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lga/Desktop/Rating2021/"/>
    </mc:Choice>
  </mc:AlternateContent>
  <xr:revisionPtr revIDLastSave="0" documentId="13_ncr:1_{20FF05B5-9534-764F-BF88-AB93FB18E02F}" xr6:coauthVersionLast="47" xr6:coauthVersionMax="47" xr10:uidLastSave="{00000000-0000-0000-0000-000000000000}"/>
  <bookViews>
    <workbookView xWindow="30280" yWindow="2200" windowWidth="39060" windowHeight="23000" activeTab="1" xr2:uid="{00000000-000D-0000-FFFF-FFFF00000000}"/>
  </bookViews>
  <sheets>
    <sheet name="Рейтинг (раздел 9)" sheetId="73" r:id="rId1"/>
    <sheet name="Оценка (раздел 9)" sheetId="66" r:id="rId2"/>
    <sheet name="Методика" sheetId="63" r:id="rId3"/>
    <sheet name="9.1" sheetId="68" r:id="rId4"/>
    <sheet name="9.2" sheetId="69" r:id="rId5"/>
    <sheet name="9.3" sheetId="64" r:id="rId6"/>
    <sheet name="9.4" sheetId="70" r:id="rId7"/>
  </sheets>
  <externalReferences>
    <externalReference r:id="rId8"/>
    <externalReference r:id="rId9"/>
  </externalReferences>
  <definedNames>
    <definedName name="_xlnm._FilterDatabase" localSheetId="3" hidden="1">'9.1'!$A$6:$P$99</definedName>
    <definedName name="_xlnm._FilterDatabase" localSheetId="4" hidden="1">'9.2'!$A$6:$M$98</definedName>
    <definedName name="_xlnm._FilterDatabase" localSheetId="5" hidden="1">'9.3'!$A$6:$L$98</definedName>
    <definedName name="_xlnm._FilterDatabase" localSheetId="6" hidden="1">'9.4'!$A$6:$Q$98</definedName>
    <definedName name="_xlnm._FilterDatabase" localSheetId="0" hidden="1">'Рейтинг (раздел 9)'!$A$7:$G$95</definedName>
    <definedName name="_Hlk56162807" localSheetId="2">Методика!$B$13</definedName>
    <definedName name="_Toc262691" localSheetId="2">Методика!#REF!</definedName>
    <definedName name="_Toc67321831" localSheetId="2">Методика!$B$4</definedName>
    <definedName name="Выбор_1.1">'[1]1.1'!$C$5:$C$8</definedName>
    <definedName name="Выбор_8.1">'[2]Показатель 8.1'!$C$5:$C$8</definedName>
    <definedName name="_xlnm.Print_Titles" localSheetId="3">'9.1'!$A:$A,'9.1'!$3:$5</definedName>
    <definedName name="_xlnm.Print_Titles" localSheetId="4">'9.2'!$A:$A,'9.2'!$3:$5</definedName>
    <definedName name="_xlnm.Print_Titles" localSheetId="5">'9.3'!$3:$4</definedName>
    <definedName name="_xlnm.Print_Titles" localSheetId="6">'9.4'!$3:$5</definedName>
    <definedName name="_xlnm.Print_Titles" localSheetId="2">Методика!$2:$3</definedName>
    <definedName name="_xlnm.Print_Titles" localSheetId="1">'Оценка (раздел 9)'!$A:$A,'Оценка (раздел 9)'!$3:$4</definedName>
    <definedName name="_xlnm.Print_Titles" localSheetId="0">'Рейтинг (раздел 9)'!$A:$A,'Рейтинг (раздел 9)'!$3:$4</definedName>
    <definedName name="Коэфициент">[2]Параметры!$C$3:$C$4</definedName>
    <definedName name="_xlnm.Print_Area" localSheetId="3">'9.1'!$A$1:$P$99</definedName>
    <definedName name="_xlnm.Print_Area" localSheetId="4">'9.2'!$A$1:$M$98</definedName>
    <definedName name="_xlnm.Print_Area" localSheetId="5">'9.3'!$A$1:$K$99</definedName>
    <definedName name="_xlnm.Print_Area" localSheetId="6">'9.4'!$A$1:$Q$99</definedName>
    <definedName name="_xlnm.Print_Area" localSheetId="2">Методика!$A$1:$E$3</definedName>
    <definedName name="_xlnm.Print_Area" localSheetId="1">'Оценка (раздел 9)'!$A$1:$G$98</definedName>
    <definedName name="_xlnm.Print_Area" localSheetId="0">'Рейтинг (раздел 9)'!$A$1:$G$95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3" i="73" l="1"/>
  <c r="E63" i="73"/>
  <c r="F63" i="73"/>
  <c r="G63" i="73"/>
  <c r="G95" i="73"/>
  <c r="F95" i="73"/>
  <c r="E95" i="73"/>
  <c r="D95" i="73"/>
  <c r="G94" i="73"/>
  <c r="F94" i="73"/>
  <c r="E94" i="73"/>
  <c r="D94" i="73"/>
  <c r="G17" i="73"/>
  <c r="F17" i="73"/>
  <c r="E17" i="73"/>
  <c r="D17" i="73"/>
  <c r="G93" i="73"/>
  <c r="F93" i="73"/>
  <c r="E93" i="73"/>
  <c r="D93" i="73"/>
  <c r="G41" i="73"/>
  <c r="F41" i="73"/>
  <c r="E41" i="73"/>
  <c r="D41" i="73"/>
  <c r="G21" i="73"/>
  <c r="F21" i="73"/>
  <c r="E21" i="73"/>
  <c r="D21" i="73"/>
  <c r="G92" i="73"/>
  <c r="F92" i="73"/>
  <c r="E92" i="73"/>
  <c r="D92" i="73"/>
  <c r="G54" i="73"/>
  <c r="F54" i="73"/>
  <c r="E54" i="73"/>
  <c r="D54" i="73"/>
  <c r="G91" i="73"/>
  <c r="F91" i="73"/>
  <c r="E91" i="73"/>
  <c r="D91" i="73"/>
  <c r="G16" i="73"/>
  <c r="F16" i="73"/>
  <c r="E16" i="73"/>
  <c r="D16" i="73"/>
  <c r="G40" i="73"/>
  <c r="F40" i="73"/>
  <c r="E40" i="73"/>
  <c r="D40" i="73"/>
  <c r="G90" i="73"/>
  <c r="F90" i="73"/>
  <c r="E90" i="73"/>
  <c r="D90" i="73"/>
  <c r="G89" i="73"/>
  <c r="F89" i="73"/>
  <c r="E89" i="73"/>
  <c r="D89" i="73"/>
  <c r="G53" i="73"/>
  <c r="F53" i="73"/>
  <c r="E53" i="73"/>
  <c r="D53" i="73"/>
  <c r="G52" i="73"/>
  <c r="F52" i="73"/>
  <c r="E52" i="73"/>
  <c r="D52" i="73"/>
  <c r="G88" i="73"/>
  <c r="F88" i="73"/>
  <c r="E88" i="73"/>
  <c r="D88" i="73"/>
  <c r="G15" i="73"/>
  <c r="F15" i="73"/>
  <c r="E15" i="73"/>
  <c r="D15" i="73"/>
  <c r="G51" i="73"/>
  <c r="F51" i="73"/>
  <c r="E51" i="73"/>
  <c r="D51" i="73"/>
  <c r="G87" i="73"/>
  <c r="F87" i="73"/>
  <c r="E87" i="73"/>
  <c r="D87" i="73"/>
  <c r="G86" i="73"/>
  <c r="F86" i="73"/>
  <c r="E86" i="73"/>
  <c r="D86" i="73"/>
  <c r="G14" i="73"/>
  <c r="F14" i="73"/>
  <c r="E14" i="73"/>
  <c r="D14" i="73"/>
  <c r="G44" i="73"/>
  <c r="F44" i="73"/>
  <c r="E44" i="73"/>
  <c r="D44" i="73"/>
  <c r="G39" i="73"/>
  <c r="F39" i="73"/>
  <c r="E39" i="73"/>
  <c r="D39" i="73"/>
  <c r="G50" i="73"/>
  <c r="F50" i="73"/>
  <c r="E50" i="73"/>
  <c r="D50" i="73"/>
  <c r="G85" i="73"/>
  <c r="F85" i="73"/>
  <c r="E85" i="73"/>
  <c r="D85" i="73"/>
  <c r="G38" i="73"/>
  <c r="F38" i="73"/>
  <c r="E38" i="73"/>
  <c r="D38" i="73"/>
  <c r="G37" i="73"/>
  <c r="F37" i="73"/>
  <c r="E37" i="73"/>
  <c r="D37" i="73"/>
  <c r="G60" i="73"/>
  <c r="F60" i="73"/>
  <c r="E60" i="73"/>
  <c r="D60" i="73"/>
  <c r="G13" i="73"/>
  <c r="F13" i="73"/>
  <c r="E13" i="73"/>
  <c r="D13" i="73"/>
  <c r="G69" i="73"/>
  <c r="F69" i="73"/>
  <c r="E69" i="73"/>
  <c r="D69" i="73"/>
  <c r="G59" i="73"/>
  <c r="F59" i="73"/>
  <c r="E59" i="73"/>
  <c r="D59" i="73"/>
  <c r="G18" i="73"/>
  <c r="F18" i="73"/>
  <c r="E18" i="73"/>
  <c r="D18" i="73"/>
  <c r="G84" i="73"/>
  <c r="F84" i="73"/>
  <c r="E84" i="73"/>
  <c r="D84" i="73"/>
  <c r="G49" i="73"/>
  <c r="F49" i="73"/>
  <c r="E49" i="73"/>
  <c r="D49" i="73"/>
  <c r="G43" i="73"/>
  <c r="F43" i="73"/>
  <c r="E43" i="73"/>
  <c r="D43" i="73"/>
  <c r="G12" i="73"/>
  <c r="F12" i="73"/>
  <c r="E12" i="73"/>
  <c r="D12" i="73"/>
  <c r="G36" i="73"/>
  <c r="F36" i="73"/>
  <c r="E36" i="73"/>
  <c r="D36" i="73"/>
  <c r="G83" i="73"/>
  <c r="F83" i="73"/>
  <c r="E83" i="73"/>
  <c r="D83" i="73"/>
  <c r="G68" i="73"/>
  <c r="F68" i="73"/>
  <c r="E68" i="73"/>
  <c r="D68" i="73"/>
  <c r="G35" i="73"/>
  <c r="F35" i="73"/>
  <c r="E35" i="73"/>
  <c r="D35" i="73"/>
  <c r="G11" i="73"/>
  <c r="F11" i="73"/>
  <c r="E11" i="73"/>
  <c r="D11" i="73"/>
  <c r="G58" i="73"/>
  <c r="F58" i="73"/>
  <c r="E58" i="73"/>
  <c r="D58" i="73"/>
  <c r="G82" i="73"/>
  <c r="F82" i="73"/>
  <c r="E82" i="73"/>
  <c r="D82" i="73"/>
  <c r="G67" i="73"/>
  <c r="F67" i="73"/>
  <c r="E67" i="73"/>
  <c r="D67" i="73"/>
  <c r="G34" i="73"/>
  <c r="F34" i="73"/>
  <c r="E34" i="73"/>
  <c r="D34" i="73"/>
  <c r="C34" i="73" s="1"/>
  <c r="G48" i="73"/>
  <c r="F48" i="73"/>
  <c r="E48" i="73"/>
  <c r="D48" i="73"/>
  <c r="G81" i="73"/>
  <c r="F81" i="73"/>
  <c r="E81" i="73"/>
  <c r="D81" i="73"/>
  <c r="G80" i="73"/>
  <c r="F80" i="73"/>
  <c r="E80" i="73"/>
  <c r="D80" i="73"/>
  <c r="G79" i="73"/>
  <c r="F79" i="73"/>
  <c r="E79" i="73"/>
  <c r="D79" i="73"/>
  <c r="C79" i="73" s="1"/>
  <c r="G33" i="73"/>
  <c r="F33" i="73"/>
  <c r="E33" i="73"/>
  <c r="D33" i="73"/>
  <c r="G66" i="73"/>
  <c r="F66" i="73"/>
  <c r="E66" i="73"/>
  <c r="D66" i="73"/>
  <c r="G78" i="73"/>
  <c r="F78" i="73"/>
  <c r="E78" i="73"/>
  <c r="D78" i="73"/>
  <c r="G10" i="73"/>
  <c r="F10" i="73"/>
  <c r="E10" i="73"/>
  <c r="D10" i="73"/>
  <c r="G20" i="73"/>
  <c r="F20" i="73"/>
  <c r="E20" i="73"/>
  <c r="D20" i="73"/>
  <c r="G77" i="73"/>
  <c r="F77" i="73"/>
  <c r="E77" i="73"/>
  <c r="D77" i="73"/>
  <c r="G32" i="73"/>
  <c r="F32" i="73"/>
  <c r="E32" i="73"/>
  <c r="D32" i="73"/>
  <c r="G19" i="73"/>
  <c r="F19" i="73"/>
  <c r="E19" i="73"/>
  <c r="D19" i="73"/>
  <c r="C19" i="73" s="1"/>
  <c r="G47" i="73"/>
  <c r="F47" i="73"/>
  <c r="E47" i="73"/>
  <c r="D47" i="73"/>
  <c r="G65" i="73"/>
  <c r="F65" i="73"/>
  <c r="E65" i="73"/>
  <c r="D65" i="73"/>
  <c r="G9" i="73"/>
  <c r="F9" i="73"/>
  <c r="E9" i="73"/>
  <c r="D9" i="73"/>
  <c r="G23" i="73"/>
  <c r="F23" i="73"/>
  <c r="E23" i="73"/>
  <c r="D23" i="73"/>
  <c r="G31" i="73"/>
  <c r="F31" i="73"/>
  <c r="E31" i="73"/>
  <c r="D31" i="73"/>
  <c r="G57" i="73"/>
  <c r="F57" i="73"/>
  <c r="E57" i="73"/>
  <c r="D57" i="73"/>
  <c r="G30" i="73"/>
  <c r="F30" i="73"/>
  <c r="E30" i="73"/>
  <c r="D30" i="73"/>
  <c r="G29" i="73"/>
  <c r="F29" i="73"/>
  <c r="E29" i="73"/>
  <c r="D29" i="73"/>
  <c r="G28" i="73"/>
  <c r="F28" i="73"/>
  <c r="E28" i="73"/>
  <c r="D28" i="73"/>
  <c r="G76" i="73"/>
  <c r="F76" i="73"/>
  <c r="E76" i="73"/>
  <c r="D76" i="73"/>
  <c r="G27" i="73"/>
  <c r="F27" i="73"/>
  <c r="E27" i="73"/>
  <c r="D27" i="73"/>
  <c r="G75" i="73"/>
  <c r="F75" i="73"/>
  <c r="E75" i="73"/>
  <c r="D75" i="73"/>
  <c r="G46" i="73"/>
  <c r="F46" i="73"/>
  <c r="E46" i="73"/>
  <c r="D46" i="73"/>
  <c r="G64" i="73"/>
  <c r="F64" i="73"/>
  <c r="E64" i="73"/>
  <c r="D64" i="73"/>
  <c r="G56" i="73"/>
  <c r="F56" i="73"/>
  <c r="E56" i="73"/>
  <c r="D56" i="73"/>
  <c r="G26" i="73"/>
  <c r="F26" i="73"/>
  <c r="E26" i="73"/>
  <c r="D26" i="73"/>
  <c r="G25" i="73"/>
  <c r="F25" i="73"/>
  <c r="E25" i="73"/>
  <c r="D25" i="73"/>
  <c r="G70" i="73"/>
  <c r="F70" i="73"/>
  <c r="E70" i="73"/>
  <c r="D70" i="73"/>
  <c r="G8" i="73"/>
  <c r="F8" i="73"/>
  <c r="E8" i="73"/>
  <c r="D8" i="73"/>
  <c r="G74" i="73"/>
  <c r="F74" i="73"/>
  <c r="E74" i="73"/>
  <c r="D74" i="73"/>
  <c r="G73" i="73"/>
  <c r="F73" i="73"/>
  <c r="E73" i="73"/>
  <c r="D73" i="73"/>
  <c r="G72" i="73"/>
  <c r="F72" i="73"/>
  <c r="E72" i="73"/>
  <c r="D72" i="73"/>
  <c r="G24" i="73"/>
  <c r="F24" i="73"/>
  <c r="E24" i="73"/>
  <c r="D24" i="73"/>
  <c r="G7" i="73"/>
  <c r="F7" i="73"/>
  <c r="E7" i="73"/>
  <c r="D7" i="73"/>
  <c r="G45" i="73"/>
  <c r="F45" i="73"/>
  <c r="E45" i="73"/>
  <c r="D45" i="73"/>
  <c r="G61" i="73"/>
  <c r="F61" i="73"/>
  <c r="E61" i="73"/>
  <c r="D61" i="73"/>
  <c r="G71" i="73"/>
  <c r="F71" i="73"/>
  <c r="E71" i="73"/>
  <c r="D71" i="73"/>
  <c r="C5" i="73"/>
  <c r="G3" i="73"/>
  <c r="F3" i="73"/>
  <c r="E3" i="73"/>
  <c r="D3" i="73"/>
  <c r="H8" i="70"/>
  <c r="H9" i="70"/>
  <c r="H10" i="70"/>
  <c r="H11" i="70"/>
  <c r="H12" i="70"/>
  <c r="H13" i="70"/>
  <c r="H14" i="70"/>
  <c r="H15" i="70"/>
  <c r="H16" i="70"/>
  <c r="H17" i="70"/>
  <c r="H18" i="70"/>
  <c r="H19" i="70"/>
  <c r="H20" i="70"/>
  <c r="H21" i="70"/>
  <c r="H22" i="70"/>
  <c r="H23" i="70"/>
  <c r="H24" i="70"/>
  <c r="H26" i="70"/>
  <c r="H27" i="70"/>
  <c r="H28" i="70"/>
  <c r="H29" i="70"/>
  <c r="H30" i="70"/>
  <c r="H31" i="70"/>
  <c r="H32" i="70"/>
  <c r="H33" i="70"/>
  <c r="H34" i="70"/>
  <c r="H35" i="70"/>
  <c r="H36" i="70"/>
  <c r="H38" i="70"/>
  <c r="H39" i="70"/>
  <c r="H40" i="70"/>
  <c r="H41" i="70"/>
  <c r="H42" i="70"/>
  <c r="H43" i="70"/>
  <c r="H44" i="70"/>
  <c r="H45" i="70"/>
  <c r="H47" i="70"/>
  <c r="H48" i="70"/>
  <c r="H49" i="70"/>
  <c r="H50" i="70"/>
  <c r="H51" i="70"/>
  <c r="H52" i="70"/>
  <c r="H53" i="70"/>
  <c r="H55" i="70"/>
  <c r="H56" i="70"/>
  <c r="H57" i="70"/>
  <c r="H58" i="70"/>
  <c r="H59" i="70"/>
  <c r="H60" i="70"/>
  <c r="H61" i="70"/>
  <c r="H62" i="70"/>
  <c r="H63" i="70"/>
  <c r="H64" i="70"/>
  <c r="H65" i="70"/>
  <c r="H66" i="70"/>
  <c r="H67" i="70"/>
  <c r="H68" i="70"/>
  <c r="H70" i="70"/>
  <c r="H71" i="70"/>
  <c r="H72" i="70"/>
  <c r="H73" i="70"/>
  <c r="H74" i="70"/>
  <c r="H75" i="70"/>
  <c r="H77" i="70"/>
  <c r="H78" i="70"/>
  <c r="H79" i="70"/>
  <c r="H80" i="70"/>
  <c r="H81" i="70"/>
  <c r="H82" i="70"/>
  <c r="H83" i="70"/>
  <c r="H84" i="70"/>
  <c r="H85" i="70"/>
  <c r="H86" i="70"/>
  <c r="H88" i="70"/>
  <c r="H89" i="70"/>
  <c r="H90" i="70"/>
  <c r="H91" i="70"/>
  <c r="H92" i="70"/>
  <c r="H93" i="70"/>
  <c r="H94" i="70"/>
  <c r="H95" i="70"/>
  <c r="H96" i="70"/>
  <c r="H97" i="70"/>
  <c r="H98" i="70"/>
  <c r="H7" i="70"/>
  <c r="H8" i="64"/>
  <c r="H9" i="64"/>
  <c r="H10" i="64"/>
  <c r="H11" i="64"/>
  <c r="H12" i="64"/>
  <c r="H13" i="64"/>
  <c r="H14" i="64"/>
  <c r="H15" i="64"/>
  <c r="H16" i="64"/>
  <c r="H17" i="64"/>
  <c r="H18" i="64"/>
  <c r="H19" i="64"/>
  <c r="H20" i="64"/>
  <c r="H21" i="64"/>
  <c r="H22" i="64"/>
  <c r="H23" i="64"/>
  <c r="H24" i="64"/>
  <c r="H26" i="64"/>
  <c r="H27" i="64"/>
  <c r="H28" i="64"/>
  <c r="H29" i="64"/>
  <c r="H30" i="64"/>
  <c r="H31" i="64"/>
  <c r="H32" i="64"/>
  <c r="H33" i="64"/>
  <c r="H34" i="64"/>
  <c r="H35" i="64"/>
  <c r="H36" i="64"/>
  <c r="H38" i="64"/>
  <c r="H39" i="64"/>
  <c r="H40" i="64"/>
  <c r="H41" i="64"/>
  <c r="H42" i="64"/>
  <c r="H43" i="64"/>
  <c r="H44" i="64"/>
  <c r="H45" i="64"/>
  <c r="H47" i="64"/>
  <c r="H48" i="64"/>
  <c r="H49" i="64"/>
  <c r="H50" i="64"/>
  <c r="H51" i="64"/>
  <c r="H52" i="64"/>
  <c r="H53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70" i="64"/>
  <c r="H71" i="64"/>
  <c r="H72" i="64"/>
  <c r="H73" i="64"/>
  <c r="H74" i="64"/>
  <c r="H75" i="64"/>
  <c r="H77" i="64"/>
  <c r="H78" i="64"/>
  <c r="H79" i="64"/>
  <c r="H80" i="64"/>
  <c r="H81" i="64"/>
  <c r="H82" i="64"/>
  <c r="H83" i="64"/>
  <c r="H84" i="64"/>
  <c r="H85" i="64"/>
  <c r="H86" i="64"/>
  <c r="H88" i="64"/>
  <c r="H89" i="64"/>
  <c r="H90" i="64"/>
  <c r="H91" i="64"/>
  <c r="H92" i="64"/>
  <c r="H93" i="64"/>
  <c r="H94" i="64"/>
  <c r="H95" i="64"/>
  <c r="H96" i="64"/>
  <c r="H97" i="64"/>
  <c r="H7" i="64"/>
  <c r="C7" i="73" l="1"/>
  <c r="C26" i="73"/>
  <c r="C29" i="73"/>
  <c r="C23" i="73"/>
  <c r="B23" i="73" s="1"/>
  <c r="C65" i="73"/>
  <c r="B65" i="73" s="1"/>
  <c r="C63" i="73"/>
  <c r="B63" i="73" s="1"/>
  <c r="B29" i="73"/>
  <c r="C58" i="73"/>
  <c r="B58" i="73" s="1"/>
  <c r="B34" i="73"/>
  <c r="B79" i="73"/>
  <c r="C35" i="73"/>
  <c r="B35" i="73" s="1"/>
  <c r="C83" i="73"/>
  <c r="B83" i="73" s="1"/>
  <c r="C12" i="73"/>
  <c r="B12" i="73" s="1"/>
  <c r="C49" i="73"/>
  <c r="B49" i="73" s="1"/>
  <c r="C18" i="73"/>
  <c r="B18" i="73" s="1"/>
  <c r="C69" i="73"/>
  <c r="B69" i="73" s="1"/>
  <c r="C60" i="73"/>
  <c r="B60" i="73" s="1"/>
  <c r="C38" i="73"/>
  <c r="B38" i="73" s="1"/>
  <c r="C50" i="73"/>
  <c r="B50" i="73" s="1"/>
  <c r="C44" i="73"/>
  <c r="B44" i="73" s="1"/>
  <c r="C86" i="73"/>
  <c r="B86" i="73" s="1"/>
  <c r="C51" i="73"/>
  <c r="B51" i="73" s="1"/>
  <c r="C88" i="73"/>
  <c r="B88" i="73" s="1"/>
  <c r="C53" i="73"/>
  <c r="B53" i="73" s="1"/>
  <c r="C90" i="73"/>
  <c r="B90" i="73" s="1"/>
  <c r="C16" i="73"/>
  <c r="B16" i="73" s="1"/>
  <c r="C54" i="73"/>
  <c r="B54" i="73" s="1"/>
  <c r="C21" i="73"/>
  <c r="B21" i="73" s="1"/>
  <c r="C93" i="73"/>
  <c r="B93" i="73" s="1"/>
  <c r="C94" i="73"/>
  <c r="C75" i="73"/>
  <c r="C80" i="73"/>
  <c r="B80" i="73" s="1"/>
  <c r="C74" i="73"/>
  <c r="B74" i="73" s="1"/>
  <c r="C10" i="73"/>
  <c r="B10" i="73" s="1"/>
  <c r="C71" i="73"/>
  <c r="B71" i="73" s="1"/>
  <c r="C8" i="73"/>
  <c r="B8" i="73" s="1"/>
  <c r="C25" i="73"/>
  <c r="B25" i="73" s="1"/>
  <c r="C56" i="73"/>
  <c r="B56" i="73" s="1"/>
  <c r="C46" i="73"/>
  <c r="B46" i="73" s="1"/>
  <c r="C77" i="73"/>
  <c r="B77" i="73" s="1"/>
  <c r="C67" i="73"/>
  <c r="B67" i="73" s="1"/>
  <c r="B19" i="73"/>
  <c r="B94" i="73"/>
  <c r="C61" i="73"/>
  <c r="B61" i="73" s="1"/>
  <c r="C27" i="73"/>
  <c r="B27" i="73" s="1"/>
  <c r="C28" i="73"/>
  <c r="B28" i="73" s="1"/>
  <c r="C66" i="73"/>
  <c r="B66" i="73" s="1"/>
  <c r="C72" i="73"/>
  <c r="B72" i="73" s="1"/>
  <c r="C30" i="73"/>
  <c r="B30" i="73" s="1"/>
  <c r="C31" i="73"/>
  <c r="B31" i="73" s="1"/>
  <c r="C81" i="73"/>
  <c r="B81" i="73" s="1"/>
  <c r="C70" i="73"/>
  <c r="B70" i="73" s="1"/>
  <c r="C9" i="73"/>
  <c r="B9" i="73" s="1"/>
  <c r="C47" i="73"/>
  <c r="B47" i="73" s="1"/>
  <c r="C82" i="73"/>
  <c r="B82" i="73" s="1"/>
  <c r="C11" i="73"/>
  <c r="B11" i="73" s="1"/>
  <c r="C68" i="73"/>
  <c r="B68" i="73" s="1"/>
  <c r="C36" i="73"/>
  <c r="B36" i="73" s="1"/>
  <c r="C43" i="73"/>
  <c r="B43" i="73" s="1"/>
  <c r="C84" i="73"/>
  <c r="B84" i="73" s="1"/>
  <c r="C59" i="73"/>
  <c r="B59" i="73" s="1"/>
  <c r="C13" i="73"/>
  <c r="B13" i="73" s="1"/>
  <c r="C37" i="73"/>
  <c r="B37" i="73" s="1"/>
  <c r="C85" i="73"/>
  <c r="B85" i="73" s="1"/>
  <c r="C39" i="73"/>
  <c r="B39" i="73" s="1"/>
  <c r="C14" i="73"/>
  <c r="B14" i="73" s="1"/>
  <c r="C87" i="73"/>
  <c r="B87" i="73" s="1"/>
  <c r="C15" i="73"/>
  <c r="B15" i="73" s="1"/>
  <c r="C52" i="73"/>
  <c r="B52" i="73" s="1"/>
  <c r="C89" i="73"/>
  <c r="B89" i="73" s="1"/>
  <c r="C40" i="73"/>
  <c r="B40" i="73" s="1"/>
  <c r="C91" i="73"/>
  <c r="B91" i="73" s="1"/>
  <c r="C92" i="73"/>
  <c r="B92" i="73" s="1"/>
  <c r="C41" i="73"/>
  <c r="B41" i="73" s="1"/>
  <c r="C17" i="73"/>
  <c r="B17" i="73" s="1"/>
  <c r="C95" i="73"/>
  <c r="B95" i="73" s="1"/>
  <c r="B75" i="73"/>
  <c r="C64" i="73"/>
  <c r="B64" i="73" s="1"/>
  <c r="C32" i="73"/>
  <c r="B32" i="73" s="1"/>
  <c r="C20" i="73"/>
  <c r="B20" i="73" s="1"/>
  <c r="C45" i="73"/>
  <c r="B45" i="73" s="1"/>
  <c r="C76" i="73"/>
  <c r="B76" i="73" s="1"/>
  <c r="C78" i="73"/>
  <c r="B78" i="73" s="1"/>
  <c r="C33" i="73"/>
  <c r="B33" i="73" s="1"/>
  <c r="C24" i="73"/>
  <c r="B24" i="73" s="1"/>
  <c r="C73" i="73"/>
  <c r="B73" i="73" s="1"/>
  <c r="C57" i="73"/>
  <c r="B57" i="73" s="1"/>
  <c r="C48" i="73"/>
  <c r="B48" i="73" s="1"/>
  <c r="B7" i="73"/>
  <c r="B26" i="73"/>
  <c r="B5" i="70"/>
  <c r="B4" i="70"/>
  <c r="C90" i="70" s="1"/>
  <c r="F90" i="70" s="1"/>
  <c r="C98" i="64"/>
  <c r="F98" i="64" s="1"/>
  <c r="C97" i="64"/>
  <c r="F97" i="64" s="1"/>
  <c r="C96" i="64"/>
  <c r="F96" i="64" s="1"/>
  <c r="C95" i="64"/>
  <c r="F95" i="64" s="1"/>
  <c r="C94" i="64"/>
  <c r="F94" i="64" s="1"/>
  <c r="C93" i="64"/>
  <c r="F93" i="64" s="1"/>
  <c r="C92" i="64"/>
  <c r="F92" i="64" s="1"/>
  <c r="C91" i="64"/>
  <c r="F91" i="64" s="1"/>
  <c r="C90" i="64"/>
  <c r="F90" i="64" s="1"/>
  <c r="C89" i="64"/>
  <c r="F89" i="64" s="1"/>
  <c r="C88" i="64"/>
  <c r="F88" i="64" s="1"/>
  <c r="C86" i="64"/>
  <c r="F86" i="64" s="1"/>
  <c r="C85" i="64"/>
  <c r="F85" i="64" s="1"/>
  <c r="C84" i="64"/>
  <c r="F84" i="64" s="1"/>
  <c r="C83" i="64"/>
  <c r="F83" i="64" s="1"/>
  <c r="C82" i="64"/>
  <c r="F82" i="64" s="1"/>
  <c r="C81" i="64"/>
  <c r="F81" i="64" s="1"/>
  <c r="C80" i="64"/>
  <c r="F80" i="64" s="1"/>
  <c r="C79" i="64"/>
  <c r="F79" i="64" s="1"/>
  <c r="C78" i="64"/>
  <c r="F78" i="64" s="1"/>
  <c r="C77" i="64"/>
  <c r="F77" i="64" s="1"/>
  <c r="C75" i="64"/>
  <c r="F75" i="64" s="1"/>
  <c r="C74" i="64"/>
  <c r="F74" i="64" s="1"/>
  <c r="C73" i="64"/>
  <c r="F73" i="64" s="1"/>
  <c r="C72" i="64"/>
  <c r="F72" i="64" s="1"/>
  <c r="C71" i="64"/>
  <c r="F71" i="64" s="1"/>
  <c r="C70" i="64"/>
  <c r="F70" i="64" s="1"/>
  <c r="C68" i="64"/>
  <c r="F68" i="64" s="1"/>
  <c r="C67" i="64"/>
  <c r="F67" i="64" s="1"/>
  <c r="C66" i="64"/>
  <c r="F66" i="64" s="1"/>
  <c r="C65" i="64"/>
  <c r="F65" i="64" s="1"/>
  <c r="C64" i="64"/>
  <c r="F64" i="64" s="1"/>
  <c r="C63" i="64"/>
  <c r="F63" i="64" s="1"/>
  <c r="C62" i="64"/>
  <c r="F62" i="64" s="1"/>
  <c r="C61" i="64"/>
  <c r="F61" i="64" s="1"/>
  <c r="C60" i="64"/>
  <c r="F60" i="64" s="1"/>
  <c r="C59" i="64"/>
  <c r="F59" i="64" s="1"/>
  <c r="C58" i="64"/>
  <c r="F58" i="64" s="1"/>
  <c r="C57" i="64"/>
  <c r="F57" i="64" s="1"/>
  <c r="C56" i="64"/>
  <c r="F56" i="64" s="1"/>
  <c r="C55" i="64"/>
  <c r="F55" i="64" s="1"/>
  <c r="C53" i="64"/>
  <c r="F53" i="64" s="1"/>
  <c r="C52" i="64"/>
  <c r="F52" i="64" s="1"/>
  <c r="C51" i="64"/>
  <c r="F51" i="64" s="1"/>
  <c r="C50" i="64"/>
  <c r="F50" i="64" s="1"/>
  <c r="C49" i="64"/>
  <c r="F49" i="64" s="1"/>
  <c r="C48" i="64"/>
  <c r="F48" i="64" s="1"/>
  <c r="C47" i="64"/>
  <c r="F47" i="64" s="1"/>
  <c r="C45" i="64"/>
  <c r="F45" i="64" s="1"/>
  <c r="C44" i="64"/>
  <c r="F44" i="64" s="1"/>
  <c r="C43" i="64"/>
  <c r="F43" i="64" s="1"/>
  <c r="C42" i="64"/>
  <c r="F42" i="64" s="1"/>
  <c r="C41" i="64"/>
  <c r="F41" i="64" s="1"/>
  <c r="C40" i="64"/>
  <c r="F40" i="64" s="1"/>
  <c r="C39" i="64"/>
  <c r="F39" i="64" s="1"/>
  <c r="C38" i="64"/>
  <c r="F38" i="64" s="1"/>
  <c r="C36" i="64"/>
  <c r="F36" i="64" s="1"/>
  <c r="C35" i="64"/>
  <c r="F35" i="64" s="1"/>
  <c r="C34" i="64"/>
  <c r="F34" i="64" s="1"/>
  <c r="C33" i="64"/>
  <c r="F33" i="64" s="1"/>
  <c r="C32" i="64"/>
  <c r="F32" i="64" s="1"/>
  <c r="C31" i="64"/>
  <c r="F31" i="64" s="1"/>
  <c r="C30" i="64"/>
  <c r="F30" i="64" s="1"/>
  <c r="C29" i="64"/>
  <c r="F29" i="64" s="1"/>
  <c r="C28" i="64"/>
  <c r="F28" i="64" s="1"/>
  <c r="C27" i="64"/>
  <c r="F27" i="64" s="1"/>
  <c r="C26" i="64"/>
  <c r="F26" i="64" s="1"/>
  <c r="C24" i="64"/>
  <c r="F24" i="64" s="1"/>
  <c r="C23" i="64"/>
  <c r="F23" i="64" s="1"/>
  <c r="C22" i="64"/>
  <c r="F22" i="64" s="1"/>
  <c r="C21" i="64"/>
  <c r="F21" i="64" s="1"/>
  <c r="C20" i="64"/>
  <c r="F20" i="64" s="1"/>
  <c r="C19" i="64"/>
  <c r="F19" i="64" s="1"/>
  <c r="C18" i="64"/>
  <c r="F18" i="64" s="1"/>
  <c r="C17" i="64"/>
  <c r="F17" i="64" s="1"/>
  <c r="C16" i="64"/>
  <c r="F16" i="64" s="1"/>
  <c r="C15" i="64"/>
  <c r="F15" i="64" s="1"/>
  <c r="C14" i="64"/>
  <c r="F14" i="64" s="1"/>
  <c r="C13" i="64"/>
  <c r="F13" i="64" s="1"/>
  <c r="C12" i="64"/>
  <c r="F12" i="64" s="1"/>
  <c r="C11" i="64"/>
  <c r="F11" i="64" s="1"/>
  <c r="C10" i="64"/>
  <c r="F10" i="64" s="1"/>
  <c r="C9" i="64"/>
  <c r="F9" i="64" s="1"/>
  <c r="C8" i="64"/>
  <c r="F8" i="64" s="1"/>
  <c r="C7" i="64"/>
  <c r="F7" i="64" s="1"/>
  <c r="B5" i="69"/>
  <c r="B4" i="69"/>
  <c r="C97" i="69" s="1"/>
  <c r="F97" i="69" s="1"/>
  <c r="B5" i="68"/>
  <c r="B4" i="68"/>
  <c r="C59" i="68" s="1"/>
  <c r="F92" i="66"/>
  <c r="C5" i="66"/>
  <c r="G3" i="66"/>
  <c r="F3" i="66"/>
  <c r="E3" i="66"/>
  <c r="D3" i="66"/>
  <c r="F84" i="66" l="1"/>
  <c r="F66" i="66"/>
  <c r="F15" i="66"/>
  <c r="F32" i="66"/>
  <c r="F50" i="66"/>
  <c r="F67" i="66"/>
  <c r="F94" i="66"/>
  <c r="F31" i="66"/>
  <c r="F16" i="66"/>
  <c r="F33" i="66"/>
  <c r="F51" i="66"/>
  <c r="F68" i="66"/>
  <c r="F95" i="66"/>
  <c r="F9" i="66"/>
  <c r="F26" i="66"/>
  <c r="F43" i="66"/>
  <c r="F70" i="66"/>
  <c r="F96" i="66"/>
  <c r="F10" i="66"/>
  <c r="F27" i="66"/>
  <c r="F44" i="66"/>
  <c r="F71" i="66"/>
  <c r="F89" i="66"/>
  <c r="F11" i="66"/>
  <c r="F28" i="66"/>
  <c r="F45" i="66"/>
  <c r="F63" i="66"/>
  <c r="F81" i="66"/>
  <c r="F98" i="66"/>
  <c r="F20" i="66"/>
  <c r="F29" i="66"/>
  <c r="F38" i="66"/>
  <c r="F47" i="66"/>
  <c r="F56" i="66"/>
  <c r="F64" i="66"/>
  <c r="F73" i="66"/>
  <c r="F82" i="66"/>
  <c r="F91" i="66"/>
  <c r="G90" i="66"/>
  <c r="F14" i="66"/>
  <c r="F22" i="66"/>
  <c r="F40" i="66"/>
  <c r="F49" i="66"/>
  <c r="F58" i="66"/>
  <c r="F75" i="66"/>
  <c r="F93" i="66"/>
  <c r="F7" i="66"/>
  <c r="F23" i="66"/>
  <c r="F41" i="66"/>
  <c r="F59" i="66"/>
  <c r="F77" i="66"/>
  <c r="F85" i="66"/>
  <c r="F8" i="66"/>
  <c r="F24" i="66"/>
  <c r="F42" i="66"/>
  <c r="F60" i="66"/>
  <c r="F78" i="66"/>
  <c r="F86" i="66"/>
  <c r="F17" i="66"/>
  <c r="F34" i="66"/>
  <c r="F52" i="66"/>
  <c r="F61" i="66"/>
  <c r="F79" i="66"/>
  <c r="F18" i="66"/>
  <c r="F35" i="66"/>
  <c r="F53" i="66"/>
  <c r="F62" i="66"/>
  <c r="F80" i="66"/>
  <c r="F97" i="66"/>
  <c r="F36" i="66"/>
  <c r="F55" i="66"/>
  <c r="F72" i="66"/>
  <c r="F90" i="66"/>
  <c r="F12" i="66"/>
  <c r="E97" i="66"/>
  <c r="F13" i="66"/>
  <c r="F21" i="66"/>
  <c r="F30" i="66"/>
  <c r="F39" i="66"/>
  <c r="F48" i="66"/>
  <c r="F57" i="66"/>
  <c r="F65" i="66"/>
  <c r="F74" i="66"/>
  <c r="F83" i="66"/>
  <c r="F88" i="66"/>
  <c r="F19" i="66"/>
  <c r="F59" i="68"/>
  <c r="C7" i="68"/>
  <c r="C12" i="68"/>
  <c r="C15" i="68"/>
  <c r="C18" i="68"/>
  <c r="C24" i="68"/>
  <c r="C38" i="68"/>
  <c r="C41" i="68"/>
  <c r="C45" i="68"/>
  <c r="C53" i="68"/>
  <c r="C56" i="68"/>
  <c r="C58" i="68"/>
  <c r="C10" i="68"/>
  <c r="C14" i="68"/>
  <c r="C17" i="68"/>
  <c r="C20" i="68"/>
  <c r="C23" i="68"/>
  <c r="C26" i="68"/>
  <c r="C29" i="68"/>
  <c r="C31" i="68"/>
  <c r="C34" i="68"/>
  <c r="C39" i="68"/>
  <c r="C47" i="68"/>
  <c r="C97" i="68"/>
  <c r="C94" i="68"/>
  <c r="C91" i="68"/>
  <c r="C88" i="68"/>
  <c r="C83" i="68"/>
  <c r="C77" i="68"/>
  <c r="C71" i="68"/>
  <c r="C67" i="68"/>
  <c r="C64" i="68"/>
  <c r="C61" i="68"/>
  <c r="C55" i="68"/>
  <c r="C51" i="68"/>
  <c r="C95" i="68"/>
  <c r="C92" i="68"/>
  <c r="C89" i="68"/>
  <c r="C84" i="68"/>
  <c r="C80" i="68"/>
  <c r="C78" i="68"/>
  <c r="C74" i="68"/>
  <c r="C72" i="68"/>
  <c r="C68" i="68"/>
  <c r="C65" i="68"/>
  <c r="C98" i="68"/>
  <c r="C90" i="68"/>
  <c r="C86" i="68"/>
  <c r="C81" i="68"/>
  <c r="C66" i="68"/>
  <c r="C60" i="68"/>
  <c r="C57" i="68"/>
  <c r="C52" i="68"/>
  <c r="C49" i="68"/>
  <c r="C43" i="68"/>
  <c r="C96" i="68"/>
  <c r="C93" i="68"/>
  <c r="C9" i="68"/>
  <c r="C11" i="68"/>
  <c r="C16" i="68"/>
  <c r="C19" i="68"/>
  <c r="C22" i="68"/>
  <c r="C28" i="68"/>
  <c r="C33" i="68"/>
  <c r="C36" i="68"/>
  <c r="C40" i="68"/>
  <c r="C42" i="68"/>
  <c r="C44" i="68"/>
  <c r="C48" i="68"/>
  <c r="C62" i="68"/>
  <c r="C70" i="68"/>
  <c r="C73" i="68"/>
  <c r="C8" i="68"/>
  <c r="C13" i="68"/>
  <c r="C21" i="68"/>
  <c r="C27" i="68"/>
  <c r="C30" i="68"/>
  <c r="C32" i="68"/>
  <c r="C35" i="68"/>
  <c r="C50" i="68"/>
  <c r="C63" i="68"/>
  <c r="C75" i="68"/>
  <c r="C79" i="68"/>
  <c r="C82" i="68"/>
  <c r="C85" i="68"/>
  <c r="F85" i="68" s="1"/>
  <c r="C7" i="69"/>
  <c r="F7" i="69" s="1"/>
  <c r="C9" i="69"/>
  <c r="F9" i="69" s="1"/>
  <c r="C11" i="69"/>
  <c r="F11" i="69" s="1"/>
  <c r="C13" i="69"/>
  <c r="F13" i="69" s="1"/>
  <c r="C15" i="69"/>
  <c r="F15" i="69" s="1"/>
  <c r="C17" i="69"/>
  <c r="F17" i="69" s="1"/>
  <c r="C19" i="69"/>
  <c r="F19" i="69" s="1"/>
  <c r="C21" i="69"/>
  <c r="F21" i="69" s="1"/>
  <c r="C23" i="69"/>
  <c r="F23" i="69" s="1"/>
  <c r="C26" i="69"/>
  <c r="F26" i="69" s="1"/>
  <c r="C28" i="69"/>
  <c r="F28" i="69" s="1"/>
  <c r="C30" i="69"/>
  <c r="F30" i="69" s="1"/>
  <c r="C32" i="69"/>
  <c r="F32" i="69" s="1"/>
  <c r="C34" i="69"/>
  <c r="F34" i="69" s="1"/>
  <c r="C36" i="69"/>
  <c r="F36" i="69" s="1"/>
  <c r="C39" i="69"/>
  <c r="F39" i="69" s="1"/>
  <c r="C41" i="69"/>
  <c r="F41" i="69" s="1"/>
  <c r="C43" i="69"/>
  <c r="F43" i="69" s="1"/>
  <c r="C45" i="69"/>
  <c r="F45" i="69" s="1"/>
  <c r="C48" i="69"/>
  <c r="F48" i="69" s="1"/>
  <c r="C50" i="69"/>
  <c r="F50" i="69" s="1"/>
  <c r="C52" i="69"/>
  <c r="F52" i="69" s="1"/>
  <c r="C55" i="69"/>
  <c r="F55" i="69" s="1"/>
  <c r="C57" i="69"/>
  <c r="F57" i="69" s="1"/>
  <c r="C59" i="69"/>
  <c r="F59" i="69" s="1"/>
  <c r="C61" i="69"/>
  <c r="F61" i="69" s="1"/>
  <c r="C63" i="69"/>
  <c r="F63" i="69" s="1"/>
  <c r="C65" i="69"/>
  <c r="F65" i="69" s="1"/>
  <c r="C67" i="69"/>
  <c r="F67" i="69" s="1"/>
  <c r="C70" i="69"/>
  <c r="F70" i="69" s="1"/>
  <c r="C72" i="69"/>
  <c r="F72" i="69" s="1"/>
  <c r="C74" i="69"/>
  <c r="F74" i="69" s="1"/>
  <c r="C77" i="69"/>
  <c r="F77" i="69" s="1"/>
  <c r="C79" i="69"/>
  <c r="F79" i="69" s="1"/>
  <c r="C81" i="69"/>
  <c r="F81" i="69" s="1"/>
  <c r="C83" i="69"/>
  <c r="F83" i="69" s="1"/>
  <c r="C85" i="69"/>
  <c r="F85" i="69" s="1"/>
  <c r="C88" i="69"/>
  <c r="F88" i="69" s="1"/>
  <c r="C90" i="69"/>
  <c r="F90" i="69" s="1"/>
  <c r="C92" i="69"/>
  <c r="F92" i="69" s="1"/>
  <c r="C94" i="69"/>
  <c r="F94" i="69" s="1"/>
  <c r="C96" i="69"/>
  <c r="F96" i="69" s="1"/>
  <c r="C98" i="69"/>
  <c r="F98" i="69" s="1"/>
  <c r="C8" i="69"/>
  <c r="F8" i="69" s="1"/>
  <c r="C10" i="69"/>
  <c r="F10" i="69" s="1"/>
  <c r="C12" i="69"/>
  <c r="F12" i="69" s="1"/>
  <c r="C14" i="69"/>
  <c r="F14" i="69" s="1"/>
  <c r="C16" i="69"/>
  <c r="F16" i="69" s="1"/>
  <c r="C18" i="69"/>
  <c r="F18" i="69" s="1"/>
  <c r="C20" i="69"/>
  <c r="F20" i="69" s="1"/>
  <c r="C22" i="69"/>
  <c r="F22" i="69" s="1"/>
  <c r="C24" i="69"/>
  <c r="F24" i="69" s="1"/>
  <c r="C27" i="69"/>
  <c r="F27" i="69" s="1"/>
  <c r="C29" i="69"/>
  <c r="F29" i="69" s="1"/>
  <c r="C31" i="69"/>
  <c r="F31" i="69" s="1"/>
  <c r="C33" i="69"/>
  <c r="F33" i="69" s="1"/>
  <c r="C35" i="69"/>
  <c r="F35" i="69" s="1"/>
  <c r="C38" i="69"/>
  <c r="F38" i="69" s="1"/>
  <c r="C40" i="69"/>
  <c r="F40" i="69" s="1"/>
  <c r="C42" i="69"/>
  <c r="F42" i="69" s="1"/>
  <c r="C44" i="69"/>
  <c r="F44" i="69" s="1"/>
  <c r="C47" i="69"/>
  <c r="F47" i="69" s="1"/>
  <c r="C49" i="69"/>
  <c r="F49" i="69" s="1"/>
  <c r="C51" i="69"/>
  <c r="F51" i="69" s="1"/>
  <c r="C53" i="69"/>
  <c r="F53" i="69" s="1"/>
  <c r="C56" i="69"/>
  <c r="F56" i="69" s="1"/>
  <c r="C58" i="69"/>
  <c r="F58" i="69" s="1"/>
  <c r="C60" i="69"/>
  <c r="F60" i="69" s="1"/>
  <c r="C62" i="69"/>
  <c r="F62" i="69" s="1"/>
  <c r="C64" i="69"/>
  <c r="F64" i="69" s="1"/>
  <c r="C66" i="69"/>
  <c r="F66" i="69" s="1"/>
  <c r="C68" i="69"/>
  <c r="F68" i="69" s="1"/>
  <c r="C71" i="69"/>
  <c r="F71" i="69" s="1"/>
  <c r="C73" i="69"/>
  <c r="F73" i="69" s="1"/>
  <c r="C75" i="69"/>
  <c r="F75" i="69" s="1"/>
  <c r="C78" i="69"/>
  <c r="F78" i="69" s="1"/>
  <c r="C80" i="69"/>
  <c r="F80" i="69" s="1"/>
  <c r="C82" i="69"/>
  <c r="F82" i="69" s="1"/>
  <c r="C84" i="69"/>
  <c r="F84" i="69" s="1"/>
  <c r="C86" i="69"/>
  <c r="F86" i="69" s="1"/>
  <c r="C89" i="69"/>
  <c r="F89" i="69" s="1"/>
  <c r="C91" i="69"/>
  <c r="F91" i="69" s="1"/>
  <c r="C93" i="69"/>
  <c r="F93" i="69" s="1"/>
  <c r="C95" i="69"/>
  <c r="F95" i="69" s="1"/>
  <c r="C8" i="70"/>
  <c r="F8" i="70" s="1"/>
  <c r="C14" i="70"/>
  <c r="F14" i="70" s="1"/>
  <c r="C16" i="70"/>
  <c r="F16" i="70" s="1"/>
  <c r="C24" i="70"/>
  <c r="F24" i="70" s="1"/>
  <c r="C27" i="70"/>
  <c r="F27" i="70" s="1"/>
  <c r="C32" i="70"/>
  <c r="F32" i="70" s="1"/>
  <c r="C36" i="70"/>
  <c r="F36" i="70" s="1"/>
  <c r="C43" i="70"/>
  <c r="F43" i="70" s="1"/>
  <c r="C50" i="70"/>
  <c r="F50" i="70" s="1"/>
  <c r="C55" i="70"/>
  <c r="F55" i="70" s="1"/>
  <c r="C60" i="70"/>
  <c r="F60" i="70" s="1"/>
  <c r="C65" i="70"/>
  <c r="F65" i="70" s="1"/>
  <c r="C66" i="70"/>
  <c r="F66" i="70" s="1"/>
  <c r="C72" i="70"/>
  <c r="F72" i="70" s="1"/>
  <c r="C73" i="70"/>
  <c r="F73" i="70" s="1"/>
  <c r="C74" i="70"/>
  <c r="F74" i="70" s="1"/>
  <c r="C79" i="70"/>
  <c r="F79" i="70" s="1"/>
  <c r="C81" i="70"/>
  <c r="F81" i="70" s="1"/>
  <c r="C82" i="70"/>
  <c r="F82" i="70" s="1"/>
  <c r="C93" i="70"/>
  <c r="F93" i="70" s="1"/>
  <c r="C9" i="70"/>
  <c r="F9" i="70" s="1"/>
  <c r="C15" i="70"/>
  <c r="F15" i="70" s="1"/>
  <c r="C17" i="70"/>
  <c r="F17" i="70" s="1"/>
  <c r="C19" i="70"/>
  <c r="F19" i="70" s="1"/>
  <c r="C20" i="70"/>
  <c r="F20" i="70" s="1"/>
  <c r="C28" i="70"/>
  <c r="F28" i="70" s="1"/>
  <c r="C33" i="70"/>
  <c r="F33" i="70" s="1"/>
  <c r="C38" i="70"/>
  <c r="F38" i="70" s="1"/>
  <c r="C39" i="70"/>
  <c r="F39" i="70" s="1"/>
  <c r="C44" i="70"/>
  <c r="F44" i="70" s="1"/>
  <c r="C47" i="70"/>
  <c r="F47" i="70" s="1"/>
  <c r="C51" i="70"/>
  <c r="F51" i="70" s="1"/>
  <c r="C56" i="70"/>
  <c r="F56" i="70" s="1"/>
  <c r="C57" i="70"/>
  <c r="F57" i="70" s="1"/>
  <c r="C61" i="70"/>
  <c r="F61" i="70" s="1"/>
  <c r="C67" i="70"/>
  <c r="F67" i="70" s="1"/>
  <c r="C75" i="70"/>
  <c r="F75" i="70" s="1"/>
  <c r="C83" i="70"/>
  <c r="F83" i="70" s="1"/>
  <c r="C88" i="70"/>
  <c r="F88" i="70" s="1"/>
  <c r="C92" i="70"/>
  <c r="F92" i="70" s="1"/>
  <c r="C94" i="70"/>
  <c r="F94" i="70" s="1"/>
  <c r="C96" i="70"/>
  <c r="F96" i="70" s="1"/>
  <c r="C98" i="70"/>
  <c r="F98" i="70" s="1"/>
  <c r="C10" i="70"/>
  <c r="F10" i="70" s="1"/>
  <c r="C12" i="70"/>
  <c r="F12" i="70" s="1"/>
  <c r="C18" i="70"/>
  <c r="F18" i="70" s="1"/>
  <c r="C21" i="70"/>
  <c r="F21" i="70" s="1"/>
  <c r="C29" i="70"/>
  <c r="F29" i="70" s="1"/>
  <c r="C30" i="70"/>
  <c r="F30" i="70" s="1"/>
  <c r="C34" i="70"/>
  <c r="F34" i="70" s="1"/>
  <c r="C40" i="70"/>
  <c r="F40" i="70" s="1"/>
  <c r="C41" i="70"/>
  <c r="F41" i="70" s="1"/>
  <c r="C45" i="70"/>
  <c r="F45" i="70" s="1"/>
  <c r="C48" i="70"/>
  <c r="F48" i="70" s="1"/>
  <c r="C52" i="70"/>
  <c r="F52" i="70" s="1"/>
  <c r="C58" i="70"/>
  <c r="F58" i="70" s="1"/>
  <c r="C62" i="70"/>
  <c r="F62" i="70" s="1"/>
  <c r="C63" i="70"/>
  <c r="F63" i="70" s="1"/>
  <c r="C68" i="70"/>
  <c r="F68" i="70" s="1"/>
  <c r="C77" i="70"/>
  <c r="F77" i="70" s="1"/>
  <c r="C84" i="70"/>
  <c r="F84" i="70" s="1"/>
  <c r="C86" i="70"/>
  <c r="F86" i="70" s="1"/>
  <c r="C89" i="70"/>
  <c r="F89" i="70" s="1"/>
  <c r="C91" i="70"/>
  <c r="F91" i="70" s="1"/>
  <c r="C95" i="70"/>
  <c r="F95" i="70" s="1"/>
  <c r="C97" i="70"/>
  <c r="F97" i="70" s="1"/>
  <c r="C7" i="70"/>
  <c r="F7" i="70" s="1"/>
  <c r="C11" i="70"/>
  <c r="F11" i="70" s="1"/>
  <c r="C13" i="70"/>
  <c r="F13" i="70" s="1"/>
  <c r="C22" i="70"/>
  <c r="F22" i="70" s="1"/>
  <c r="C23" i="70"/>
  <c r="F23" i="70" s="1"/>
  <c r="C26" i="70"/>
  <c r="F26" i="70" s="1"/>
  <c r="C31" i="70"/>
  <c r="F31" i="70" s="1"/>
  <c r="C35" i="70"/>
  <c r="F35" i="70" s="1"/>
  <c r="C42" i="70"/>
  <c r="F42" i="70" s="1"/>
  <c r="C49" i="70"/>
  <c r="F49" i="70" s="1"/>
  <c r="C53" i="70"/>
  <c r="F53" i="70" s="1"/>
  <c r="C59" i="70"/>
  <c r="F59" i="70" s="1"/>
  <c r="C64" i="70"/>
  <c r="F64" i="70" s="1"/>
  <c r="C70" i="70"/>
  <c r="F70" i="70" s="1"/>
  <c r="C71" i="70"/>
  <c r="F71" i="70" s="1"/>
  <c r="C78" i="70"/>
  <c r="F78" i="70" s="1"/>
  <c r="C80" i="70"/>
  <c r="F80" i="70" s="1"/>
  <c r="C85" i="70"/>
  <c r="F85" i="70" s="1"/>
  <c r="G77" i="66" l="1"/>
  <c r="G38" i="66"/>
  <c r="E68" i="66"/>
  <c r="E74" i="66"/>
  <c r="D85" i="66"/>
  <c r="G68" i="66"/>
  <c r="G33" i="66"/>
  <c r="E66" i="66"/>
  <c r="E55" i="66"/>
  <c r="G34" i="66"/>
  <c r="G28" i="66"/>
  <c r="E64" i="66"/>
  <c r="E70" i="66"/>
  <c r="G94" i="66"/>
  <c r="G50" i="66"/>
  <c r="G53" i="66"/>
  <c r="G13" i="66"/>
  <c r="G84" i="66"/>
  <c r="G45" i="66"/>
  <c r="G12" i="66"/>
  <c r="G75" i="66"/>
  <c r="G39" i="66"/>
  <c r="G9" i="66"/>
  <c r="G66" i="66"/>
  <c r="G27" i="66"/>
  <c r="E89" i="66"/>
  <c r="E71" i="66"/>
  <c r="E53" i="66"/>
  <c r="E35" i="66"/>
  <c r="E18" i="66"/>
  <c r="E94" i="66"/>
  <c r="E77" i="66"/>
  <c r="E59" i="66"/>
  <c r="E41" i="66"/>
  <c r="E23" i="66"/>
  <c r="E7" i="66"/>
  <c r="G65" i="66"/>
  <c r="G49" i="66"/>
  <c r="G93" i="66"/>
  <c r="E51" i="66"/>
  <c r="E92" i="66"/>
  <c r="E21" i="66"/>
  <c r="G42" i="66"/>
  <c r="G61" i="66"/>
  <c r="G16" i="66"/>
  <c r="E14" i="66"/>
  <c r="E72" i="66"/>
  <c r="G78" i="66"/>
  <c r="G63" i="66"/>
  <c r="G81" i="66"/>
  <c r="E82" i="66"/>
  <c r="E12" i="66"/>
  <c r="E34" i="66"/>
  <c r="G31" i="66"/>
  <c r="G30" i="66"/>
  <c r="G79" i="66"/>
  <c r="E44" i="66"/>
  <c r="E85" i="66"/>
  <c r="C85" i="66" s="1"/>
  <c r="B85" i="66" s="1"/>
  <c r="E32" i="66"/>
  <c r="G26" i="66"/>
  <c r="E95" i="66"/>
  <c r="E42" i="66"/>
  <c r="E83" i="66"/>
  <c r="E65" i="66"/>
  <c r="E48" i="66"/>
  <c r="E30" i="66"/>
  <c r="E13" i="66"/>
  <c r="D59" i="66"/>
  <c r="G85" i="66"/>
  <c r="G41" i="66"/>
  <c r="G24" i="66"/>
  <c r="E33" i="66"/>
  <c r="E57" i="66"/>
  <c r="G7" i="66"/>
  <c r="G98" i="66"/>
  <c r="G82" i="66"/>
  <c r="E84" i="66"/>
  <c r="E31" i="66"/>
  <c r="E36" i="66"/>
  <c r="G35" i="66"/>
  <c r="G96" i="66"/>
  <c r="G55" i="66"/>
  <c r="E47" i="66"/>
  <c r="E88" i="66"/>
  <c r="E17" i="66"/>
  <c r="G95" i="66"/>
  <c r="G56" i="66"/>
  <c r="G8" i="66"/>
  <c r="E62" i="66"/>
  <c r="E10" i="66"/>
  <c r="E50" i="66"/>
  <c r="G70" i="66"/>
  <c r="G58" i="66"/>
  <c r="G92" i="66"/>
  <c r="G74" i="66"/>
  <c r="E60" i="66"/>
  <c r="E8" i="66"/>
  <c r="G89" i="66"/>
  <c r="G73" i="66"/>
  <c r="E93" i="66"/>
  <c r="E58" i="66"/>
  <c r="E22" i="66"/>
  <c r="E98" i="66"/>
  <c r="E28" i="66"/>
  <c r="G11" i="66"/>
  <c r="G67" i="66"/>
  <c r="E86" i="66"/>
  <c r="E16" i="66"/>
  <c r="E39" i="66"/>
  <c r="G80" i="66"/>
  <c r="G40" i="66"/>
  <c r="G60" i="66"/>
  <c r="E49" i="66"/>
  <c r="E90" i="66"/>
  <c r="E19" i="66"/>
  <c r="G97" i="66"/>
  <c r="G57" i="66"/>
  <c r="G14" i="66"/>
  <c r="E29" i="66"/>
  <c r="E52" i="66"/>
  <c r="G71" i="66"/>
  <c r="G62" i="66"/>
  <c r="G20" i="66"/>
  <c r="E80" i="66"/>
  <c r="E27" i="66"/>
  <c r="E67" i="66"/>
  <c r="E15" i="66"/>
  <c r="G91" i="66"/>
  <c r="G29" i="66"/>
  <c r="G51" i="66"/>
  <c r="G43" i="66"/>
  <c r="E78" i="66"/>
  <c r="E24" i="66"/>
  <c r="G64" i="66"/>
  <c r="G23" i="66"/>
  <c r="G52" i="66"/>
  <c r="G21" i="66"/>
  <c r="G47" i="66"/>
  <c r="G17" i="66"/>
  <c r="G36" i="66"/>
  <c r="E75" i="66"/>
  <c r="E40" i="66"/>
  <c r="E81" i="66"/>
  <c r="E63" i="66"/>
  <c r="E45" i="66"/>
  <c r="E11" i="66"/>
  <c r="G59" i="66"/>
  <c r="G22" i="66"/>
  <c r="G86" i="66"/>
  <c r="G48" i="66"/>
  <c r="G18" i="66"/>
  <c r="G83" i="66"/>
  <c r="G44" i="66"/>
  <c r="G15" i="66"/>
  <c r="G72" i="66"/>
  <c r="G32" i="66"/>
  <c r="E91" i="66"/>
  <c r="E73" i="66"/>
  <c r="E56" i="66"/>
  <c r="E38" i="66"/>
  <c r="E20" i="66"/>
  <c r="E96" i="66"/>
  <c r="E79" i="66"/>
  <c r="E61" i="66"/>
  <c r="E43" i="66"/>
  <c r="E26" i="66"/>
  <c r="E9" i="66"/>
  <c r="G88" i="66"/>
  <c r="G19" i="66"/>
  <c r="G10" i="66"/>
  <c r="F18" i="68"/>
  <c r="F45" i="68"/>
  <c r="F11" i="68"/>
  <c r="F38" i="68"/>
  <c r="F79" i="68"/>
  <c r="F82" i="68"/>
  <c r="F50" i="68"/>
  <c r="F27" i="68"/>
  <c r="F73" i="68"/>
  <c r="F44" i="68"/>
  <c r="F33" i="68"/>
  <c r="F16" i="68"/>
  <c r="F96" i="68"/>
  <c r="F57" i="68"/>
  <c r="F86" i="68"/>
  <c r="F68" i="68"/>
  <c r="F80" i="68"/>
  <c r="F95" i="68"/>
  <c r="F64" i="68"/>
  <c r="F83" i="68"/>
  <c r="F97" i="68"/>
  <c r="F34" i="68"/>
  <c r="F23" i="68"/>
  <c r="F10" i="68"/>
  <c r="F53" i="68"/>
  <c r="F24" i="68"/>
  <c r="F7" i="68"/>
  <c r="F35" i="68"/>
  <c r="F21" i="68"/>
  <c r="F70" i="68"/>
  <c r="F42" i="68"/>
  <c r="F28" i="68"/>
  <c r="F43" i="68"/>
  <c r="F60" i="68"/>
  <c r="F90" i="68"/>
  <c r="F72" i="68"/>
  <c r="F84" i="68"/>
  <c r="F51" i="68"/>
  <c r="F67" i="68"/>
  <c r="F88" i="68"/>
  <c r="F31" i="68"/>
  <c r="F20" i="68"/>
  <c r="F75" i="68"/>
  <c r="F32" i="68"/>
  <c r="F13" i="68"/>
  <c r="F62" i="68"/>
  <c r="F40" i="68"/>
  <c r="F22" i="68"/>
  <c r="F9" i="68"/>
  <c r="F49" i="68"/>
  <c r="F66" i="68"/>
  <c r="F98" i="68"/>
  <c r="F74" i="68"/>
  <c r="F89" i="68"/>
  <c r="F55" i="68"/>
  <c r="F71" i="68"/>
  <c r="F91" i="68"/>
  <c r="F47" i="68"/>
  <c r="F29" i="68"/>
  <c r="F17" i="68"/>
  <c r="F58" i="68"/>
  <c r="F41" i="68"/>
  <c r="F15" i="68"/>
  <c r="F63" i="68"/>
  <c r="F30" i="68"/>
  <c r="F8" i="68"/>
  <c r="F48" i="68"/>
  <c r="F36" i="68"/>
  <c r="F19" i="68"/>
  <c r="F93" i="68"/>
  <c r="F52" i="68"/>
  <c r="F81" i="68"/>
  <c r="F65" i="68"/>
  <c r="F78" i="68"/>
  <c r="F92" i="68"/>
  <c r="F61" i="68"/>
  <c r="F77" i="68"/>
  <c r="F94" i="68"/>
  <c r="F39" i="68"/>
  <c r="F26" i="68"/>
  <c r="F14" i="68"/>
  <c r="F56" i="68"/>
  <c r="F12" i="68"/>
  <c r="C59" i="66" l="1"/>
  <c r="B59" i="66" s="1"/>
  <c r="D79" i="66"/>
  <c r="C79" i="66" s="1"/>
  <c r="B79" i="66" s="1"/>
  <c r="D95" i="66"/>
  <c r="C95" i="66" s="1"/>
  <c r="B95" i="66" s="1"/>
  <c r="D74" i="66"/>
  <c r="C74" i="66" s="1"/>
  <c r="B74" i="66" s="1"/>
  <c r="D84" i="66"/>
  <c r="C84" i="66" s="1"/>
  <c r="B84" i="66" s="1"/>
  <c r="D23" i="66"/>
  <c r="C23" i="66" s="1"/>
  <c r="B23" i="66" s="1"/>
  <c r="D12" i="66"/>
  <c r="C12" i="66" s="1"/>
  <c r="B12" i="66" s="1"/>
  <c r="D92" i="66"/>
  <c r="C92" i="66" s="1"/>
  <c r="B92" i="66" s="1"/>
  <c r="D48" i="66"/>
  <c r="C48" i="66" s="1"/>
  <c r="B48" i="66" s="1"/>
  <c r="D41" i="66"/>
  <c r="C41" i="66" s="1"/>
  <c r="B41" i="66" s="1"/>
  <c r="D89" i="66"/>
  <c r="C89" i="66" s="1"/>
  <c r="B89" i="66" s="1"/>
  <c r="D62" i="66"/>
  <c r="C62" i="66" s="1"/>
  <c r="B62" i="66" s="1"/>
  <c r="D70" i="66"/>
  <c r="C70" i="66" s="1"/>
  <c r="B70" i="66" s="1"/>
  <c r="D68" i="66"/>
  <c r="C68" i="66" s="1"/>
  <c r="B68" i="66" s="1"/>
  <c r="D27" i="66"/>
  <c r="C27" i="66" s="1"/>
  <c r="B27" i="66" s="1"/>
  <c r="D75" i="66"/>
  <c r="C75" i="66" s="1"/>
  <c r="B75" i="66" s="1"/>
  <c r="D28" i="66"/>
  <c r="C28" i="66" s="1"/>
  <c r="B28" i="66" s="1"/>
  <c r="D58" i="66"/>
  <c r="C58" i="66" s="1"/>
  <c r="B58" i="66" s="1"/>
  <c r="D81" i="66"/>
  <c r="C81" i="66" s="1"/>
  <c r="B81" i="66" s="1"/>
  <c r="D66" i="66"/>
  <c r="C66" i="66" s="1"/>
  <c r="B66" i="66" s="1"/>
  <c r="D7" i="66"/>
  <c r="C7" i="66" s="1"/>
  <c r="B7" i="66" s="1"/>
  <c r="D97" i="66"/>
  <c r="C97" i="66" s="1"/>
  <c r="B97" i="66" s="1"/>
  <c r="D22" i="66"/>
  <c r="C22" i="66" s="1"/>
  <c r="B22" i="66" s="1"/>
  <c r="D51" i="66"/>
  <c r="C51" i="66" s="1"/>
  <c r="B51" i="66" s="1"/>
  <c r="D38" i="66"/>
  <c r="C38" i="66" s="1"/>
  <c r="B38" i="66" s="1"/>
  <c r="D8" i="66"/>
  <c r="C8" i="66" s="1"/>
  <c r="B8" i="66" s="1"/>
  <c r="D13" i="66"/>
  <c r="C13" i="66" s="1"/>
  <c r="B13" i="66" s="1"/>
  <c r="D86" i="66"/>
  <c r="C86" i="66" s="1"/>
  <c r="B86" i="66" s="1"/>
  <c r="D39" i="66"/>
  <c r="C39" i="66" s="1"/>
  <c r="B39" i="66" s="1"/>
  <c r="D52" i="66"/>
  <c r="C52" i="66" s="1"/>
  <c r="B52" i="66" s="1"/>
  <c r="D16" i="66"/>
  <c r="C16" i="66" s="1"/>
  <c r="B16" i="66" s="1"/>
  <c r="D18" i="66"/>
  <c r="C18" i="66" s="1"/>
  <c r="B18" i="66" s="1"/>
  <c r="D24" i="66"/>
  <c r="C24" i="66" s="1"/>
  <c r="B24" i="66" s="1"/>
  <c r="D26" i="66"/>
  <c r="C26" i="66" s="1"/>
  <c r="B26" i="66" s="1"/>
  <c r="D29" i="66"/>
  <c r="C29" i="66" s="1"/>
  <c r="B29" i="66" s="1"/>
  <c r="D90" i="66"/>
  <c r="C90" i="66" s="1"/>
  <c r="B90" i="66" s="1"/>
  <c r="D96" i="66"/>
  <c r="C96" i="66" s="1"/>
  <c r="B96" i="66" s="1"/>
  <c r="D45" i="66"/>
  <c r="C45" i="66" s="1"/>
  <c r="B45" i="66" s="1"/>
  <c r="D71" i="66"/>
  <c r="C71" i="66" s="1"/>
  <c r="B71" i="66" s="1"/>
  <c r="D50" i="66"/>
  <c r="C50" i="66" s="1"/>
  <c r="B50" i="66" s="1"/>
  <c r="D49" i="66"/>
  <c r="C49" i="66" s="1"/>
  <c r="B49" i="66" s="1"/>
  <c r="D83" i="66"/>
  <c r="C83" i="66" s="1"/>
  <c r="B83" i="66" s="1"/>
  <c r="D61" i="66"/>
  <c r="C61" i="66" s="1"/>
  <c r="B61" i="66" s="1"/>
  <c r="D55" i="66"/>
  <c r="C55" i="66" s="1"/>
  <c r="B55" i="66" s="1"/>
  <c r="D42" i="66"/>
  <c r="C42" i="66" s="1"/>
  <c r="B42" i="66" s="1"/>
  <c r="D80" i="66"/>
  <c r="C80" i="66" s="1"/>
  <c r="B80" i="66" s="1"/>
  <c r="D73" i="66"/>
  <c r="C73" i="66" s="1"/>
  <c r="B73" i="66" s="1"/>
  <c r="D14" i="66"/>
  <c r="C14" i="66" s="1"/>
  <c r="B14" i="66" s="1"/>
  <c r="D65" i="66"/>
  <c r="C65" i="66" s="1"/>
  <c r="B65" i="66" s="1"/>
  <c r="D36" i="66"/>
  <c r="C36" i="66" s="1"/>
  <c r="B36" i="66" s="1"/>
  <c r="D30" i="66"/>
  <c r="C30" i="66" s="1"/>
  <c r="B30" i="66" s="1"/>
  <c r="D17" i="66"/>
  <c r="C17" i="66" s="1"/>
  <c r="B17" i="66" s="1"/>
  <c r="D98" i="66"/>
  <c r="C98" i="66" s="1"/>
  <c r="B98" i="66" s="1"/>
  <c r="D32" i="66"/>
  <c r="C32" i="66" s="1"/>
  <c r="B32" i="66" s="1"/>
  <c r="D72" i="66"/>
  <c r="C72" i="66" s="1"/>
  <c r="B72" i="66" s="1"/>
  <c r="D35" i="66"/>
  <c r="C35" i="66" s="1"/>
  <c r="B35" i="66" s="1"/>
  <c r="D53" i="66"/>
  <c r="C53" i="66" s="1"/>
  <c r="B53" i="66" s="1"/>
  <c r="D34" i="66"/>
  <c r="C34" i="66" s="1"/>
  <c r="B34" i="66" s="1"/>
  <c r="D57" i="66"/>
  <c r="C57" i="66" s="1"/>
  <c r="B57" i="66" s="1"/>
  <c r="D82" i="66"/>
  <c r="C82" i="66" s="1"/>
  <c r="B82" i="66" s="1"/>
  <c r="D63" i="66"/>
  <c r="C63" i="66" s="1"/>
  <c r="B63" i="66" s="1"/>
  <c r="D77" i="66"/>
  <c r="C77" i="66" s="1"/>
  <c r="B77" i="66" s="1"/>
  <c r="D44" i="66"/>
  <c r="C44" i="66" s="1"/>
  <c r="B44" i="66" s="1"/>
  <c r="D56" i="66"/>
  <c r="C56" i="66" s="1"/>
  <c r="B56" i="66" s="1"/>
  <c r="D78" i="66"/>
  <c r="C78" i="66" s="1"/>
  <c r="B78" i="66" s="1"/>
  <c r="D21" i="66"/>
  <c r="C21" i="66" s="1"/>
  <c r="B21" i="66" s="1"/>
  <c r="D20" i="66"/>
  <c r="C20" i="66" s="1"/>
  <c r="B20" i="66" s="1"/>
  <c r="D60" i="66"/>
  <c r="C60" i="66" s="1"/>
  <c r="B60" i="66" s="1"/>
  <c r="D11" i="66"/>
  <c r="C11" i="66" s="1"/>
  <c r="B11" i="66" s="1"/>
  <c r="D15" i="66"/>
  <c r="C15" i="66" s="1"/>
  <c r="B15" i="66" s="1"/>
  <c r="D47" i="66"/>
  <c r="C47" i="66" s="1"/>
  <c r="B47" i="66" s="1"/>
  <c r="D40" i="66"/>
  <c r="C40" i="66" s="1"/>
  <c r="B40" i="66" s="1"/>
  <c r="D67" i="66"/>
  <c r="C67" i="66" s="1"/>
  <c r="B67" i="66" s="1"/>
  <c r="D94" i="66"/>
  <c r="C94" i="66" s="1"/>
  <c r="B94" i="66" s="1"/>
  <c r="D93" i="66"/>
  <c r="C93" i="66" s="1"/>
  <c r="B93" i="66" s="1"/>
  <c r="D91" i="66"/>
  <c r="C91" i="66" s="1"/>
  <c r="B91" i="66" s="1"/>
  <c r="D9" i="66"/>
  <c r="C9" i="66" s="1"/>
  <c r="B9" i="66" s="1"/>
  <c r="D31" i="66"/>
  <c r="C31" i="66" s="1"/>
  <c r="B31" i="66" s="1"/>
  <c r="D43" i="66"/>
  <c r="C43" i="66" s="1"/>
  <c r="B43" i="66" s="1"/>
  <c r="D64" i="66"/>
  <c r="C64" i="66" s="1"/>
  <c r="B64" i="66" s="1"/>
  <c r="D33" i="66"/>
  <c r="C33" i="66" s="1"/>
  <c r="B33" i="66" s="1"/>
  <c r="D88" i="66"/>
  <c r="C88" i="66" s="1"/>
  <c r="B88" i="66" s="1"/>
  <c r="D19" i="66"/>
  <c r="C19" i="66" s="1"/>
  <c r="B19" i="66" s="1"/>
  <c r="D10" i="66"/>
  <c r="C10" i="66" s="1"/>
  <c r="B10" i="66" s="1"/>
</calcChain>
</file>

<file path=xl/sharedStrings.xml><?xml version="1.0" encoding="utf-8"?>
<sst xmlns="http://schemas.openxmlformats.org/spreadsheetml/2006/main" count="3745" uniqueCount="484">
  <si>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</si>
  <si>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</si>
  <si>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</si>
  <si>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</si>
  <si>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</si>
  <si>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</si>
  <si>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</si>
  <si>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</si>
  <si>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</si>
  <si>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</si>
  <si>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</si>
  <si>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</si>
  <si>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</si>
  <si>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</si>
  <si>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</si>
  <si>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</si>
  <si>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</si>
  <si>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</si>
  <si>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</si>
  <si>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</si>
  <si>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</si>
  <si>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</si>
  <si>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</si>
  <si>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</si>
  <si>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</si>
  <si>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</si>
  <si>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</si>
  <si>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</si>
  <si>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</si>
  <si>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</si>
  <si>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</si>
  <si>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</si>
  <si>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</si>
  <si>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</si>
  <si>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</si>
  <si>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</si>
  <si>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</si>
  <si>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</si>
  <si>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</si>
  <si>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</si>
  <si>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</si>
  <si>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</si>
  <si>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</si>
  <si>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</si>
  <si>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</si>
  <si>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</si>
  <si>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</si>
  <si>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</si>
  <si>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</si>
  <si>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</si>
  <si>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</si>
  <si>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</si>
  <si>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</si>
  <si>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</si>
  <si>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</si>
  <si>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</si>
  <si>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</si>
  <si>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</si>
  <si>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</si>
  <si>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</si>
  <si>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</si>
  <si>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</si>
  <si>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</si>
  <si>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</si>
  <si>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</si>
  <si>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</si>
  <si>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</si>
  <si>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</si>
  <si>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</si>
  <si>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</si>
  <si>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</si>
  <si>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</si>
  <si>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</si>
  <si>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</si>
  <si>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</si>
  <si>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</si>
  <si>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</si>
  <si>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</si>
  <si>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</si>
  <si>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</si>
  <si>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</si>
  <si>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</si>
  <si>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</si>
  <si>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</si>
  <si>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</si>
  <si>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</si>
  <si>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</si>
  <si>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</si>
  <si>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</si>
  <si>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</si>
  <si>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Северная Осетия - Алания</t>
  </si>
  <si>
    <t>Ссылка на источник данных</t>
  </si>
  <si>
    <t>Республика Крым</t>
  </si>
  <si>
    <t>Наименование субъекта                                                  Российской Федерации</t>
  </si>
  <si>
    <t>Итого</t>
  </si>
  <si>
    <t>баллы</t>
  </si>
  <si>
    <t>http://minfin.ryazangov.ru/department/ob_sov/</t>
  </si>
  <si>
    <t>http://www.finsmol.ru/council</t>
  </si>
  <si>
    <t>http://findep.mos.ru/</t>
  </si>
  <si>
    <t>http://www.finupr.kurganobl.ru/index.php?test=obsovet</t>
  </si>
  <si>
    <t>http://fin22.ru/opinion/ob-sovet/</t>
  </si>
  <si>
    <t>http://xn--h1aakfb4b.xn--80aaaac8algcbgbck3fl0q.xn--p1ai/</t>
  </si>
  <si>
    <t>http://minfin.krskstate.ru/social</t>
  </si>
  <si>
    <t>http://primorsky.ru/authorities/executive-agencies/departments/finance/</t>
  </si>
  <si>
    <t>http://www.minfin01-maykop.ru/Menu/Page/170</t>
  </si>
  <si>
    <t>https://minfin.astrobl.ru/site-page/obshchestvennyy-sovet</t>
  </si>
  <si>
    <t>http://www.minfinchr.ru/obshchestvennyj-sovet-pri-ministerstve</t>
  </si>
  <si>
    <t>http://www.mfur.ru/activities/ob_sovet/</t>
  </si>
  <si>
    <t>http://minfin.karelia.ru/obcshestvennyj-sovet/</t>
  </si>
  <si>
    <t>Да</t>
  </si>
  <si>
    <t>http://ufin48.ru/Menu/Page/1; http://www.admlip.ru/economy/finances/</t>
  </si>
  <si>
    <t>https://minfin.khabkrai.ru/portal/Menu/Page/468</t>
  </si>
  <si>
    <t>http://minfin.kalmregion.ru/deyatelnost/obshchestvennyy-sovet/</t>
  </si>
  <si>
    <t>http://minfin-samara.ru/ekspertno-konsultativnyj-sovet-obshh/</t>
  </si>
  <si>
    <t>http://minfin.e-dag.ru/o-nas/koordinatsionnye-i-soveshchatelnye-organy</t>
  </si>
  <si>
    <t>9.1</t>
  </si>
  <si>
    <t>9.2</t>
  </si>
  <si>
    <t>К1</t>
  </si>
  <si>
    <t>К2</t>
  </si>
  <si>
    <t>http://www.mfsk.ru/main/id9/obschestv-sovet/deyat</t>
  </si>
  <si>
    <t>https://or71.ru/discover/open_ministry/787064/?PAGE=OS</t>
  </si>
  <si>
    <t>г. Севастополь</t>
  </si>
  <si>
    <t>Максимальный балл</t>
  </si>
  <si>
    <t>баллов</t>
  </si>
  <si>
    <t>%</t>
  </si>
  <si>
    <t>Единица измерения</t>
  </si>
  <si>
    <t>Наименование субъекта                                               Российской Федерации</t>
  </si>
  <si>
    <t>% от максимального количества баллов по разделу 9</t>
  </si>
  <si>
    <t>Итого баллов по разделу 9</t>
  </si>
  <si>
    <t>Оценка показателя 9.1</t>
  </si>
  <si>
    <t>http://mf.nnov.ru/index.php?option=com_k2&amp;view=itemlist&amp;layout=category&amp;task=category&amp;id=181&amp;Itemid=561</t>
  </si>
  <si>
    <t>http://finance.pnzreg.ru/about/obsovet/</t>
  </si>
  <si>
    <t>http://mfnso.nso.ru/page/2198</t>
  </si>
  <si>
    <t>https://fincom.gov.spb.ru/committees/about/public-council/1/1</t>
  </si>
  <si>
    <t>http://bryanskoblfin.ru/Show/Category/35?ItemId=91</t>
  </si>
  <si>
    <t>http://depfin.adm44.ru/info/sovorg/infkororg/</t>
  </si>
  <si>
    <t>https://www.tverfin.ru/obshchestvennyy-sovet/spravochnaya-informatsiya-o-deyatelnosti/</t>
  </si>
  <si>
    <t>https://dvinaland.ru/gov/iogv/minfin/public_council/</t>
  </si>
  <si>
    <t>https://minfin.gov-murman.ru/activities/public_council/oos_work/</t>
  </si>
  <si>
    <t>http://dfei.adm-nao.ru/obshaya-informaciya/informaciya-o-koordinacionnyh-soveshatelnyh-ekspertnyh-organah-sozdann/obshestvennyj-sovet/</t>
  </si>
  <si>
    <t>https://minfinkubani.ru/about/advisory_bodies/public_council/delpublic_council.php</t>
  </si>
  <si>
    <t>https://minfin.bashkortostan.ru/activity/2971/?filter_d_section=17&amp;nav-documents=page-1</t>
  </si>
  <si>
    <t>https://depfin.admhmao.ru/koordinatsionnye-i-soveshchatelnye-organy/obshchestvennyy-sovet-pri-departamente-finansov-khanty-mansiyskogo-avtonomnogo-okruga-yugry/</t>
  </si>
  <si>
    <t>http://egov-buryatia.ru/minfin/activities/obshchestvennyy-sovet-pri-ministerstve-finansov-respubliki-buryatiya/</t>
  </si>
  <si>
    <t>https://minfin.sakha.gov.ru/obschestvennyj-sovet-pri-ministerstve-finansov-rsja11</t>
  </si>
  <si>
    <t>https://openbudget.sakhminfin.ru/Menu/Page/535</t>
  </si>
  <si>
    <t>http://mari-el.gov.ru/minfin/SitePages/Obsovet.aspx</t>
  </si>
  <si>
    <t>https://www.minfin-altai.ru/about/missions/obshchestvennyy-sovet/</t>
  </si>
  <si>
    <t>https://minfin.rtyva.ru/node/6503/</t>
  </si>
  <si>
    <t>https://saratov.gov.ru/gov/auth/minfin/sovet/</t>
  </si>
  <si>
    <t>https://minfin.gov39.ru/open-ministry/council/</t>
  </si>
  <si>
    <t>В целях оценки показателя учитывается наличие на официальном сайте финансового органа следующих сведений:</t>
  </si>
  <si>
    <t>№ п/п</t>
  </si>
  <si>
    <t>Вопросы и варианты ответов</t>
  </si>
  <si>
    <t>Баллы</t>
  </si>
  <si>
    <t>Понижающие коэффициенты</t>
  </si>
  <si>
    <t>https://mef.mosreg.ru/ov/obschestvennyy-sovet?utm_referrer=https%3A%2F%2Fmef.mosreg.ru%2Fov%2Fobschestvennyy-sovet%2Fplany-raboty-soveta%2F29-11-2019-10-18-29-plan-raboty-obshchestvennogo-soveta-pri-ministerst</t>
  </si>
  <si>
    <t>-</t>
  </si>
  <si>
    <t>https://orel-region.ru/index.php?head=6&amp;part=73&amp;unit=3&amp;op=45&amp;in=12</t>
  </si>
  <si>
    <t>https://minfin.rkomi.ru/o-ministerstve-finansov/obshchestvennyy-sovet</t>
  </si>
  <si>
    <t>https://df.gov35.ru/deyatelnost/obshchestvennyy-sovet/sostav-obshchestvennogo-soveta.php</t>
  </si>
  <si>
    <t>http://finance.lenobl.ru/ru/o-komitete/komissii-i-sovety/public_board/</t>
  </si>
  <si>
    <t>https://minfin.novreg.ru/obschestvennyy-sovet.html</t>
  </si>
  <si>
    <t>http://finance.pskov.ru/ob-upravlenii/obshchestvennyy-sovet-pri-komitete-po-finansam-pskovskoy-oblasti</t>
  </si>
  <si>
    <t>http://volgafin.volgograd.ru/coordination/list/obshchestvennyy-sovet-pri-komitete-finansov/</t>
  </si>
  <si>
    <t>https://www.mfri.ru/index.php/obshchestvennyj-sovet</t>
  </si>
  <si>
    <t>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</t>
  </si>
  <si>
    <t>http://minfin.alania.gov.ru/about/publiccouncil</t>
  </si>
  <si>
    <t>http://minfin.cap.ru/nizhnee-menyu/obschestvennij-sovet/</t>
  </si>
  <si>
    <t>http://ufo.ulntc.ru/index.php?mgf=sovet/plan&amp;slep=net ; http://ufo.ulntc.ru:8080/dokumenty/obshchestvennoe-uchastie</t>
  </si>
  <si>
    <t>https://www.yamalfin.ru/index.php?option=com_content&amp;view=section&amp;id=27&amp;Itemid=97</t>
  </si>
  <si>
    <t>https://r-19.ru/authorities/ministry-of-finance-of-the-republic-of-khakassia/common/3001/</t>
  </si>
  <si>
    <t>http://ob.fin.amurobl.ru/obshchestvennoye_uchastiye/obshchestvennyy_sovet</t>
  </si>
  <si>
    <t>http://chaogov.ru/vlast/organy-vlasti/depfin/obshchestvennye-sovety/</t>
  </si>
  <si>
    <t>http://minfin.49gov.ru/depart/coordinating/</t>
  </si>
  <si>
    <t>https://dtf.avo.ru/obsestvennyj-sovet</t>
  </si>
  <si>
    <t>https://fin.tmbreg.ru/6228/7517/9592.html</t>
  </si>
  <si>
    <t>https://www.yarregion.ru/depts/depfin/tmpPages/activities.aspx</t>
  </si>
  <si>
    <t>https://minfin.midural.ru/document/category/97#document_list</t>
  </si>
  <si>
    <t>http://openbudget.gfu.ru/openbudget/obshchestvennoe-uchastie/obshchestvennyy-sovet/deyatelnost/</t>
  </si>
  <si>
    <t>https://www.ofukem.ru/about/public-council/the-work-plans-of-the-public-council/</t>
  </si>
  <si>
    <t>https://depfin.tomsk.gov.ru/koordinatsionnye-soveschatelnye-organy</t>
  </si>
  <si>
    <t>https://www.kamgov.ru/minfin/plan-raboty-soveta</t>
  </si>
  <si>
    <t>https://www.govvrn.ru/koordinacionnye-sovety13</t>
  </si>
  <si>
    <t>http://df.ivanovoobl.ru/departament/obshchestvennyy-sovet/</t>
  </si>
  <si>
    <t>http://admoblkaluga.ru/sub/finan/sovet/</t>
  </si>
  <si>
    <t>https://minfin.donland.ru/about/1820/</t>
  </si>
  <si>
    <t>https://www.minfinrm.ru/pub-sovet/</t>
  </si>
  <si>
    <t>https://minfin.tatarstan.ru/obshchestvenniy-sovet.htm</t>
  </si>
  <si>
    <t>https://depfin.admtyumen.ru/OIGV/depfin/about/sovet.htm</t>
  </si>
  <si>
    <t>https://www.minfin74.ru/mAbout/advisory/</t>
  </si>
  <si>
    <t xml:space="preserve">г. Москва </t>
  </si>
  <si>
    <t>г. Санкт-Петербург</t>
  </si>
  <si>
    <t>Кемеровская область - Кузбасс</t>
  </si>
  <si>
    <t>http://beldepfin.ru/dokumenty/vse-dokumenty/deyatelnostobshestvennogo-soveta-pri-departamente/</t>
  </si>
  <si>
    <t>https://minfin.rk.gov.ru/ru/structure/251</t>
  </si>
  <si>
    <t>http://www.minfin.kirov.ru/o-departamente-finansov/public_counciil/plan/</t>
  </si>
  <si>
    <t xml:space="preserve">АНКЕТА ДЛЯ СОСТАВЛЕНИЯ РЕЙТИНГА СУБЪЕКТОВ РОССИЙСКОЙ ФЕДЕРАЦИИ ПО УРОВНЮ ОТКРЫТОСТИ БЮДЖЕТНЫХ ДАННЫХ В 2021 ГОДУ </t>
  </si>
  <si>
    <t>Да, планируется, и эти сведения являются общедоступными</t>
  </si>
  <si>
    <t>Нет, не планируется или эти сведения не являются общедоступными</t>
  </si>
  <si>
    <t>Исходные данные и оценка показателя 9.3 " Планируется ли деятельность общественного совета, созданного при финансовом органе субъекта Российской Федерации, и являются ли эти сведения общедоступными?"</t>
  </si>
  <si>
    <t>9.3  Планируется ли деятельность общественного совета, созданного при финансовом органе субъекта Российской Федерации, и являются ли эти сведения общедоступными?</t>
  </si>
  <si>
    <t xml:space="preserve">Общественные советы при исполнительных органах государственной власти субъектов Российской Федерации в качестве субъектов общественного контроля предусмотрены Федеральным законом от 21 июля 2014 г. № 212-ФЗ «Об основах общественного контроля в Российской Федерации». </t>
  </si>
  <si>
    <t>Показатели раздела оценивают организацию работы общественного совета, созданного при финансовом органе субъекта Российской Федерации. В целях оценки показателей раздела учитываются сведения, размещенные на официальном сайте финансового органа субъекта Российской Федерации, а при его отсутствии – в разделе (на странице) финансового органа на официальном сайте исполнительных органов субъекта Российской Федерации (далее по тексту раздела – официальный сайт финансового органа). Сведения, размещенные на специализированном сайте, предназначенном для размещения бюджетных данных для граждан, в целях оценки показателя не учитываются.</t>
  </si>
  <si>
    <t xml:space="preserve">Создан ли при финансовом органе субъекта Российской Федерации общественный совет, обновляется ли периодические его состав и являются ли сведения об этом общедоступными? </t>
  </si>
  <si>
    <t>1) порядок формирования общественного совета при финансовом органе субъекта Российской Федерации (далее – общественный совет);</t>
  </si>
  <si>
    <t>2) сведения о составе общественного совета с указанием фамилии, имени и отчества, места работы и должности либо социального статуса каждого его члена;</t>
  </si>
  <si>
    <t>3) регламент (порядок) работы общественного совета.</t>
  </si>
  <si>
    <t>Для оценки показателя необходимо выполнение следующих требований:</t>
  </si>
  <si>
    <t>а) соблюдение ограничений, установленных Федеральным законом от 21 июля 2014 г. № 212-ФЗ «Об основах общественного контроля в Российской Федерации» в отношении лиц, которые могут быть членами общественных советов при исполнительных органах государственной власти субъектов Российской Федерации;</t>
  </si>
  <si>
    <t>б) соблюдение срока полномочий состава общественного совета, установленного порядком формирования общественного совета, принятым в субъекте Российской Федерации, и такой срок не может превышать пять лет с даты проведения первого заседания общественного совета вновь сформированного состава;</t>
  </si>
  <si>
    <t>в) обновление состава общественного совета не менее чем на треть по истечение пяти лет с даты проведения первого заседания общественного совета вновь сформированного состава.</t>
  </si>
  <si>
    <t>В случае, если указанные требования не выполняются, оценка показателя принимает значение ноль баллов.</t>
  </si>
  <si>
    <t>В случае, если в порядок формирования общественного совета, состав общественного совета, регламент (порядок) работы общественного совета внесены изменения, и в открытом доступе на момент проведения мониторинга отсутствуют актуализированные версии соответствующих документов (сведений), к оценке показателя применяется понижающий коэффициент, используемый в связи с затрудненным поиском бюджетных данных.</t>
  </si>
  <si>
    <t>Да, создан, его состав правомочен и периодически обновляется</t>
  </si>
  <si>
    <t>Нет, не создан, или его состав не правомочен или не обновляется, или сведения об этом не являются общедоступными</t>
  </si>
  <si>
    <t>Являются ли процедуры формирования общественного совета при финансовом органе субъекта Российской Федерации публичными и открытыми?</t>
  </si>
  <si>
    <t>Под публичными и открытыми процедурами формирования общественного совета в целях составления рейтинга понимаются такие процедуры, которые предусматривают:</t>
  </si>
  <si>
    <r>
      <t>1)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установленные до начала формирования общественного совета требования (критерии отбора) к кандидатурам в члены общественного совета;</t>
    </r>
  </si>
  <si>
    <r>
      <t>2)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установленный правовым актом порядок формирования состава общественного совета на конкурсной основе из числа независимых от органов государственной власти субъекта Российской Федерации экспертов, представителей заинтересованных общественных организаций и иных лиц;</t>
    </r>
  </si>
  <si>
    <r>
      <t>3)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общедоступность информации о порядке формирования состава общественного совета, процедуре его формирования, в том числе о поступивших заявках кандидатов в члены общественного совета и результатах конкурсного отбора, подтверждаемых протоколом конкурсной комиссии.</t>
    </r>
  </si>
  <si>
    <t>Показатель оценивается на основе сведений о порядке и процедуре формирования действующего на момент проведения мониторинга состава общественного совета, размещенных на официальном сайте финансового органа. Если положения, установленные в правовом акте о порядке формирования общественного совета, не находят свое подтверждение на практике (в открытом доступе отсутствуют сведения о процедуре формирования действующего состава общественного совета, в том числе о поступивших заявках кандидатов и результатах конкурсного отбора, подтверждаемых протоколом конкурсной комиссии), оценка показателя принимает значение 0 баллов.</t>
  </si>
  <si>
    <t>Да, процедуры формирования общественного совета являются публичными и открытыми</t>
  </si>
  <si>
    <t>Нет, процедуры формирования общественного совета не являются публичными и открытыми</t>
  </si>
  <si>
    <t>Планируется ли деятельность общественного совета, созданного при финансовом органе субъекта Российской Федерации, и являются ли эти сведения общедоступными?</t>
  </si>
  <si>
    <t>Показатель оценивается в случае, если оценка показателя 9.1 отлична от нуля.</t>
  </si>
  <si>
    <t xml:space="preserve">В целях оценки показателя учитывается план работы общественного совета на 2021 год, подписанный уполномоченным лицом (лицами). План работы общественного совета рекомендуется размещать в графическом формате. Проект плана или план, который не содержит сведений о уполномоченном лице (лицах), его подписавшем, не учитывается в целях оценки показателя. </t>
  </si>
  <si>
    <t xml:space="preserve">Для того, чтобы считаться общедоступным, план работы общественного совета должен быть размещен в открытом доступе до 1 марта 2021 года; для вновь сформированного состава общественного совета – в течение одного месяца после утверждения вновь сформированного состава общественного совета, но не позднее 1 октября 2021 г. </t>
  </si>
  <si>
    <t>Проводятся ли регулярно заседания общественного совета, созданного при финансовом органе субъекта Российской Федерации, и являются ли сведения о таких заседаниях общедоступными?</t>
  </si>
  <si>
    <t xml:space="preserve">Для оценки показателя требуется проведение, как минимум, двух заседаний общественного совета в течение каждого полугодия. </t>
  </si>
  <si>
    <t xml:space="preserve">В целях оценки показателя учитываются итоговые документы (протоколы), принятые по результатам заседаний общественного совета. В составе итогового документа (протокола) в обязательном порядке должны быть указаны: а) дата и место проведения заседания; б) состав участников; в) обсуждаемые вопросы; г) принятые решения; д) фамилия и инициалы лица, подписавшего документ (председателя общественного совета или иного уполномоченного лица). При наличии приложений к итоговому документу (протоколу) они также должны быть размещены на сайте. </t>
  </si>
  <si>
    <t xml:space="preserve">Итоговые документы (протоколы), принятые по результатам заседаний общественного совета, рекомендуется размещать в графическом формате. Протоколы, которые не содержат сведений о лице, их подписавшем, не учитываются в целях оценки показателя. </t>
  </si>
  <si>
    <t>Для того, чтобы считаться общедоступными, протоколы заседаний общественного совета должны быть размещены в открытом доступе в течение месяца со дня проведения заседания. В случае если указанное требование не выполняется, оценка показателя принимает значение 0 баллов.</t>
  </si>
  <si>
    <t>Да, заседания проводятся регулярно, и сведения о них являются общедоступными</t>
  </si>
  <si>
    <t>Нет, заседания не проводятся, или проводятся нерегулярно, или сведения о них не являются общедоступными</t>
  </si>
  <si>
    <r>
      <t>Раздел 9.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1"/>
        <color theme="1"/>
        <rFont val="Times New Roman"/>
        <family val="1"/>
        <charset val="204"/>
      </rPr>
      <t>Организация работы общественного совета</t>
    </r>
  </si>
  <si>
    <t>9.3</t>
  </si>
  <si>
    <t>9.4</t>
  </si>
  <si>
    <t xml:space="preserve">9.1. Создан ли при финансовом органе субъекта Российской Федерации общественный совет, обновляется ли периодические его состав и являются ли сведения об этом общедоступными? </t>
  </si>
  <si>
    <t>Соблюдаются ограничения, установленные законодательством, к составу совета</t>
  </si>
  <si>
    <t>Сведения о соблюдении срока полномочий действующего состава общественного совета</t>
  </si>
  <si>
    <t>Установленный правовым актом срок полномочий совета</t>
  </si>
  <si>
    <t>Дата первого заседания действующего состава совета</t>
  </si>
  <si>
    <t>Исходные данные и оценка показателя 9.1 "Создан ли при финансовом органе субъекта Российской Федерации общественный совет, обновляется ли периодические его состав и являются ли сведения об этом общедоступными?"</t>
  </si>
  <si>
    <t>В открытом доступе размещены документы, регламентирующие деятельность общественного совета, в том числе:</t>
  </si>
  <si>
    <t>Комментарий по оценке показателя и применению понижающих коэффициентов</t>
  </si>
  <si>
    <t>9.2. Являются ли процедуры формирования общественного совета при финансовом органе субъекта Российской Федерации публичными и открытыми?</t>
  </si>
  <si>
    <t>Оценка показателя 9.2</t>
  </si>
  <si>
    <t>Исходные данные и оценка показателя 9.2 "Являются ли процедуры формирования общественного совета при финансовом органе субъекта Российской Федерации публичными и открытыми?"</t>
  </si>
  <si>
    <t>Установлены требования (критерии отбора) к кандидатурам в члены общественного совета</t>
  </si>
  <si>
    <t>Правовым актом установлен порядок формирования состава общественного совета на конкурсной основе из числа независимых лиц</t>
  </si>
  <si>
    <t>Наличие в открытом доступе информации о формировании общественного совета:</t>
  </si>
  <si>
    <t>сведения о поступивших заявках кандидатов</t>
  </si>
  <si>
    <t>В открытом доступе размещен утвержденный план работы общественного совета на 2021 год</t>
  </si>
  <si>
    <t>9.4. Проводятся ли регулярно заседания общественного совета, созданного при финансовом органе субъекта Российской Федерации, и являются ли сведения о таких заседаниях общедоступными?</t>
  </si>
  <si>
    <t>Исходные данные и оценка показателя 9.4 " Проводятся ли регулярно заседания общественного совета, созданного при финансовом органе субъекта Российской Федерации, и являются ли сведения о таких заседаниях общедоступными?"</t>
  </si>
  <si>
    <t>уведомление о формировании состава общественного совета</t>
  </si>
  <si>
    <t>сведения о результатах отбора (протокол конкурсной комиссии)</t>
  </si>
  <si>
    <t>Наличие сведений в составе протоколов заседаний общественного совета:</t>
  </si>
  <si>
    <t>дата и место проведения заседания</t>
  </si>
  <si>
    <t>состав участников</t>
  </si>
  <si>
    <t>обсуждаемые вопросы</t>
  </si>
  <si>
    <t>принятые решения</t>
  </si>
  <si>
    <t>Ф.И.О лица, подписавшего документ</t>
  </si>
  <si>
    <t>да</t>
  </si>
  <si>
    <t>http://beldepfin.ru/o-departamente/obshestvennyj-sovet/</t>
  </si>
  <si>
    <t>нет</t>
  </si>
  <si>
    <t>сведения о составе совета, правовой акт</t>
  </si>
  <si>
    <t>нет данных</t>
  </si>
  <si>
    <t>https://bryanskoblfin.ru/Show/Category/35?ItemId=91</t>
  </si>
  <si>
    <t>https://www.govvrn.ru/koordinacionnye-sovety13?pageNumber=1</t>
  </si>
  <si>
    <t>http://admoblkaluga.ru/sub/finan/sovet/session.php</t>
  </si>
  <si>
    <t>http://depfin.adm44.ru/info/sovorg/npa1/</t>
  </si>
  <si>
    <t>https://ufin48.ru/Menu/Page/1</t>
  </si>
  <si>
    <t>Совет не образован</t>
  </si>
  <si>
    <t>https://mef.mosreg.ru/ov/obschestvennyy-sovet/polozhenie-ob-obshchestvennom-sovete-sostav-o</t>
  </si>
  <si>
    <t>https://mef.mosreg.ru/ov/obschestvennyy-sovet/zasedaniya-soveta</t>
  </si>
  <si>
    <t>https://minfin.ryazangov.ru/department/ob_sov/</t>
  </si>
  <si>
    <t>http://www.finsmol.ru/council/nJ4SZSSN</t>
  </si>
  <si>
    <t>https://fin.tmbreg.ru/6228/7517.html</t>
  </si>
  <si>
    <t>https://fin.tmbreg.ru/6228/7517/9659.html</t>
  </si>
  <si>
    <t>https://www.tverfin.ru/obshchestvennyy-sovet/</t>
  </si>
  <si>
    <t>https://www.yarregion.ru/depts/depfin/tmpPages/activities.aspx; https://narod.yarregion.ru/service/obschestvennye-sovety/spisok-sovetov/departament-finansov/</t>
  </si>
  <si>
    <t>https://www.mos.ru/findep/</t>
  </si>
  <si>
    <t>http://minfin.karelia.ru/materialy-zasedanij/</t>
  </si>
  <si>
    <t>Сведения о кандидатах в члены общественного совета и результатах отбора в открытом доступе отсутствуют. Процедура конкурсного отбора не прописана в Положении.</t>
  </si>
  <si>
    <t>2 года</t>
  </si>
  <si>
    <t>3-5 лет</t>
  </si>
  <si>
    <t xml:space="preserve">Поиск по баннеру в левой части экрана или через функцию поиска в карте сайта. </t>
  </si>
  <si>
    <t>http://www.minfin.kirov.ru/o-departamente-finansov/public_counciil/</t>
  </si>
  <si>
    <t>http://dfei.adm-nao.ru/obshaya-informaciya/informaciya-o-koordinacionnyh-soveshatelnyh-ekspertnyh-organah-sozdann/</t>
  </si>
  <si>
    <t xml:space="preserve">Сведения о кандидатах в члены общественного совета и результатах отбора в открытом доступе отсутствуют. </t>
  </si>
  <si>
    <t>Сведения о кандидатах содержатся в приказе об утверждении состава совета.</t>
  </si>
  <si>
    <t>https://minfin.bashkortostan.ru/about/2/</t>
  </si>
  <si>
    <t>http://www.minfinrm.ru/pub-sovet/</t>
  </si>
  <si>
    <t>http://minfin.tatarstan.ru/rus/obshchestvenniy-sovet.htm</t>
  </si>
  <si>
    <t>http://minfin.orb.ru/%d0%be%d0%b1%d1%89%d0%b5%d1%81%d1%82%d0%b2%d0%b5%d0%bd%d0%bd%d1%8b%d0%b9-%d1%81%d0%be%d0%b2%d0%b5%d1%82/</t>
  </si>
  <si>
    <t>https://minfin.midural.ru/document/category/94#document_list</t>
  </si>
  <si>
    <t>https://minfin74.ru/mAbout/advisory/</t>
  </si>
  <si>
    <t>http://www.depfin.admhmao.ru/koordinatsionnye-i-soveshchatelnye-organy/</t>
  </si>
  <si>
    <t>http://openbudget.gfu.ru/openbudget/obshchestvennoe-uchastie/obshchestvennyy-sovet/o-sovete/</t>
  </si>
  <si>
    <t>https://www.ofukem.ru/about/public-council/the-order-of-formation/</t>
  </si>
  <si>
    <t>Для совета, образованного в 2020 году, сведения о конкурсных процедурах в открытом доступе отсутствуют.</t>
  </si>
  <si>
    <t xml:space="preserve"> </t>
  </si>
  <si>
    <t>По конкурсу отобрано 3 члена совета. Сведения размещены в составе данных за 2020 год.</t>
  </si>
  <si>
    <t>Сведения о кандидате, который не включен в состав совета по результатам отбора, отсутствуют.</t>
  </si>
  <si>
    <t>http://ob.fin.amurobl.ru/obshchestvennoye_uchastiye/obshchestvennyy_sovet/poryadok_formirovaniya</t>
  </si>
  <si>
    <t>http://minfin.49gov.ru/depart/coordinating/; http://minfin.49gov.ru/documents/?doc_type=11</t>
  </si>
  <si>
    <t>http://openbudget.sakhminfin.ru/Menu/Page/393</t>
  </si>
  <si>
    <t>http://чукотка.рф/power/administrative_setting/Dep_fin_ecom/</t>
  </si>
  <si>
    <t>https://minfin.gov-murman.ru/activities/public_council/</t>
  </si>
  <si>
    <t>да (2019)</t>
  </si>
  <si>
    <t>дата</t>
  </si>
  <si>
    <t>да (2020)</t>
  </si>
  <si>
    <t>да (2021)</t>
  </si>
  <si>
    <t>https://minfin.rk.gov.ru/ru/structure/256</t>
  </si>
  <si>
    <t xml:space="preserve">да  </t>
  </si>
  <si>
    <t>да (согласование со стороны Общественной палаты)</t>
  </si>
  <si>
    <t>https://minfinkubani.ru/about/advisory_bodies/public_council/</t>
  </si>
  <si>
    <t>да (указано количество заявок)</t>
  </si>
  <si>
    <t>да (процедура не прописана)</t>
  </si>
  <si>
    <t>https://volgafin.volgograd.ru/coordination/meeting/</t>
  </si>
  <si>
    <t xml:space="preserve">да </t>
  </si>
  <si>
    <t>нет (только распоряжение)</t>
  </si>
  <si>
    <t>https://mfsk.ru/main/id9/obschestv-sovet</t>
  </si>
  <si>
    <t>https://mfsk.ru/main/id9/obschestv-sovet/deyat</t>
  </si>
  <si>
    <t>да (в составе приказа)</t>
  </si>
  <si>
    <t>да (2017)</t>
  </si>
  <si>
    <t>https://www.mfur.ru/activities/ob_sovet/zasedanie_os.php</t>
  </si>
  <si>
    <t>да (решение Общественной палаты)</t>
  </si>
  <si>
    <t>да (2018)</t>
  </si>
  <si>
    <t>https://minfin.midural.ru/document/category/95#document_list</t>
  </si>
  <si>
    <t>Критерии отбора установлены постановлением Правительства.</t>
  </si>
  <si>
    <t>Сведения о кандидатах содержатся в составе выписки от 16.01.2020 из протокола Общественной палаты области.</t>
  </si>
  <si>
    <t>нет (только приказ)</t>
  </si>
  <si>
    <t>https://www.kamgov.ru/minfin/polozenie-ob-obsestvennom-sovete</t>
  </si>
  <si>
    <t>да (частично)</t>
  </si>
  <si>
    <t>https://www.eao.ru/isp-vlast/departament-finansov-pravitelstva-evreyskoy-avtonomnoy-oblasti/</t>
  </si>
  <si>
    <t xml:space="preserve">Отсутствует протокол конкурсной комиссии, опубликован только приказ об утверждении состава совета. </t>
  </si>
  <si>
    <t>да (приказ)</t>
  </si>
  <si>
    <t>http://df.ivanovoobl.ru/departament/obshchestvennyy-sovet/informatsiya-ob-obshchestvennom-sovete/plany-rabot-obshchestvennogo-soveta/</t>
  </si>
  <si>
    <t>Сведений о создании общественного совета нет.</t>
  </si>
  <si>
    <t>В целях оценки показателя учтен план работы для нового состава совета (см. информацию от 30.03.2021).</t>
  </si>
  <si>
    <t>В целях оценки показателя учтен план работы для нового состава совета.</t>
  </si>
  <si>
    <t>http://openbudget.gfu.ru/openbudget/obshchestvennoe-uchastie/obshchestvennyy-sovet/deyatelnost/ (переход с главной страницы сайта финансового органа)</t>
  </si>
  <si>
    <t>По состоянию на 15.03.2021 размещен план работы на 1 полугодие; 05.07.2021 план на 2 полугодие отсутствует.</t>
  </si>
  <si>
    <t>http://mf.omskportal.ru/oiv/mf/glavnaya/sovet</t>
  </si>
  <si>
    <t>http://www.eao.ru/isp-vlast/departament-finansov-pravitelstva-evreyskoy-avtonomnoy-oblasti/</t>
  </si>
  <si>
    <r>
      <t xml:space="preserve">Результаты оценки уровня открытости бюджетных данных субъектов Российской Федерации по разделу 9 "Организация работы общественного совета" </t>
    </r>
    <r>
      <rPr>
        <sz val="9"/>
        <color indexed="8"/>
        <rFont val="Times New Roman"/>
        <family val="1"/>
        <charset val="204"/>
      </rPr>
      <t>(группировка по федеральным округам)</t>
    </r>
  </si>
  <si>
    <t>https://minfin.bashkortostan.ru/activity/2971/?filter_d_section=15&amp;nav-documents=page-1</t>
  </si>
  <si>
    <t>https://www.minfin.kirov.ru/o-departamente-finansov/public_counciil/journals/</t>
  </si>
  <si>
    <t>Нет, заседания не проводятся, или проводятся нерегулярно, или сведения о них не являются общедоступными, либо совет не правомочен</t>
  </si>
  <si>
    <t>https://www.ofukem.ru/about/public-council/final-documents/</t>
  </si>
  <si>
    <t>https://minfin.kbr.ru/activity/obshchestvennyy-sovet/</t>
  </si>
  <si>
    <t>https://www.minfinchr.ru/ministerstvo/struktura-ministerstva/koordinacionnye-i-soveshchatelnye-organy-i-organizacii-obrazovannye-pri-ministerstve</t>
  </si>
  <si>
    <t>https://www.minfinchr.ru/deyatelnost/obshchestvennyj-sovet-pri-ministerstve</t>
  </si>
  <si>
    <t>https://mf.orb.ru/about/9638/</t>
  </si>
  <si>
    <t>Образован молодежный общественный совет.</t>
  </si>
  <si>
    <t>впервые создан</t>
  </si>
  <si>
    <t xml:space="preserve">Сведений о составе совета, действующего до 01.06.2017, нет. </t>
  </si>
  <si>
    <t>Срок полномочий совета истек.</t>
  </si>
  <si>
    <t>https://orel-region.ru/index.php?head=6&amp;part=73&amp;unit=3&amp;op=45&amp;in=11</t>
  </si>
  <si>
    <t>http://beldepfin.ru/o-ministerstve/informatsiia-o-ministerstve/obshestvennyj-sovet/</t>
  </si>
  <si>
    <t>Совет не образован или сведения об этом отсутствуют в открытом доступе.</t>
  </si>
  <si>
    <t>3 года</t>
  </si>
  <si>
    <t>5 лет</t>
  </si>
  <si>
    <t>4 года</t>
  </si>
  <si>
    <t>не установлен</t>
  </si>
  <si>
    <t>Срок полномочий совета истек. Работа общественного совета в 2021 г. не организована или сведения об этом не размещены в открытом доступе (по состоянию на 27.09.2021).</t>
  </si>
  <si>
    <t>Срок полномочий совета истек. Вероятно, положение о совете размещено в неактуальной редакции.</t>
  </si>
  <si>
    <t>да (на основе протоколов)</t>
  </si>
  <si>
    <t>Сведения о предыдущем составе общественного совета отсутствуют, вывод об обновлении состава совета сделан на основе протоколов заседаний совета.</t>
  </si>
  <si>
    <t>Сведения о предыдущем составе общественного совета отсутствуют.</t>
  </si>
  <si>
    <t>Срок полномочий совета истек. Работа общественного совета в 2021 г. не организована или сведения об этом не размещены в открытом доступе.</t>
  </si>
  <si>
    <t>https://mf.omskportal.ru/oiv/mf/glavnaya/sovet</t>
  </si>
  <si>
    <t xml:space="preserve">Срок полномочий совета истек. </t>
  </si>
  <si>
    <t>порядок формирования  совета и регламент его работы, правовой акт</t>
  </si>
  <si>
    <t xml:space="preserve">Сведения размещены частично, недостаточно для оценки показателя. </t>
  </si>
  <si>
    <t>Мониторинг и оценка показателя проведены в период с 28 мая 2021 года по 5 марта 2022 года.</t>
  </si>
  <si>
    <t>Отсутствует актуальная редакция положения (К1).</t>
  </si>
  <si>
    <t>Срок полномочий совета истек. Отсутствует актуальная редакция положения (К1).</t>
  </si>
  <si>
    <t>Срок полномочий совета истек. Нет сведений о дате утверждения состава совета, отсутствует актуальная редакция положения (К1).</t>
  </si>
  <si>
    <t>Отсутствует протокол конкурсной комиссии, опубликован только журнал кандидатов и распоряжение.</t>
  </si>
  <si>
    <t>да (распоряжение)</t>
  </si>
  <si>
    <t>да (в 2021 году)</t>
  </si>
  <si>
    <t>Процедуры конкурсного отбора прописаны в приказе от 17.03.2021 № 67</t>
  </si>
  <si>
    <t>Срок полномочий совета истек. Процедура формирования нового состава общественного совета завершилась включением в старый состав совета одного человека, подавшего заявку.</t>
  </si>
  <si>
    <t>Конкурсный отбор не состоялся, заявку подал 1 человек.</t>
  </si>
  <si>
    <t>Мониторинг и оценка показателя проведены в период с 11 марта 2021 года по 5 марта 2022 года.</t>
  </si>
  <si>
    <t xml:space="preserve">Мониторинг и оценка показателя проведены в период с 8 сентября 2021 года по 5 марта 2022 года.   </t>
  </si>
  <si>
    <t>По состоянию на 11.03.2021 план не размещен.</t>
  </si>
  <si>
    <t>По состоянию на 15.03.2021 план не размещен.</t>
  </si>
  <si>
    <t>Сведений, размещенных в открытом доступе, недостаточно для оценки показателя.</t>
  </si>
  <si>
    <t xml:space="preserve">нет </t>
  </si>
  <si>
    <t>Сведения о кандидатах в члены общественного совета и результатах отбора в открытом доступе отсутствуют.</t>
  </si>
  <si>
    <t>да (2021, без даты и сроков проведения отбора)</t>
  </si>
  <si>
    <t>нет (частично)</t>
  </si>
  <si>
    <t>нет (частично 26.05.2021)</t>
  </si>
  <si>
    <t>Впервые создан в сентябре 2021.</t>
  </si>
  <si>
    <t>Сведения доступны только на старой версии сайта.</t>
  </si>
  <si>
    <t>Заседания совета в 2021 году не проводились или протоколы не опубликованы в установленный срок.</t>
  </si>
  <si>
    <t>в I полугодии 2021 года</t>
  </si>
  <si>
    <t>во II полугодии 2021 года</t>
  </si>
  <si>
    <t>Количество протоколов заседаний общественного совета, размещенных в открытом доступе в установленные сроки надлежащей практики</t>
  </si>
  <si>
    <t>Мониторинг и оценка показателей раздела проведены в период с 11 марта 2021 года по 5 марта 2022 года.</t>
  </si>
  <si>
    <t>Группа A: очень высокий уровень открытости бюджетных данных (80% и более от максимально возможного количества баллов)</t>
  </si>
  <si>
    <t>Группа B: высокий уровень открытости бюджетных данных (60–79,9% от максимально возможного количества баллов)</t>
  </si>
  <si>
    <t>Группа C: средний уровень открытости бюджетных данных (40–59,9% от максимально возможного количества баллов)</t>
  </si>
  <si>
    <t>Группа D: низкий уровень открытости бюджетных данных (20–39,9% от максимально возможного количества баллов)</t>
  </si>
  <si>
    <t>Группа E: очень низкий уровень открытости бюджетных данных (менее 20% от максимально возможного количества баллов)</t>
  </si>
  <si>
    <t>Сведения о кандидатах в члены общественного совета в открытом доступе отсутствуют.</t>
  </si>
  <si>
    <t>Дата утверждения действующего состава совета *</t>
  </si>
  <si>
    <t>Результаты оценки уровня открытости бюджетных данных субъектов Российской Федерации по разделу 9 "Организация работы общественного совета"</t>
  </si>
  <si>
    <t>Состоялось единственное заседание совета через год после его образования; согласно приказу от 20.08.2023 №218 заседания проводятся не реже одного раза в квартал.</t>
  </si>
  <si>
    <t>Процедуры конкурсного отбора в Положении не прописаны (см. раздел 4), необходимо внести изменения, иначе показатель оцениваться не будет. Размещена информация только об общем количестве поступивших заявок, других сведений о кандидатах нет, рекомендуется указывать значимые для конкурсного отбора сведения о кандидатах.</t>
  </si>
  <si>
    <t>Решение об утверждении плана зафиксировано в протоколе от 01.02.2021, но в открытом доступе план не размещен.</t>
  </si>
  <si>
    <t>да (2021, продление процедуры)</t>
  </si>
  <si>
    <t>да (сообщение на сайте)</t>
  </si>
  <si>
    <t>https://mfin.permkrai.ru/deyatelnost/sovety-pri-minfine-pk/obshchestvennyy-sovet</t>
  </si>
  <si>
    <t>http://minfin.orb.ru/%D0%BE%D0%B1%D1%89%D0%B5%D1%81%D1%82%D0%B2%D0%B5%D0%BD%D0%BD%D1%8B%D0%B9-%D1%81%D0%BE%D0%B2%D0%B5%D1%82/; https://mf.orb.ru/documents/active/53679/</t>
  </si>
  <si>
    <t>Затрудненный поиск, план содержится в составе протокола от 13.02.2022 (К1). В разделе "План работы" размещен план без подписи (не учитывается в целях оценки показателя).</t>
  </si>
  <si>
    <t>https://adm.rkursk.ru/index.php?id=2425; https://xn--j1aarei.xn--p1ai/region/control/strukturnye-podrazdeleniya-administratsii-kurskoy-oblasti/komitet-finansov-kurskoy-oblasti/obshchestvennyy-sovet/</t>
  </si>
  <si>
    <t>https://adm.rkursk.ru/index.php?id=1635; https://xn--j1aarei.xn--p1ai/region/control/strukturnye-podrazdeleniya-administratsii-kurskoy-oblasti/komitet-finansov-kurskoy-oblasti/obshchestvennyy-sovet/</t>
  </si>
  <si>
    <t>Срок полномочий совета истек. На новом сайте сведения о составе совета размещены в феврале 2022 года.</t>
  </si>
  <si>
    <t>План размещен после установленного срока надлежащей практики, не учитывается в целях оценки показателя, на сайте указана недостоверная дата размещения.</t>
  </si>
  <si>
    <t>Отсутствует актуальная редакция положения о совете (К1).</t>
  </si>
  <si>
    <t>ранее 2017 года</t>
  </si>
  <si>
    <t xml:space="preserve">Сведения о предыдущем составе общественного совета на сайте отсутствуют, использованы данные системы "КонсультантПлюс", приказ финоргана от 18.04.2018 №51. </t>
  </si>
  <si>
    <t>Не указана дата подписания плана.</t>
  </si>
  <si>
    <t>https://dtf.avo.ru/plan-raboty-i-protokoly-obsestvennogo-soveta</t>
  </si>
  <si>
    <t>да (с учетом анализа составов 2016, 2017, 2019, 2020 и 2021 годов)</t>
  </si>
  <si>
    <t>Приказами от 14.02.2020, от 10.11.2021 состав совета излагается в новой редакции, однако процедуры избрания председателя совета в протоколах нет.</t>
  </si>
  <si>
    <t>да (с учетом анализа составов 2013, 2019 годов)</t>
  </si>
  <si>
    <t>Совет не является правомочным.</t>
  </si>
  <si>
    <t>План размещен после установленного срока надлежащей практики (после 11.03.2021), не учитывается в целях оценки показателя.</t>
  </si>
  <si>
    <t>Совет не является правомочным. План не размещен.</t>
  </si>
  <si>
    <t>План размещен после установленного срока надлежащей практики (после 15.03.2021), не учитывается в целях оценки показателя.</t>
  </si>
  <si>
    <t>Совет не является правомочным. План размещен после установленного срока надлежащей практики (после 15.03.2021), не учитывается в целях оценки показателя.</t>
  </si>
  <si>
    <t xml:space="preserve">Совет не является правомочным. По состоянию на 15.03.2021 план содержится только в составе протокола (К1). </t>
  </si>
  <si>
    <t>План не содержит сведений об уполномоченном лице, его подписавшем, не учитывается в целях оценки показателя.</t>
  </si>
  <si>
    <t xml:space="preserve">Совет не является правомочным. </t>
  </si>
  <si>
    <t>Совет не является правомочным. Заседания совета проводятся нерегулярно.</t>
  </si>
  <si>
    <t>Совет не является правомочным. Заседания в 2021 году не проводились.</t>
  </si>
  <si>
    <t>Совет не является правомочным. Заседания проводятся нерегулярно. Протоколы не датированы, размещены не по порядку, поиск затруднен (К1).</t>
  </si>
  <si>
    <t>Совет не является правомочным. В протоколах не указаны участники, если проводится заочное голосование.</t>
  </si>
  <si>
    <t xml:space="preserve">В протоколе заседания от 26.02.2021 отсутствуют сведения об участниках, принятые решения; заседание не учитывается в целях оценки. </t>
  </si>
  <si>
    <t>https://fin.sev.gov.ru/obshchestvennyy-sovet/</t>
  </si>
  <si>
    <t xml:space="preserve">Состав совета за последние пять лет обновлен менее чем на треть. </t>
  </si>
  <si>
    <t>Состав совета за последние пять лет обновлен менее чем на треть.</t>
  </si>
  <si>
    <t>Отсутствует в открытом доступе порядок образования и регламент работы совета. Состав совета за последние пять лет обновлен менее чем на треть.</t>
  </si>
  <si>
    <t xml:space="preserve">Примечание. * Определено на основании правовых актов. При оценке учитывались общественные советы, образованные правовыми актами, или общественные советы, состав которых утвержден правовыми актами в новой редакции. </t>
  </si>
  <si>
    <t xml:space="preserve">Состав совета обновлен не менее чем на треть за последние пять лет </t>
  </si>
  <si>
    <t>Общественный совет создан и сведения об этом имеются в открытом доступе</t>
  </si>
  <si>
    <t>нет (на 11.03.2021)</t>
  </si>
  <si>
    <t>нет (на 15.03.2021)</t>
  </si>
  <si>
    <t>да (в протоколе от 25.12.2020).</t>
  </si>
  <si>
    <t>Срок полномочий общественного совета не истек, совет правомочен</t>
  </si>
  <si>
    <t xml:space="preserve">Совет правомочен, срок полномочий не истек </t>
  </si>
  <si>
    <t>Отсутствует актуальная версия приказа № 146 (К1).</t>
  </si>
  <si>
    <t>да (в протоколе от 13.01.2021).</t>
  </si>
  <si>
    <t>нет (не отвечает требованиям)</t>
  </si>
  <si>
    <t>да (от 22.09.2021)</t>
  </si>
  <si>
    <t>да (для нового состава совета)</t>
  </si>
  <si>
    <t>Совет не является правомочным. Заседания проводятся нерегулярно.</t>
  </si>
  <si>
    <t>Заседания совета проводятся нерегулярно или протоколы не публикуются в установленный срок.</t>
  </si>
  <si>
    <t xml:space="preserve">Заседания совета проводятся нерегулярно или протоколы не публикуются в установленный срок. Протоколы за 2021 год размещены только на портале "Открытый бюджет" (К1). </t>
  </si>
  <si>
    <t>не установлен, прошло более пяти лет с даты первого заседания совета</t>
  </si>
  <si>
    <t>Срок полномочий совета не установлен, прошло более пяти лет с даты первого заседания совета.</t>
  </si>
  <si>
    <t xml:space="preserve">Срок полномочий совета не установлен, прошло более пяти лет с даты первого заседания совета. </t>
  </si>
  <si>
    <t>Заседания в 2021 году не проводились или протоколы не опубликованы в установленный срок.</t>
  </si>
  <si>
    <t>План размещен после установленного срока надлежащей практики, не учитывается в целях оценки показателя.</t>
  </si>
  <si>
    <t>План размещен после установленного срока надлежащей практики, содержит данные только на январь, не учитывается в целях оценки показателя.</t>
  </si>
  <si>
    <t xml:space="preserve">План содержится в составе протокола (К1). </t>
  </si>
  <si>
    <t>да (сопоставлены составы 2016 и 2019 годов)</t>
  </si>
  <si>
    <t>да (с учетом анализа составов 2016 2018, 2019, 2020 годов)</t>
  </si>
  <si>
    <t>да (с учетом анализа составов 2015, 2017 и 2021 годов)</t>
  </si>
  <si>
    <t>Оценка показателя 9.3 *</t>
  </si>
  <si>
    <t xml:space="preserve">Сведений недостаточно для оценки показателя (нет сведений о месте работы или социальном статусе членов общественного совета). </t>
  </si>
  <si>
    <t>Нет данных о правомочности совета. План не размещен.</t>
  </si>
  <si>
    <t>Оценка показателя 9.4 *</t>
  </si>
  <si>
    <t>Нет данных о правомочности совета.Заседания совета проводятся нерегулярно или протоколы не публикуются в установленный срок.</t>
  </si>
  <si>
    <t>Нет данных о правомочности совета. Заседания совета в 2021 году не проводились или протоколы не опубликованы в установленный срок.</t>
  </si>
  <si>
    <t>Примечание. * Показатель 9.3 оценивался в случае, если общественный совет создан и является правомочным (срок полномочий не истек, соблюдаются ограничения, установленные Федеральным законом от 21 июля 2014 г. № 212-ФЗ «Об основах общественного контроля в Российской Федерации» в отношении лиц, которые могут быть членами общественных советов при исполнительных органах государственной власти субъектов Российской Федерации).</t>
  </si>
  <si>
    <t>Длительное время сайт (страница) финансового органа не загружается, доступ к сведениям отсутствует.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</si>
</sst>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 Cyr"/>
      <charset val="204"/>
    </font>
    <font>
      <sz val="10"/>
      <name val="Courier New Cyr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color rgb="FFFF0000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</borders>
  <cellStyleXfs count="5">
    <xf numFmtId="0" fontId="0" fillId="0" borderId="0"/>
    <xf numFmtId="0" fontId="3" fillId="0" borderId="0"/>
    <xf numFmtId="0" fontId="9" fillId="0" borderId="0" applyNumberFormat="0" applyFill="0" applyBorder="0" applyAlignment="0" applyProtection="0"/>
    <xf numFmtId="0" fontId="1" fillId="0" borderId="0"/>
    <xf numFmtId="0" fontId="2" fillId="0" borderId="0"/>
  </cellStyleXfs>
  <cellXfs count="276">
    <xf numFmtId="0" fontId="0" fillId="0" borderId="0" xfId="0"/>
    <xf numFmtId="0" fontId="11" fillId="0" borderId="0" xfId="0" applyFont="1"/>
    <xf numFmtId="0" fontId="9" fillId="0" borderId="0" xfId="2"/>
    <xf numFmtId="0" fontId="13" fillId="0" borderId="0" xfId="0" applyFont="1"/>
    <xf numFmtId="4" fontId="13" fillId="0" borderId="0" xfId="0" applyNumberFormat="1" applyFont="1"/>
    <xf numFmtId="49" fontId="0" fillId="0" borderId="0" xfId="0" applyNumberFormat="1"/>
    <xf numFmtId="0" fontId="10" fillId="0" borderId="0" xfId="0" applyFont="1" applyFill="1"/>
    <xf numFmtId="0" fontId="14" fillId="0" borderId="0" xfId="0" applyFont="1"/>
    <xf numFmtId="0" fontId="12" fillId="0" borderId="0" xfId="0" applyFont="1" applyFill="1"/>
    <xf numFmtId="0" fontId="0" fillId="0" borderId="0" xfId="0"/>
    <xf numFmtId="0" fontId="12" fillId="0" borderId="0" xfId="0" applyFont="1"/>
    <xf numFmtId="0" fontId="10" fillId="0" borderId="0" xfId="0" applyFont="1"/>
    <xf numFmtId="0" fontId="0" fillId="0" borderId="0" xfId="0" applyFill="1"/>
    <xf numFmtId="165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5" fontId="0" fillId="0" borderId="0" xfId="0" applyNumberFormat="1"/>
    <xf numFmtId="0" fontId="15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6" fillId="0" borderId="2" xfId="3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/>
    </xf>
    <xf numFmtId="2" fontId="4" fillId="3" borderId="1" xfId="0" applyNumberFormat="1" applyFont="1" applyFill="1" applyBorder="1" applyAlignment="1">
      <alignment horizontal="left" vertical="center"/>
    </xf>
    <xf numFmtId="2" fontId="6" fillId="0" borderId="1" xfId="2" applyNumberFormat="1" applyFont="1" applyBorder="1" applyAlignment="1">
      <alignment horizontal="left" vertical="center"/>
    </xf>
    <xf numFmtId="2" fontId="6" fillId="0" borderId="1" xfId="2" applyNumberFormat="1" applyFont="1" applyFill="1" applyBorder="1" applyAlignment="1">
      <alignment horizontal="left" vertical="center"/>
    </xf>
    <xf numFmtId="2" fontId="6" fillId="2" borderId="1" xfId="2" applyNumberFormat="1" applyFont="1" applyFill="1" applyBorder="1" applyAlignment="1">
      <alignment horizontal="left" vertical="center"/>
    </xf>
    <xf numFmtId="2" fontId="6" fillId="0" borderId="1" xfId="2" applyNumberFormat="1" applyFont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 wrapText="1"/>
    </xf>
    <xf numFmtId="165" fontId="6" fillId="3" borderId="2" xfId="3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 indent="1"/>
    </xf>
    <xf numFmtId="0" fontId="16" fillId="0" borderId="4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justify" vertical="center" wrapText="1"/>
    </xf>
    <xf numFmtId="0" fontId="18" fillId="0" borderId="4" xfId="0" applyFont="1" applyBorder="1" applyAlignment="1">
      <alignment horizontal="justify" vertical="center" wrapText="1"/>
    </xf>
    <xf numFmtId="0" fontId="28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2" applyFont="1" applyBorder="1" applyAlignment="1">
      <alignment vertical="center"/>
    </xf>
    <xf numFmtId="0" fontId="6" fillId="0" borderId="1" xfId="2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left" vertical="center"/>
    </xf>
    <xf numFmtId="165" fontId="6" fillId="3" borderId="1" xfId="0" applyNumberFormat="1" applyFont="1" applyFill="1" applyBorder="1" applyAlignment="1">
      <alignment horizontal="left" vertical="center"/>
    </xf>
    <xf numFmtId="2" fontId="6" fillId="3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0" borderId="1" xfId="2" applyFont="1" applyFill="1" applyBorder="1" applyAlignment="1">
      <alignment horizontal="left" vertical="center"/>
    </xf>
    <xf numFmtId="0" fontId="23" fillId="0" borderId="0" xfId="0" applyFont="1" applyFill="1"/>
    <xf numFmtId="165" fontId="6" fillId="0" borderId="1" xfId="0" applyNumberFormat="1" applyFont="1" applyBorder="1" applyAlignment="1">
      <alignment horizontal="left" vertical="center"/>
    </xf>
    <xf numFmtId="165" fontId="6" fillId="2" borderId="1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10" fillId="2" borderId="0" xfId="0" applyFont="1" applyFill="1"/>
    <xf numFmtId="0" fontId="12" fillId="2" borderId="0" xfId="0" applyFont="1" applyFill="1"/>
    <xf numFmtId="0" fontId="6" fillId="0" borderId="0" xfId="0" applyFont="1" applyAlignment="1">
      <alignment horizontal="left" vertical="center"/>
    </xf>
    <xf numFmtId="49" fontId="30" fillId="0" borderId="0" xfId="0" applyNumberFormat="1" applyFont="1"/>
    <xf numFmtId="49" fontId="30" fillId="0" borderId="0" xfId="0" applyNumberFormat="1" applyFont="1" applyFill="1"/>
    <xf numFmtId="49" fontId="30" fillId="0" borderId="0" xfId="0" applyNumberFormat="1" applyFont="1" applyFill="1" applyBorder="1"/>
    <xf numFmtId="49" fontId="30" fillId="0" borderId="0" xfId="2" applyNumberFormat="1" applyFont="1"/>
    <xf numFmtId="0" fontId="6" fillId="0" borderId="1" xfId="2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/>
    <xf numFmtId="0" fontId="33" fillId="0" borderId="0" xfId="0" applyFont="1"/>
    <xf numFmtId="4" fontId="33" fillId="0" borderId="0" xfId="0" applyNumberFormat="1" applyFont="1"/>
    <xf numFmtId="0" fontId="34" fillId="0" borderId="0" xfId="0" applyFont="1"/>
    <xf numFmtId="0" fontId="31" fillId="0" borderId="0" xfId="0" applyFont="1"/>
    <xf numFmtId="0" fontId="31" fillId="0" borderId="0" xfId="0" applyFont="1" applyFill="1"/>
    <xf numFmtId="0" fontId="30" fillId="0" borderId="0" xfId="0" applyFont="1" applyFill="1"/>
    <xf numFmtId="0" fontId="35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4" fontId="13" fillId="0" borderId="0" xfId="0" applyNumberFormat="1" applyFont="1" applyFill="1"/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0" fillId="0" borderId="0" xfId="0" applyFont="1"/>
    <xf numFmtId="0" fontId="34" fillId="0" borderId="0" xfId="0" applyFont="1" applyFill="1" applyBorder="1"/>
    <xf numFmtId="0" fontId="11" fillId="0" borderId="0" xfId="0" applyFont="1" applyBorder="1"/>
    <xf numFmtId="0" fontId="31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12" fillId="0" borderId="0" xfId="0" applyFont="1" applyFill="1" applyBorder="1"/>
    <xf numFmtId="0" fontId="12" fillId="0" borderId="0" xfId="0" applyFont="1" applyBorder="1"/>
    <xf numFmtId="0" fontId="10" fillId="0" borderId="0" xfId="0" applyFont="1" applyBorder="1"/>
    <xf numFmtId="0" fontId="0" fillId="2" borderId="0" xfId="0" applyFill="1" applyBorder="1"/>
    <xf numFmtId="0" fontId="12" fillId="2" borderId="0" xfId="0" applyFont="1" applyFill="1" applyBorder="1"/>
    <xf numFmtId="0" fontId="31" fillId="0" borderId="0" xfId="2" applyFont="1" applyFill="1" applyBorder="1"/>
    <xf numFmtId="0" fontId="10" fillId="0" borderId="0" xfId="0" applyFont="1" applyFill="1" applyBorder="1"/>
    <xf numFmtId="0" fontId="10" fillId="2" borderId="0" xfId="0" applyFont="1" applyFill="1" applyBorder="1"/>
    <xf numFmtId="0" fontId="13" fillId="0" borderId="0" xfId="0" applyFont="1" applyBorder="1"/>
    <xf numFmtId="0" fontId="9" fillId="0" borderId="0" xfId="2" applyBorder="1"/>
    <xf numFmtId="4" fontId="13" fillId="0" borderId="0" xfId="0" applyNumberFormat="1" applyFont="1" applyBorder="1"/>
    <xf numFmtId="0" fontId="5" fillId="0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2" fontId="6" fillId="0" borderId="2" xfId="2" applyNumberFormat="1" applyFont="1" applyBorder="1" applyAlignment="1">
      <alignment horizontal="left" vertical="center"/>
    </xf>
    <xf numFmtId="2" fontId="6" fillId="0" borderId="2" xfId="2" applyNumberFormat="1" applyFont="1" applyFill="1" applyBorder="1" applyAlignment="1">
      <alignment horizontal="left" vertical="center"/>
    </xf>
    <xf numFmtId="1" fontId="6" fillId="2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left" vertical="center"/>
    </xf>
    <xf numFmtId="2" fontId="6" fillId="2" borderId="2" xfId="2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0" fontId="6" fillId="0" borderId="2" xfId="2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left" vertical="center"/>
    </xf>
    <xf numFmtId="2" fontId="6" fillId="3" borderId="2" xfId="0" applyNumberFormat="1" applyFont="1" applyFill="1" applyBorder="1" applyAlignment="1">
      <alignment horizontal="left" vertical="center"/>
    </xf>
    <xf numFmtId="0" fontId="6" fillId="0" borderId="2" xfId="2" applyFont="1" applyBorder="1" applyAlignment="1">
      <alignment vertical="center"/>
    </xf>
    <xf numFmtId="2" fontId="4" fillId="3" borderId="2" xfId="0" applyNumberFormat="1" applyFont="1" applyFill="1" applyBorder="1" applyAlignment="1">
      <alignment horizontal="left" vertical="center"/>
    </xf>
    <xf numFmtId="0" fontId="6" fillId="0" borderId="2" xfId="2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2" fontId="6" fillId="0" borderId="2" xfId="2" applyNumberFormat="1" applyFont="1" applyBorder="1" applyAlignment="1">
      <alignment vertical="center"/>
    </xf>
    <xf numFmtId="165" fontId="36" fillId="0" borderId="1" xfId="0" applyNumberFormat="1" applyFont="1" applyFill="1" applyBorder="1" applyAlignment="1">
      <alignment horizontal="left" vertical="center"/>
    </xf>
    <xf numFmtId="0" fontId="36" fillId="2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4" fontId="13" fillId="0" borderId="0" xfId="0" applyNumberFormat="1" applyFont="1" applyAlignment="1">
      <alignment horizontal="left"/>
    </xf>
    <xf numFmtId="165" fontId="36" fillId="3" borderId="1" xfId="0" applyNumberFormat="1" applyFont="1" applyFill="1" applyBorder="1" applyAlignment="1">
      <alignment horizontal="left" vertical="center"/>
    </xf>
    <xf numFmtId="165" fontId="36" fillId="0" borderId="2" xfId="0" applyNumberFormat="1" applyFont="1" applyFill="1" applyBorder="1" applyAlignment="1">
      <alignment horizontal="center" vertical="center"/>
    </xf>
    <xf numFmtId="165" fontId="36" fillId="0" borderId="2" xfId="0" applyNumberFormat="1" applyFont="1" applyFill="1" applyBorder="1" applyAlignment="1">
      <alignment horizontal="left" vertical="center"/>
    </xf>
    <xf numFmtId="1" fontId="36" fillId="0" borderId="2" xfId="0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left" vertical="center"/>
    </xf>
    <xf numFmtId="165" fontId="36" fillId="3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top"/>
    </xf>
    <xf numFmtId="0" fontId="21" fillId="0" borderId="0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21" fillId="3" borderId="2" xfId="0" applyFont="1" applyFill="1" applyBorder="1" applyAlignment="1">
      <alignment horizontal="left" vertical="center"/>
    </xf>
    <xf numFmtId="0" fontId="21" fillId="3" borderId="2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/>
    </xf>
    <xf numFmtId="165" fontId="21" fillId="0" borderId="2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left" vertical="center"/>
    </xf>
    <xf numFmtId="14" fontId="14" fillId="0" borderId="2" xfId="0" applyNumberFormat="1" applyFont="1" applyFill="1" applyBorder="1" applyAlignment="1">
      <alignment horizontal="left" vertical="center"/>
    </xf>
    <xf numFmtId="0" fontId="14" fillId="0" borderId="2" xfId="2" applyFont="1" applyFill="1" applyBorder="1"/>
    <xf numFmtId="0" fontId="14" fillId="2" borderId="2" xfId="0" applyFont="1" applyFill="1" applyBorder="1" applyAlignment="1">
      <alignment vertical="center"/>
    </xf>
    <xf numFmtId="2" fontId="14" fillId="0" borderId="2" xfId="2" applyNumberFormat="1" applyFont="1" applyBorder="1" applyAlignment="1">
      <alignment horizontal="left" vertical="center"/>
    </xf>
    <xf numFmtId="165" fontId="14" fillId="2" borderId="2" xfId="0" applyNumberFormat="1" applyFont="1" applyFill="1" applyBorder="1" applyAlignment="1">
      <alignment horizontal="left" vertical="center"/>
    </xf>
    <xf numFmtId="2" fontId="14" fillId="0" borderId="2" xfId="2" applyNumberFormat="1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/>
    </xf>
    <xf numFmtId="165" fontId="14" fillId="2" borderId="2" xfId="0" applyNumberFormat="1" applyFont="1" applyFill="1" applyBorder="1" applyAlignment="1">
      <alignment horizontal="center" vertical="center"/>
    </xf>
    <xf numFmtId="165" fontId="21" fillId="2" borderId="2" xfId="0" applyNumberFormat="1" applyFont="1" applyFill="1" applyBorder="1" applyAlignment="1">
      <alignment horizontal="center" vertical="center"/>
    </xf>
    <xf numFmtId="14" fontId="14" fillId="2" borderId="2" xfId="0" applyNumberFormat="1" applyFont="1" applyFill="1" applyBorder="1" applyAlignment="1">
      <alignment horizontal="left" vertical="center"/>
    </xf>
    <xf numFmtId="2" fontId="14" fillId="2" borderId="2" xfId="2" applyNumberFormat="1" applyFont="1" applyFill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14" fillId="0" borderId="2" xfId="2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165" fontId="14" fillId="3" borderId="2" xfId="0" applyNumberFormat="1" applyFont="1" applyFill="1" applyBorder="1" applyAlignment="1">
      <alignment horizontal="center" vertical="center"/>
    </xf>
    <xf numFmtId="165" fontId="21" fillId="3" borderId="2" xfId="0" applyNumberFormat="1" applyFont="1" applyFill="1" applyBorder="1" applyAlignment="1">
      <alignment horizontal="center" vertical="center"/>
    </xf>
    <xf numFmtId="165" fontId="14" fillId="3" borderId="2" xfId="0" applyNumberFormat="1" applyFont="1" applyFill="1" applyBorder="1" applyAlignment="1">
      <alignment horizontal="left" vertical="center"/>
    </xf>
    <xf numFmtId="14" fontId="14" fillId="3" borderId="2" xfId="0" applyNumberFormat="1" applyFont="1" applyFill="1" applyBorder="1" applyAlignment="1">
      <alignment horizontal="left" vertical="center"/>
    </xf>
    <xf numFmtId="2" fontId="14" fillId="3" borderId="2" xfId="0" applyNumberFormat="1" applyFont="1" applyFill="1" applyBorder="1" applyAlignment="1">
      <alignment horizontal="left" vertical="center"/>
    </xf>
    <xf numFmtId="14" fontId="14" fillId="0" borderId="2" xfId="0" applyNumberFormat="1" applyFont="1" applyBorder="1" applyAlignment="1">
      <alignment horizontal="left" vertical="center"/>
    </xf>
    <xf numFmtId="0" fontId="14" fillId="0" borderId="2" xfId="2" applyFont="1" applyBorder="1" applyAlignment="1">
      <alignment vertical="center"/>
    </xf>
    <xf numFmtId="165" fontId="14" fillId="0" borderId="2" xfId="0" applyNumberFormat="1" applyFont="1" applyBorder="1" applyAlignment="1">
      <alignment horizontal="left" vertical="center"/>
    </xf>
    <xf numFmtId="14" fontId="21" fillId="3" borderId="2" xfId="0" applyNumberFormat="1" applyFont="1" applyFill="1" applyBorder="1" applyAlignment="1">
      <alignment horizontal="left" vertical="center"/>
    </xf>
    <xf numFmtId="2" fontId="21" fillId="3" borderId="2" xfId="0" applyNumberFormat="1" applyFont="1" applyFill="1" applyBorder="1" applyAlignment="1">
      <alignment horizontal="left" vertical="center"/>
    </xf>
    <xf numFmtId="0" fontId="14" fillId="0" borderId="2" xfId="2" applyFont="1" applyFill="1" applyBorder="1" applyAlignment="1">
      <alignment vertical="center"/>
    </xf>
    <xf numFmtId="0" fontId="14" fillId="0" borderId="2" xfId="0" applyFont="1" applyBorder="1" applyAlignment="1">
      <alignment vertical="center"/>
    </xf>
    <xf numFmtId="2" fontId="14" fillId="0" borderId="2" xfId="2" applyNumberFormat="1" applyFont="1" applyBorder="1" applyAlignment="1">
      <alignment vertical="center"/>
    </xf>
    <xf numFmtId="0" fontId="36" fillId="0" borderId="1" xfId="0" applyFont="1" applyFill="1" applyBorder="1" applyAlignment="1">
      <alignment vertical="center"/>
    </xf>
    <xf numFmtId="0" fontId="36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center" vertical="center"/>
    </xf>
    <xf numFmtId="165" fontId="36" fillId="0" borderId="1" xfId="0" applyNumberFormat="1" applyFont="1" applyFill="1" applyBorder="1" applyAlignment="1">
      <alignment horizontal="center" vertical="center"/>
    </xf>
    <xf numFmtId="165" fontId="38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top" wrapText="1"/>
    </xf>
    <xf numFmtId="49" fontId="16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6" fillId="0" borderId="9" xfId="0" applyFont="1" applyBorder="1" applyAlignment="1">
      <alignment vertical="top" wrapText="1"/>
    </xf>
    <xf numFmtId="0" fontId="32" fillId="0" borderId="9" xfId="0" applyFont="1" applyBorder="1" applyAlignment="1">
      <alignment vertical="top" wrapText="1"/>
    </xf>
    <xf numFmtId="0" fontId="2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</cellXfs>
  <cellStyles count="5">
    <cellStyle name="Гиперссылка" xfId="2" builtinId="8"/>
    <cellStyle name="Обычный" xfId="0" builtinId="0"/>
    <cellStyle name="Обычный 2" xfId="3" xr:uid="{00000000-0005-0000-0000-000003000000}"/>
    <cellStyle name="Обычный 3" xfId="4" xr:uid="{00000000-0005-0000-0000-000004000000}"/>
    <cellStyle name="Îáű÷íűé_ÂŰŐÎÄ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&#1070;&#1088;&#1080;&#1081;/Documents/01_&#1053;&#1048;&#1060;&#1048;/2021_&#1056;&#1077;&#1081;&#1090;&#1080;&#1085;&#1075;/06_&#1052;&#1086;&#1085;&#1080;&#1090;&#1086;&#1088;&#1080;&#1085;&#1075;/&#1056;&#1072;&#1079;&#1076;&#1077;&#1083;%209/DOCUME~1/Admin/LOCALS~1/Temp/Rar$DI81.109/&#1056;&#1072;&#1079;&#1076;&#1077;&#1083;%201%202015%20-%201.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/aec/&#1057;&#1077;&#1088;&#1075;&#1077;&#1077;&#1074;&#1072;/&#1057;&#1077;&#1088;&#1075;&#1077;&#1077;&#1074;&#1072;/&#1089;%20&#1082;&#1086;&#1084;&#1087;&#1072;/&#1088;&#1077;&#1081;&#1090;&#1080;&#1085;&#1075;/2015/&#1056;&#1072;&#1079;&#1076;&#1077;&#1083;%208%202015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0"/>
      <sheetData sheetId="1"/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 xml:space="preserve">Нет, не опубликован </v>
          </cell>
        </row>
        <row r="8">
          <cell r="C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 (Раздел 8)"/>
      <sheetName val="Оценка (Раздел 8)"/>
      <sheetName val="Методика (Раздел 8)"/>
      <sheetName val="Показатель 8.1"/>
      <sheetName val="Показатель 8.2"/>
      <sheetName val="Показатель 8.3"/>
      <sheetName val="Показатель 8.4"/>
      <sheetName val="Показатель 8.5"/>
      <sheetName val="Параметры"/>
    </sheetNames>
    <sheetDataSet>
      <sheetData sheetId="0" refreshError="1"/>
      <sheetData sheetId="1" refreshError="1"/>
      <sheetData sheetId="2"/>
      <sheetData sheetId="3">
        <row r="5">
          <cell r="C5" t="str">
            <v>Да, опубликовано и содержит информацию о том, где можно ознакомиться с материалами по годовому отчету об исполнении бюджета за 2014 год</v>
          </cell>
        </row>
        <row r="6">
          <cell r="C6" t="str">
            <v>Да, опубликовано, но не содержит информацию о том, где можно ознакомиться с материалами по годовому отчету об исполнении бюджета за 2014 год</v>
          </cell>
        </row>
        <row r="7">
          <cell r="C7" t="str">
            <v>Нет, не опубликовано или не отвечает требованиям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4">
          <cell r="C4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ufo.ulntc.ru/index.php?mgf=sovet&amp;slep=net" TargetMode="External"/><Relationship Id="rId21" Type="http://schemas.openxmlformats.org/officeDocument/2006/relationships/hyperlink" Target="http://ob.fin.amurobl.ru/obshchestvennoye_uchastiye/obshchestvennyy_sovet" TargetMode="External"/><Relationship Id="rId42" Type="http://schemas.openxmlformats.org/officeDocument/2006/relationships/hyperlink" Target="https://minfin.donland.ru/about/1820/" TargetMode="External"/><Relationship Id="rId47" Type="http://schemas.openxmlformats.org/officeDocument/2006/relationships/hyperlink" Target="http://www.mfur.ru/activities/ob_sovet/" TargetMode="External"/><Relationship Id="rId63" Type="http://schemas.openxmlformats.org/officeDocument/2006/relationships/hyperlink" Target="https://adm.rkursk.ru/index.php?id=2425" TargetMode="External"/><Relationship Id="rId68" Type="http://schemas.openxmlformats.org/officeDocument/2006/relationships/hyperlink" Target="https://or71.ru/discover/open_ministry/787064/?PAGE=OS" TargetMode="External"/><Relationship Id="rId16" Type="http://schemas.openxmlformats.org/officeDocument/2006/relationships/hyperlink" Target="http://fin22.ru/opinion/ob-sovet/" TargetMode="External"/><Relationship Id="rId11" Type="http://schemas.openxmlformats.org/officeDocument/2006/relationships/hyperlink" Target="http://minfin-samara.ru/ekspertno-konsultativnyj-sovet-obshh/" TargetMode="External"/><Relationship Id="rId24" Type="http://schemas.openxmlformats.org/officeDocument/2006/relationships/hyperlink" Target="http://finance.pskov.ru/ob-upravlenii/obshchestvennyy-sovet-pri-komitete-po-finansam-pskovskoy-oblasti" TargetMode="External"/><Relationship Id="rId32" Type="http://schemas.openxmlformats.org/officeDocument/2006/relationships/hyperlink" Target="https://minfin.rtyva.ru/node/6503/" TargetMode="External"/><Relationship Id="rId37" Type="http://schemas.openxmlformats.org/officeDocument/2006/relationships/hyperlink" Target="https://openbudget.sakhminfin.ru/Menu/Page/535" TargetMode="External"/><Relationship Id="rId40" Type="http://schemas.openxmlformats.org/officeDocument/2006/relationships/hyperlink" Target="https://minfin.novreg.ru/obschestvennyy-sovet.html" TargetMode="External"/><Relationship Id="rId45" Type="http://schemas.openxmlformats.org/officeDocument/2006/relationships/hyperlink" Target="http://www.minfinchr.ru/obshchestvennyj-sovet-pri-ministerstve" TargetMode="External"/><Relationship Id="rId53" Type="http://schemas.openxmlformats.org/officeDocument/2006/relationships/hyperlink" Target="https://www.minfin-altai.ru/about/missions/obshchestvennyy-sovet/" TargetMode="External"/><Relationship Id="rId58" Type="http://schemas.openxmlformats.org/officeDocument/2006/relationships/hyperlink" Target="https://minfin.khabkrai.ru/portal/Menu/Page/468" TargetMode="External"/><Relationship Id="rId66" Type="http://schemas.openxmlformats.org/officeDocument/2006/relationships/hyperlink" Target="https://fin.tmbreg.ru/6228/7517.html" TargetMode="External"/><Relationship Id="rId74" Type="http://schemas.openxmlformats.org/officeDocument/2006/relationships/hyperlink" Target="https://minfin.gov39.ru/open-ministry/council/" TargetMode="External"/><Relationship Id="rId79" Type="http://schemas.openxmlformats.org/officeDocument/2006/relationships/hyperlink" Target="https://dvinaland.ru/gov/iogv/minfin/public_council/" TargetMode="External"/><Relationship Id="rId5" Type="http://schemas.openxmlformats.org/officeDocument/2006/relationships/hyperlink" Target="https://fincom.gov.spb.ru/committees/about/public-council/1/1" TargetMode="External"/><Relationship Id="rId61" Type="http://schemas.openxmlformats.org/officeDocument/2006/relationships/hyperlink" Target="https://minfin.tatarstan.ru/obshchestvenniy-sovet.htm" TargetMode="External"/><Relationship Id="rId19" Type="http://schemas.openxmlformats.org/officeDocument/2006/relationships/hyperlink" Target="http://openbudget.gfu.ru/openbudget/obshchestvennoe-uchastie/obshchestvennyy-sovet/o-sovete/" TargetMode="External"/><Relationship Id="rId14" Type="http://schemas.openxmlformats.org/officeDocument/2006/relationships/hyperlink" Target="https://depfin.admhmao.ru/koordinatsionnye-i-soveshchatelnye-organy/obshchestvennyy-sovet-pri-departamente-finansov-khanty-mansiyskogo-avtonomnogo-okruga-yugry/" TargetMode="External"/><Relationship Id="rId22" Type="http://schemas.openxmlformats.org/officeDocument/2006/relationships/hyperlink" Target="http://chaogov.ru/vlast/organy-vlasti/depfin/obshchestvennye-sovety/" TargetMode="External"/><Relationship Id="rId27" Type="http://schemas.openxmlformats.org/officeDocument/2006/relationships/hyperlink" Target="https://minfinkubani.ru/about/advisory_bodies/public_council/" TargetMode="External"/><Relationship Id="rId30" Type="http://schemas.openxmlformats.org/officeDocument/2006/relationships/hyperlink" Target="https://mfsk.ru/main/id9/obschestv-sovet" TargetMode="External"/><Relationship Id="rId35" Type="http://schemas.openxmlformats.org/officeDocument/2006/relationships/hyperlink" Target="https://minfin.rk.gov.ru/ru/structure/251" TargetMode="External"/><Relationship Id="rId43" Type="http://schemas.openxmlformats.org/officeDocument/2006/relationships/hyperlink" Target="https://www.mfri.ru/index.php/obshchestvennyj-sovet" TargetMode="External"/><Relationship Id="rId48" Type="http://schemas.openxmlformats.org/officeDocument/2006/relationships/hyperlink" Target="http://minfin.cap.ru/nizhnee-menyu/obschestvennij-sovet/" TargetMode="External"/><Relationship Id="rId56" Type="http://schemas.openxmlformats.org/officeDocument/2006/relationships/hyperlink" Target="https://depfin.tomsk.gov.ru/koordinatsionnye-soveschatelnye-organy" TargetMode="External"/><Relationship Id="rId64" Type="http://schemas.openxmlformats.org/officeDocument/2006/relationships/hyperlink" Target="http://admoblkaluga.ru/sub/finan/sovet/" TargetMode="External"/><Relationship Id="rId69" Type="http://schemas.openxmlformats.org/officeDocument/2006/relationships/hyperlink" Target="https://bryanskoblfin.ru/Show/Category/35?ItemId=91" TargetMode="External"/><Relationship Id="rId77" Type="http://schemas.openxmlformats.org/officeDocument/2006/relationships/hyperlink" Target="http://www.finsmol.ru/council" TargetMode="External"/><Relationship Id="rId8" Type="http://schemas.openxmlformats.org/officeDocument/2006/relationships/hyperlink" Target="http://minfin.alania.gov.ru/about/publiccouncil" TargetMode="External"/><Relationship Id="rId51" Type="http://schemas.openxmlformats.org/officeDocument/2006/relationships/hyperlink" Target="http://www.finupr.kurganobl.ru/index.php?test=obsovet" TargetMode="External"/><Relationship Id="rId72" Type="http://schemas.openxmlformats.org/officeDocument/2006/relationships/hyperlink" Target="https://minfin.rkomi.ru/o-ministerstve-finansov/obshchestvennyy-sovet" TargetMode="External"/><Relationship Id="rId80" Type="http://schemas.openxmlformats.org/officeDocument/2006/relationships/printerSettings" Target="../printerSettings/printerSettings4.bin"/><Relationship Id="rId3" Type="http://schemas.openxmlformats.org/officeDocument/2006/relationships/hyperlink" Target="https://www.yarregion.ru/depts/depfin/tmpPages/activities.aspx;" TargetMode="External"/><Relationship Id="rId12" Type="http://schemas.openxmlformats.org/officeDocument/2006/relationships/hyperlink" Target="https://minfin.midural.ru/document/category/95" TargetMode="External"/><Relationship Id="rId17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" TargetMode="External"/><Relationship Id="rId25" Type="http://schemas.openxmlformats.org/officeDocument/2006/relationships/hyperlink" Target="https://minfin.astrobl.ru/site-page/obshchestvennyy-sovet" TargetMode="External"/><Relationship Id="rId33" Type="http://schemas.openxmlformats.org/officeDocument/2006/relationships/hyperlink" Target="https://www.ofukem.ru/about/public-council/the-order-of-formation/" TargetMode="External"/><Relationship Id="rId38" Type="http://schemas.openxmlformats.org/officeDocument/2006/relationships/hyperlink" Target="https://saratov.gov.ru/gov/auth/minfin/sovet/" TargetMode="External"/><Relationship Id="rId46" Type="http://schemas.openxmlformats.org/officeDocument/2006/relationships/hyperlink" Target="https://www.minfinrm.ru/pub-sovet/" TargetMode="External"/><Relationship Id="rId59" Type="http://schemas.openxmlformats.org/officeDocument/2006/relationships/hyperlink" Target="https://www.eao.ru/isp-vlast/departament-finansov-pravitelstva-evreyskoy-avtonomnoy-oblasti/" TargetMode="External"/><Relationship Id="rId67" Type="http://schemas.openxmlformats.org/officeDocument/2006/relationships/hyperlink" Target="https://www.tverfin.ru/obshchestvennyy-sovet/" TargetMode="External"/><Relationship Id="rId20" Type="http://schemas.openxmlformats.org/officeDocument/2006/relationships/hyperlink" Target="http://primorsky.ru/authorities/executive-agencies/departments/finance/" TargetMode="External"/><Relationship Id="rId41" Type="http://schemas.openxmlformats.org/officeDocument/2006/relationships/hyperlink" Target="http://volgafin.volgograd.ru/coordination/list/obshchestvennyy-sovet-pri-komitete-finansov/" TargetMode="External"/><Relationship Id="rId54" Type="http://schemas.openxmlformats.org/officeDocument/2006/relationships/hyperlink" Target="https://r-19.ru/authorities/ministry-of-finance-of-the-republic-of-khakassia/common/3001/" TargetMode="External"/><Relationship Id="rId62" Type="http://schemas.openxmlformats.org/officeDocument/2006/relationships/hyperlink" Target="https://www.govvrn.ru/koordinacionnye-sovety13" TargetMode="External"/><Relationship Id="rId70" Type="http://schemas.openxmlformats.org/officeDocument/2006/relationships/hyperlink" Target="http://df.ivanovoobl.ru/departament/obshchestvennyy-sovet/" TargetMode="External"/><Relationship Id="rId75" Type="http://schemas.openxmlformats.org/officeDocument/2006/relationships/hyperlink" Target="https://www.mos.ru/findep/" TargetMode="External"/><Relationship Id="rId1" Type="http://schemas.openxmlformats.org/officeDocument/2006/relationships/hyperlink" Target="https://dtf.avo.ru/obsestvennyj-sovet" TargetMode="External"/><Relationship Id="rId6" Type="http://schemas.openxmlformats.org/officeDocument/2006/relationships/hyperlink" Target="http://dfei.adm-nao.ru/obshaya-informaciya/informaciya-o-koordinacionnyh-soveshatelnyh-ekspertnyh-organah-sozdann/obshestvennyj-sovet/" TargetMode="External"/><Relationship Id="rId15" Type="http://schemas.openxmlformats.org/officeDocument/2006/relationships/hyperlink" Target="http://egov-buryatia.ru/minfin/activities/obshchestvennyy-sovet-pri-ministerstve-finansov-respubliki-buryatiya/" TargetMode="External"/><Relationship Id="rId23" Type="http://schemas.openxmlformats.org/officeDocument/2006/relationships/hyperlink" Target="http://minfin.49gov.ru/depart/coordinating/" TargetMode="External"/><Relationship Id="rId28" Type="http://schemas.openxmlformats.org/officeDocument/2006/relationships/hyperlink" Target="http://www.minfin01-maykop.ru/Menu/Page/170" TargetMode="External"/><Relationship Id="rId36" Type="http://schemas.openxmlformats.org/officeDocument/2006/relationships/hyperlink" Target="http://minfin.kalmregion.ru/deyatelnost/obshchestvennyy-sovet/" TargetMode="External"/><Relationship Id="rId49" Type="http://schemas.openxmlformats.org/officeDocument/2006/relationships/hyperlink" Target="http://mf.nnov.ru/index.php?option=com_k2&amp;view=itemlist&amp;layout=category&amp;task=category&amp;id=181&amp;Itemid=561" TargetMode="External"/><Relationship Id="rId57" Type="http://schemas.openxmlformats.org/officeDocument/2006/relationships/hyperlink" Target="https://www.kamgov.ru/minfin/polozenie-ob-obsestvennom-sovete" TargetMode="External"/><Relationship Id="rId10" Type="http://schemas.openxmlformats.org/officeDocument/2006/relationships/hyperlink" Target="http://mari-el.gov.ru/minfin/SitePages/Obsovet.aspx" TargetMode="External"/><Relationship Id="rId31" Type="http://schemas.openxmlformats.org/officeDocument/2006/relationships/hyperlink" Target="http://www.minfin.kirov.ru/o-departamente-finansov/public_counciil/" TargetMode="External"/><Relationship Id="rId44" Type="http://schemas.openxmlformats.org/officeDocument/2006/relationships/hyperlink" Target="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" TargetMode="External"/><Relationship Id="rId52" Type="http://schemas.openxmlformats.org/officeDocument/2006/relationships/hyperlink" Target="https://www.yamalfin.ru/index.php?option=com_content&amp;view=section&amp;id=27&amp;Itemid=97" TargetMode="External"/><Relationship Id="rId60" Type="http://schemas.openxmlformats.org/officeDocument/2006/relationships/hyperlink" Target="https://www.minfin74.ru/mAbout/advisory/" TargetMode="External"/><Relationship Id="rId65" Type="http://schemas.openxmlformats.org/officeDocument/2006/relationships/hyperlink" Target="https://minfin.ryazangov.ru/department/ob_sov/" TargetMode="External"/><Relationship Id="rId73" Type="http://schemas.openxmlformats.org/officeDocument/2006/relationships/hyperlink" Target="https://df.gov35.ru/deyatelnost/obshchestvennyy-sovet/sostav-obshchestvennogo-soveta.php" TargetMode="External"/><Relationship Id="rId78" Type="http://schemas.openxmlformats.org/officeDocument/2006/relationships/hyperlink" Target="http://beldepfin.ru/o-ministerstve/informatsiia-o-ministerstve/obshestvennyj-sovet/" TargetMode="External"/><Relationship Id="rId4" Type="http://schemas.openxmlformats.org/officeDocument/2006/relationships/hyperlink" Target="https://minfin.gov-murman.ru/activities/public_council/" TargetMode="External"/><Relationship Id="rId9" Type="http://schemas.openxmlformats.org/officeDocument/2006/relationships/hyperlink" Target="https://minfin.bashkortostan.ru/about/2/" TargetMode="External"/><Relationship Id="rId13" Type="http://schemas.openxmlformats.org/officeDocument/2006/relationships/hyperlink" Target="https://depfin.admtyumen.ru/OIGV/depfin/about/sovet.htm" TargetMode="External"/><Relationship Id="rId18" Type="http://schemas.openxmlformats.org/officeDocument/2006/relationships/hyperlink" Target="http://minfin.krskstate.ru/social" TargetMode="External"/><Relationship Id="rId39" Type="http://schemas.openxmlformats.org/officeDocument/2006/relationships/hyperlink" Target="http://finance.lenobl.ru/ru/o-komitete/komissii-i-sovety/public_board/" TargetMode="External"/><Relationship Id="rId34" Type="http://schemas.openxmlformats.org/officeDocument/2006/relationships/hyperlink" Target="https://minfin.sakha.gov.ru/obschestvennyj-sovet-pri-ministerstve-finansov-rsja11" TargetMode="External"/><Relationship Id="rId50" Type="http://schemas.openxmlformats.org/officeDocument/2006/relationships/hyperlink" Target="http://finance.pnzreg.ru/about/obsovet/" TargetMode="External"/><Relationship Id="rId55" Type="http://schemas.openxmlformats.org/officeDocument/2006/relationships/hyperlink" Target="http://mfnso.nso.ru/page/2198" TargetMode="External"/><Relationship Id="rId76" Type="http://schemas.openxmlformats.org/officeDocument/2006/relationships/hyperlink" Target="https://orel-region.ru/index.php?head=6&amp;part=73&amp;unit=3&amp;op=45&amp;in=11" TargetMode="External"/><Relationship Id="rId7" Type="http://schemas.openxmlformats.org/officeDocument/2006/relationships/hyperlink" Target="https://minfin.kbr.ru/activity/obshchestvennyy-sovet/" TargetMode="External"/><Relationship Id="rId71" Type="http://schemas.openxmlformats.org/officeDocument/2006/relationships/hyperlink" Target="http://minfin.karelia.ru/obcshestvennyj-sovet/" TargetMode="External"/><Relationship Id="rId2" Type="http://schemas.openxmlformats.org/officeDocument/2006/relationships/hyperlink" Target="http://depfin.adm44.ru/info/sovorg/npa1/" TargetMode="External"/><Relationship Id="rId29" Type="http://schemas.openxmlformats.org/officeDocument/2006/relationships/hyperlink" Target="http://minfin.e-dag.ru/o-nas/koordinatsionnye-i-soveshchatelnye-organy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saratov.gov.ru/gov/auth/minfin/sovet/" TargetMode="External"/><Relationship Id="rId21" Type="http://schemas.openxmlformats.org/officeDocument/2006/relationships/hyperlink" Target="http://openbudget.gfu.ru/openbudget/obshchestvennoe-uchastie/obshchestvennyy-sovet/o-sovete/" TargetMode="External"/><Relationship Id="rId42" Type="http://schemas.openxmlformats.org/officeDocument/2006/relationships/hyperlink" Target="http://openbudget.sakhminfin.ru/Menu/Page/393" TargetMode="External"/><Relationship Id="rId47" Type="http://schemas.openxmlformats.org/officeDocument/2006/relationships/hyperlink" Target="https://minfin.donland.ru/about/1820/" TargetMode="External"/><Relationship Id="rId63" Type="http://schemas.openxmlformats.org/officeDocument/2006/relationships/hyperlink" Target="https://bryanskoblfin.ru/Show/Category/35?ItemId=91" TargetMode="External"/><Relationship Id="rId68" Type="http://schemas.openxmlformats.org/officeDocument/2006/relationships/hyperlink" Target="https://adm.rkursk.ru/index.php?id=2425" TargetMode="External"/><Relationship Id="rId16" Type="http://schemas.openxmlformats.org/officeDocument/2006/relationships/hyperlink" Target="https://www.yamalfin.ru/index.php?option=com_content&amp;view=section&amp;id=27&amp;Itemid=97" TargetMode="External"/><Relationship Id="rId11" Type="http://schemas.openxmlformats.org/officeDocument/2006/relationships/hyperlink" Target="http://finance.pnzreg.ru/about/obsovet/" TargetMode="External"/><Relationship Id="rId32" Type="http://schemas.openxmlformats.org/officeDocument/2006/relationships/hyperlink" Target="https://www.minfinchr.ru/ministerstvo/struktura-ministerstva/koordinacionnye-i-soveshchatelnye-organy-i-organizacii-obrazovannye-pri-ministerstve" TargetMode="External"/><Relationship Id="rId37" Type="http://schemas.openxmlformats.org/officeDocument/2006/relationships/hyperlink" Target="https://www.kamgov.ru/minfin/polozenie-ob-obsestvennom-sovete" TargetMode="External"/><Relationship Id="rId53" Type="http://schemas.openxmlformats.org/officeDocument/2006/relationships/hyperlink" Target="https://minfin.midural.ru/document/category/95" TargetMode="External"/><Relationship Id="rId58" Type="http://schemas.openxmlformats.org/officeDocument/2006/relationships/hyperlink" Target="http://ob.fin.amurobl.ru/obshchestvennoye_uchastiye/obshchestvennyy_sovet/poryadok_formirovaniya" TargetMode="External"/><Relationship Id="rId74" Type="http://schemas.openxmlformats.org/officeDocument/2006/relationships/hyperlink" Target="https://or71.ru/discover/open_ministry/787064/?PAGE=OS" TargetMode="External"/><Relationship Id="rId79" Type="http://schemas.openxmlformats.org/officeDocument/2006/relationships/hyperlink" Target="https://df.gov35.ru/deyatelnost/obshchestvennyy-sovet/sostav-obshchestvennogo-soveta.php" TargetMode="External"/><Relationship Id="rId5" Type="http://schemas.openxmlformats.org/officeDocument/2006/relationships/hyperlink" Target="http://dfei.adm-nao.ru/obshaya-informaciya/informaciya-o-koordinacionnyh-soveshatelnyh-ekspertnyh-organah-sozdann/" TargetMode="External"/><Relationship Id="rId61" Type="http://schemas.openxmlformats.org/officeDocument/2006/relationships/hyperlink" Target="https://depfin.admtyumen.ru/OIGV/depfin/about/sovet.htm" TargetMode="External"/><Relationship Id="rId19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" TargetMode="External"/><Relationship Id="rId14" Type="http://schemas.openxmlformats.org/officeDocument/2006/relationships/hyperlink" Target="https://minfin74.ru/mAbout/advisory/" TargetMode="External"/><Relationship Id="rId22" Type="http://schemas.openxmlformats.org/officeDocument/2006/relationships/hyperlink" Target="http://primorsky.ru/authorities/executive-agencies/departments/finance/" TargetMode="External"/><Relationship Id="rId27" Type="http://schemas.openxmlformats.org/officeDocument/2006/relationships/hyperlink" Target="https://minfin.astrobl.ru/site-page/obshchestvennyy-sovet" TargetMode="External"/><Relationship Id="rId30" Type="http://schemas.openxmlformats.org/officeDocument/2006/relationships/hyperlink" Target="http://www.minfin01-maykop.ru/Menu/Page/170" TargetMode="External"/><Relationship Id="rId35" Type="http://schemas.openxmlformats.org/officeDocument/2006/relationships/hyperlink" Target="http://mf.omskportal.ru/oiv/mf/glavnaya/sovet" TargetMode="External"/><Relationship Id="rId43" Type="http://schemas.openxmlformats.org/officeDocument/2006/relationships/hyperlink" Target="http://finance.lenobl.ru/ru/o-komitete/komissii-i-sovety/public_board/" TargetMode="External"/><Relationship Id="rId48" Type="http://schemas.openxmlformats.org/officeDocument/2006/relationships/hyperlink" Target="https://www.mfri.ru/index.php/obshchestvennyj-sovet" TargetMode="External"/><Relationship Id="rId56" Type="http://schemas.openxmlformats.org/officeDocument/2006/relationships/hyperlink" Target="https://www.ofukem.ru/about/public-council/the-order-of-formation/" TargetMode="External"/><Relationship Id="rId64" Type="http://schemas.openxmlformats.org/officeDocument/2006/relationships/hyperlink" Target="https://dtf.avo.ru/obsestvennyj-sovet" TargetMode="External"/><Relationship Id="rId69" Type="http://schemas.openxmlformats.org/officeDocument/2006/relationships/hyperlink" Target="https://orel-region.ru/index.php?head=6&amp;part=73&amp;unit=3&amp;op=45&amp;in=12" TargetMode="External"/><Relationship Id="rId77" Type="http://schemas.openxmlformats.org/officeDocument/2006/relationships/hyperlink" Target="https://minfin.rkomi.ru/o-ministerstve-finansov/obshchestvennyy-sovet" TargetMode="External"/><Relationship Id="rId8" Type="http://schemas.openxmlformats.org/officeDocument/2006/relationships/hyperlink" Target="http://mari-el.gov.ru/minfin/SitePages/Obsovet.aspx" TargetMode="External"/><Relationship Id="rId51" Type="http://schemas.openxmlformats.org/officeDocument/2006/relationships/hyperlink" Target="https://mfsk.ru/main/id9/obschestv-sovet" TargetMode="External"/><Relationship Id="rId72" Type="http://schemas.openxmlformats.org/officeDocument/2006/relationships/hyperlink" Target="https://fin.tmbreg.ru/6228/7517.html" TargetMode="External"/><Relationship Id="rId80" Type="http://schemas.openxmlformats.org/officeDocument/2006/relationships/hyperlink" Target="https://minfin.gov39.ru/open-ministry/council/" TargetMode="External"/><Relationship Id="rId3" Type="http://schemas.openxmlformats.org/officeDocument/2006/relationships/hyperlink" Target="https://minfin.gov-murman.ru/activities/public_council/" TargetMode="External"/><Relationship Id="rId12" Type="http://schemas.openxmlformats.org/officeDocument/2006/relationships/hyperlink" Target="http://minfin-samara.ru/ekspertno-konsultativnyj-sovet-obshh/" TargetMode="External"/><Relationship Id="rId17" Type="http://schemas.openxmlformats.org/officeDocument/2006/relationships/hyperlink" Target="http://egov-buryatia.ru/minfin/activities/obshchestvennyy-sovet-pri-ministerstve-finansov-respubliki-buryatiya/" TargetMode="External"/><Relationship Id="rId25" Type="http://schemas.openxmlformats.org/officeDocument/2006/relationships/hyperlink" Target="http://minfin.49gov.ru/depart/coordinating/" TargetMode="External"/><Relationship Id="rId33" Type="http://schemas.openxmlformats.org/officeDocument/2006/relationships/hyperlink" Target="http://www.mfur.ru/activities/ob_sovet/" TargetMode="External"/><Relationship Id="rId38" Type="http://schemas.openxmlformats.org/officeDocument/2006/relationships/hyperlink" Target="https://minfin.rk.gov.ru/ru/structure/251" TargetMode="External"/><Relationship Id="rId46" Type="http://schemas.openxmlformats.org/officeDocument/2006/relationships/hyperlink" Target="http://volgafin.volgograd.ru/coordination/list/obshchestvennyy-sovet-pri-komitete-finansov/" TargetMode="External"/><Relationship Id="rId59" Type="http://schemas.openxmlformats.org/officeDocument/2006/relationships/hyperlink" Target="https://www.eao.ru/isp-vlast/departament-finansov-pravitelstva-evreyskoy-avtonomnoy-oblasti/" TargetMode="External"/><Relationship Id="rId67" Type="http://schemas.openxmlformats.org/officeDocument/2006/relationships/hyperlink" Target="http://admoblkaluga.ru/sub/finan/sovet/" TargetMode="External"/><Relationship Id="rId20" Type="http://schemas.openxmlformats.org/officeDocument/2006/relationships/hyperlink" Target="http://minfin.krskstate.ru/social" TargetMode="External"/><Relationship Id="rId41" Type="http://schemas.openxmlformats.org/officeDocument/2006/relationships/hyperlink" Target="https://minfin.khabkrai.ru/portal/Menu/Page/468" TargetMode="External"/><Relationship Id="rId54" Type="http://schemas.openxmlformats.org/officeDocument/2006/relationships/hyperlink" Target="https://minfin.rtyva.ru/node/6503/" TargetMode="External"/><Relationship Id="rId62" Type="http://schemas.openxmlformats.org/officeDocument/2006/relationships/hyperlink" Target="http://minfin.orb.ru/%d0%be%d0%b1%d1%89%d0%b5%d1%81%d1%82%d0%b2%d0%b5%d0%bd%d0%bd%d1%8b%d0%b9-%d1%81%d0%be%d0%b2%d0%b5%d1%82/" TargetMode="External"/><Relationship Id="rId70" Type="http://schemas.openxmlformats.org/officeDocument/2006/relationships/hyperlink" Target="https://minfin.ryazangov.ru/department/ob_sov/" TargetMode="External"/><Relationship Id="rId75" Type="http://schemas.openxmlformats.org/officeDocument/2006/relationships/hyperlink" Target="https://www.mos.ru/findep/" TargetMode="External"/><Relationship Id="rId1" Type="http://schemas.openxmlformats.org/officeDocument/2006/relationships/hyperlink" Target="http://beldepfin.ru/o-departamente/obshestvennyj-sovet/" TargetMode="External"/><Relationship Id="rId6" Type="http://schemas.openxmlformats.org/officeDocument/2006/relationships/hyperlink" Target="https://minfin.kbr.ru/activity/obshchestvennyy-sovet/" TargetMode="External"/><Relationship Id="rId15" Type="http://schemas.openxmlformats.org/officeDocument/2006/relationships/hyperlink" Target="http://www.depfin.admhmao.ru/koordinatsionnye-i-soveshchatelnye-organy/" TargetMode="External"/><Relationship Id="rId23" Type="http://schemas.openxmlformats.org/officeDocument/2006/relationships/hyperlink" Target="http://&#1095;&#1091;&#1082;&#1086;&#1090;&#1082;&#1072;.&#1088;&#1092;/power/administrative_setting/Dep_fin_ecom/" TargetMode="External"/><Relationship Id="rId28" Type="http://schemas.openxmlformats.org/officeDocument/2006/relationships/hyperlink" Target="https://minfinkubani.ru/about/advisory_bodies/public_council/" TargetMode="External"/><Relationship Id="rId36" Type="http://schemas.openxmlformats.org/officeDocument/2006/relationships/hyperlink" Target="https://minfin.sakha.gov.ru/obschestvennyj-sovet-pri-ministerstve-finansov-rsja11" TargetMode="External"/><Relationship Id="rId49" Type="http://schemas.openxmlformats.org/officeDocument/2006/relationships/hyperlink" Target="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" TargetMode="External"/><Relationship Id="rId57" Type="http://schemas.openxmlformats.org/officeDocument/2006/relationships/hyperlink" Target="https://depfin.tomsk.gov.ru/koordinatsionnye-soveschatelnye-organy" TargetMode="External"/><Relationship Id="rId10" Type="http://schemas.openxmlformats.org/officeDocument/2006/relationships/hyperlink" Target="http://mf.nnov.ru/index.php?option=com_k2&amp;view=itemlist&amp;layout=category&amp;task=category&amp;id=181&amp;Itemid=561" TargetMode="External"/><Relationship Id="rId31" Type="http://schemas.openxmlformats.org/officeDocument/2006/relationships/hyperlink" Target="http://minfin.e-dag.ru/o-nas/koordinatsionnye-i-soveshchatelnye-organy" TargetMode="External"/><Relationship Id="rId44" Type="http://schemas.openxmlformats.org/officeDocument/2006/relationships/hyperlink" Target="https://minfin.novreg.ru/obschestvennyy-sovet.html" TargetMode="External"/><Relationship Id="rId52" Type="http://schemas.openxmlformats.org/officeDocument/2006/relationships/hyperlink" Target="http://ufo.ulntc.ru/index.php?mgf=sovet&amp;slep=net" TargetMode="External"/><Relationship Id="rId60" Type="http://schemas.openxmlformats.org/officeDocument/2006/relationships/hyperlink" Target="http://minfin.cap.ru/nizhnee-menyu/obschestvennij-sovet/" TargetMode="External"/><Relationship Id="rId65" Type="http://schemas.openxmlformats.org/officeDocument/2006/relationships/hyperlink" Target="https://www.govvrn.ru/koordinacionnye-sovety13?pageNumber=1" TargetMode="External"/><Relationship Id="rId73" Type="http://schemas.openxmlformats.org/officeDocument/2006/relationships/hyperlink" Target="https://www.tverfin.ru/obshchestvennyy-sovet/" TargetMode="External"/><Relationship Id="rId78" Type="http://schemas.openxmlformats.org/officeDocument/2006/relationships/hyperlink" Target="https://dvinaland.ru/gov/iogv/minfin/public_council/" TargetMode="External"/><Relationship Id="rId81" Type="http://schemas.openxmlformats.org/officeDocument/2006/relationships/printerSettings" Target="../printerSettings/printerSettings5.bin"/><Relationship Id="rId4" Type="http://schemas.openxmlformats.org/officeDocument/2006/relationships/hyperlink" Target="https://fincom.gov.spb.ru/committees/about/public-council/1/1" TargetMode="External"/><Relationship Id="rId9" Type="http://schemas.openxmlformats.org/officeDocument/2006/relationships/hyperlink" Target="http://www.minfinrm.ru/pub-sovet/" TargetMode="External"/><Relationship Id="rId13" Type="http://schemas.openxmlformats.org/officeDocument/2006/relationships/hyperlink" Target="http://www.finupr.kurganobl.ru/index.php?test=obsovet" TargetMode="External"/><Relationship Id="rId18" Type="http://schemas.openxmlformats.org/officeDocument/2006/relationships/hyperlink" Target="http://fin22.ru/opinion/ob-sovet/" TargetMode="External"/><Relationship Id="rId39" Type="http://schemas.openxmlformats.org/officeDocument/2006/relationships/hyperlink" Target="http://minfin.kalmregion.ru/deyatelnost/obshchestvennyy-sovet/" TargetMode="External"/><Relationship Id="rId34" Type="http://schemas.openxmlformats.org/officeDocument/2006/relationships/hyperlink" Target="http://www.minfin.kirov.ru/o-departamente-finansov/public_counciil/" TargetMode="External"/><Relationship Id="rId50" Type="http://schemas.openxmlformats.org/officeDocument/2006/relationships/hyperlink" Target="http://minfin.alania.gov.ru/about/publiccouncil" TargetMode="External"/><Relationship Id="rId55" Type="http://schemas.openxmlformats.org/officeDocument/2006/relationships/hyperlink" Target="https://r-19.ru/authorities/ministry-of-finance-of-the-republic-of-khakassia/common/3001/" TargetMode="External"/><Relationship Id="rId76" Type="http://schemas.openxmlformats.org/officeDocument/2006/relationships/hyperlink" Target="http://minfin.karelia.ru/obcshestvennyj-sovet/" TargetMode="External"/><Relationship Id="rId7" Type="http://schemas.openxmlformats.org/officeDocument/2006/relationships/hyperlink" Target="https://minfin.bashkortostan.ru/about/2/" TargetMode="External"/><Relationship Id="rId71" Type="http://schemas.openxmlformats.org/officeDocument/2006/relationships/hyperlink" Target="http://www.finsmol.ru/council" TargetMode="External"/><Relationship Id="rId2" Type="http://schemas.openxmlformats.org/officeDocument/2006/relationships/hyperlink" Target="http://depfin.adm44.ru/info/sovorg/npa1/" TargetMode="External"/><Relationship Id="rId29" Type="http://schemas.openxmlformats.org/officeDocument/2006/relationships/hyperlink" Target="https://www.minfin-altai.ru/about/missions/obshchestvennyy-sovet/" TargetMode="External"/><Relationship Id="rId24" Type="http://schemas.openxmlformats.org/officeDocument/2006/relationships/hyperlink" Target="http://minfin.tatarstan.ru/rus/obshchestvenniy-sovet.htm" TargetMode="External"/><Relationship Id="rId40" Type="http://schemas.openxmlformats.org/officeDocument/2006/relationships/hyperlink" Target="http://mfnso.nso.ru/page/2198" TargetMode="External"/><Relationship Id="rId45" Type="http://schemas.openxmlformats.org/officeDocument/2006/relationships/hyperlink" Target="http://finance.pskov.ru/ob-upravlenii/obshchestvennyy-sovet-pri-komitete-po-finansam-pskovskoy-oblasti" TargetMode="External"/><Relationship Id="rId66" Type="http://schemas.openxmlformats.org/officeDocument/2006/relationships/hyperlink" Target="http://df.ivanovoobl.ru/departament/obshchestvennyy-sovet/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ob.fin.amurobl.ru/obshchestvennoye_uchastiye/obshchestvennyy_sovet" TargetMode="External"/><Relationship Id="rId21" Type="http://schemas.openxmlformats.org/officeDocument/2006/relationships/hyperlink" Target="http://fin22.ru/opinion/ob-sovet/" TargetMode="External"/><Relationship Id="rId42" Type="http://schemas.openxmlformats.org/officeDocument/2006/relationships/hyperlink" Target="http://minfin.orb.ru/%D0%BE%D0%B1%D1%89%D0%B5%D1%81%D1%82%D0%B2%D0%B5%D0%BD%D0%BD%D1%8B%D0%B9-%D1%81%D0%BE%D0%B2%D0%B5%D1%82/" TargetMode="External"/><Relationship Id="rId47" Type="http://schemas.openxmlformats.org/officeDocument/2006/relationships/hyperlink" Target="https://www.tverfin.ru/obshchestvennyy-sovet/spravochnaya-informatsiya-o-deyatelnosti/" TargetMode="External"/><Relationship Id="rId63" Type="http://schemas.openxmlformats.org/officeDocument/2006/relationships/hyperlink" Target="http://www.minfinchr.ru/obshchestvennyj-sovet-pri-ministerstve" TargetMode="External"/><Relationship Id="rId68" Type="http://schemas.openxmlformats.org/officeDocument/2006/relationships/hyperlink" Target="http://finance.pnzreg.ru/about/obsovet/" TargetMode="External"/><Relationship Id="rId16" Type="http://schemas.openxmlformats.org/officeDocument/2006/relationships/hyperlink" Target="http://minfin-samara.ru/ekspertno-konsultativnyj-sovet-obshh/" TargetMode="External"/><Relationship Id="rId11" Type="http://schemas.openxmlformats.org/officeDocument/2006/relationships/hyperlink" Target="http://dfei.adm-nao.ru/obshaya-informaciya/informaciya-o-koordinacionnyh-soveshatelnyh-ekspertnyh-organah-sozdann/obshestvennyj-sovet/" TargetMode="External"/><Relationship Id="rId32" Type="http://schemas.openxmlformats.org/officeDocument/2006/relationships/hyperlink" Target="http://bryanskoblfin.ru/Show/Category/35?ItemId=91" TargetMode="External"/><Relationship Id="rId37" Type="http://schemas.openxmlformats.org/officeDocument/2006/relationships/hyperlink" Target="http://minfin.karelia.ru/obcshestvennyj-sovet/" TargetMode="External"/><Relationship Id="rId53" Type="http://schemas.openxmlformats.org/officeDocument/2006/relationships/hyperlink" Target="https://mef.mosreg.ru/ov/obschestvennyy-sovet?utm_referrer=https%3A%2F%2Fmef.mosreg.ru%2Fov%2Fobschestvennyy-sovet%2Fplany-raboty-soveta%2F29-11-2019-10-18-29-plan-raboty-obshchestvennogo-soveta-pri-ministerst" TargetMode="External"/><Relationship Id="rId58" Type="http://schemas.openxmlformats.org/officeDocument/2006/relationships/hyperlink" Target="https://minfin.novreg.ru/obschestvennyy-sovet.html" TargetMode="External"/><Relationship Id="rId74" Type="http://schemas.openxmlformats.org/officeDocument/2006/relationships/hyperlink" Target="https://depfin.tomsk.gov.ru/koordinatsionnye-soveschatelnye-organy" TargetMode="External"/><Relationship Id="rId79" Type="http://schemas.openxmlformats.org/officeDocument/2006/relationships/hyperlink" Target="https://minfin.tatarstan.ru/obshchestvenniy-sovet.htm" TargetMode="External"/><Relationship Id="rId5" Type="http://schemas.openxmlformats.org/officeDocument/2006/relationships/hyperlink" Target="https://fin.tmbreg.ru/6228/7517/9592.html" TargetMode="External"/><Relationship Id="rId61" Type="http://schemas.openxmlformats.org/officeDocument/2006/relationships/hyperlink" Target="https://www.mfri.ru/index.php/obshchestvennyj-sovet" TargetMode="External"/><Relationship Id="rId82" Type="http://schemas.openxmlformats.org/officeDocument/2006/relationships/printerSettings" Target="../printerSettings/printerSettings6.bin"/><Relationship Id="rId19" Type="http://schemas.openxmlformats.org/officeDocument/2006/relationships/hyperlink" Target="https://depfin.admhmao.ru/koordinatsionnye-i-soveshchatelnye-organy/obshchestvennyy-sovet-pri-departamente-finansov-khanty-mansiyskogo-avtonomnogo-okruga-yugry/" TargetMode="External"/><Relationship Id="rId14" Type="http://schemas.openxmlformats.org/officeDocument/2006/relationships/hyperlink" Target="https://minfin.bashkortostan.ru/activity/2971/?filter_d_section=17&amp;nav-documents=page-1" TargetMode="External"/><Relationship Id="rId22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" TargetMode="External"/><Relationship Id="rId27" Type="http://schemas.openxmlformats.org/officeDocument/2006/relationships/hyperlink" Target="http://chaogov.ru/vlast/organy-vlasti/depfin/obshchestvennye-sovety/" TargetMode="External"/><Relationship Id="rId30" Type="http://schemas.openxmlformats.org/officeDocument/2006/relationships/hyperlink" Target="https://www.yarregion.ru/depts/depfin/tmpPages/activities.aspx" TargetMode="External"/><Relationship Id="rId35" Type="http://schemas.openxmlformats.org/officeDocument/2006/relationships/hyperlink" Target="https://minfinkubani.ru/about/advisory_bodies/public_council/delpublic_council.php" TargetMode="External"/><Relationship Id="rId43" Type="http://schemas.openxmlformats.org/officeDocument/2006/relationships/hyperlink" Target="https://minfin.rtyva.ru/node/6503/" TargetMode="External"/><Relationship Id="rId48" Type="http://schemas.openxmlformats.org/officeDocument/2006/relationships/hyperlink" Target="http://minfin.kalmregion.ru/deyatelnost/obshchestvennyy-sovet/" TargetMode="External"/><Relationship Id="rId56" Type="http://schemas.openxmlformats.org/officeDocument/2006/relationships/hyperlink" Target="https://df.gov35.ru/deyatelnost/obshchestvennyy-sovet/sostav-obshchestvennogo-soveta.php" TargetMode="External"/><Relationship Id="rId64" Type="http://schemas.openxmlformats.org/officeDocument/2006/relationships/hyperlink" Target="https://www.minfinrm.ru/pub-sovet/" TargetMode="External"/><Relationship Id="rId69" Type="http://schemas.openxmlformats.org/officeDocument/2006/relationships/hyperlink" Target="http://www.finupr.kurganobl.ru/index.php?test=obsovet" TargetMode="External"/><Relationship Id="rId77" Type="http://schemas.openxmlformats.org/officeDocument/2006/relationships/hyperlink" Target="https://www.minfin74.ru/mAbout/advisory/" TargetMode="External"/><Relationship Id="rId8" Type="http://schemas.openxmlformats.org/officeDocument/2006/relationships/hyperlink" Target="https://minfin.gov39.ru/open-ministry/council/" TargetMode="External"/><Relationship Id="rId51" Type="http://schemas.openxmlformats.org/officeDocument/2006/relationships/hyperlink" Target="http://beldepfin.ru/dokumenty/vse-dokumenty/deyatelnostobshestvennogo-soveta-pri-departamente/" TargetMode="External"/><Relationship Id="rId72" Type="http://schemas.openxmlformats.org/officeDocument/2006/relationships/hyperlink" Target="https://r-19.ru/authorities/ministry-of-finance-of-the-republic-of-khakassia/common/3001/" TargetMode="External"/><Relationship Id="rId80" Type="http://schemas.openxmlformats.org/officeDocument/2006/relationships/hyperlink" Target="http://mf.omskportal.ru/oiv/mf/glavnaya/sovet" TargetMode="External"/><Relationship Id="rId3" Type="http://schemas.openxmlformats.org/officeDocument/2006/relationships/hyperlink" Target="http://minfin.ryazangov.ru/department/ob_sov/" TargetMode="External"/><Relationship Id="rId12" Type="http://schemas.openxmlformats.org/officeDocument/2006/relationships/hyperlink" Target="https://minfin.kbr.ru/activity/obshchestvennyy-sovet/" TargetMode="External"/><Relationship Id="rId17" Type="http://schemas.openxmlformats.org/officeDocument/2006/relationships/hyperlink" Target="https://minfin.midural.ru/document/category/97" TargetMode="External"/><Relationship Id="rId25" Type="http://schemas.openxmlformats.org/officeDocument/2006/relationships/hyperlink" Target="http://primorsky.ru/authorities/executive-agencies/departments/finance/" TargetMode="External"/><Relationship Id="rId33" Type="http://schemas.openxmlformats.org/officeDocument/2006/relationships/hyperlink" Target="https://minfin.astrobl.ru/site-page/obshchestvennyy-sovet" TargetMode="External"/><Relationship Id="rId38" Type="http://schemas.openxmlformats.org/officeDocument/2006/relationships/hyperlink" Target="http://www.minfin01-maykop.ru/Menu/Page/170" TargetMode="External"/><Relationship Id="rId46" Type="http://schemas.openxmlformats.org/officeDocument/2006/relationships/hyperlink" Target="https://minfin.rk.gov.ru/ru/structure/251" TargetMode="External"/><Relationship Id="rId59" Type="http://schemas.openxmlformats.org/officeDocument/2006/relationships/hyperlink" Target="http://volgafin.volgograd.ru/coordination/list/obshchestvennyy-sovet-pri-komitete-finansov/" TargetMode="External"/><Relationship Id="rId67" Type="http://schemas.openxmlformats.org/officeDocument/2006/relationships/hyperlink" Target="http://mf.nnov.ru/index.php?option=com_k2&amp;view=itemlist&amp;layout=category&amp;task=category&amp;id=181&amp;Itemid=561" TargetMode="External"/><Relationship Id="rId20" Type="http://schemas.openxmlformats.org/officeDocument/2006/relationships/hyperlink" Target="http://egov-buryatia.ru/minfin/activities/obshchestvennyy-sovet-pri-ministerstve-finansov-respubliki-buryatiya/" TargetMode="External"/><Relationship Id="rId41" Type="http://schemas.openxmlformats.org/officeDocument/2006/relationships/hyperlink" Target="http://www.minfin.kirov.ru/o-departamente-finansov/public_counciil/plan/" TargetMode="External"/><Relationship Id="rId54" Type="http://schemas.openxmlformats.org/officeDocument/2006/relationships/hyperlink" Target="https://orel-region.ru/index.php?head=6&amp;part=73&amp;unit=3&amp;op=45&amp;in=12" TargetMode="External"/><Relationship Id="rId62" Type="http://schemas.openxmlformats.org/officeDocument/2006/relationships/hyperlink" Target="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" TargetMode="External"/><Relationship Id="rId70" Type="http://schemas.openxmlformats.org/officeDocument/2006/relationships/hyperlink" Target="https://www.yamalfin.ru/index.php?option=com_content&amp;view=section&amp;id=27&amp;Itemid=97" TargetMode="External"/><Relationship Id="rId75" Type="http://schemas.openxmlformats.org/officeDocument/2006/relationships/hyperlink" Target="https://www.kamgov.ru/minfin/plan-raboty-soveta" TargetMode="External"/><Relationship Id="rId83" Type="http://schemas.openxmlformats.org/officeDocument/2006/relationships/vmlDrawing" Target="../drawings/vmlDrawing1.vml"/><Relationship Id="rId1" Type="http://schemas.openxmlformats.org/officeDocument/2006/relationships/hyperlink" Target="https://dtf.avo.ru/obsestvennyj-sovet" TargetMode="External"/><Relationship Id="rId6" Type="http://schemas.openxmlformats.org/officeDocument/2006/relationships/hyperlink" Target="http://findep.mos.ru/" TargetMode="External"/><Relationship Id="rId15" Type="http://schemas.openxmlformats.org/officeDocument/2006/relationships/hyperlink" Target="http://mari-el.gov.ru/minfin/SitePages/Obsovet.aspx" TargetMode="External"/><Relationship Id="rId23" Type="http://schemas.openxmlformats.org/officeDocument/2006/relationships/hyperlink" Target="http://minfin.krskstate.ru/social" TargetMode="External"/><Relationship Id="rId28" Type="http://schemas.openxmlformats.org/officeDocument/2006/relationships/hyperlink" Target="http://minfin.49gov.ru/depart/coordinating/" TargetMode="External"/><Relationship Id="rId36" Type="http://schemas.openxmlformats.org/officeDocument/2006/relationships/hyperlink" Target="http://ufin48.ru/Menu/Page/1" TargetMode="External"/><Relationship Id="rId49" Type="http://schemas.openxmlformats.org/officeDocument/2006/relationships/hyperlink" Target="https://openbudget.sakhminfin.ru/Menu/Page/535" TargetMode="External"/><Relationship Id="rId57" Type="http://schemas.openxmlformats.org/officeDocument/2006/relationships/hyperlink" Target="http://finance.lenobl.ru/ru/o-komitete/komissii-i-sovety/public_board/" TargetMode="External"/><Relationship Id="rId10" Type="http://schemas.openxmlformats.org/officeDocument/2006/relationships/hyperlink" Target="https://fincom.gov.spb.ru/committees/about/public-council/1/1" TargetMode="External"/><Relationship Id="rId31" Type="http://schemas.openxmlformats.org/officeDocument/2006/relationships/hyperlink" Target="http://depfin.adm44.ru/info/sovorg/infkororg/" TargetMode="External"/><Relationship Id="rId44" Type="http://schemas.openxmlformats.org/officeDocument/2006/relationships/hyperlink" Target="https://www.ofukem.ru/about/public-council/the-work-plans-of-the-public-council/" TargetMode="External"/><Relationship Id="rId52" Type="http://schemas.openxmlformats.org/officeDocument/2006/relationships/hyperlink" Target="https://saratov.gov.ru/gov/auth/minfin/sovet/" TargetMode="External"/><Relationship Id="rId60" Type="http://schemas.openxmlformats.org/officeDocument/2006/relationships/hyperlink" Target="https://minfin.donland.ru/about/1820/" TargetMode="External"/><Relationship Id="rId65" Type="http://schemas.openxmlformats.org/officeDocument/2006/relationships/hyperlink" Target="http://www.mfur.ru/activities/ob_sovet/" TargetMode="External"/><Relationship Id="rId73" Type="http://schemas.openxmlformats.org/officeDocument/2006/relationships/hyperlink" Target="http://mfnso.nso.ru/page/2198" TargetMode="External"/><Relationship Id="rId78" Type="http://schemas.openxmlformats.org/officeDocument/2006/relationships/hyperlink" Target="https://www.govvrn.ru/koordinacionnye-sovety13" TargetMode="External"/><Relationship Id="rId81" Type="http://schemas.openxmlformats.org/officeDocument/2006/relationships/hyperlink" Target="http://www.eao.ru/isp-vlast/departament-finansov-pravitelstva-evreyskoy-avtonomnoy-oblasti/" TargetMode="External"/><Relationship Id="rId4" Type="http://schemas.openxmlformats.org/officeDocument/2006/relationships/hyperlink" Target="http://www.finsmol.ru/council" TargetMode="External"/><Relationship Id="rId9" Type="http://schemas.openxmlformats.org/officeDocument/2006/relationships/hyperlink" Target="https://minfin.gov-murman.ru/activities/public_council/oos_work/" TargetMode="External"/><Relationship Id="rId13" Type="http://schemas.openxmlformats.org/officeDocument/2006/relationships/hyperlink" Target="http://minfin.alania.gov.ru/about/publiccouncil" TargetMode="External"/><Relationship Id="rId18" Type="http://schemas.openxmlformats.org/officeDocument/2006/relationships/hyperlink" Target="https://depfin.admtyumen.ru/OIGV/depfin/about/sovet.htm" TargetMode="External"/><Relationship Id="rId39" Type="http://schemas.openxmlformats.org/officeDocument/2006/relationships/hyperlink" Target="http://minfin.e-dag.ru/o-nas/koordinatsionnye-i-soveshchatelnye-organy" TargetMode="External"/><Relationship Id="rId34" Type="http://schemas.openxmlformats.org/officeDocument/2006/relationships/hyperlink" Target="http://ufo.ulntc.ru/index.php?mgf=sovet&amp;slep=net" TargetMode="External"/><Relationship Id="rId50" Type="http://schemas.openxmlformats.org/officeDocument/2006/relationships/hyperlink" Target="https://or71.ru/discover/open_ministry/787064/?PAGE=OS" TargetMode="External"/><Relationship Id="rId55" Type="http://schemas.openxmlformats.org/officeDocument/2006/relationships/hyperlink" Target="https://minfin.rkomi.ru/o-ministerstve-finansov/obshchestvennyy-sovet" TargetMode="External"/><Relationship Id="rId76" Type="http://schemas.openxmlformats.org/officeDocument/2006/relationships/hyperlink" Target="https://minfin.khabkrai.ru/portal/Menu/Page/468" TargetMode="External"/><Relationship Id="rId7" Type="http://schemas.openxmlformats.org/officeDocument/2006/relationships/hyperlink" Target="https://dvinaland.ru/gov/iogv/minfin/public_council/" TargetMode="External"/><Relationship Id="rId71" Type="http://schemas.openxmlformats.org/officeDocument/2006/relationships/hyperlink" Target="https://www.minfin-altai.ru/about/missions/obshchestvennyy-sovet/" TargetMode="External"/><Relationship Id="rId2" Type="http://schemas.openxmlformats.org/officeDocument/2006/relationships/hyperlink" Target="http://admoblkaluga.ru/sub/finan/sovet/" TargetMode="External"/><Relationship Id="rId29" Type="http://schemas.openxmlformats.org/officeDocument/2006/relationships/hyperlink" Target="http://finance.pskov.ru/ob-upravlenii/obshchestvennyy-sovet-pri-komitete-po-finansam-pskovskoy-oblasti" TargetMode="External"/><Relationship Id="rId24" Type="http://schemas.openxmlformats.org/officeDocument/2006/relationships/hyperlink" Target="http://openbudget.gfu.ru/openbudget/obshchestvennoe-uchastie/obshchestvennyy-sovet/deyatelnost/%20(&#1087;&#1077;&#1088;&#1077;&#1093;&#1086;&#1076;%20&#1089;%20&#1075;&#1083;&#1072;&#1074;&#1085;&#1086;&#1081;%20&#1089;&#1090;&#1088;&#1072;&#1085;&#1080;&#1094;&#1099;%20&#1089;&#1072;&#1081;&#1090;&#1072;%20&#1092;&#1080;&#1085;&#1072;&#1085;&#1089;&#1086;&#1074;&#1086;&#1075;&#1086;%20&#1086;&#1088;&#1075;&#1072;&#1085;&#1072;)" TargetMode="External"/><Relationship Id="rId40" Type="http://schemas.openxmlformats.org/officeDocument/2006/relationships/hyperlink" Target="http://www.mfsk.ru/main/id9/obschestv-sovet/deyat" TargetMode="External"/><Relationship Id="rId45" Type="http://schemas.openxmlformats.org/officeDocument/2006/relationships/hyperlink" Target="https://minfin.sakha.gov.ru/obschestvennyj-sovet-pri-ministerstve-finansov-rsja11" TargetMode="External"/><Relationship Id="rId66" Type="http://schemas.openxmlformats.org/officeDocument/2006/relationships/hyperlink" Target="http://minfin.cap.ru/nizhnee-menyu/obschestvennij-sovet/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://minfin.49gov.ru/depart/coordinating/" TargetMode="External"/><Relationship Id="rId21" Type="http://schemas.openxmlformats.org/officeDocument/2006/relationships/hyperlink" Target="http://minfin.krskstate.ru/social" TargetMode="External"/><Relationship Id="rId42" Type="http://schemas.openxmlformats.org/officeDocument/2006/relationships/hyperlink" Target="https://openbudget.sakhminfin.ru/Menu/Page/535" TargetMode="External"/><Relationship Id="rId47" Type="http://schemas.openxmlformats.org/officeDocument/2006/relationships/hyperlink" Target="https://minfin.donland.ru/about/1820/" TargetMode="External"/><Relationship Id="rId63" Type="http://schemas.openxmlformats.org/officeDocument/2006/relationships/hyperlink" Target="https://minfin.khabkrai.ru/portal/Menu/Page/468" TargetMode="External"/><Relationship Id="rId68" Type="http://schemas.openxmlformats.org/officeDocument/2006/relationships/hyperlink" Target="https://bryanskoblfin.ru/Show/Category/35?ItemId=91" TargetMode="External"/><Relationship Id="rId16" Type="http://schemas.openxmlformats.org/officeDocument/2006/relationships/hyperlink" Target="https://depfin.admtyumen.ru/OIGV/depfin/about/sovet.htm" TargetMode="External"/><Relationship Id="rId11" Type="http://schemas.openxmlformats.org/officeDocument/2006/relationships/hyperlink" Target="https://minfin.bashkortostan.ru/activity/2971/?filter_d_section=15&amp;nav-documents=page-1" TargetMode="External"/><Relationship Id="rId32" Type="http://schemas.openxmlformats.org/officeDocument/2006/relationships/hyperlink" Target="http://minfin.e-dag.ru/o-nas/koordinatsionnye-i-soveshchatelnye-organy" TargetMode="External"/><Relationship Id="rId37" Type="http://schemas.openxmlformats.org/officeDocument/2006/relationships/hyperlink" Target="https://www.ofukem.ru/about/public-council/final-documents/" TargetMode="External"/><Relationship Id="rId53" Type="http://schemas.openxmlformats.org/officeDocument/2006/relationships/hyperlink" Target="http://minfin.cap.ru/nizhnee-menyu/obschestvennij-sovet/" TargetMode="External"/><Relationship Id="rId58" Type="http://schemas.openxmlformats.org/officeDocument/2006/relationships/hyperlink" Target="https://www.minfin-altai.ru/about/missions/obshchestvennyy-sovet/" TargetMode="External"/><Relationship Id="rId74" Type="http://schemas.openxmlformats.org/officeDocument/2006/relationships/hyperlink" Target="https://ufin48.ru/Menu/Page/1" TargetMode="External"/><Relationship Id="rId79" Type="http://schemas.openxmlformats.org/officeDocument/2006/relationships/hyperlink" Target="https://minfin.rkomi.ru/o-ministerstve-finansov/obshchestvennyy-sovet" TargetMode="External"/><Relationship Id="rId5" Type="http://schemas.openxmlformats.org/officeDocument/2006/relationships/hyperlink" Target="https://or71.ru/discover/open_ministry/787064/?PAGE=OS" TargetMode="External"/><Relationship Id="rId61" Type="http://schemas.openxmlformats.org/officeDocument/2006/relationships/hyperlink" Target="https://depfin.tomsk.gov.ru/koordinatsionnye-soveschatelnye-organy" TargetMode="External"/><Relationship Id="rId82" Type="http://schemas.openxmlformats.org/officeDocument/2006/relationships/hyperlink" Target="https://minfin.gov39.ru/open-ministry/council/" TargetMode="External"/><Relationship Id="rId19" Type="http://schemas.openxmlformats.org/officeDocument/2006/relationships/hyperlink" Target="http://fin22.ru/opinion/ob-sovet/" TargetMode="External"/><Relationship Id="rId14" Type="http://schemas.openxmlformats.org/officeDocument/2006/relationships/hyperlink" Target="http://minfin-samara.ru/ekspertno-konsultativnyj-sovet-obshh/" TargetMode="External"/><Relationship Id="rId22" Type="http://schemas.openxmlformats.org/officeDocument/2006/relationships/hyperlink" Target="http://openbudget.gfu.ru/openbudget/obshchestvennoe-uchastie/obshchestvennyy-sovet/deyatelnost/" TargetMode="External"/><Relationship Id="rId27" Type="http://schemas.openxmlformats.org/officeDocument/2006/relationships/hyperlink" Target="http://finance.pskov.ru/ob-upravlenii/obshchestvennyy-sovet-pri-komitete-po-finansam-pskovskoy-oblasti" TargetMode="External"/><Relationship Id="rId30" Type="http://schemas.openxmlformats.org/officeDocument/2006/relationships/hyperlink" Target="https://minfinkubani.ru/about/advisory_bodies/public_council/delpublic_council.php" TargetMode="External"/><Relationship Id="rId35" Type="http://schemas.openxmlformats.org/officeDocument/2006/relationships/hyperlink" Target="https://mf.orb.ru/about/9638/" TargetMode="External"/><Relationship Id="rId43" Type="http://schemas.openxmlformats.org/officeDocument/2006/relationships/hyperlink" Target="https://saratov.gov.ru/gov/auth/minfin/sovet/" TargetMode="External"/><Relationship Id="rId48" Type="http://schemas.openxmlformats.org/officeDocument/2006/relationships/hyperlink" Target="https://www.mfri.ru/index.php/obshchestvennyj-sovet" TargetMode="External"/><Relationship Id="rId56" Type="http://schemas.openxmlformats.org/officeDocument/2006/relationships/hyperlink" Target="http://www.finupr.kurganobl.ru/index.php?test=obsovet" TargetMode="External"/><Relationship Id="rId64" Type="http://schemas.openxmlformats.org/officeDocument/2006/relationships/hyperlink" Target="https://www.eao.ru/isp-vlast/departament-finansov-pravitelstva-evreyskoy-avtonomnoy-oblasti/" TargetMode="External"/><Relationship Id="rId69" Type="http://schemas.openxmlformats.org/officeDocument/2006/relationships/hyperlink" Target="https://www.govvrn.ru/koordinacionnye-sovety13?pageNumber=1" TargetMode="External"/><Relationship Id="rId77" Type="http://schemas.openxmlformats.org/officeDocument/2006/relationships/hyperlink" Target="https://www.mos.ru/findep/" TargetMode="External"/><Relationship Id="rId8" Type="http://schemas.openxmlformats.org/officeDocument/2006/relationships/hyperlink" Target="http://dfei.adm-nao.ru/obshaya-informaciya/informaciya-o-koordinacionnyh-soveshatelnyh-ekspertnyh-organah-sozdann/obshestvennyj-sovet/" TargetMode="External"/><Relationship Id="rId51" Type="http://schemas.openxmlformats.org/officeDocument/2006/relationships/hyperlink" Target="https://www.minfinrm.ru/pub-sovet/" TargetMode="External"/><Relationship Id="rId72" Type="http://schemas.openxmlformats.org/officeDocument/2006/relationships/hyperlink" Target="http://depfin.adm44.ru/info/sovorg/infkororg/" TargetMode="External"/><Relationship Id="rId80" Type="http://schemas.openxmlformats.org/officeDocument/2006/relationships/hyperlink" Target="https://dvinaland.ru/gov/iogv/minfin/public_council/" TargetMode="External"/><Relationship Id="rId3" Type="http://schemas.openxmlformats.org/officeDocument/2006/relationships/hyperlink" Target="https://fin.tmbreg.ru/6228/7517/9659.html" TargetMode="External"/><Relationship Id="rId12" Type="http://schemas.openxmlformats.org/officeDocument/2006/relationships/hyperlink" Target="http://mari-el.gov.ru/minfin/SitePages/Obsovet.aspx" TargetMode="External"/><Relationship Id="rId17" Type="http://schemas.openxmlformats.org/officeDocument/2006/relationships/hyperlink" Target="https://depfin.admhmao.ru/koordinatsionnye-i-soveshchatelnye-organy/obshchestvennyy-sovet-pri-departamente-finansov-khanty-mansiyskogo-avtonomnogo-okruga-yugry/" TargetMode="External"/><Relationship Id="rId25" Type="http://schemas.openxmlformats.org/officeDocument/2006/relationships/hyperlink" Target="http://chaogov.ru/vlast/organy-vlasti/depfin/obshchestvennye-sovety/" TargetMode="External"/><Relationship Id="rId33" Type="http://schemas.openxmlformats.org/officeDocument/2006/relationships/hyperlink" Target="https://mfsk.ru/main/id9/obschestv-sovet/deyat" TargetMode="External"/><Relationship Id="rId38" Type="http://schemas.openxmlformats.org/officeDocument/2006/relationships/hyperlink" Target="http://mf.omskportal.ru/oiv/mf/glavnaya/sovet" TargetMode="External"/><Relationship Id="rId46" Type="http://schemas.openxmlformats.org/officeDocument/2006/relationships/hyperlink" Target="https://volgafin.volgograd.ru/coordination/meeting/" TargetMode="External"/><Relationship Id="rId59" Type="http://schemas.openxmlformats.org/officeDocument/2006/relationships/hyperlink" Target="https://r-19.ru/authorities/ministry-of-finance-of-the-republic-of-khakassia/common/3001/" TargetMode="External"/><Relationship Id="rId67" Type="http://schemas.openxmlformats.org/officeDocument/2006/relationships/hyperlink" Target="http://beldepfin.ru/dokumenty/vse-dokumenty/deyatelnostobshestvennogo-soveta-pri-departamente/" TargetMode="External"/><Relationship Id="rId20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" TargetMode="External"/><Relationship Id="rId41" Type="http://schemas.openxmlformats.org/officeDocument/2006/relationships/hyperlink" Target="http://minfin.kalmregion.ru/deyatelnost/obshchestvennyy-sovet/" TargetMode="External"/><Relationship Id="rId54" Type="http://schemas.openxmlformats.org/officeDocument/2006/relationships/hyperlink" Target="http://mf.nnov.ru/index.php?option=com_k2&amp;view=itemlist&amp;layout=category&amp;task=category&amp;id=181&amp;Itemid=561" TargetMode="External"/><Relationship Id="rId62" Type="http://schemas.openxmlformats.org/officeDocument/2006/relationships/hyperlink" Target="https://www.kamgov.ru/minfin/polozenie-ob-obsestvennom-sovete" TargetMode="External"/><Relationship Id="rId70" Type="http://schemas.openxmlformats.org/officeDocument/2006/relationships/hyperlink" Target="http://df.ivanovoobl.ru/departament/obshchestvennyy-sovet/" TargetMode="External"/><Relationship Id="rId75" Type="http://schemas.openxmlformats.org/officeDocument/2006/relationships/hyperlink" Target="https://orel-region.ru/index.php?head=6&amp;part=73&amp;unit=3&amp;op=45&amp;in=12" TargetMode="External"/><Relationship Id="rId83" Type="http://schemas.openxmlformats.org/officeDocument/2006/relationships/printerSettings" Target="../printerSettings/printerSettings7.bin"/><Relationship Id="rId1" Type="http://schemas.openxmlformats.org/officeDocument/2006/relationships/hyperlink" Target="https://mef.mosreg.ru/ov/obschestvennyy-sovet/zasedaniya-soveta" TargetMode="External"/><Relationship Id="rId6" Type="http://schemas.openxmlformats.org/officeDocument/2006/relationships/hyperlink" Target="https://minfin.gov-murman.ru/activities/public_council/oos_work/" TargetMode="External"/><Relationship Id="rId15" Type="http://schemas.openxmlformats.org/officeDocument/2006/relationships/hyperlink" Target="https://minfin.midural.ru/document/category/94" TargetMode="External"/><Relationship Id="rId23" Type="http://schemas.openxmlformats.org/officeDocument/2006/relationships/hyperlink" Target="http://primorsky.ru/authorities/executive-agencies/departments/finance/" TargetMode="External"/><Relationship Id="rId28" Type="http://schemas.openxmlformats.org/officeDocument/2006/relationships/hyperlink" Target="https://minfin.astrobl.ru/site-page/obshchestvennyy-sovet" TargetMode="External"/><Relationship Id="rId36" Type="http://schemas.openxmlformats.org/officeDocument/2006/relationships/hyperlink" Target="https://minfin.rtyva.ru/node/6503/" TargetMode="External"/><Relationship Id="rId49" Type="http://schemas.openxmlformats.org/officeDocument/2006/relationships/hyperlink" Target="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" TargetMode="External"/><Relationship Id="rId57" Type="http://schemas.openxmlformats.org/officeDocument/2006/relationships/hyperlink" Target="https://www.yamalfin.ru/index.php?option=com_content&amp;view=section&amp;id=27&amp;Itemid=97" TargetMode="External"/><Relationship Id="rId10" Type="http://schemas.openxmlformats.org/officeDocument/2006/relationships/hyperlink" Target="http://minfin.alania.gov.ru/about/publiccouncil" TargetMode="External"/><Relationship Id="rId31" Type="http://schemas.openxmlformats.org/officeDocument/2006/relationships/hyperlink" Target="http://www.minfin01-maykop.ru/Menu/Page/170" TargetMode="External"/><Relationship Id="rId44" Type="http://schemas.openxmlformats.org/officeDocument/2006/relationships/hyperlink" Target="http://finance.lenobl.ru/ru/o-komitete/komissii-i-sovety/public_board/" TargetMode="External"/><Relationship Id="rId52" Type="http://schemas.openxmlformats.org/officeDocument/2006/relationships/hyperlink" Target="https://www.mfur.ru/activities/ob_sovet/zasedanie_os.php" TargetMode="External"/><Relationship Id="rId60" Type="http://schemas.openxmlformats.org/officeDocument/2006/relationships/hyperlink" Target="http://mfnso.nso.ru/page/2198" TargetMode="External"/><Relationship Id="rId65" Type="http://schemas.openxmlformats.org/officeDocument/2006/relationships/hyperlink" Target="https://www.minfin74.ru/mAbout/advisory/" TargetMode="External"/><Relationship Id="rId73" Type="http://schemas.openxmlformats.org/officeDocument/2006/relationships/hyperlink" Target="https://adm.rkursk.ru/index.php?id=2425" TargetMode="External"/><Relationship Id="rId78" Type="http://schemas.openxmlformats.org/officeDocument/2006/relationships/hyperlink" Target="http://minfin.karelia.ru/materialy-zasedanij/" TargetMode="External"/><Relationship Id="rId81" Type="http://schemas.openxmlformats.org/officeDocument/2006/relationships/hyperlink" Target="https://df.gov35.ru/deyatelnost/obshchestvennyy-sovet/sostav-obshchestvennogo-soveta.php" TargetMode="External"/><Relationship Id="rId4" Type="http://schemas.openxmlformats.org/officeDocument/2006/relationships/hyperlink" Target="https://www.tverfin.ru/obshchestvennyy-sovet/" TargetMode="External"/><Relationship Id="rId9" Type="http://schemas.openxmlformats.org/officeDocument/2006/relationships/hyperlink" Target="https://minfin.kbr.ru/activity/obshchestvennyy-sovet/" TargetMode="External"/><Relationship Id="rId13" Type="http://schemas.openxmlformats.org/officeDocument/2006/relationships/hyperlink" Target="http://mfin.permkrai.ru/sow/osminfin/2015/" TargetMode="External"/><Relationship Id="rId18" Type="http://schemas.openxmlformats.org/officeDocument/2006/relationships/hyperlink" Target="http://egov-buryatia.ru/minfin/activities/obshchestvennyy-sovet-pri-ministerstve-finansov-respubliki-buryatiya/" TargetMode="External"/><Relationship Id="rId39" Type="http://schemas.openxmlformats.org/officeDocument/2006/relationships/hyperlink" Target="https://minfin.sakha.gov.ru/obschestvennyj-sovet-pri-ministerstve-finansov-rsja11" TargetMode="External"/><Relationship Id="rId34" Type="http://schemas.openxmlformats.org/officeDocument/2006/relationships/hyperlink" Target="https://www.minfin.kirov.ru/o-departamente-finansov/public_counciil/journals/" TargetMode="External"/><Relationship Id="rId50" Type="http://schemas.openxmlformats.org/officeDocument/2006/relationships/hyperlink" Target="https://www.minfinchr.ru/deyatelnost/obshchestvennyj-sovet-pri-ministerstve" TargetMode="External"/><Relationship Id="rId55" Type="http://schemas.openxmlformats.org/officeDocument/2006/relationships/hyperlink" Target="http://finance.pnzreg.ru/about/obsovet/" TargetMode="External"/><Relationship Id="rId76" Type="http://schemas.openxmlformats.org/officeDocument/2006/relationships/hyperlink" Target="https://minfin.ryazangov.ru/department/ob_sov/" TargetMode="External"/><Relationship Id="rId7" Type="http://schemas.openxmlformats.org/officeDocument/2006/relationships/hyperlink" Target="https://fincom.gov.spb.ru/committees/about/public-council/1/1" TargetMode="External"/><Relationship Id="rId71" Type="http://schemas.openxmlformats.org/officeDocument/2006/relationships/hyperlink" Target="http://admoblkaluga.ru/sub/finan/sovet/session.php" TargetMode="External"/><Relationship Id="rId2" Type="http://schemas.openxmlformats.org/officeDocument/2006/relationships/hyperlink" Target="http://www.finsmol.ru/council/nJ4SZSSN" TargetMode="External"/><Relationship Id="rId29" Type="http://schemas.openxmlformats.org/officeDocument/2006/relationships/hyperlink" Target="http://ufo.ulntc.ru/index.php?mgf=sovet&amp;slep=net" TargetMode="External"/><Relationship Id="rId24" Type="http://schemas.openxmlformats.org/officeDocument/2006/relationships/hyperlink" Target="http://ob.fin.amurobl.ru/obshchestvennoye_uchastiye/obshchestvennyy_sovet" TargetMode="External"/><Relationship Id="rId40" Type="http://schemas.openxmlformats.org/officeDocument/2006/relationships/hyperlink" Target="https://minfin.rk.gov.ru/ru/structure/256" TargetMode="External"/><Relationship Id="rId45" Type="http://schemas.openxmlformats.org/officeDocument/2006/relationships/hyperlink" Target="https://minfin.novreg.ru/obschestvennyy-sovet.html" TargetMode="External"/><Relationship Id="rId66" Type="http://schemas.openxmlformats.org/officeDocument/2006/relationships/hyperlink" Target="https://minfin.tatarstan.ru/obshchestvenniy-sove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DC165-1507-674F-9B35-394C9FA9FBAF}">
  <sheetPr>
    <pageSetUpPr fitToPage="1"/>
  </sheetPr>
  <dimension ref="A1:H98"/>
  <sheetViews>
    <sheetView zoomScaleNormal="100" zoomScalePageLayoutView="80" workbookViewId="0">
      <pane ySplit="3" topLeftCell="A4" activePane="bottomLeft" state="frozen"/>
      <selection pane="bottomLeft" activeCell="A3" sqref="A3"/>
    </sheetView>
  </sheetViews>
  <sheetFormatPr baseColWidth="10" defaultColWidth="9.1640625" defaultRowHeight="15"/>
  <cols>
    <col min="1" max="1" width="24.5" style="9" customWidth="1"/>
    <col min="2" max="3" width="12.5" style="9" customWidth="1"/>
    <col min="4" max="5" width="20.5" style="12" customWidth="1"/>
    <col min="6" max="6" width="21.6640625" style="12" customWidth="1"/>
    <col min="7" max="7" width="21.5" style="9" customWidth="1"/>
    <col min="8" max="16384" width="9.1640625" style="9"/>
  </cols>
  <sheetData>
    <row r="1" spans="1:7" ht="20" customHeight="1">
      <c r="A1" s="236" t="s">
        <v>412</v>
      </c>
      <c r="B1" s="237"/>
      <c r="C1" s="237"/>
      <c r="D1" s="237"/>
      <c r="E1" s="237"/>
      <c r="F1" s="237"/>
      <c r="G1" s="237"/>
    </row>
    <row r="2" spans="1:7" ht="16" customHeight="1">
      <c r="A2" s="238" t="s">
        <v>404</v>
      </c>
      <c r="B2" s="239"/>
      <c r="C2" s="239"/>
      <c r="D2" s="239"/>
      <c r="E2" s="239"/>
      <c r="F2" s="239"/>
      <c r="G2" s="239"/>
    </row>
    <row r="3" spans="1:7" ht="108.75" customHeight="1">
      <c r="A3" s="182" t="s">
        <v>126</v>
      </c>
      <c r="B3" s="184" t="s">
        <v>127</v>
      </c>
      <c r="C3" s="184" t="s">
        <v>128</v>
      </c>
      <c r="D3" s="83" t="str">
        <f>'9.1'!B3</f>
        <v xml:space="preserve">9.1. Создан ли при финансовом органе субъекта Российской Федерации общественный совет, обновляется ли периодические его состав и являются ли сведения об этом общедоступными? </v>
      </c>
      <c r="E3" s="83" t="str">
        <f>'9.2'!B3</f>
        <v>9.2. Являются ли процедуры формирования общественного совета при финансовом органе субъекта Российской Федерации публичными и открытыми?</v>
      </c>
      <c r="F3" s="83" t="str">
        <f>'9.3'!B3</f>
        <v>9.3  Планируется ли деятельность общественного совета, созданного при финансовом органе субъекта Российской Федерации, и являются ли эти сведения общедоступными?</v>
      </c>
      <c r="G3" s="182" t="str">
        <f>'9.4'!B3</f>
        <v>9.4. Проводятся ли регулярно заседания общественного совета, созданного при финансовом органе субъекта Российской Федерации, и являются ли сведения о таких заседаниях общедоступными?</v>
      </c>
    </row>
    <row r="4" spans="1:7" ht="15" customHeight="1">
      <c r="A4" s="45" t="s">
        <v>125</v>
      </c>
      <c r="B4" s="23" t="s">
        <v>124</v>
      </c>
      <c r="C4" s="23" t="s">
        <v>123</v>
      </c>
      <c r="D4" s="84" t="s">
        <v>123</v>
      </c>
      <c r="E4" s="84" t="s">
        <v>123</v>
      </c>
      <c r="F4" s="84" t="s">
        <v>123</v>
      </c>
      <c r="G4" s="21" t="s">
        <v>123</v>
      </c>
    </row>
    <row r="5" spans="1:7" ht="15" customHeight="1">
      <c r="A5" s="45" t="s">
        <v>122</v>
      </c>
      <c r="B5" s="22"/>
      <c r="C5" s="22">
        <f>SUM(D5:G5)</f>
        <v>6</v>
      </c>
      <c r="D5" s="84">
        <v>1</v>
      </c>
      <c r="E5" s="84">
        <v>2</v>
      </c>
      <c r="F5" s="84">
        <v>1</v>
      </c>
      <c r="G5" s="21">
        <v>2</v>
      </c>
    </row>
    <row r="6" spans="1:7" ht="15" customHeight="1">
      <c r="A6" s="112" t="s">
        <v>405</v>
      </c>
      <c r="B6" s="22"/>
      <c r="C6" s="22"/>
      <c r="D6" s="84"/>
      <c r="E6" s="84"/>
      <c r="F6" s="84"/>
      <c r="G6" s="21"/>
    </row>
    <row r="7" spans="1:7" ht="15" customHeight="1">
      <c r="A7" s="25" t="s">
        <v>5</v>
      </c>
      <c r="B7" s="27">
        <f t="shared" ref="B7:B21" si="0">C7/$C$5*100</f>
        <v>100</v>
      </c>
      <c r="C7" s="27">
        <f t="shared" ref="C7:C21" si="1">SUM(D7:G7)</f>
        <v>6</v>
      </c>
      <c r="D7" s="85">
        <f>'9.1'!F11</f>
        <v>1</v>
      </c>
      <c r="E7" s="85">
        <f>'9.2'!F11</f>
        <v>2</v>
      </c>
      <c r="F7" s="85">
        <f>'9.3'!F11</f>
        <v>1</v>
      </c>
      <c r="G7" s="28">
        <f>'9.4'!F11</f>
        <v>2</v>
      </c>
    </row>
    <row r="8" spans="1:7" ht="15" customHeight="1">
      <c r="A8" s="25" t="s">
        <v>10</v>
      </c>
      <c r="B8" s="27">
        <f t="shared" si="0"/>
        <v>100</v>
      </c>
      <c r="C8" s="27">
        <f t="shared" si="1"/>
        <v>6</v>
      </c>
      <c r="D8" s="85">
        <f>'9.1'!F16</f>
        <v>1</v>
      </c>
      <c r="E8" s="85">
        <f>'9.2'!F16</f>
        <v>2</v>
      </c>
      <c r="F8" s="85">
        <f>'9.3'!F16</f>
        <v>1</v>
      </c>
      <c r="G8" s="28">
        <f>'9.4'!F16</f>
        <v>2</v>
      </c>
    </row>
    <row r="9" spans="1:7" ht="15" customHeight="1">
      <c r="A9" s="25" t="s">
        <v>27</v>
      </c>
      <c r="B9" s="27">
        <f t="shared" si="0"/>
        <v>100</v>
      </c>
      <c r="C9" s="27">
        <f t="shared" si="1"/>
        <v>6</v>
      </c>
      <c r="D9" s="85">
        <f>'9.1'!F33</f>
        <v>1</v>
      </c>
      <c r="E9" s="85">
        <f>'9.2'!F33</f>
        <v>2</v>
      </c>
      <c r="F9" s="85">
        <f>'9.3'!F33</f>
        <v>1</v>
      </c>
      <c r="G9" s="28">
        <f>'9.4'!F33</f>
        <v>2</v>
      </c>
    </row>
    <row r="10" spans="1:7" ht="15" customHeight="1">
      <c r="A10" s="25" t="s">
        <v>34</v>
      </c>
      <c r="B10" s="27">
        <f t="shared" si="0"/>
        <v>100</v>
      </c>
      <c r="C10" s="27">
        <f t="shared" si="1"/>
        <v>6</v>
      </c>
      <c r="D10" s="85">
        <f>'9.1'!F41</f>
        <v>1</v>
      </c>
      <c r="E10" s="85">
        <f>'9.2'!F41</f>
        <v>2</v>
      </c>
      <c r="F10" s="85">
        <f>'9.3'!F41</f>
        <v>1</v>
      </c>
      <c r="G10" s="28">
        <f>'9.4'!F41</f>
        <v>2</v>
      </c>
    </row>
    <row r="11" spans="1:7" ht="15" customHeight="1">
      <c r="A11" s="25" t="s">
        <v>46</v>
      </c>
      <c r="B11" s="27">
        <f t="shared" si="0"/>
        <v>100</v>
      </c>
      <c r="C11" s="27">
        <f t="shared" si="1"/>
        <v>6</v>
      </c>
      <c r="D11" s="85">
        <f>'9.1'!F55</f>
        <v>1</v>
      </c>
      <c r="E11" s="85">
        <f>'9.2'!F55</f>
        <v>2</v>
      </c>
      <c r="F11" s="85">
        <f>'9.3'!F55</f>
        <v>1</v>
      </c>
      <c r="G11" s="28">
        <f>'9.4'!F55</f>
        <v>2</v>
      </c>
    </row>
    <row r="12" spans="1:7" ht="15" customHeight="1">
      <c r="A12" s="25" t="s">
        <v>51</v>
      </c>
      <c r="B12" s="27">
        <f t="shared" si="0"/>
        <v>100</v>
      </c>
      <c r="C12" s="27">
        <f t="shared" si="1"/>
        <v>6</v>
      </c>
      <c r="D12" s="85">
        <f>'9.1'!F60</f>
        <v>1</v>
      </c>
      <c r="E12" s="85">
        <f>'9.2'!F60</f>
        <v>2</v>
      </c>
      <c r="F12" s="85">
        <f>'9.3'!F60</f>
        <v>1</v>
      </c>
      <c r="G12" s="28">
        <f>'9.4'!F60</f>
        <v>2</v>
      </c>
    </row>
    <row r="13" spans="1:7" ht="15" customHeight="1">
      <c r="A13" s="25" t="s">
        <v>58</v>
      </c>
      <c r="B13" s="27">
        <f t="shared" si="0"/>
        <v>100</v>
      </c>
      <c r="C13" s="27">
        <f t="shared" si="1"/>
        <v>6</v>
      </c>
      <c r="D13" s="85">
        <f>'9.1'!F67</f>
        <v>1</v>
      </c>
      <c r="E13" s="85">
        <f>'9.2'!F67</f>
        <v>2</v>
      </c>
      <c r="F13" s="85">
        <f>'9.3'!F67</f>
        <v>1</v>
      </c>
      <c r="G13" s="28">
        <f>'9.4'!F67</f>
        <v>2</v>
      </c>
    </row>
    <row r="14" spans="1:7" s="10" customFormat="1" ht="15" customHeight="1">
      <c r="A14" s="25" t="s">
        <v>68</v>
      </c>
      <c r="B14" s="27">
        <f t="shared" si="0"/>
        <v>100</v>
      </c>
      <c r="C14" s="27">
        <f t="shared" si="1"/>
        <v>6</v>
      </c>
      <c r="D14" s="85">
        <f>'9.1'!F77</f>
        <v>1</v>
      </c>
      <c r="E14" s="85">
        <f>'9.2'!F77</f>
        <v>2</v>
      </c>
      <c r="F14" s="85">
        <f>'9.3'!F77</f>
        <v>1</v>
      </c>
      <c r="G14" s="28">
        <f>'9.4'!F77</f>
        <v>2</v>
      </c>
    </row>
    <row r="15" spans="1:7" ht="15" customHeight="1">
      <c r="A15" s="25" t="s">
        <v>74</v>
      </c>
      <c r="B15" s="27">
        <f t="shared" si="0"/>
        <v>100</v>
      </c>
      <c r="C15" s="27">
        <f t="shared" si="1"/>
        <v>6</v>
      </c>
      <c r="D15" s="85">
        <f>'9.1'!F81</f>
        <v>1</v>
      </c>
      <c r="E15" s="85">
        <f>'9.2'!F81</f>
        <v>2</v>
      </c>
      <c r="F15" s="85">
        <f>'9.3'!F81</f>
        <v>1</v>
      </c>
      <c r="G15" s="28">
        <f>'9.4'!F81</f>
        <v>2</v>
      </c>
    </row>
    <row r="16" spans="1:7" ht="15" customHeight="1">
      <c r="A16" s="25" t="s">
        <v>81</v>
      </c>
      <c r="B16" s="27">
        <f t="shared" si="0"/>
        <v>100</v>
      </c>
      <c r="C16" s="27">
        <f t="shared" si="1"/>
        <v>6</v>
      </c>
      <c r="D16" s="85">
        <f>'9.1'!F89</f>
        <v>1</v>
      </c>
      <c r="E16" s="85">
        <f>'9.2'!F89</f>
        <v>2</v>
      </c>
      <c r="F16" s="85">
        <f>'9.3'!F89</f>
        <v>1</v>
      </c>
      <c r="G16" s="28">
        <f>'9.4'!F89</f>
        <v>2</v>
      </c>
    </row>
    <row r="17" spans="1:7" ht="15" customHeight="1">
      <c r="A17" s="25" t="s">
        <v>87</v>
      </c>
      <c r="B17" s="27">
        <f t="shared" si="0"/>
        <v>100</v>
      </c>
      <c r="C17" s="27">
        <f t="shared" si="1"/>
        <v>6</v>
      </c>
      <c r="D17" s="85">
        <f>'9.1'!F96</f>
        <v>1</v>
      </c>
      <c r="E17" s="85">
        <f>'9.2'!F96</f>
        <v>2</v>
      </c>
      <c r="F17" s="85">
        <f>'9.3'!F96</f>
        <v>1</v>
      </c>
      <c r="G17" s="28">
        <f>'9.4'!F96</f>
        <v>2</v>
      </c>
    </row>
    <row r="18" spans="1:7" s="10" customFormat="1" ht="15" customHeight="1">
      <c r="A18" s="25" t="s">
        <v>55</v>
      </c>
      <c r="B18" s="27">
        <f t="shared" si="0"/>
        <v>91.666666666666657</v>
      </c>
      <c r="C18" s="27">
        <f t="shared" si="1"/>
        <v>5.5</v>
      </c>
      <c r="D18" s="85">
        <f>'9.1'!F64</f>
        <v>1</v>
      </c>
      <c r="E18" s="85">
        <f>'9.2'!F64</f>
        <v>2</v>
      </c>
      <c r="F18" s="85">
        <f>'9.3'!F64</f>
        <v>0.5</v>
      </c>
      <c r="G18" s="28">
        <f>'9.4'!F64</f>
        <v>2</v>
      </c>
    </row>
    <row r="19" spans="1:7" ht="15" customHeight="1">
      <c r="A19" s="25" t="s">
        <v>30</v>
      </c>
      <c r="B19" s="27">
        <f t="shared" si="0"/>
        <v>83.333333333333343</v>
      </c>
      <c r="C19" s="27">
        <f t="shared" si="1"/>
        <v>5</v>
      </c>
      <c r="D19" s="85">
        <f>'9.1'!F36</f>
        <v>1</v>
      </c>
      <c r="E19" s="85">
        <f>'9.2'!F36</f>
        <v>2</v>
      </c>
      <c r="F19" s="85">
        <f>'9.3'!F36</f>
        <v>0</v>
      </c>
      <c r="G19" s="28">
        <f>'9.4'!F36</f>
        <v>2</v>
      </c>
    </row>
    <row r="20" spans="1:7" ht="15" customHeight="1">
      <c r="A20" s="25" t="s">
        <v>92</v>
      </c>
      <c r="B20" s="27">
        <f t="shared" si="0"/>
        <v>83.333333333333343</v>
      </c>
      <c r="C20" s="27">
        <f t="shared" si="1"/>
        <v>5</v>
      </c>
      <c r="D20" s="85">
        <f>'9.1'!F40</f>
        <v>1</v>
      </c>
      <c r="E20" s="85">
        <f>'9.2'!F40</f>
        <v>2</v>
      </c>
      <c r="F20" s="85">
        <f>'9.3'!F40</f>
        <v>0</v>
      </c>
      <c r="G20" s="28">
        <f>'9.4'!F40</f>
        <v>2</v>
      </c>
    </row>
    <row r="21" spans="1:7" ht="15" customHeight="1">
      <c r="A21" s="25" t="s">
        <v>84</v>
      </c>
      <c r="B21" s="27">
        <f t="shared" si="0"/>
        <v>83.333333333333343</v>
      </c>
      <c r="C21" s="27">
        <f t="shared" si="1"/>
        <v>5</v>
      </c>
      <c r="D21" s="85">
        <f>'9.1'!F93</f>
        <v>0</v>
      </c>
      <c r="E21" s="85">
        <f>'9.2'!F93</f>
        <v>2</v>
      </c>
      <c r="F21" s="85">
        <f>'9.3'!F93</f>
        <v>1</v>
      </c>
      <c r="G21" s="28">
        <f>'9.4'!F93</f>
        <v>2</v>
      </c>
    </row>
    <row r="22" spans="1:7" ht="15" customHeight="1">
      <c r="A22" s="113" t="s">
        <v>406</v>
      </c>
      <c r="B22" s="27"/>
      <c r="C22" s="27"/>
      <c r="D22" s="85"/>
      <c r="E22" s="85"/>
      <c r="F22" s="85"/>
      <c r="G22" s="28"/>
    </row>
    <row r="23" spans="1:7" ht="15" customHeight="1">
      <c r="A23" s="25" t="s">
        <v>26</v>
      </c>
      <c r="B23" s="27">
        <f t="shared" ref="B23:B41" si="2">C23/$C$5*100</f>
        <v>75</v>
      </c>
      <c r="C23" s="27">
        <f t="shared" ref="C23:C41" si="3">SUM(D23:G23)</f>
        <v>4.5</v>
      </c>
      <c r="D23" s="85">
        <f>'9.1'!F32</f>
        <v>0.5</v>
      </c>
      <c r="E23" s="85">
        <f>'9.2'!F32</f>
        <v>2</v>
      </c>
      <c r="F23" s="85">
        <f>'9.3'!F32</f>
        <v>0</v>
      </c>
      <c r="G23" s="28">
        <f>'9.4'!F32</f>
        <v>2</v>
      </c>
    </row>
    <row r="24" spans="1:7" ht="15" customHeight="1">
      <c r="A24" s="25" t="s">
        <v>6</v>
      </c>
      <c r="B24" s="27">
        <f t="shared" si="2"/>
        <v>66.666666666666657</v>
      </c>
      <c r="C24" s="27">
        <f t="shared" si="3"/>
        <v>4</v>
      </c>
      <c r="D24" s="85">
        <f>'9.1'!F12</f>
        <v>1</v>
      </c>
      <c r="E24" s="85">
        <f>'9.2'!F12</f>
        <v>0</v>
      </c>
      <c r="F24" s="85">
        <f>'9.3'!F12</f>
        <v>1</v>
      </c>
      <c r="G24" s="28">
        <f>'9.4'!F12</f>
        <v>2</v>
      </c>
    </row>
    <row r="25" spans="1:7" ht="15" customHeight="1">
      <c r="A25" s="25" t="s">
        <v>12</v>
      </c>
      <c r="B25" s="27">
        <f t="shared" si="2"/>
        <v>66.666666666666657</v>
      </c>
      <c r="C25" s="27">
        <f t="shared" si="3"/>
        <v>4</v>
      </c>
      <c r="D25" s="85">
        <f>'9.1'!F18</f>
        <v>1</v>
      </c>
      <c r="E25" s="85">
        <f>'9.2'!F18</f>
        <v>0</v>
      </c>
      <c r="F25" s="85">
        <f>'9.3'!F18</f>
        <v>1</v>
      </c>
      <c r="G25" s="28">
        <f>'9.4'!F18</f>
        <v>2</v>
      </c>
    </row>
    <row r="26" spans="1:7" ht="15" customHeight="1">
      <c r="A26" s="25" t="s">
        <v>13</v>
      </c>
      <c r="B26" s="27">
        <f t="shared" si="2"/>
        <v>66.666666666666657</v>
      </c>
      <c r="C26" s="27">
        <f t="shared" si="3"/>
        <v>4</v>
      </c>
      <c r="D26" s="85">
        <f>'9.1'!F19</f>
        <v>1</v>
      </c>
      <c r="E26" s="85">
        <f>'9.2'!F19</f>
        <v>0</v>
      </c>
      <c r="F26" s="85">
        <f>'9.3'!F19</f>
        <v>1</v>
      </c>
      <c r="G26" s="28">
        <f>'9.4'!F19</f>
        <v>2</v>
      </c>
    </row>
    <row r="27" spans="1:7" s="10" customFormat="1" ht="15" customHeight="1">
      <c r="A27" s="25" t="s">
        <v>18</v>
      </c>
      <c r="B27" s="27">
        <f t="shared" si="2"/>
        <v>66.666666666666657</v>
      </c>
      <c r="C27" s="27">
        <f t="shared" si="3"/>
        <v>4</v>
      </c>
      <c r="D27" s="85">
        <f>'9.1'!F24</f>
        <v>1</v>
      </c>
      <c r="E27" s="85">
        <f>'9.2'!F24</f>
        <v>0</v>
      </c>
      <c r="F27" s="85">
        <f>'9.3'!F24</f>
        <v>1</v>
      </c>
      <c r="G27" s="28">
        <f>'9.4'!F24</f>
        <v>2</v>
      </c>
    </row>
    <row r="28" spans="1:7" ht="15" customHeight="1">
      <c r="A28" s="25" t="s">
        <v>21</v>
      </c>
      <c r="B28" s="27">
        <f t="shared" si="2"/>
        <v>66.666666666666657</v>
      </c>
      <c r="C28" s="27">
        <f t="shared" si="3"/>
        <v>4</v>
      </c>
      <c r="D28" s="85">
        <f>'9.1'!F27</f>
        <v>1</v>
      </c>
      <c r="E28" s="85">
        <f>'9.2'!F27</f>
        <v>0</v>
      </c>
      <c r="F28" s="85">
        <f>'9.3'!F27</f>
        <v>1</v>
      </c>
      <c r="G28" s="28">
        <f>'9.4'!F27</f>
        <v>2</v>
      </c>
    </row>
    <row r="29" spans="1:7" ht="15" customHeight="1">
      <c r="A29" s="25" t="s">
        <v>22</v>
      </c>
      <c r="B29" s="27">
        <f t="shared" si="2"/>
        <v>66.666666666666657</v>
      </c>
      <c r="C29" s="27">
        <f t="shared" si="3"/>
        <v>4</v>
      </c>
      <c r="D29" s="85">
        <f>'9.1'!F28</f>
        <v>1</v>
      </c>
      <c r="E29" s="85">
        <f>'9.2'!F28</f>
        <v>0</v>
      </c>
      <c r="F29" s="85">
        <f>'9.3'!F28</f>
        <v>1</v>
      </c>
      <c r="G29" s="28">
        <f>'9.4'!F28</f>
        <v>2</v>
      </c>
    </row>
    <row r="30" spans="1:7" ht="15" customHeight="1">
      <c r="A30" s="25" t="s">
        <v>23</v>
      </c>
      <c r="B30" s="27">
        <f t="shared" si="2"/>
        <v>66.666666666666657</v>
      </c>
      <c r="C30" s="27">
        <f t="shared" si="3"/>
        <v>4</v>
      </c>
      <c r="D30" s="85">
        <f>'9.1'!F29</f>
        <v>1</v>
      </c>
      <c r="E30" s="85">
        <f>'9.2'!F29</f>
        <v>2</v>
      </c>
      <c r="F30" s="85">
        <f>'9.3'!F29</f>
        <v>1</v>
      </c>
      <c r="G30" s="28">
        <f>'9.4'!F29</f>
        <v>0</v>
      </c>
    </row>
    <row r="31" spans="1:7" ht="15" customHeight="1">
      <c r="A31" s="25" t="s">
        <v>25</v>
      </c>
      <c r="B31" s="27">
        <f t="shared" si="2"/>
        <v>66.666666666666657</v>
      </c>
      <c r="C31" s="27">
        <f t="shared" si="3"/>
        <v>4</v>
      </c>
      <c r="D31" s="85">
        <f>'9.1'!F31</f>
        <v>1</v>
      </c>
      <c r="E31" s="85">
        <f>'9.2'!F31</f>
        <v>0</v>
      </c>
      <c r="F31" s="85">
        <f>'9.3'!F31</f>
        <v>1</v>
      </c>
      <c r="G31" s="28">
        <f>'9.4'!F31</f>
        <v>2</v>
      </c>
    </row>
    <row r="32" spans="1:7" ht="15" customHeight="1">
      <c r="A32" s="25" t="s">
        <v>32</v>
      </c>
      <c r="B32" s="27">
        <f t="shared" si="2"/>
        <v>66.666666666666657</v>
      </c>
      <c r="C32" s="27">
        <f t="shared" si="3"/>
        <v>4</v>
      </c>
      <c r="D32" s="85">
        <f>'9.1'!F38</f>
        <v>1</v>
      </c>
      <c r="E32" s="85">
        <f>'9.2'!F38</f>
        <v>0</v>
      </c>
      <c r="F32" s="85">
        <f>'9.3'!F38</f>
        <v>1</v>
      </c>
      <c r="G32" s="28">
        <f>'9.4'!F38</f>
        <v>2</v>
      </c>
    </row>
    <row r="33" spans="1:7" s="10" customFormat="1" ht="15" customHeight="1">
      <c r="A33" s="25" t="s">
        <v>37</v>
      </c>
      <c r="B33" s="27">
        <f t="shared" si="2"/>
        <v>66.666666666666657</v>
      </c>
      <c r="C33" s="27">
        <f t="shared" si="3"/>
        <v>4</v>
      </c>
      <c r="D33" s="85">
        <f>'9.1'!F44</f>
        <v>1</v>
      </c>
      <c r="E33" s="85">
        <f>'9.2'!F44</f>
        <v>0</v>
      </c>
      <c r="F33" s="85">
        <f>'9.3'!F44</f>
        <v>1</v>
      </c>
      <c r="G33" s="28">
        <f>'9.4'!F44</f>
        <v>2</v>
      </c>
    </row>
    <row r="34" spans="1:7" s="10" customFormat="1" ht="15" customHeight="1">
      <c r="A34" s="25" t="s">
        <v>42</v>
      </c>
      <c r="B34" s="27">
        <f t="shared" si="2"/>
        <v>66.666666666666657</v>
      </c>
      <c r="C34" s="27">
        <f t="shared" si="3"/>
        <v>4</v>
      </c>
      <c r="D34" s="85">
        <f>'9.1'!F50</f>
        <v>1</v>
      </c>
      <c r="E34" s="85">
        <f>'9.2'!F50</f>
        <v>2</v>
      </c>
      <c r="F34" s="85">
        <f>'9.3'!F50</f>
        <v>1</v>
      </c>
      <c r="G34" s="28">
        <f>'9.4'!F50</f>
        <v>0</v>
      </c>
    </row>
    <row r="35" spans="1:7" ht="15" customHeight="1">
      <c r="A35" s="25" t="s">
        <v>47</v>
      </c>
      <c r="B35" s="27">
        <f t="shared" si="2"/>
        <v>66.666666666666657</v>
      </c>
      <c r="C35" s="27">
        <f t="shared" si="3"/>
        <v>4</v>
      </c>
      <c r="D35" s="85">
        <f>'9.1'!F56</f>
        <v>1</v>
      </c>
      <c r="E35" s="85">
        <f>'9.2'!F56</f>
        <v>0</v>
      </c>
      <c r="F35" s="85">
        <f>'9.3'!F56</f>
        <v>1</v>
      </c>
      <c r="G35" s="28">
        <f>'9.4'!F56</f>
        <v>2</v>
      </c>
    </row>
    <row r="36" spans="1:7" ht="15" customHeight="1">
      <c r="A36" s="25" t="s">
        <v>50</v>
      </c>
      <c r="B36" s="27">
        <f t="shared" si="2"/>
        <v>66.666666666666657</v>
      </c>
      <c r="C36" s="27">
        <f t="shared" si="3"/>
        <v>4</v>
      </c>
      <c r="D36" s="85">
        <f>'9.1'!F59</f>
        <v>1</v>
      </c>
      <c r="E36" s="85">
        <f>'9.2'!F59</f>
        <v>0</v>
      </c>
      <c r="F36" s="85">
        <f>'9.3'!F59</f>
        <v>1</v>
      </c>
      <c r="G36" s="28">
        <f>'9.4'!F59</f>
        <v>2</v>
      </c>
    </row>
    <row r="37" spans="1:7" ht="15" customHeight="1">
      <c r="A37" s="25" t="s">
        <v>61</v>
      </c>
      <c r="B37" s="27">
        <f t="shared" si="2"/>
        <v>66.666666666666657</v>
      </c>
      <c r="C37" s="27">
        <f t="shared" si="3"/>
        <v>4</v>
      </c>
      <c r="D37" s="85">
        <f>'9.1'!F70</f>
        <v>1</v>
      </c>
      <c r="E37" s="85">
        <f>'9.2'!F70</f>
        <v>0</v>
      </c>
      <c r="F37" s="85">
        <f>'9.3'!F70</f>
        <v>1</v>
      </c>
      <c r="G37" s="28">
        <f>'9.4'!F70</f>
        <v>2</v>
      </c>
    </row>
    <row r="38" spans="1:7" ht="15" customHeight="1">
      <c r="A38" s="25" t="s">
        <v>62</v>
      </c>
      <c r="B38" s="27">
        <f t="shared" si="2"/>
        <v>66.666666666666657</v>
      </c>
      <c r="C38" s="27">
        <f t="shared" si="3"/>
        <v>4</v>
      </c>
      <c r="D38" s="85">
        <f>'9.1'!F71</f>
        <v>1</v>
      </c>
      <c r="E38" s="85">
        <f>'9.2'!F71</f>
        <v>0</v>
      </c>
      <c r="F38" s="85">
        <f>'9.3'!F71</f>
        <v>1</v>
      </c>
      <c r="G38" s="28">
        <f>'9.4'!F71</f>
        <v>2</v>
      </c>
    </row>
    <row r="39" spans="1:7" ht="15" customHeight="1">
      <c r="A39" s="25" t="s">
        <v>65</v>
      </c>
      <c r="B39" s="27">
        <f t="shared" si="2"/>
        <v>66.666666666666657</v>
      </c>
      <c r="C39" s="27">
        <f t="shared" si="3"/>
        <v>4</v>
      </c>
      <c r="D39" s="85">
        <f>'9.1'!F74</f>
        <v>1</v>
      </c>
      <c r="E39" s="85">
        <f>'9.2'!F74</f>
        <v>0</v>
      </c>
      <c r="F39" s="85">
        <f>'9.3'!F74</f>
        <v>1</v>
      </c>
      <c r="G39" s="28">
        <f>'9.4'!F74</f>
        <v>2</v>
      </c>
    </row>
    <row r="40" spans="1:7" ht="15" customHeight="1">
      <c r="A40" s="25" t="s">
        <v>69</v>
      </c>
      <c r="B40" s="27">
        <f t="shared" si="2"/>
        <v>66.666666666666657</v>
      </c>
      <c r="C40" s="27">
        <f t="shared" si="3"/>
        <v>4</v>
      </c>
      <c r="D40" s="85">
        <f>'9.1'!F88</f>
        <v>1</v>
      </c>
      <c r="E40" s="85">
        <f>'9.2'!F88</f>
        <v>0</v>
      </c>
      <c r="F40" s="85">
        <f>'9.3'!F88</f>
        <v>1</v>
      </c>
      <c r="G40" s="28">
        <f>'9.4'!F88</f>
        <v>2</v>
      </c>
    </row>
    <row r="41" spans="1:7" s="10" customFormat="1" ht="15" customHeight="1">
      <c r="A41" s="25" t="s">
        <v>85</v>
      </c>
      <c r="B41" s="27">
        <f t="shared" si="2"/>
        <v>66.666666666666657</v>
      </c>
      <c r="C41" s="27">
        <f t="shared" si="3"/>
        <v>4</v>
      </c>
      <c r="D41" s="85">
        <f>'9.1'!F94</f>
        <v>1</v>
      </c>
      <c r="E41" s="85">
        <f>'9.2'!F94</f>
        <v>0</v>
      </c>
      <c r="F41" s="85">
        <f>'9.3'!F94</f>
        <v>1</v>
      </c>
      <c r="G41" s="28">
        <f>'9.4'!F94</f>
        <v>2</v>
      </c>
    </row>
    <row r="42" spans="1:7" s="10" customFormat="1" ht="15" customHeight="1">
      <c r="A42" s="113" t="s">
        <v>407</v>
      </c>
      <c r="B42" s="27"/>
      <c r="C42" s="27"/>
      <c r="D42" s="85"/>
      <c r="E42" s="85"/>
      <c r="F42" s="85"/>
      <c r="G42" s="28"/>
    </row>
    <row r="43" spans="1:7" ht="15" customHeight="1">
      <c r="A43" s="25" t="s">
        <v>52</v>
      </c>
      <c r="B43" s="27">
        <f t="shared" ref="B43:B54" si="4">C43/$C$5*100</f>
        <v>58.333333333333336</v>
      </c>
      <c r="C43" s="27">
        <f t="shared" ref="C43:C54" si="5">SUM(D43:G43)</f>
        <v>3.5</v>
      </c>
      <c r="D43" s="85">
        <f>'9.1'!F61</f>
        <v>0.5</v>
      </c>
      <c r="E43" s="85">
        <f>'9.2'!F61</f>
        <v>0</v>
      </c>
      <c r="F43" s="85">
        <f>'9.3'!F61</f>
        <v>1</v>
      </c>
      <c r="G43" s="28">
        <f>'9.4'!F61</f>
        <v>2</v>
      </c>
    </row>
    <row r="44" spans="1:7" ht="15" customHeight="1">
      <c r="A44" s="25" t="s">
        <v>66</v>
      </c>
      <c r="B44" s="27">
        <f t="shared" si="4"/>
        <v>58.333333333333336</v>
      </c>
      <c r="C44" s="27">
        <f t="shared" si="5"/>
        <v>3.5</v>
      </c>
      <c r="D44" s="85">
        <f>'9.1'!F75</f>
        <v>0.5</v>
      </c>
      <c r="E44" s="85">
        <f>'9.2'!F75</f>
        <v>0</v>
      </c>
      <c r="F44" s="85">
        <f>'9.3'!F75</f>
        <v>1</v>
      </c>
      <c r="G44" s="28">
        <f>'9.4'!F75</f>
        <v>2</v>
      </c>
    </row>
    <row r="45" spans="1:7" ht="15" customHeight="1">
      <c r="A45" s="25" t="s">
        <v>4</v>
      </c>
      <c r="B45" s="27">
        <f t="shared" si="4"/>
        <v>50</v>
      </c>
      <c r="C45" s="27">
        <f t="shared" si="5"/>
        <v>3</v>
      </c>
      <c r="D45" s="85">
        <f>'9.1'!F10</f>
        <v>1</v>
      </c>
      <c r="E45" s="85">
        <f>'9.2'!F10</f>
        <v>0</v>
      </c>
      <c r="F45" s="85">
        <f>'9.3'!F10</f>
        <v>0</v>
      </c>
      <c r="G45" s="28">
        <f>'9.4'!F10</f>
        <v>2</v>
      </c>
    </row>
    <row r="46" spans="1:7" ht="15" customHeight="1">
      <c r="A46" s="25" t="s">
        <v>16</v>
      </c>
      <c r="B46" s="27">
        <f t="shared" si="4"/>
        <v>50</v>
      </c>
      <c r="C46" s="27">
        <f t="shared" si="5"/>
        <v>3</v>
      </c>
      <c r="D46" s="85">
        <f>'9.1'!F22</f>
        <v>1</v>
      </c>
      <c r="E46" s="85">
        <f>'9.2'!F22</f>
        <v>0</v>
      </c>
      <c r="F46" s="85">
        <f>'9.3'!F22</f>
        <v>0</v>
      </c>
      <c r="G46" s="28">
        <f>'9.4'!F22</f>
        <v>2</v>
      </c>
    </row>
    <row r="47" spans="1:7" ht="15" customHeight="1">
      <c r="A47" s="25" t="s">
        <v>29</v>
      </c>
      <c r="B47" s="27">
        <f t="shared" si="4"/>
        <v>50</v>
      </c>
      <c r="C47" s="27">
        <f t="shared" si="5"/>
        <v>3</v>
      </c>
      <c r="D47" s="85">
        <f>'9.1'!F35</f>
        <v>0</v>
      </c>
      <c r="E47" s="85">
        <f>'9.2'!F35</f>
        <v>0</v>
      </c>
      <c r="F47" s="85">
        <f>'9.3'!F35</f>
        <v>1</v>
      </c>
      <c r="G47" s="28">
        <f>'9.4'!F35</f>
        <v>2</v>
      </c>
    </row>
    <row r="48" spans="1:7" ht="15" customHeight="1">
      <c r="A48" s="25" t="s">
        <v>41</v>
      </c>
      <c r="B48" s="27">
        <f t="shared" si="4"/>
        <v>50</v>
      </c>
      <c r="C48" s="27">
        <f t="shared" si="5"/>
        <v>3</v>
      </c>
      <c r="D48" s="85">
        <f>'9.1'!F49</f>
        <v>1</v>
      </c>
      <c r="E48" s="85">
        <f>'9.2'!F49</f>
        <v>0</v>
      </c>
      <c r="F48" s="85">
        <f>'9.3'!F49</f>
        <v>0</v>
      </c>
      <c r="G48" s="28">
        <f>'9.4'!F49</f>
        <v>2</v>
      </c>
    </row>
    <row r="49" spans="1:7" ht="15" customHeight="1">
      <c r="A49" s="25" t="s">
        <v>53</v>
      </c>
      <c r="B49" s="27">
        <f t="shared" si="4"/>
        <v>50</v>
      </c>
      <c r="C49" s="27">
        <f t="shared" si="5"/>
        <v>3</v>
      </c>
      <c r="D49" s="85">
        <f>'9.1'!F62</f>
        <v>1</v>
      </c>
      <c r="E49" s="85">
        <f>'9.2'!F62</f>
        <v>0</v>
      </c>
      <c r="F49" s="85">
        <f>'9.3'!F62</f>
        <v>0</v>
      </c>
      <c r="G49" s="28">
        <f>'9.4'!F62</f>
        <v>2</v>
      </c>
    </row>
    <row r="50" spans="1:7" ht="15" customHeight="1">
      <c r="A50" s="25" t="s">
        <v>64</v>
      </c>
      <c r="B50" s="27">
        <f t="shared" si="4"/>
        <v>50</v>
      </c>
      <c r="C50" s="27">
        <f t="shared" si="5"/>
        <v>3</v>
      </c>
      <c r="D50" s="85">
        <f>'9.1'!F73</f>
        <v>1</v>
      </c>
      <c r="E50" s="85">
        <f>'9.2'!F73</f>
        <v>0</v>
      </c>
      <c r="F50" s="85">
        <f>'9.3'!F73</f>
        <v>0</v>
      </c>
      <c r="G50" s="28">
        <f>'9.4'!F73</f>
        <v>2</v>
      </c>
    </row>
    <row r="51" spans="1:7" ht="15" customHeight="1">
      <c r="A51" s="25" t="s">
        <v>72</v>
      </c>
      <c r="B51" s="27">
        <f t="shared" si="4"/>
        <v>50</v>
      </c>
      <c r="C51" s="27">
        <f t="shared" si="5"/>
        <v>3</v>
      </c>
      <c r="D51" s="85">
        <f>'9.1'!F80</f>
        <v>1</v>
      </c>
      <c r="E51" s="85">
        <f>'9.2'!F80</f>
        <v>0</v>
      </c>
      <c r="F51" s="85">
        <f>'9.3'!F80</f>
        <v>0</v>
      </c>
      <c r="G51" s="28">
        <f>'9.4'!F80</f>
        <v>2</v>
      </c>
    </row>
    <row r="52" spans="1:7" ht="15" customHeight="1">
      <c r="A52" s="25" t="s">
        <v>76</v>
      </c>
      <c r="B52" s="27">
        <f t="shared" si="4"/>
        <v>50</v>
      </c>
      <c r="C52" s="27">
        <f t="shared" si="5"/>
        <v>3</v>
      </c>
      <c r="D52" s="85">
        <f>'9.1'!F83</f>
        <v>1</v>
      </c>
      <c r="E52" s="85">
        <f>'9.2'!F83</f>
        <v>2</v>
      </c>
      <c r="F52" s="85">
        <f>'9.3'!F83</f>
        <v>0</v>
      </c>
      <c r="G52" s="28">
        <f>'9.4'!F83</f>
        <v>0</v>
      </c>
    </row>
    <row r="53" spans="1:7" ht="15" customHeight="1">
      <c r="A53" s="25" t="s">
        <v>77</v>
      </c>
      <c r="B53" s="27">
        <f t="shared" si="4"/>
        <v>50</v>
      </c>
      <c r="C53" s="27">
        <f t="shared" si="5"/>
        <v>3</v>
      </c>
      <c r="D53" s="85">
        <f>'9.1'!F84</f>
        <v>1</v>
      </c>
      <c r="E53" s="85">
        <f>'9.2'!F84</f>
        <v>0</v>
      </c>
      <c r="F53" s="85">
        <f>'9.3'!F84</f>
        <v>0</v>
      </c>
      <c r="G53" s="28">
        <f>'9.4'!F84</f>
        <v>2</v>
      </c>
    </row>
    <row r="54" spans="1:7" ht="15" customHeight="1">
      <c r="A54" s="25" t="s">
        <v>82</v>
      </c>
      <c r="B54" s="27">
        <f t="shared" si="4"/>
        <v>50</v>
      </c>
      <c r="C54" s="27">
        <f t="shared" si="5"/>
        <v>3</v>
      </c>
      <c r="D54" s="85">
        <f>'9.1'!F91</f>
        <v>1</v>
      </c>
      <c r="E54" s="85">
        <f>'9.2'!F91</f>
        <v>2</v>
      </c>
      <c r="F54" s="85">
        <f>'9.3'!F91</f>
        <v>0</v>
      </c>
      <c r="G54" s="28">
        <f>'9.4'!F91</f>
        <v>0</v>
      </c>
    </row>
    <row r="55" spans="1:7" ht="15" customHeight="1">
      <c r="A55" s="113" t="s">
        <v>408</v>
      </c>
      <c r="B55" s="27"/>
      <c r="C55" s="27"/>
      <c r="D55" s="85"/>
      <c r="E55" s="85"/>
      <c r="F55" s="85"/>
      <c r="G55" s="28"/>
    </row>
    <row r="56" spans="1:7" ht="15" customHeight="1">
      <c r="A56" s="25" t="s">
        <v>14</v>
      </c>
      <c r="B56" s="27">
        <f t="shared" ref="B56:B61" si="6">C56/$C$5*100</f>
        <v>33.333333333333329</v>
      </c>
      <c r="C56" s="27">
        <f t="shared" ref="C56:C61" si="7">SUM(D56:G56)</f>
        <v>2</v>
      </c>
      <c r="D56" s="85">
        <f>'9.1'!F20</f>
        <v>1</v>
      </c>
      <c r="E56" s="85">
        <f>'9.2'!F20</f>
        <v>0</v>
      </c>
      <c r="F56" s="85">
        <f>'9.3'!F20</f>
        <v>1</v>
      </c>
      <c r="G56" s="28">
        <f>'9.4'!F20</f>
        <v>0</v>
      </c>
    </row>
    <row r="57" spans="1:7" s="10" customFormat="1" ht="15" customHeight="1">
      <c r="A57" s="25" t="s">
        <v>24</v>
      </c>
      <c r="B57" s="27">
        <f t="shared" si="6"/>
        <v>33.333333333333329</v>
      </c>
      <c r="C57" s="27">
        <f t="shared" si="7"/>
        <v>2</v>
      </c>
      <c r="D57" s="85">
        <f>'9.1'!F30</f>
        <v>1</v>
      </c>
      <c r="E57" s="85">
        <f>'9.2'!F30</f>
        <v>0</v>
      </c>
      <c r="F57" s="85">
        <f>'9.3'!F30</f>
        <v>1</v>
      </c>
      <c r="G57" s="28">
        <f>'9.4'!F30</f>
        <v>0</v>
      </c>
    </row>
    <row r="58" spans="1:7" ht="15" customHeight="1">
      <c r="A58" s="25" t="s">
        <v>44</v>
      </c>
      <c r="B58" s="27">
        <f t="shared" si="6"/>
        <v>33.333333333333329</v>
      </c>
      <c r="C58" s="27">
        <f t="shared" si="7"/>
        <v>2</v>
      </c>
      <c r="D58" s="85">
        <f>'9.1'!F53</f>
        <v>0</v>
      </c>
      <c r="E58" s="85">
        <f>'9.2'!F53</f>
        <v>0</v>
      </c>
      <c r="F58" s="85">
        <f>'9.3'!F53</f>
        <v>0</v>
      </c>
      <c r="G58" s="28">
        <f>'9.4'!F53</f>
        <v>2</v>
      </c>
    </row>
    <row r="59" spans="1:7" ht="15" customHeight="1">
      <c r="A59" s="25" t="s">
        <v>56</v>
      </c>
      <c r="B59" s="27">
        <f t="shared" si="6"/>
        <v>33.333333333333329</v>
      </c>
      <c r="C59" s="27">
        <f t="shared" si="7"/>
        <v>2</v>
      </c>
      <c r="D59" s="85">
        <f>'9.1'!F65</f>
        <v>1</v>
      </c>
      <c r="E59" s="85">
        <f>'9.2'!F65</f>
        <v>0</v>
      </c>
      <c r="F59" s="85">
        <f>'9.3'!F65</f>
        <v>1</v>
      </c>
      <c r="G59" s="28">
        <f>'9.4'!F65</f>
        <v>0</v>
      </c>
    </row>
    <row r="60" spans="1:7" ht="15" customHeight="1">
      <c r="A60" s="25" t="s">
        <v>59</v>
      </c>
      <c r="B60" s="27">
        <f t="shared" si="6"/>
        <v>33.333333333333329</v>
      </c>
      <c r="C60" s="27">
        <f t="shared" si="7"/>
        <v>2</v>
      </c>
      <c r="D60" s="85">
        <f>'9.1'!F68</f>
        <v>1</v>
      </c>
      <c r="E60" s="85">
        <f>'9.2'!F68</f>
        <v>0</v>
      </c>
      <c r="F60" s="85">
        <f>'9.3'!F68</f>
        <v>1</v>
      </c>
      <c r="G60" s="28">
        <f>'9.4'!F68</f>
        <v>0</v>
      </c>
    </row>
    <row r="61" spans="1:7" ht="15" customHeight="1">
      <c r="A61" s="25" t="s">
        <v>3</v>
      </c>
      <c r="B61" s="27">
        <f t="shared" si="6"/>
        <v>25</v>
      </c>
      <c r="C61" s="27">
        <f t="shared" si="7"/>
        <v>1.5</v>
      </c>
      <c r="D61" s="85">
        <f>'9.1'!F9</f>
        <v>0.5</v>
      </c>
      <c r="E61" s="85">
        <f>'9.2'!F9</f>
        <v>0</v>
      </c>
      <c r="F61" s="85">
        <f>'9.3'!F9</f>
        <v>1</v>
      </c>
      <c r="G61" s="28">
        <f>'9.4'!F9</f>
        <v>0</v>
      </c>
    </row>
    <row r="62" spans="1:7" ht="15" customHeight="1">
      <c r="A62" s="113" t="s">
        <v>409</v>
      </c>
      <c r="B62" s="27"/>
      <c r="C62" s="27"/>
      <c r="D62" s="85"/>
      <c r="E62" s="85"/>
      <c r="F62" s="85"/>
      <c r="G62" s="28"/>
    </row>
    <row r="63" spans="1:7" ht="15" customHeight="1">
      <c r="A63" s="25" t="s">
        <v>2</v>
      </c>
      <c r="B63" s="27">
        <f t="shared" ref="B63:B95" si="8">C63/$C$5*100</f>
        <v>16.666666666666664</v>
      </c>
      <c r="C63" s="27">
        <f t="shared" ref="C63:C95" si="9">SUM(D63:G63)</f>
        <v>1</v>
      </c>
      <c r="D63" s="85">
        <f>'9.1'!F8</f>
        <v>1</v>
      </c>
      <c r="E63" s="85">
        <f>'9.2'!F8</f>
        <v>0</v>
      </c>
      <c r="F63" s="85">
        <f>'9.3'!F8</f>
        <v>0</v>
      </c>
      <c r="G63" s="28">
        <f>'9.4'!F8</f>
        <v>0</v>
      </c>
    </row>
    <row r="64" spans="1:7" ht="15" customHeight="1">
      <c r="A64" s="25" t="s">
        <v>15</v>
      </c>
      <c r="B64" s="27">
        <f t="shared" si="8"/>
        <v>16.666666666666664</v>
      </c>
      <c r="C64" s="27">
        <f t="shared" si="9"/>
        <v>1</v>
      </c>
      <c r="D64" s="85">
        <f>'9.1'!F21</f>
        <v>1</v>
      </c>
      <c r="E64" s="85">
        <f>'9.2'!F21</f>
        <v>0</v>
      </c>
      <c r="F64" s="85">
        <f>'9.3'!F21</f>
        <v>0</v>
      </c>
      <c r="G64" s="28">
        <f>'9.4'!F21</f>
        <v>0</v>
      </c>
    </row>
    <row r="65" spans="1:7" ht="15" customHeight="1">
      <c r="A65" s="25" t="s">
        <v>28</v>
      </c>
      <c r="B65" s="27">
        <f t="shared" si="8"/>
        <v>16.666666666666664</v>
      </c>
      <c r="C65" s="27">
        <f t="shared" si="9"/>
        <v>1</v>
      </c>
      <c r="D65" s="85">
        <f>'9.1'!F34</f>
        <v>1</v>
      </c>
      <c r="E65" s="85">
        <f>'9.2'!F34</f>
        <v>0</v>
      </c>
      <c r="F65" s="85">
        <f>'9.3'!F34</f>
        <v>0</v>
      </c>
      <c r="G65" s="28">
        <f>'9.4'!F34</f>
        <v>0</v>
      </c>
    </row>
    <row r="66" spans="1:7" ht="15" customHeight="1">
      <c r="A66" s="25" t="s">
        <v>36</v>
      </c>
      <c r="B66" s="27">
        <f t="shared" si="8"/>
        <v>16.666666666666664</v>
      </c>
      <c r="C66" s="27">
        <f t="shared" si="9"/>
        <v>1</v>
      </c>
      <c r="D66" s="85">
        <f>'9.1'!F43</f>
        <v>0</v>
      </c>
      <c r="E66" s="85">
        <f>'9.2'!F43</f>
        <v>0</v>
      </c>
      <c r="F66" s="85">
        <f>'9.3'!F43</f>
        <v>1</v>
      </c>
      <c r="G66" s="28">
        <f>'9.4'!F43</f>
        <v>0</v>
      </c>
    </row>
    <row r="67" spans="1:7" ht="15" customHeight="1">
      <c r="A67" s="25" t="s">
        <v>90</v>
      </c>
      <c r="B67" s="27">
        <f t="shared" si="8"/>
        <v>16.666666666666664</v>
      </c>
      <c r="C67" s="27">
        <f t="shared" si="9"/>
        <v>1</v>
      </c>
      <c r="D67" s="85">
        <f>'9.1'!F51</f>
        <v>1</v>
      </c>
      <c r="E67" s="85">
        <f>'9.2'!F51</f>
        <v>0</v>
      </c>
      <c r="F67" s="85">
        <f>'9.3'!F51</f>
        <v>0</v>
      </c>
      <c r="G67" s="28">
        <f>'9.4'!F51</f>
        <v>0</v>
      </c>
    </row>
    <row r="68" spans="1:7" ht="15" customHeight="1">
      <c r="A68" s="25" t="s">
        <v>48</v>
      </c>
      <c r="B68" s="27">
        <f t="shared" si="8"/>
        <v>16.666666666666664</v>
      </c>
      <c r="C68" s="27">
        <f t="shared" si="9"/>
        <v>1</v>
      </c>
      <c r="D68" s="85">
        <f>'9.1'!F57</f>
        <v>0</v>
      </c>
      <c r="E68" s="85">
        <f>'9.2'!F57</f>
        <v>0</v>
      </c>
      <c r="F68" s="85">
        <f>'9.3'!F57</f>
        <v>1</v>
      </c>
      <c r="G68" s="28">
        <f>'9.4'!F57</f>
        <v>0</v>
      </c>
    </row>
    <row r="69" spans="1:7" ht="15" customHeight="1">
      <c r="A69" s="25" t="s">
        <v>57</v>
      </c>
      <c r="B69" s="27">
        <f t="shared" si="8"/>
        <v>16.666666666666664</v>
      </c>
      <c r="C69" s="27">
        <f t="shared" si="9"/>
        <v>1</v>
      </c>
      <c r="D69" s="85">
        <f>'9.1'!F66</f>
        <v>1</v>
      </c>
      <c r="E69" s="85">
        <f>'9.2'!F66</f>
        <v>0</v>
      </c>
      <c r="F69" s="85">
        <f>'9.3'!F66</f>
        <v>0</v>
      </c>
      <c r="G69" s="28">
        <f>'9.4'!F66</f>
        <v>0</v>
      </c>
    </row>
    <row r="70" spans="1:7" ht="15" customHeight="1">
      <c r="A70" s="25" t="s">
        <v>11</v>
      </c>
      <c r="B70" s="27">
        <f t="shared" si="8"/>
        <v>8.3333333333333321</v>
      </c>
      <c r="C70" s="27">
        <f t="shared" si="9"/>
        <v>0.5</v>
      </c>
      <c r="D70" s="85">
        <f>'9.1'!F17</f>
        <v>0</v>
      </c>
      <c r="E70" s="85">
        <f>'9.2'!F17</f>
        <v>0</v>
      </c>
      <c r="F70" s="85">
        <f>'9.3'!F17</f>
        <v>0.5</v>
      </c>
      <c r="G70" s="28">
        <f>'9.4'!F17</f>
        <v>0</v>
      </c>
    </row>
    <row r="71" spans="1:7" ht="15" customHeight="1">
      <c r="A71" s="25" t="s">
        <v>1</v>
      </c>
      <c r="B71" s="27">
        <f t="shared" si="8"/>
        <v>0</v>
      </c>
      <c r="C71" s="27">
        <f t="shared" si="9"/>
        <v>0</v>
      </c>
      <c r="D71" s="85">
        <f>'9.1'!F7</f>
        <v>0</v>
      </c>
      <c r="E71" s="85">
        <f>'9.2'!F7</f>
        <v>0</v>
      </c>
      <c r="F71" s="85">
        <f>'9.3'!F7</f>
        <v>0</v>
      </c>
      <c r="G71" s="28">
        <f>'9.4'!F7</f>
        <v>0</v>
      </c>
    </row>
    <row r="72" spans="1:7" ht="15" customHeight="1">
      <c r="A72" s="25" t="s">
        <v>7</v>
      </c>
      <c r="B72" s="27">
        <f t="shared" si="8"/>
        <v>0</v>
      </c>
      <c r="C72" s="27">
        <f t="shared" si="9"/>
        <v>0</v>
      </c>
      <c r="D72" s="85">
        <f>'9.1'!F13</f>
        <v>0</v>
      </c>
      <c r="E72" s="85">
        <f>'9.2'!F13</f>
        <v>0</v>
      </c>
      <c r="F72" s="85">
        <f>'9.3'!F13</f>
        <v>0</v>
      </c>
      <c r="G72" s="28">
        <f>'9.4'!F13</f>
        <v>0</v>
      </c>
    </row>
    <row r="73" spans="1:7" ht="15" customHeight="1">
      <c r="A73" s="25" t="s">
        <v>8</v>
      </c>
      <c r="B73" s="27">
        <f t="shared" si="8"/>
        <v>0</v>
      </c>
      <c r="C73" s="27">
        <f t="shared" si="9"/>
        <v>0</v>
      </c>
      <c r="D73" s="85">
        <f>'9.1'!F14</f>
        <v>0</v>
      </c>
      <c r="E73" s="85">
        <f>'9.2'!F14</f>
        <v>0</v>
      </c>
      <c r="F73" s="85">
        <f>'9.3'!F14</f>
        <v>0</v>
      </c>
      <c r="G73" s="28">
        <f>'9.4'!F14</f>
        <v>0</v>
      </c>
    </row>
    <row r="74" spans="1:7" ht="15" customHeight="1">
      <c r="A74" s="25" t="s">
        <v>9</v>
      </c>
      <c r="B74" s="27">
        <f t="shared" si="8"/>
        <v>0</v>
      </c>
      <c r="C74" s="27">
        <f t="shared" si="9"/>
        <v>0</v>
      </c>
      <c r="D74" s="85">
        <f>'9.1'!F15</f>
        <v>0</v>
      </c>
      <c r="E74" s="85">
        <f>'9.2'!F15</f>
        <v>0</v>
      </c>
      <c r="F74" s="85">
        <f>'9.3'!F15</f>
        <v>0</v>
      </c>
      <c r="G74" s="28">
        <f>'9.4'!F15</f>
        <v>0</v>
      </c>
    </row>
    <row r="75" spans="1:7" ht="15" customHeight="1">
      <c r="A75" s="25" t="s">
        <v>17</v>
      </c>
      <c r="B75" s="27">
        <f t="shared" si="8"/>
        <v>0</v>
      </c>
      <c r="C75" s="27">
        <f t="shared" si="9"/>
        <v>0</v>
      </c>
      <c r="D75" s="85">
        <f>'9.1'!F23</f>
        <v>0</v>
      </c>
      <c r="E75" s="85">
        <f>'9.2'!F23</f>
        <v>0</v>
      </c>
      <c r="F75" s="85">
        <f>'9.3'!F23</f>
        <v>0</v>
      </c>
      <c r="G75" s="28">
        <f>'9.4'!F23</f>
        <v>0</v>
      </c>
    </row>
    <row r="76" spans="1:7" ht="15" customHeight="1">
      <c r="A76" s="25" t="s">
        <v>20</v>
      </c>
      <c r="B76" s="27">
        <f t="shared" si="8"/>
        <v>0</v>
      </c>
      <c r="C76" s="27">
        <f t="shared" si="9"/>
        <v>0</v>
      </c>
      <c r="D76" s="85">
        <f>'9.1'!F26</f>
        <v>0</v>
      </c>
      <c r="E76" s="85">
        <f>'9.2'!F26</f>
        <v>0</v>
      </c>
      <c r="F76" s="85">
        <f>'9.3'!F26</f>
        <v>0</v>
      </c>
      <c r="G76" s="28">
        <f>'9.4'!F26</f>
        <v>0</v>
      </c>
    </row>
    <row r="77" spans="1:7" ht="15" customHeight="1">
      <c r="A77" s="25" t="s">
        <v>33</v>
      </c>
      <c r="B77" s="27">
        <f t="shared" si="8"/>
        <v>0</v>
      </c>
      <c r="C77" s="27">
        <f t="shared" si="9"/>
        <v>0</v>
      </c>
      <c r="D77" s="85">
        <f>'9.1'!F39</f>
        <v>0</v>
      </c>
      <c r="E77" s="85">
        <f>'9.2'!F39</f>
        <v>0</v>
      </c>
      <c r="F77" s="85">
        <f>'9.3'!F39</f>
        <v>0</v>
      </c>
      <c r="G77" s="28">
        <f>'9.4'!F39</f>
        <v>0</v>
      </c>
    </row>
    <row r="78" spans="1:7" ht="15" customHeight="1">
      <c r="A78" s="25" t="s">
        <v>35</v>
      </c>
      <c r="B78" s="27">
        <f t="shared" si="8"/>
        <v>0</v>
      </c>
      <c r="C78" s="27">
        <f t="shared" si="9"/>
        <v>0</v>
      </c>
      <c r="D78" s="85">
        <f>'9.1'!F42</f>
        <v>0</v>
      </c>
      <c r="E78" s="85">
        <f>'9.2'!F42</f>
        <v>0</v>
      </c>
      <c r="F78" s="85">
        <f>'9.3'!F42</f>
        <v>0</v>
      </c>
      <c r="G78" s="28">
        <f>'9.4'!F42</f>
        <v>0</v>
      </c>
    </row>
    <row r="79" spans="1:7" ht="15" customHeight="1">
      <c r="A79" s="25" t="s">
        <v>121</v>
      </c>
      <c r="B79" s="27">
        <f t="shared" si="8"/>
        <v>0</v>
      </c>
      <c r="C79" s="27">
        <f t="shared" si="9"/>
        <v>0</v>
      </c>
      <c r="D79" s="85">
        <f>'9.1'!F45</f>
        <v>0</v>
      </c>
      <c r="E79" s="85">
        <f>'9.2'!F45</f>
        <v>0</v>
      </c>
      <c r="F79" s="85">
        <f>'9.3'!F45</f>
        <v>0</v>
      </c>
      <c r="G79" s="28">
        <f>'9.4'!F45</f>
        <v>0</v>
      </c>
    </row>
    <row r="80" spans="1:7" ht="15" customHeight="1">
      <c r="A80" s="25" t="s">
        <v>39</v>
      </c>
      <c r="B80" s="27">
        <f t="shared" si="8"/>
        <v>0</v>
      </c>
      <c r="C80" s="27">
        <f t="shared" si="9"/>
        <v>0</v>
      </c>
      <c r="D80" s="85">
        <f>'9.1'!F47</f>
        <v>0</v>
      </c>
      <c r="E80" s="85">
        <f>'9.2'!F47</f>
        <v>0</v>
      </c>
      <c r="F80" s="85">
        <f>'9.3'!F47</f>
        <v>0</v>
      </c>
      <c r="G80" s="28">
        <f>'9.4'!F47</f>
        <v>0</v>
      </c>
    </row>
    <row r="81" spans="1:7" ht="15" customHeight="1">
      <c r="A81" s="25" t="s">
        <v>40</v>
      </c>
      <c r="B81" s="27">
        <f t="shared" si="8"/>
        <v>0</v>
      </c>
      <c r="C81" s="27">
        <f t="shared" si="9"/>
        <v>0</v>
      </c>
      <c r="D81" s="85">
        <f>'9.1'!F48</f>
        <v>0</v>
      </c>
      <c r="E81" s="85">
        <f>'9.2'!F48</f>
        <v>0</v>
      </c>
      <c r="F81" s="85">
        <f>'9.3'!F48</f>
        <v>0</v>
      </c>
      <c r="G81" s="28">
        <f>'9.4'!F48</f>
        <v>0</v>
      </c>
    </row>
    <row r="82" spans="1:7" ht="15" customHeight="1">
      <c r="A82" s="25" t="s">
        <v>43</v>
      </c>
      <c r="B82" s="27">
        <f t="shared" si="8"/>
        <v>0</v>
      </c>
      <c r="C82" s="27">
        <f t="shared" si="9"/>
        <v>0</v>
      </c>
      <c r="D82" s="85">
        <f>'9.1'!F52</f>
        <v>0</v>
      </c>
      <c r="E82" s="85">
        <f>'9.2'!F52</f>
        <v>0</v>
      </c>
      <c r="F82" s="85">
        <f>'9.3'!F52</f>
        <v>0</v>
      </c>
      <c r="G82" s="28">
        <f>'9.4'!F52</f>
        <v>0</v>
      </c>
    </row>
    <row r="83" spans="1:7" ht="15" customHeight="1">
      <c r="A83" s="25" t="s">
        <v>49</v>
      </c>
      <c r="B83" s="27">
        <f t="shared" si="8"/>
        <v>0</v>
      </c>
      <c r="C83" s="27">
        <f t="shared" si="9"/>
        <v>0</v>
      </c>
      <c r="D83" s="85">
        <f>'9.1'!F58</f>
        <v>0</v>
      </c>
      <c r="E83" s="85">
        <f>'9.2'!F58</f>
        <v>0</v>
      </c>
      <c r="F83" s="85">
        <f>'9.3'!F58</f>
        <v>0</v>
      </c>
      <c r="G83" s="28">
        <f>'9.4'!F58</f>
        <v>0</v>
      </c>
    </row>
    <row r="84" spans="1:7" ht="15" customHeight="1">
      <c r="A84" s="25" t="s">
        <v>54</v>
      </c>
      <c r="B84" s="27">
        <f t="shared" si="8"/>
        <v>0</v>
      </c>
      <c r="C84" s="27">
        <f t="shared" si="9"/>
        <v>0</v>
      </c>
      <c r="D84" s="85">
        <f>'9.1'!F63</f>
        <v>0</v>
      </c>
      <c r="E84" s="85">
        <f>'9.2'!F63</f>
        <v>0</v>
      </c>
      <c r="F84" s="85">
        <f>'9.3'!F63</f>
        <v>0</v>
      </c>
      <c r="G84" s="28">
        <f>'9.4'!F63</f>
        <v>0</v>
      </c>
    </row>
    <row r="85" spans="1:7" ht="15" customHeight="1">
      <c r="A85" s="25" t="s">
        <v>63</v>
      </c>
      <c r="B85" s="27">
        <f t="shared" si="8"/>
        <v>0</v>
      </c>
      <c r="C85" s="27">
        <f t="shared" si="9"/>
        <v>0</v>
      </c>
      <c r="D85" s="85">
        <f>'9.1'!F72</f>
        <v>0</v>
      </c>
      <c r="E85" s="85">
        <f>'9.2'!F72</f>
        <v>0</v>
      </c>
      <c r="F85" s="85">
        <f>'9.3'!F72</f>
        <v>0</v>
      </c>
      <c r="G85" s="28">
        <f>'9.4'!F72</f>
        <v>0</v>
      </c>
    </row>
    <row r="86" spans="1:7" ht="15" customHeight="1">
      <c r="A86" s="25" t="s">
        <v>70</v>
      </c>
      <c r="B86" s="27">
        <f t="shared" si="8"/>
        <v>0</v>
      </c>
      <c r="C86" s="27">
        <f t="shared" si="9"/>
        <v>0</v>
      </c>
      <c r="D86" s="85">
        <f>'9.1'!F78</f>
        <v>0</v>
      </c>
      <c r="E86" s="85">
        <f>'9.2'!F78</f>
        <v>0</v>
      </c>
      <c r="F86" s="85">
        <f>'9.3'!F78</f>
        <v>0</v>
      </c>
      <c r="G86" s="28">
        <f>'9.4'!F78</f>
        <v>0</v>
      </c>
    </row>
    <row r="87" spans="1:7" ht="15" customHeight="1">
      <c r="A87" s="25" t="s">
        <v>71</v>
      </c>
      <c r="B87" s="27">
        <f t="shared" si="8"/>
        <v>0</v>
      </c>
      <c r="C87" s="27">
        <f t="shared" si="9"/>
        <v>0</v>
      </c>
      <c r="D87" s="85">
        <f>'9.1'!F79</f>
        <v>0</v>
      </c>
      <c r="E87" s="85">
        <f>'9.2'!F79</f>
        <v>0</v>
      </c>
      <c r="F87" s="85">
        <f>'9.3'!F79</f>
        <v>0</v>
      </c>
      <c r="G87" s="28">
        <f>'9.4'!F79</f>
        <v>0</v>
      </c>
    </row>
    <row r="88" spans="1:7" ht="15" customHeight="1">
      <c r="A88" s="25" t="s">
        <v>75</v>
      </c>
      <c r="B88" s="27">
        <f t="shared" si="8"/>
        <v>0</v>
      </c>
      <c r="C88" s="27">
        <f t="shared" si="9"/>
        <v>0</v>
      </c>
      <c r="D88" s="85">
        <f>'9.1'!F82</f>
        <v>0</v>
      </c>
      <c r="E88" s="85">
        <f>'9.2'!F82</f>
        <v>0</v>
      </c>
      <c r="F88" s="85">
        <f>'9.3'!F82</f>
        <v>0</v>
      </c>
      <c r="G88" s="28">
        <f>'9.4'!F82</f>
        <v>0</v>
      </c>
    </row>
    <row r="89" spans="1:7" ht="15" customHeight="1">
      <c r="A89" s="25" t="s">
        <v>78</v>
      </c>
      <c r="B89" s="27">
        <f t="shared" si="8"/>
        <v>0</v>
      </c>
      <c r="C89" s="27">
        <f t="shared" si="9"/>
        <v>0</v>
      </c>
      <c r="D89" s="85">
        <f>'9.1'!F85</f>
        <v>0</v>
      </c>
      <c r="E89" s="85">
        <f>'9.2'!F85</f>
        <v>0</v>
      </c>
      <c r="F89" s="85">
        <f>'9.3'!F85</f>
        <v>0</v>
      </c>
      <c r="G89" s="28">
        <f>'9.4'!F85</f>
        <v>0</v>
      </c>
    </row>
    <row r="90" spans="1:7" ht="15" customHeight="1">
      <c r="A90" s="25" t="s">
        <v>79</v>
      </c>
      <c r="B90" s="27">
        <f t="shared" si="8"/>
        <v>0</v>
      </c>
      <c r="C90" s="27">
        <f t="shared" si="9"/>
        <v>0</v>
      </c>
      <c r="D90" s="85">
        <f>'9.1'!F86</f>
        <v>0</v>
      </c>
      <c r="E90" s="85">
        <f>'9.2'!F86</f>
        <v>0</v>
      </c>
      <c r="F90" s="85">
        <f>'9.3'!F86</f>
        <v>0</v>
      </c>
      <c r="G90" s="28">
        <f>'9.4'!F86</f>
        <v>0</v>
      </c>
    </row>
    <row r="91" spans="1:7" ht="15" customHeight="1">
      <c r="A91" s="25" t="s">
        <v>73</v>
      </c>
      <c r="B91" s="27">
        <f t="shared" si="8"/>
        <v>0</v>
      </c>
      <c r="C91" s="27">
        <f t="shared" si="9"/>
        <v>0</v>
      </c>
      <c r="D91" s="85">
        <f>'9.1'!F90</f>
        <v>0</v>
      </c>
      <c r="E91" s="85">
        <f>'9.2'!F90</f>
        <v>0</v>
      </c>
      <c r="F91" s="85">
        <f>'9.3'!F90</f>
        <v>0</v>
      </c>
      <c r="G91" s="28">
        <f>'9.4'!F90</f>
        <v>0</v>
      </c>
    </row>
    <row r="92" spans="1:7" ht="15" customHeight="1">
      <c r="A92" s="25" t="s">
        <v>83</v>
      </c>
      <c r="B92" s="27">
        <f t="shared" si="8"/>
        <v>0</v>
      </c>
      <c r="C92" s="27">
        <f t="shared" si="9"/>
        <v>0</v>
      </c>
      <c r="D92" s="85">
        <f>'9.1'!F92</f>
        <v>0</v>
      </c>
      <c r="E92" s="85">
        <f>'9.2'!F92</f>
        <v>0</v>
      </c>
      <c r="F92" s="85">
        <f>'9.3'!F92</f>
        <v>0</v>
      </c>
      <c r="G92" s="28">
        <f>'9.4'!F92</f>
        <v>0</v>
      </c>
    </row>
    <row r="93" spans="1:7" ht="15" customHeight="1">
      <c r="A93" s="25" t="s">
        <v>86</v>
      </c>
      <c r="B93" s="27">
        <f t="shared" si="8"/>
        <v>0</v>
      </c>
      <c r="C93" s="27">
        <f t="shared" si="9"/>
        <v>0</v>
      </c>
      <c r="D93" s="85">
        <f>'9.1'!F95</f>
        <v>0</v>
      </c>
      <c r="E93" s="85">
        <f>'9.2'!F95</f>
        <v>0</v>
      </c>
      <c r="F93" s="85">
        <f>'9.3'!F95</f>
        <v>0</v>
      </c>
      <c r="G93" s="28">
        <f>'9.4'!F95</f>
        <v>0</v>
      </c>
    </row>
    <row r="94" spans="1:7" ht="15" customHeight="1">
      <c r="A94" s="25" t="s">
        <v>88</v>
      </c>
      <c r="B94" s="27">
        <f t="shared" si="8"/>
        <v>0</v>
      </c>
      <c r="C94" s="27">
        <f t="shared" si="9"/>
        <v>0</v>
      </c>
      <c r="D94" s="85">
        <f>'9.1'!F97</f>
        <v>0</v>
      </c>
      <c r="E94" s="85">
        <f>'9.2'!F97</f>
        <v>0</v>
      </c>
      <c r="F94" s="85">
        <f>'9.3'!F97</f>
        <v>0</v>
      </c>
      <c r="G94" s="28">
        <f>'9.4'!F97</f>
        <v>0</v>
      </c>
    </row>
    <row r="95" spans="1:7" ht="15" customHeight="1">
      <c r="A95" s="26" t="s">
        <v>89</v>
      </c>
      <c r="B95" s="27">
        <f t="shared" si="8"/>
        <v>0</v>
      </c>
      <c r="C95" s="27">
        <f t="shared" si="9"/>
        <v>0</v>
      </c>
      <c r="D95" s="85">
        <f>'9.1'!F98</f>
        <v>0</v>
      </c>
      <c r="E95" s="85">
        <f>'9.2'!F98</f>
        <v>0</v>
      </c>
      <c r="F95" s="85">
        <f>'9.3'!F98</f>
        <v>0</v>
      </c>
      <c r="G95" s="28">
        <f>'9.4'!F98</f>
        <v>0</v>
      </c>
    </row>
    <row r="96" spans="1:7">
      <c r="B96" s="185"/>
    </row>
    <row r="97" spans="3:8">
      <c r="C97" s="20"/>
      <c r="D97" s="20"/>
      <c r="E97" s="20"/>
      <c r="F97" s="20"/>
      <c r="G97" s="20"/>
      <c r="H97" s="20"/>
    </row>
    <row r="98" spans="3:8">
      <c r="C98" s="29"/>
    </row>
  </sheetData>
  <sortState xmlns:xlrd2="http://schemas.microsoft.com/office/spreadsheetml/2017/richdata2" ref="A7:G95">
    <sortCondition descending="1" ref="B7:B95"/>
  </sortState>
  <mergeCells count="2">
    <mergeCell ref="A1:G1"/>
    <mergeCell ref="A2:G2"/>
  </mergeCells>
  <pageMargins left="0.70866141732283472" right="0.70866141732283472" top="0.78740157480314965" bottom="0.78740157480314965" header="0.43307086614173229" footer="0.43307086614173229"/>
  <pageSetup paperSize="9" scale="74" fitToHeight="3" orientation="landscape" r:id="rId1"/>
  <headerFooter scaleWithDoc="0">
    <oddFooter>&amp;C&amp;"Times New Roman,обычный"&amp;8&amp;A&amp;R&amp;9&amp;P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1"/>
  <sheetViews>
    <sheetView tabSelected="1" zoomScaleNormal="100" zoomScalePageLayoutView="80" workbookViewId="0">
      <pane ySplit="3" topLeftCell="A51" activePane="bottomLeft" state="frozen"/>
      <selection pane="bottomLeft" activeCell="A3" sqref="A3"/>
    </sheetView>
  </sheetViews>
  <sheetFormatPr baseColWidth="10" defaultColWidth="9.1640625" defaultRowHeight="15"/>
  <cols>
    <col min="1" max="1" width="24.5" style="9" customWidth="1"/>
    <col min="2" max="3" width="12.5" style="9" customWidth="1"/>
    <col min="4" max="5" width="20.5" style="12" customWidth="1"/>
    <col min="6" max="6" width="21.6640625" style="12" customWidth="1"/>
    <col min="7" max="7" width="21.5" style="9" customWidth="1"/>
    <col min="8" max="16384" width="9.1640625" style="9"/>
  </cols>
  <sheetData>
    <row r="1" spans="1:7" ht="20" customHeight="1">
      <c r="A1" s="236" t="s">
        <v>348</v>
      </c>
      <c r="B1" s="237"/>
      <c r="C1" s="237"/>
      <c r="D1" s="237"/>
      <c r="E1" s="237"/>
      <c r="F1" s="237"/>
      <c r="G1" s="237"/>
    </row>
    <row r="2" spans="1:7" ht="16" customHeight="1">
      <c r="A2" s="238" t="s">
        <v>404</v>
      </c>
      <c r="B2" s="239"/>
      <c r="C2" s="239"/>
      <c r="D2" s="239"/>
      <c r="E2" s="239"/>
      <c r="F2" s="239"/>
      <c r="G2" s="239"/>
    </row>
    <row r="3" spans="1:7" ht="108.75" customHeight="1">
      <c r="A3" s="24" t="s">
        <v>126</v>
      </c>
      <c r="B3" s="19" t="s">
        <v>127</v>
      </c>
      <c r="C3" s="19" t="s">
        <v>128</v>
      </c>
      <c r="D3" s="83" t="str">
        <f>'9.1'!B3</f>
        <v xml:space="preserve">9.1. Создан ли при финансовом органе субъекта Российской Федерации общественный совет, обновляется ли периодические его состав и являются ли сведения об этом общедоступными? </v>
      </c>
      <c r="E3" s="83" t="str">
        <f>'9.2'!B3</f>
        <v>9.2. Являются ли процедуры формирования общественного совета при финансовом органе субъекта Российской Федерации публичными и открытыми?</v>
      </c>
      <c r="F3" s="83" t="str">
        <f>'9.3'!B3</f>
        <v>9.3  Планируется ли деятельность общественного совета, созданного при финансовом органе субъекта Российской Федерации, и являются ли эти сведения общедоступными?</v>
      </c>
      <c r="G3" s="24" t="str">
        <f>'9.4'!B3</f>
        <v>9.4. Проводятся ли регулярно заседания общественного совета, созданного при финансовом органе субъекта Российской Федерации, и являются ли сведения о таких заседаниях общедоступными?</v>
      </c>
    </row>
    <row r="4" spans="1:7" ht="15" customHeight="1">
      <c r="A4" s="45" t="s">
        <v>125</v>
      </c>
      <c r="B4" s="23" t="s">
        <v>124</v>
      </c>
      <c r="C4" s="23" t="s">
        <v>123</v>
      </c>
      <c r="D4" s="84" t="s">
        <v>123</v>
      </c>
      <c r="E4" s="84" t="s">
        <v>123</v>
      </c>
      <c r="F4" s="84" t="s">
        <v>123</v>
      </c>
      <c r="G4" s="21" t="s">
        <v>123</v>
      </c>
    </row>
    <row r="5" spans="1:7" ht="15" customHeight="1">
      <c r="A5" s="45" t="s">
        <v>122</v>
      </c>
      <c r="B5" s="22"/>
      <c r="C5" s="22">
        <f>SUM(D5:G5)</f>
        <v>6</v>
      </c>
      <c r="D5" s="84">
        <v>1</v>
      </c>
      <c r="E5" s="84">
        <v>2</v>
      </c>
      <c r="F5" s="84">
        <v>1</v>
      </c>
      <c r="G5" s="21">
        <v>2</v>
      </c>
    </row>
    <row r="6" spans="1:7" ht="15" customHeight="1">
      <c r="A6" s="73" t="s">
        <v>0</v>
      </c>
      <c r="B6" s="41"/>
      <c r="C6" s="41"/>
      <c r="D6" s="41"/>
      <c r="E6" s="41"/>
      <c r="F6" s="41"/>
      <c r="G6" s="42"/>
    </row>
    <row r="7" spans="1:7" ht="15" customHeight="1">
      <c r="A7" s="25" t="s">
        <v>1</v>
      </c>
      <c r="B7" s="27">
        <f>C7/$C$5*100</f>
        <v>0</v>
      </c>
      <c r="C7" s="27">
        <f>SUM(D7:G7)</f>
        <v>0</v>
      </c>
      <c r="D7" s="85">
        <f>'9.1'!F7</f>
        <v>0</v>
      </c>
      <c r="E7" s="85">
        <f>'9.2'!F7</f>
        <v>0</v>
      </c>
      <c r="F7" s="85">
        <f>'9.3'!F7</f>
        <v>0</v>
      </c>
      <c r="G7" s="28">
        <f>'9.4'!F7</f>
        <v>0</v>
      </c>
    </row>
    <row r="8" spans="1:7" ht="15" customHeight="1">
      <c r="A8" s="25" t="s">
        <v>2</v>
      </c>
      <c r="B8" s="27">
        <f t="shared" ref="B8:B71" si="0">C8/$C$5*100</f>
        <v>16.666666666666664</v>
      </c>
      <c r="C8" s="27">
        <f t="shared" ref="C8:C71" si="1">SUM(D8:G8)</f>
        <v>1</v>
      </c>
      <c r="D8" s="85">
        <f>'9.1'!F8</f>
        <v>1</v>
      </c>
      <c r="E8" s="85">
        <f>'9.2'!F8</f>
        <v>0</v>
      </c>
      <c r="F8" s="85">
        <f>'9.3'!F8</f>
        <v>0</v>
      </c>
      <c r="G8" s="28">
        <f>'9.4'!F8</f>
        <v>0</v>
      </c>
    </row>
    <row r="9" spans="1:7" ht="15" customHeight="1">
      <c r="A9" s="25" t="s">
        <v>3</v>
      </c>
      <c r="B9" s="27">
        <f t="shared" si="0"/>
        <v>25</v>
      </c>
      <c r="C9" s="27">
        <f t="shared" si="1"/>
        <v>1.5</v>
      </c>
      <c r="D9" s="85">
        <f>'9.1'!F9</f>
        <v>0.5</v>
      </c>
      <c r="E9" s="85">
        <f>'9.2'!F9</f>
        <v>0</v>
      </c>
      <c r="F9" s="85">
        <f>'9.3'!F9</f>
        <v>1</v>
      </c>
      <c r="G9" s="28">
        <f>'9.4'!F9</f>
        <v>0</v>
      </c>
    </row>
    <row r="10" spans="1:7" ht="15" customHeight="1">
      <c r="A10" s="25" t="s">
        <v>4</v>
      </c>
      <c r="B10" s="27">
        <f t="shared" si="0"/>
        <v>50</v>
      </c>
      <c r="C10" s="27">
        <f t="shared" si="1"/>
        <v>3</v>
      </c>
      <c r="D10" s="85">
        <f>'9.1'!F10</f>
        <v>1</v>
      </c>
      <c r="E10" s="85">
        <f>'9.2'!F10</f>
        <v>0</v>
      </c>
      <c r="F10" s="85">
        <f>'9.3'!F10</f>
        <v>0</v>
      </c>
      <c r="G10" s="28">
        <f>'9.4'!F10</f>
        <v>2</v>
      </c>
    </row>
    <row r="11" spans="1:7" ht="15" customHeight="1">
      <c r="A11" s="25" t="s">
        <v>5</v>
      </c>
      <c r="B11" s="27">
        <f t="shared" si="0"/>
        <v>100</v>
      </c>
      <c r="C11" s="27">
        <f t="shared" si="1"/>
        <v>6</v>
      </c>
      <c r="D11" s="85">
        <f>'9.1'!F11</f>
        <v>1</v>
      </c>
      <c r="E11" s="85">
        <f>'9.2'!F11</f>
        <v>2</v>
      </c>
      <c r="F11" s="85">
        <f>'9.3'!F11</f>
        <v>1</v>
      </c>
      <c r="G11" s="28">
        <f>'9.4'!F11</f>
        <v>2</v>
      </c>
    </row>
    <row r="12" spans="1:7" ht="15" customHeight="1">
      <c r="A12" s="25" t="s">
        <v>6</v>
      </c>
      <c r="B12" s="27">
        <f t="shared" si="0"/>
        <v>66.666666666666657</v>
      </c>
      <c r="C12" s="27">
        <f t="shared" si="1"/>
        <v>4</v>
      </c>
      <c r="D12" s="85">
        <f>'9.1'!F12</f>
        <v>1</v>
      </c>
      <c r="E12" s="85">
        <f>'9.2'!F12</f>
        <v>0</v>
      </c>
      <c r="F12" s="85">
        <f>'9.3'!F12</f>
        <v>1</v>
      </c>
      <c r="G12" s="28">
        <f>'9.4'!F12</f>
        <v>2</v>
      </c>
    </row>
    <row r="13" spans="1:7" ht="15" customHeight="1">
      <c r="A13" s="25" t="s">
        <v>7</v>
      </c>
      <c r="B13" s="27">
        <f t="shared" si="0"/>
        <v>0</v>
      </c>
      <c r="C13" s="27">
        <f t="shared" si="1"/>
        <v>0</v>
      </c>
      <c r="D13" s="85">
        <f>'9.1'!F13</f>
        <v>0</v>
      </c>
      <c r="E13" s="85">
        <f>'9.2'!F13</f>
        <v>0</v>
      </c>
      <c r="F13" s="85">
        <f>'9.3'!F13</f>
        <v>0</v>
      </c>
      <c r="G13" s="28">
        <f>'9.4'!F13</f>
        <v>0</v>
      </c>
    </row>
    <row r="14" spans="1:7" s="10" customFormat="1" ht="15" customHeight="1">
      <c r="A14" s="25" t="s">
        <v>8</v>
      </c>
      <c r="B14" s="27">
        <f t="shared" si="0"/>
        <v>0</v>
      </c>
      <c r="C14" s="27">
        <f t="shared" si="1"/>
        <v>0</v>
      </c>
      <c r="D14" s="85">
        <f>'9.1'!F14</f>
        <v>0</v>
      </c>
      <c r="E14" s="85">
        <f>'9.2'!F14</f>
        <v>0</v>
      </c>
      <c r="F14" s="85">
        <f>'9.3'!F14</f>
        <v>0</v>
      </c>
      <c r="G14" s="28">
        <f>'9.4'!F14</f>
        <v>0</v>
      </c>
    </row>
    <row r="15" spans="1:7" ht="15" customHeight="1">
      <c r="A15" s="25" t="s">
        <v>9</v>
      </c>
      <c r="B15" s="27">
        <f t="shared" si="0"/>
        <v>0</v>
      </c>
      <c r="C15" s="27">
        <f t="shared" si="1"/>
        <v>0</v>
      </c>
      <c r="D15" s="85">
        <f>'9.1'!F15</f>
        <v>0</v>
      </c>
      <c r="E15" s="85">
        <f>'9.2'!F15</f>
        <v>0</v>
      </c>
      <c r="F15" s="85">
        <f>'9.3'!F15</f>
        <v>0</v>
      </c>
      <c r="G15" s="28">
        <f>'9.4'!F15</f>
        <v>0</v>
      </c>
    </row>
    <row r="16" spans="1:7" ht="15" customHeight="1">
      <c r="A16" s="25" t="s">
        <v>10</v>
      </c>
      <c r="B16" s="27">
        <f t="shared" si="0"/>
        <v>100</v>
      </c>
      <c r="C16" s="27">
        <f t="shared" si="1"/>
        <v>6</v>
      </c>
      <c r="D16" s="85">
        <f>'9.1'!F16</f>
        <v>1</v>
      </c>
      <c r="E16" s="85">
        <f>'9.2'!F16</f>
        <v>2</v>
      </c>
      <c r="F16" s="85">
        <f>'9.3'!F16</f>
        <v>1</v>
      </c>
      <c r="G16" s="28">
        <f>'9.4'!F16</f>
        <v>2</v>
      </c>
    </row>
    <row r="17" spans="1:7" ht="15" customHeight="1">
      <c r="A17" s="25" t="s">
        <v>11</v>
      </c>
      <c r="B17" s="27">
        <f t="shared" si="0"/>
        <v>8.3333333333333321</v>
      </c>
      <c r="C17" s="27">
        <f t="shared" si="1"/>
        <v>0.5</v>
      </c>
      <c r="D17" s="85">
        <f>'9.1'!F17</f>
        <v>0</v>
      </c>
      <c r="E17" s="85">
        <f>'9.2'!F17</f>
        <v>0</v>
      </c>
      <c r="F17" s="85">
        <f>'9.3'!F17</f>
        <v>0.5</v>
      </c>
      <c r="G17" s="28">
        <f>'9.4'!F17</f>
        <v>0</v>
      </c>
    </row>
    <row r="18" spans="1:7" s="10" customFormat="1" ht="15" customHeight="1">
      <c r="A18" s="25" t="s">
        <v>12</v>
      </c>
      <c r="B18" s="27">
        <f t="shared" si="0"/>
        <v>66.666666666666657</v>
      </c>
      <c r="C18" s="27">
        <f t="shared" si="1"/>
        <v>4</v>
      </c>
      <c r="D18" s="85">
        <f>'9.1'!F18</f>
        <v>1</v>
      </c>
      <c r="E18" s="85">
        <f>'9.2'!F18</f>
        <v>0</v>
      </c>
      <c r="F18" s="85">
        <f>'9.3'!F18</f>
        <v>1</v>
      </c>
      <c r="G18" s="28">
        <f>'9.4'!F18</f>
        <v>2</v>
      </c>
    </row>
    <row r="19" spans="1:7" ht="15" customHeight="1">
      <c r="A19" s="25" t="s">
        <v>13</v>
      </c>
      <c r="B19" s="27">
        <f t="shared" si="0"/>
        <v>66.666666666666657</v>
      </c>
      <c r="C19" s="27">
        <f t="shared" si="1"/>
        <v>4</v>
      </c>
      <c r="D19" s="85">
        <f>'9.1'!F19</f>
        <v>1</v>
      </c>
      <c r="E19" s="85">
        <f>'9.2'!F19</f>
        <v>0</v>
      </c>
      <c r="F19" s="85">
        <f>'9.3'!F19</f>
        <v>1</v>
      </c>
      <c r="G19" s="28">
        <f>'9.4'!F19</f>
        <v>2</v>
      </c>
    </row>
    <row r="20" spans="1:7" ht="15" customHeight="1">
      <c r="A20" s="25" t="s">
        <v>14</v>
      </c>
      <c r="B20" s="27">
        <f t="shared" si="0"/>
        <v>33.333333333333329</v>
      </c>
      <c r="C20" s="27">
        <f t="shared" si="1"/>
        <v>2</v>
      </c>
      <c r="D20" s="85">
        <f>'9.1'!F20</f>
        <v>1</v>
      </c>
      <c r="E20" s="85">
        <f>'9.2'!F20</f>
        <v>0</v>
      </c>
      <c r="F20" s="85">
        <f>'9.3'!F20</f>
        <v>1</v>
      </c>
      <c r="G20" s="28">
        <f>'9.4'!F20</f>
        <v>0</v>
      </c>
    </row>
    <row r="21" spans="1:7" ht="15" customHeight="1">
      <c r="A21" s="25" t="s">
        <v>15</v>
      </c>
      <c r="B21" s="27">
        <f t="shared" si="0"/>
        <v>16.666666666666664</v>
      </c>
      <c r="C21" s="27">
        <f t="shared" si="1"/>
        <v>1</v>
      </c>
      <c r="D21" s="85">
        <f>'9.1'!F21</f>
        <v>1</v>
      </c>
      <c r="E21" s="85">
        <f>'9.2'!F21</f>
        <v>0</v>
      </c>
      <c r="F21" s="85">
        <f>'9.3'!F21</f>
        <v>0</v>
      </c>
      <c r="G21" s="28">
        <f>'9.4'!F21</f>
        <v>0</v>
      </c>
    </row>
    <row r="22" spans="1:7" ht="15" customHeight="1">
      <c r="A22" s="25" t="s">
        <v>16</v>
      </c>
      <c r="B22" s="27">
        <f t="shared" si="0"/>
        <v>50</v>
      </c>
      <c r="C22" s="27">
        <f t="shared" si="1"/>
        <v>3</v>
      </c>
      <c r="D22" s="85">
        <f>'9.1'!F22</f>
        <v>1</v>
      </c>
      <c r="E22" s="85">
        <f>'9.2'!F22</f>
        <v>0</v>
      </c>
      <c r="F22" s="85">
        <f>'9.3'!F22</f>
        <v>0</v>
      </c>
      <c r="G22" s="28">
        <f>'9.4'!F22</f>
        <v>2</v>
      </c>
    </row>
    <row r="23" spans="1:7" ht="15" customHeight="1">
      <c r="A23" s="25" t="s">
        <v>17</v>
      </c>
      <c r="B23" s="27">
        <f t="shared" si="0"/>
        <v>0</v>
      </c>
      <c r="C23" s="27">
        <f t="shared" si="1"/>
        <v>0</v>
      </c>
      <c r="D23" s="85">
        <f>'9.1'!F23</f>
        <v>0</v>
      </c>
      <c r="E23" s="85">
        <f>'9.2'!F23</f>
        <v>0</v>
      </c>
      <c r="F23" s="85">
        <f>'9.3'!F23</f>
        <v>0</v>
      </c>
      <c r="G23" s="28">
        <f>'9.4'!F23</f>
        <v>0</v>
      </c>
    </row>
    <row r="24" spans="1:7" ht="15" customHeight="1">
      <c r="A24" s="25" t="s">
        <v>18</v>
      </c>
      <c r="B24" s="27">
        <f t="shared" si="0"/>
        <v>66.666666666666657</v>
      </c>
      <c r="C24" s="27">
        <f t="shared" si="1"/>
        <v>4</v>
      </c>
      <c r="D24" s="85">
        <f>'9.1'!F24</f>
        <v>1</v>
      </c>
      <c r="E24" s="85">
        <f>'9.2'!F24</f>
        <v>0</v>
      </c>
      <c r="F24" s="85">
        <f>'9.3'!F24</f>
        <v>1</v>
      </c>
      <c r="G24" s="28">
        <f>'9.4'!F24</f>
        <v>2</v>
      </c>
    </row>
    <row r="25" spans="1:7" ht="15" customHeight="1">
      <c r="A25" s="73" t="s">
        <v>19</v>
      </c>
      <c r="B25" s="43"/>
      <c r="C25" s="43"/>
      <c r="D25" s="86"/>
      <c r="E25" s="86"/>
      <c r="F25" s="86"/>
      <c r="G25" s="44"/>
    </row>
    <row r="26" spans="1:7" s="10" customFormat="1" ht="15" customHeight="1">
      <c r="A26" s="25" t="s">
        <v>20</v>
      </c>
      <c r="B26" s="27">
        <f t="shared" si="0"/>
        <v>0</v>
      </c>
      <c r="C26" s="27">
        <f t="shared" si="1"/>
        <v>0</v>
      </c>
      <c r="D26" s="85">
        <f>'9.1'!F26</f>
        <v>0</v>
      </c>
      <c r="E26" s="85">
        <f>'9.2'!F26</f>
        <v>0</v>
      </c>
      <c r="F26" s="85">
        <f>'9.3'!F26</f>
        <v>0</v>
      </c>
      <c r="G26" s="28">
        <f>'9.4'!F26</f>
        <v>0</v>
      </c>
    </row>
    <row r="27" spans="1:7" ht="15" customHeight="1">
      <c r="A27" s="25" t="s">
        <v>21</v>
      </c>
      <c r="B27" s="27">
        <f t="shared" si="0"/>
        <v>66.666666666666657</v>
      </c>
      <c r="C27" s="27">
        <f t="shared" si="1"/>
        <v>4</v>
      </c>
      <c r="D27" s="85">
        <f>'9.1'!F27</f>
        <v>1</v>
      </c>
      <c r="E27" s="85">
        <f>'9.2'!F27</f>
        <v>0</v>
      </c>
      <c r="F27" s="85">
        <f>'9.3'!F27</f>
        <v>1</v>
      </c>
      <c r="G27" s="28">
        <f>'9.4'!F27</f>
        <v>2</v>
      </c>
    </row>
    <row r="28" spans="1:7" ht="15" customHeight="1">
      <c r="A28" s="25" t="s">
        <v>22</v>
      </c>
      <c r="B28" s="27">
        <f t="shared" si="0"/>
        <v>66.666666666666657</v>
      </c>
      <c r="C28" s="27">
        <f t="shared" si="1"/>
        <v>4</v>
      </c>
      <c r="D28" s="85">
        <f>'9.1'!F28</f>
        <v>1</v>
      </c>
      <c r="E28" s="85">
        <f>'9.2'!F28</f>
        <v>0</v>
      </c>
      <c r="F28" s="85">
        <f>'9.3'!F28</f>
        <v>1</v>
      </c>
      <c r="G28" s="28">
        <f>'9.4'!F28</f>
        <v>2</v>
      </c>
    </row>
    <row r="29" spans="1:7" ht="15" customHeight="1">
      <c r="A29" s="25" t="s">
        <v>23</v>
      </c>
      <c r="B29" s="27">
        <f t="shared" si="0"/>
        <v>66.666666666666657</v>
      </c>
      <c r="C29" s="27">
        <f t="shared" si="1"/>
        <v>4</v>
      </c>
      <c r="D29" s="85">
        <f>'9.1'!F29</f>
        <v>1</v>
      </c>
      <c r="E29" s="85">
        <f>'9.2'!F29</f>
        <v>2</v>
      </c>
      <c r="F29" s="85">
        <f>'9.3'!F29</f>
        <v>1</v>
      </c>
      <c r="G29" s="28">
        <f>'9.4'!F29</f>
        <v>0</v>
      </c>
    </row>
    <row r="30" spans="1:7" ht="15" customHeight="1">
      <c r="A30" s="25" t="s">
        <v>24</v>
      </c>
      <c r="B30" s="27">
        <f t="shared" si="0"/>
        <v>33.333333333333329</v>
      </c>
      <c r="C30" s="27">
        <f t="shared" si="1"/>
        <v>2</v>
      </c>
      <c r="D30" s="85">
        <f>'9.1'!F30</f>
        <v>1</v>
      </c>
      <c r="E30" s="85">
        <f>'9.2'!F30</f>
        <v>0</v>
      </c>
      <c r="F30" s="85">
        <f>'9.3'!F30</f>
        <v>1</v>
      </c>
      <c r="G30" s="28">
        <f>'9.4'!F30</f>
        <v>0</v>
      </c>
    </row>
    <row r="31" spans="1:7" ht="15" customHeight="1">
      <c r="A31" s="25" t="s">
        <v>25</v>
      </c>
      <c r="B31" s="27">
        <f t="shared" si="0"/>
        <v>66.666666666666657</v>
      </c>
      <c r="C31" s="27">
        <f t="shared" si="1"/>
        <v>4</v>
      </c>
      <c r="D31" s="85">
        <f>'9.1'!F31</f>
        <v>1</v>
      </c>
      <c r="E31" s="85">
        <f>'9.2'!F31</f>
        <v>0</v>
      </c>
      <c r="F31" s="85">
        <f>'9.3'!F31</f>
        <v>1</v>
      </c>
      <c r="G31" s="28">
        <f>'9.4'!F31</f>
        <v>2</v>
      </c>
    </row>
    <row r="32" spans="1:7" s="10" customFormat="1" ht="15" customHeight="1">
      <c r="A32" s="25" t="s">
        <v>26</v>
      </c>
      <c r="B32" s="27">
        <f t="shared" si="0"/>
        <v>75</v>
      </c>
      <c r="C32" s="27">
        <f t="shared" si="1"/>
        <v>4.5</v>
      </c>
      <c r="D32" s="85">
        <f>'9.1'!F32</f>
        <v>0.5</v>
      </c>
      <c r="E32" s="85">
        <f>'9.2'!F32</f>
        <v>2</v>
      </c>
      <c r="F32" s="85">
        <f>'9.3'!F32</f>
        <v>0</v>
      </c>
      <c r="G32" s="28">
        <f>'9.4'!F32</f>
        <v>2</v>
      </c>
    </row>
    <row r="33" spans="1:7" s="10" customFormat="1" ht="15" customHeight="1">
      <c r="A33" s="25" t="s">
        <v>27</v>
      </c>
      <c r="B33" s="27">
        <f t="shared" si="0"/>
        <v>100</v>
      </c>
      <c r="C33" s="27">
        <f t="shared" si="1"/>
        <v>6</v>
      </c>
      <c r="D33" s="85">
        <f>'9.1'!F33</f>
        <v>1</v>
      </c>
      <c r="E33" s="85">
        <f>'9.2'!F33</f>
        <v>2</v>
      </c>
      <c r="F33" s="85">
        <f>'9.3'!F33</f>
        <v>1</v>
      </c>
      <c r="G33" s="28">
        <f>'9.4'!F33</f>
        <v>2</v>
      </c>
    </row>
    <row r="34" spans="1:7" ht="15" customHeight="1">
      <c r="A34" s="25" t="s">
        <v>28</v>
      </c>
      <c r="B34" s="27">
        <f t="shared" si="0"/>
        <v>16.666666666666664</v>
      </c>
      <c r="C34" s="27">
        <f t="shared" si="1"/>
        <v>1</v>
      </c>
      <c r="D34" s="85">
        <f>'9.1'!F34</f>
        <v>1</v>
      </c>
      <c r="E34" s="85">
        <f>'9.2'!F34</f>
        <v>0</v>
      </c>
      <c r="F34" s="85">
        <f>'9.3'!F34</f>
        <v>0</v>
      </c>
      <c r="G34" s="28">
        <f>'9.4'!F34</f>
        <v>0</v>
      </c>
    </row>
    <row r="35" spans="1:7" ht="15" customHeight="1">
      <c r="A35" s="25" t="s">
        <v>29</v>
      </c>
      <c r="B35" s="27">
        <f t="shared" si="0"/>
        <v>50</v>
      </c>
      <c r="C35" s="27">
        <f t="shared" si="1"/>
        <v>3</v>
      </c>
      <c r="D35" s="85">
        <f>'9.1'!F35</f>
        <v>0</v>
      </c>
      <c r="E35" s="85">
        <f>'9.2'!F35</f>
        <v>0</v>
      </c>
      <c r="F35" s="85">
        <f>'9.3'!F35</f>
        <v>1</v>
      </c>
      <c r="G35" s="28">
        <f>'9.4'!F35</f>
        <v>2</v>
      </c>
    </row>
    <row r="36" spans="1:7" ht="15" customHeight="1">
      <c r="A36" s="25" t="s">
        <v>30</v>
      </c>
      <c r="B36" s="27">
        <f t="shared" si="0"/>
        <v>83.333333333333343</v>
      </c>
      <c r="C36" s="27">
        <f t="shared" si="1"/>
        <v>5</v>
      </c>
      <c r="D36" s="85">
        <f>'9.1'!F36</f>
        <v>1</v>
      </c>
      <c r="E36" s="85">
        <f>'9.2'!F36</f>
        <v>2</v>
      </c>
      <c r="F36" s="85">
        <f>'9.3'!F36</f>
        <v>0</v>
      </c>
      <c r="G36" s="28">
        <f>'9.4'!F36</f>
        <v>2</v>
      </c>
    </row>
    <row r="37" spans="1:7" ht="15" customHeight="1">
      <c r="A37" s="73" t="s">
        <v>31</v>
      </c>
      <c r="B37" s="43"/>
      <c r="C37" s="43"/>
      <c r="D37" s="86"/>
      <c r="E37" s="86"/>
      <c r="F37" s="86"/>
      <c r="G37" s="44"/>
    </row>
    <row r="38" spans="1:7" ht="15" customHeight="1">
      <c r="A38" s="25" t="s">
        <v>32</v>
      </c>
      <c r="B38" s="27">
        <f t="shared" si="0"/>
        <v>66.666666666666657</v>
      </c>
      <c r="C38" s="27">
        <f t="shared" si="1"/>
        <v>4</v>
      </c>
      <c r="D38" s="85">
        <f>'9.1'!F38</f>
        <v>1</v>
      </c>
      <c r="E38" s="85">
        <f>'9.2'!F38</f>
        <v>0</v>
      </c>
      <c r="F38" s="85">
        <f>'9.3'!F38</f>
        <v>1</v>
      </c>
      <c r="G38" s="28">
        <f>'9.4'!F38</f>
        <v>2</v>
      </c>
    </row>
    <row r="39" spans="1:7" ht="15" customHeight="1">
      <c r="A39" s="25" t="s">
        <v>33</v>
      </c>
      <c r="B39" s="27">
        <f t="shared" si="0"/>
        <v>0</v>
      </c>
      <c r="C39" s="27">
        <f t="shared" si="1"/>
        <v>0</v>
      </c>
      <c r="D39" s="85">
        <f>'9.1'!F39</f>
        <v>0</v>
      </c>
      <c r="E39" s="85">
        <f>'9.2'!F39</f>
        <v>0</v>
      </c>
      <c r="F39" s="85">
        <f>'9.3'!F39</f>
        <v>0</v>
      </c>
      <c r="G39" s="28">
        <f>'9.4'!F39</f>
        <v>0</v>
      </c>
    </row>
    <row r="40" spans="1:7" s="10" customFormat="1" ht="15" customHeight="1">
      <c r="A40" s="25" t="s">
        <v>92</v>
      </c>
      <c r="B40" s="27">
        <f t="shared" si="0"/>
        <v>83.333333333333343</v>
      </c>
      <c r="C40" s="27">
        <f t="shared" si="1"/>
        <v>5</v>
      </c>
      <c r="D40" s="85">
        <f>'9.1'!F40</f>
        <v>1</v>
      </c>
      <c r="E40" s="85">
        <f>'9.2'!F40</f>
        <v>2</v>
      </c>
      <c r="F40" s="85">
        <f>'9.3'!F40</f>
        <v>0</v>
      </c>
      <c r="G40" s="28">
        <f>'9.4'!F40</f>
        <v>2</v>
      </c>
    </row>
    <row r="41" spans="1:7" ht="15" customHeight="1">
      <c r="A41" s="25" t="s">
        <v>34</v>
      </c>
      <c r="B41" s="27">
        <f t="shared" si="0"/>
        <v>100</v>
      </c>
      <c r="C41" s="27">
        <f t="shared" si="1"/>
        <v>6</v>
      </c>
      <c r="D41" s="85">
        <f>'9.1'!F41</f>
        <v>1</v>
      </c>
      <c r="E41" s="85">
        <f>'9.2'!F41</f>
        <v>2</v>
      </c>
      <c r="F41" s="85">
        <f>'9.3'!F41</f>
        <v>1</v>
      </c>
      <c r="G41" s="28">
        <f>'9.4'!F41</f>
        <v>2</v>
      </c>
    </row>
    <row r="42" spans="1:7" ht="15" customHeight="1">
      <c r="A42" s="25" t="s">
        <v>35</v>
      </c>
      <c r="B42" s="27">
        <f t="shared" si="0"/>
        <v>0</v>
      </c>
      <c r="C42" s="27">
        <f t="shared" si="1"/>
        <v>0</v>
      </c>
      <c r="D42" s="85">
        <f>'9.1'!F42</f>
        <v>0</v>
      </c>
      <c r="E42" s="85">
        <f>'9.2'!F42</f>
        <v>0</v>
      </c>
      <c r="F42" s="85">
        <f>'9.3'!F42</f>
        <v>0</v>
      </c>
      <c r="G42" s="28">
        <f>'9.4'!F42</f>
        <v>0</v>
      </c>
    </row>
    <row r="43" spans="1:7" ht="15" customHeight="1">
      <c r="A43" s="25" t="s">
        <v>36</v>
      </c>
      <c r="B43" s="27">
        <f t="shared" si="0"/>
        <v>16.666666666666664</v>
      </c>
      <c r="C43" s="27">
        <f t="shared" si="1"/>
        <v>1</v>
      </c>
      <c r="D43" s="85">
        <f>'9.1'!F43</f>
        <v>0</v>
      </c>
      <c r="E43" s="85">
        <f>'9.2'!F43</f>
        <v>0</v>
      </c>
      <c r="F43" s="85">
        <f>'9.3'!F43</f>
        <v>1</v>
      </c>
      <c r="G43" s="28">
        <f>'9.4'!F43</f>
        <v>0</v>
      </c>
    </row>
    <row r="44" spans="1:7" ht="15" customHeight="1">
      <c r="A44" s="25" t="s">
        <v>37</v>
      </c>
      <c r="B44" s="27">
        <f t="shared" si="0"/>
        <v>66.666666666666657</v>
      </c>
      <c r="C44" s="27">
        <f t="shared" si="1"/>
        <v>4</v>
      </c>
      <c r="D44" s="85">
        <f>'9.1'!F44</f>
        <v>1</v>
      </c>
      <c r="E44" s="85">
        <f>'9.2'!F44</f>
        <v>0</v>
      </c>
      <c r="F44" s="85">
        <f>'9.3'!F44</f>
        <v>1</v>
      </c>
      <c r="G44" s="28">
        <f>'9.4'!F44</f>
        <v>2</v>
      </c>
    </row>
    <row r="45" spans="1:7" ht="15" customHeight="1">
      <c r="A45" s="25" t="s">
        <v>121</v>
      </c>
      <c r="B45" s="27">
        <f t="shared" si="0"/>
        <v>0</v>
      </c>
      <c r="C45" s="27">
        <f t="shared" si="1"/>
        <v>0</v>
      </c>
      <c r="D45" s="85">
        <f>'9.1'!F45</f>
        <v>0</v>
      </c>
      <c r="E45" s="85">
        <f>'9.2'!F45</f>
        <v>0</v>
      </c>
      <c r="F45" s="85">
        <f>'9.3'!F45</f>
        <v>0</v>
      </c>
      <c r="G45" s="28">
        <f>'9.4'!F45</f>
        <v>0</v>
      </c>
    </row>
    <row r="46" spans="1:7" ht="15" customHeight="1">
      <c r="A46" s="73" t="s">
        <v>38</v>
      </c>
      <c r="B46" s="43"/>
      <c r="C46" s="43"/>
      <c r="D46" s="86"/>
      <c r="E46" s="86"/>
      <c r="F46" s="86"/>
      <c r="G46" s="44"/>
    </row>
    <row r="47" spans="1:7" ht="15" customHeight="1">
      <c r="A47" s="25" t="s">
        <v>39</v>
      </c>
      <c r="B47" s="27">
        <f t="shared" si="0"/>
        <v>0</v>
      </c>
      <c r="C47" s="27">
        <f t="shared" si="1"/>
        <v>0</v>
      </c>
      <c r="D47" s="85">
        <f>'9.1'!F47</f>
        <v>0</v>
      </c>
      <c r="E47" s="85">
        <f>'9.2'!F47</f>
        <v>0</v>
      </c>
      <c r="F47" s="85">
        <f>'9.3'!F47</f>
        <v>0</v>
      </c>
      <c r="G47" s="28">
        <f>'9.4'!F47</f>
        <v>0</v>
      </c>
    </row>
    <row r="48" spans="1:7" ht="15" customHeight="1">
      <c r="A48" s="25" t="s">
        <v>40</v>
      </c>
      <c r="B48" s="27">
        <f t="shared" si="0"/>
        <v>0</v>
      </c>
      <c r="C48" s="27">
        <f t="shared" si="1"/>
        <v>0</v>
      </c>
      <c r="D48" s="85">
        <f>'9.1'!F48</f>
        <v>0</v>
      </c>
      <c r="E48" s="85">
        <f>'9.2'!F48</f>
        <v>0</v>
      </c>
      <c r="F48" s="85">
        <f>'9.3'!F48</f>
        <v>0</v>
      </c>
      <c r="G48" s="28">
        <f>'9.4'!F48</f>
        <v>0</v>
      </c>
    </row>
    <row r="49" spans="1:7" ht="15" customHeight="1">
      <c r="A49" s="25" t="s">
        <v>41</v>
      </c>
      <c r="B49" s="27">
        <f t="shared" si="0"/>
        <v>50</v>
      </c>
      <c r="C49" s="27">
        <f t="shared" si="1"/>
        <v>3</v>
      </c>
      <c r="D49" s="85">
        <f>'9.1'!F49</f>
        <v>1</v>
      </c>
      <c r="E49" s="85">
        <f>'9.2'!F49</f>
        <v>0</v>
      </c>
      <c r="F49" s="85">
        <f>'9.3'!F49</f>
        <v>0</v>
      </c>
      <c r="G49" s="28">
        <f>'9.4'!F49</f>
        <v>2</v>
      </c>
    </row>
    <row r="50" spans="1:7" ht="15" customHeight="1">
      <c r="A50" s="25" t="s">
        <v>42</v>
      </c>
      <c r="B50" s="27">
        <f t="shared" si="0"/>
        <v>66.666666666666657</v>
      </c>
      <c r="C50" s="27">
        <f t="shared" si="1"/>
        <v>4</v>
      </c>
      <c r="D50" s="85">
        <f>'9.1'!F50</f>
        <v>1</v>
      </c>
      <c r="E50" s="85">
        <f>'9.2'!F50</f>
        <v>2</v>
      </c>
      <c r="F50" s="85">
        <f>'9.3'!F50</f>
        <v>1</v>
      </c>
      <c r="G50" s="28">
        <f>'9.4'!F50</f>
        <v>0</v>
      </c>
    </row>
    <row r="51" spans="1:7" ht="15" customHeight="1">
      <c r="A51" s="25" t="s">
        <v>90</v>
      </c>
      <c r="B51" s="27">
        <f t="shared" si="0"/>
        <v>16.666666666666664</v>
      </c>
      <c r="C51" s="27">
        <f t="shared" si="1"/>
        <v>1</v>
      </c>
      <c r="D51" s="85">
        <f>'9.1'!F51</f>
        <v>1</v>
      </c>
      <c r="E51" s="85">
        <f>'9.2'!F51</f>
        <v>0</v>
      </c>
      <c r="F51" s="85">
        <f>'9.3'!F51</f>
        <v>0</v>
      </c>
      <c r="G51" s="28">
        <f>'9.4'!F51</f>
        <v>0</v>
      </c>
    </row>
    <row r="52" spans="1:7" ht="15" customHeight="1">
      <c r="A52" s="25" t="s">
        <v>43</v>
      </c>
      <c r="B52" s="27">
        <f t="shared" si="0"/>
        <v>0</v>
      </c>
      <c r="C52" s="27">
        <f t="shared" si="1"/>
        <v>0</v>
      </c>
      <c r="D52" s="85">
        <f>'9.1'!F52</f>
        <v>0</v>
      </c>
      <c r="E52" s="85">
        <f>'9.2'!F52</f>
        <v>0</v>
      </c>
      <c r="F52" s="85">
        <f>'9.3'!F52</f>
        <v>0</v>
      </c>
      <c r="G52" s="28">
        <f>'9.4'!F52</f>
        <v>0</v>
      </c>
    </row>
    <row r="53" spans="1:7" ht="15" customHeight="1">
      <c r="A53" s="25" t="s">
        <v>44</v>
      </c>
      <c r="B53" s="27">
        <f t="shared" si="0"/>
        <v>33.333333333333329</v>
      </c>
      <c r="C53" s="27">
        <f t="shared" si="1"/>
        <v>2</v>
      </c>
      <c r="D53" s="85">
        <f>'9.1'!F53</f>
        <v>0</v>
      </c>
      <c r="E53" s="85">
        <f>'9.2'!F53</f>
        <v>0</v>
      </c>
      <c r="F53" s="85">
        <f>'9.3'!F53</f>
        <v>0</v>
      </c>
      <c r="G53" s="28">
        <f>'9.4'!F53</f>
        <v>2</v>
      </c>
    </row>
    <row r="54" spans="1:7" s="10" customFormat="1" ht="15" customHeight="1">
      <c r="A54" s="73" t="s">
        <v>45</v>
      </c>
      <c r="B54" s="43"/>
      <c r="C54" s="43"/>
      <c r="D54" s="86"/>
      <c r="E54" s="86"/>
      <c r="F54" s="86"/>
      <c r="G54" s="44"/>
    </row>
    <row r="55" spans="1:7" ht="15" customHeight="1">
      <c r="A55" s="25" t="s">
        <v>46</v>
      </c>
      <c r="B55" s="27">
        <f t="shared" si="0"/>
        <v>100</v>
      </c>
      <c r="C55" s="27">
        <f t="shared" si="1"/>
        <v>6</v>
      </c>
      <c r="D55" s="85">
        <f>'9.1'!F55</f>
        <v>1</v>
      </c>
      <c r="E55" s="85">
        <f>'9.2'!F55</f>
        <v>2</v>
      </c>
      <c r="F55" s="85">
        <f>'9.3'!F55</f>
        <v>1</v>
      </c>
      <c r="G55" s="28">
        <f>'9.4'!F55</f>
        <v>2</v>
      </c>
    </row>
    <row r="56" spans="1:7" ht="15" customHeight="1">
      <c r="A56" s="25" t="s">
        <v>47</v>
      </c>
      <c r="B56" s="27">
        <f t="shared" si="0"/>
        <v>66.666666666666657</v>
      </c>
      <c r="C56" s="27">
        <f t="shared" si="1"/>
        <v>4</v>
      </c>
      <c r="D56" s="85">
        <f>'9.1'!F56</f>
        <v>1</v>
      </c>
      <c r="E56" s="85">
        <f>'9.2'!F56</f>
        <v>0</v>
      </c>
      <c r="F56" s="85">
        <f>'9.3'!F56</f>
        <v>1</v>
      </c>
      <c r="G56" s="28">
        <f>'9.4'!F56</f>
        <v>2</v>
      </c>
    </row>
    <row r="57" spans="1:7" ht="15" customHeight="1">
      <c r="A57" s="25" t="s">
        <v>48</v>
      </c>
      <c r="B57" s="27">
        <f t="shared" si="0"/>
        <v>16.666666666666664</v>
      </c>
      <c r="C57" s="27">
        <f t="shared" si="1"/>
        <v>1</v>
      </c>
      <c r="D57" s="85">
        <f>'9.1'!F57</f>
        <v>0</v>
      </c>
      <c r="E57" s="85">
        <f>'9.2'!F57</f>
        <v>0</v>
      </c>
      <c r="F57" s="85">
        <f>'9.3'!F57</f>
        <v>1</v>
      </c>
      <c r="G57" s="28">
        <f>'9.4'!F57</f>
        <v>0</v>
      </c>
    </row>
    <row r="58" spans="1:7" ht="15" customHeight="1">
      <c r="A58" s="25" t="s">
        <v>49</v>
      </c>
      <c r="B58" s="27">
        <f t="shared" si="0"/>
        <v>0</v>
      </c>
      <c r="C58" s="27">
        <f t="shared" si="1"/>
        <v>0</v>
      </c>
      <c r="D58" s="85">
        <f>'9.1'!F58</f>
        <v>0</v>
      </c>
      <c r="E58" s="85">
        <f>'9.2'!F58</f>
        <v>0</v>
      </c>
      <c r="F58" s="85">
        <f>'9.3'!F58</f>
        <v>0</v>
      </c>
      <c r="G58" s="28">
        <f>'9.4'!F58</f>
        <v>0</v>
      </c>
    </row>
    <row r="59" spans="1:7" ht="15" customHeight="1">
      <c r="A59" s="25" t="s">
        <v>50</v>
      </c>
      <c r="B59" s="27">
        <f t="shared" si="0"/>
        <v>66.666666666666657</v>
      </c>
      <c r="C59" s="27">
        <f t="shared" si="1"/>
        <v>4</v>
      </c>
      <c r="D59" s="85">
        <f>'9.1'!F59</f>
        <v>1</v>
      </c>
      <c r="E59" s="85">
        <f>'9.2'!F59</f>
        <v>0</v>
      </c>
      <c r="F59" s="85">
        <f>'9.3'!F59</f>
        <v>1</v>
      </c>
      <c r="G59" s="28">
        <f>'9.4'!F59</f>
        <v>2</v>
      </c>
    </row>
    <row r="60" spans="1:7" ht="15" customHeight="1">
      <c r="A60" s="25" t="s">
        <v>51</v>
      </c>
      <c r="B60" s="27">
        <f t="shared" si="0"/>
        <v>100</v>
      </c>
      <c r="C60" s="27">
        <f t="shared" si="1"/>
        <v>6</v>
      </c>
      <c r="D60" s="85">
        <f>'9.1'!F60</f>
        <v>1</v>
      </c>
      <c r="E60" s="85">
        <f>'9.2'!F60</f>
        <v>2</v>
      </c>
      <c r="F60" s="85">
        <f>'9.3'!F60</f>
        <v>1</v>
      </c>
      <c r="G60" s="28">
        <f>'9.4'!F60</f>
        <v>2</v>
      </c>
    </row>
    <row r="61" spans="1:7" ht="15" customHeight="1">
      <c r="A61" s="25" t="s">
        <v>52</v>
      </c>
      <c r="B61" s="27">
        <f t="shared" si="0"/>
        <v>58.333333333333336</v>
      </c>
      <c r="C61" s="27">
        <f t="shared" si="1"/>
        <v>3.5</v>
      </c>
      <c r="D61" s="85">
        <f>'9.1'!F61</f>
        <v>0.5</v>
      </c>
      <c r="E61" s="85">
        <f>'9.2'!F61</f>
        <v>0</v>
      </c>
      <c r="F61" s="85">
        <f>'9.3'!F61</f>
        <v>1</v>
      </c>
      <c r="G61" s="28">
        <f>'9.4'!F61</f>
        <v>2</v>
      </c>
    </row>
    <row r="62" spans="1:7" ht="15" customHeight="1">
      <c r="A62" s="25" t="s">
        <v>53</v>
      </c>
      <c r="B62" s="27">
        <f t="shared" si="0"/>
        <v>50</v>
      </c>
      <c r="C62" s="27">
        <f t="shared" si="1"/>
        <v>3</v>
      </c>
      <c r="D62" s="85">
        <f>'9.1'!F62</f>
        <v>1</v>
      </c>
      <c r="E62" s="85">
        <f>'9.2'!F62</f>
        <v>0</v>
      </c>
      <c r="F62" s="85">
        <f>'9.3'!F62</f>
        <v>0</v>
      </c>
      <c r="G62" s="28">
        <f>'9.4'!F62</f>
        <v>2</v>
      </c>
    </row>
    <row r="63" spans="1:7" ht="15" customHeight="1">
      <c r="A63" s="25" t="s">
        <v>54</v>
      </c>
      <c r="B63" s="27">
        <f t="shared" si="0"/>
        <v>0</v>
      </c>
      <c r="C63" s="27">
        <f t="shared" si="1"/>
        <v>0</v>
      </c>
      <c r="D63" s="85">
        <f>'9.1'!F63</f>
        <v>0</v>
      </c>
      <c r="E63" s="85">
        <f>'9.2'!F63</f>
        <v>0</v>
      </c>
      <c r="F63" s="85">
        <f>'9.3'!F63</f>
        <v>0</v>
      </c>
      <c r="G63" s="28">
        <f>'9.4'!F63</f>
        <v>0</v>
      </c>
    </row>
    <row r="64" spans="1:7" ht="15" customHeight="1">
      <c r="A64" s="25" t="s">
        <v>55</v>
      </c>
      <c r="B64" s="27">
        <f t="shared" si="0"/>
        <v>91.666666666666657</v>
      </c>
      <c r="C64" s="27">
        <f t="shared" si="1"/>
        <v>5.5</v>
      </c>
      <c r="D64" s="85">
        <f>'9.1'!F64</f>
        <v>1</v>
      </c>
      <c r="E64" s="85">
        <f>'9.2'!F64</f>
        <v>2</v>
      </c>
      <c r="F64" s="85">
        <f>'9.3'!F64</f>
        <v>0.5</v>
      </c>
      <c r="G64" s="28">
        <f>'9.4'!F64</f>
        <v>2</v>
      </c>
    </row>
    <row r="65" spans="1:7" ht="15" customHeight="1">
      <c r="A65" s="25" t="s">
        <v>56</v>
      </c>
      <c r="B65" s="27">
        <f t="shared" si="0"/>
        <v>33.333333333333329</v>
      </c>
      <c r="C65" s="27">
        <f t="shared" si="1"/>
        <v>2</v>
      </c>
      <c r="D65" s="85">
        <f>'9.1'!F65</f>
        <v>1</v>
      </c>
      <c r="E65" s="85">
        <f>'9.2'!F65</f>
        <v>0</v>
      </c>
      <c r="F65" s="85">
        <f>'9.3'!F65</f>
        <v>1</v>
      </c>
      <c r="G65" s="28">
        <f>'9.4'!F65</f>
        <v>0</v>
      </c>
    </row>
    <row r="66" spans="1:7" ht="15" customHeight="1">
      <c r="A66" s="25" t="s">
        <v>57</v>
      </c>
      <c r="B66" s="27">
        <f t="shared" si="0"/>
        <v>16.666666666666664</v>
      </c>
      <c r="C66" s="27">
        <f t="shared" si="1"/>
        <v>1</v>
      </c>
      <c r="D66" s="85">
        <f>'9.1'!F66</f>
        <v>1</v>
      </c>
      <c r="E66" s="85">
        <f>'9.2'!F66</f>
        <v>0</v>
      </c>
      <c r="F66" s="85">
        <f>'9.3'!F66</f>
        <v>0</v>
      </c>
      <c r="G66" s="28">
        <f>'9.4'!F66</f>
        <v>0</v>
      </c>
    </row>
    <row r="67" spans="1:7" ht="15" customHeight="1">
      <c r="A67" s="25" t="s">
        <v>58</v>
      </c>
      <c r="B67" s="27">
        <f t="shared" si="0"/>
        <v>100</v>
      </c>
      <c r="C67" s="27">
        <f t="shared" si="1"/>
        <v>6</v>
      </c>
      <c r="D67" s="85">
        <f>'9.1'!F67</f>
        <v>1</v>
      </c>
      <c r="E67" s="85">
        <f>'9.2'!F67</f>
        <v>2</v>
      </c>
      <c r="F67" s="85">
        <f>'9.3'!F67</f>
        <v>1</v>
      </c>
      <c r="G67" s="28">
        <f>'9.4'!F67</f>
        <v>2</v>
      </c>
    </row>
    <row r="68" spans="1:7" ht="15" customHeight="1">
      <c r="A68" s="25" t="s">
        <v>59</v>
      </c>
      <c r="B68" s="27">
        <f t="shared" si="0"/>
        <v>33.333333333333329</v>
      </c>
      <c r="C68" s="27">
        <f t="shared" si="1"/>
        <v>2</v>
      </c>
      <c r="D68" s="85">
        <f>'9.1'!F68</f>
        <v>1</v>
      </c>
      <c r="E68" s="85">
        <f>'9.2'!F68</f>
        <v>0</v>
      </c>
      <c r="F68" s="85">
        <f>'9.3'!F68</f>
        <v>1</v>
      </c>
      <c r="G68" s="28">
        <f>'9.4'!F68</f>
        <v>0</v>
      </c>
    </row>
    <row r="69" spans="1:7" ht="15" customHeight="1">
      <c r="A69" s="73" t="s">
        <v>60</v>
      </c>
      <c r="B69" s="43"/>
      <c r="C69" s="43"/>
      <c r="D69" s="86"/>
      <c r="E69" s="86"/>
      <c r="F69" s="86"/>
      <c r="G69" s="44"/>
    </row>
    <row r="70" spans="1:7" ht="15" customHeight="1">
      <c r="A70" s="25" t="s">
        <v>61</v>
      </c>
      <c r="B70" s="27">
        <f t="shared" si="0"/>
        <v>66.666666666666657</v>
      </c>
      <c r="C70" s="27">
        <f t="shared" si="1"/>
        <v>4</v>
      </c>
      <c r="D70" s="85">
        <f>'9.1'!F70</f>
        <v>1</v>
      </c>
      <c r="E70" s="85">
        <f>'9.2'!F70</f>
        <v>0</v>
      </c>
      <c r="F70" s="85">
        <f>'9.3'!F70</f>
        <v>1</v>
      </c>
      <c r="G70" s="28">
        <f>'9.4'!F70</f>
        <v>2</v>
      </c>
    </row>
    <row r="71" spans="1:7" ht="15" customHeight="1">
      <c r="A71" s="25" t="s">
        <v>62</v>
      </c>
      <c r="B71" s="27">
        <f t="shared" si="0"/>
        <v>66.666666666666657</v>
      </c>
      <c r="C71" s="27">
        <f t="shared" si="1"/>
        <v>4</v>
      </c>
      <c r="D71" s="85">
        <f>'9.1'!F71</f>
        <v>1</v>
      </c>
      <c r="E71" s="85">
        <f>'9.2'!F71</f>
        <v>0</v>
      </c>
      <c r="F71" s="85">
        <f>'9.3'!F71</f>
        <v>1</v>
      </c>
      <c r="G71" s="28">
        <f>'9.4'!F71</f>
        <v>2</v>
      </c>
    </row>
    <row r="72" spans="1:7" ht="15" customHeight="1">
      <c r="A72" s="25" t="s">
        <v>63</v>
      </c>
      <c r="B72" s="27">
        <f t="shared" ref="B72:B98" si="2">C72/$C$5*100</f>
        <v>0</v>
      </c>
      <c r="C72" s="27">
        <f t="shared" ref="C72:C98" si="3">SUM(D72:G72)</f>
        <v>0</v>
      </c>
      <c r="D72" s="85">
        <f>'9.1'!F72</f>
        <v>0</v>
      </c>
      <c r="E72" s="85">
        <f>'9.2'!F72</f>
        <v>0</v>
      </c>
      <c r="F72" s="85">
        <f>'9.3'!F72</f>
        <v>0</v>
      </c>
      <c r="G72" s="28">
        <f>'9.4'!F72</f>
        <v>0</v>
      </c>
    </row>
    <row r="73" spans="1:7" ht="15" customHeight="1">
      <c r="A73" s="25" t="s">
        <v>64</v>
      </c>
      <c r="B73" s="27">
        <f t="shared" si="2"/>
        <v>50</v>
      </c>
      <c r="C73" s="27">
        <f t="shared" si="3"/>
        <v>3</v>
      </c>
      <c r="D73" s="85">
        <f>'9.1'!F73</f>
        <v>1</v>
      </c>
      <c r="E73" s="85">
        <f>'9.2'!F73</f>
        <v>0</v>
      </c>
      <c r="F73" s="85">
        <f>'9.3'!F73</f>
        <v>0</v>
      </c>
      <c r="G73" s="28">
        <f>'9.4'!F73</f>
        <v>2</v>
      </c>
    </row>
    <row r="74" spans="1:7" ht="15" customHeight="1">
      <c r="A74" s="25" t="s">
        <v>65</v>
      </c>
      <c r="B74" s="27">
        <f t="shared" si="2"/>
        <v>66.666666666666657</v>
      </c>
      <c r="C74" s="27">
        <f t="shared" si="3"/>
        <v>4</v>
      </c>
      <c r="D74" s="85">
        <f>'9.1'!F74</f>
        <v>1</v>
      </c>
      <c r="E74" s="85">
        <f>'9.2'!F74</f>
        <v>0</v>
      </c>
      <c r="F74" s="85">
        <f>'9.3'!F74</f>
        <v>1</v>
      </c>
      <c r="G74" s="28">
        <f>'9.4'!F74</f>
        <v>2</v>
      </c>
    </row>
    <row r="75" spans="1:7" ht="15" customHeight="1">
      <c r="A75" s="25" t="s">
        <v>66</v>
      </c>
      <c r="B75" s="27">
        <f t="shared" si="2"/>
        <v>58.333333333333336</v>
      </c>
      <c r="C75" s="27">
        <f t="shared" si="3"/>
        <v>3.5</v>
      </c>
      <c r="D75" s="85">
        <f>'9.1'!F75</f>
        <v>0.5</v>
      </c>
      <c r="E75" s="85">
        <f>'9.2'!F75</f>
        <v>0</v>
      </c>
      <c r="F75" s="85">
        <f>'9.3'!F75</f>
        <v>1</v>
      </c>
      <c r="G75" s="28">
        <f>'9.4'!F75</f>
        <v>2</v>
      </c>
    </row>
    <row r="76" spans="1:7" ht="15" customHeight="1">
      <c r="A76" s="73" t="s">
        <v>67</v>
      </c>
      <c r="B76" s="43"/>
      <c r="C76" s="43"/>
      <c r="D76" s="86"/>
      <c r="E76" s="86"/>
      <c r="F76" s="86"/>
      <c r="G76" s="44"/>
    </row>
    <row r="77" spans="1:7" ht="15" customHeight="1">
      <c r="A77" s="25" t="s">
        <v>68</v>
      </c>
      <c r="B77" s="27">
        <f t="shared" si="2"/>
        <v>100</v>
      </c>
      <c r="C77" s="27">
        <f t="shared" si="3"/>
        <v>6</v>
      </c>
      <c r="D77" s="85">
        <f>'9.1'!F77</f>
        <v>1</v>
      </c>
      <c r="E77" s="85">
        <f>'9.2'!F77</f>
        <v>2</v>
      </c>
      <c r="F77" s="85">
        <f>'9.3'!F77</f>
        <v>1</v>
      </c>
      <c r="G77" s="28">
        <f>'9.4'!F77</f>
        <v>2</v>
      </c>
    </row>
    <row r="78" spans="1:7" ht="15" customHeight="1">
      <c r="A78" s="25" t="s">
        <v>70</v>
      </c>
      <c r="B78" s="27">
        <f t="shared" si="2"/>
        <v>0</v>
      </c>
      <c r="C78" s="27">
        <f t="shared" si="3"/>
        <v>0</v>
      </c>
      <c r="D78" s="85">
        <f>'9.1'!F78</f>
        <v>0</v>
      </c>
      <c r="E78" s="85">
        <f>'9.2'!F78</f>
        <v>0</v>
      </c>
      <c r="F78" s="85">
        <f>'9.3'!F78</f>
        <v>0</v>
      </c>
      <c r="G78" s="28">
        <f>'9.4'!F78</f>
        <v>0</v>
      </c>
    </row>
    <row r="79" spans="1:7" ht="15" customHeight="1">
      <c r="A79" s="25" t="s">
        <v>71</v>
      </c>
      <c r="B79" s="27">
        <f t="shared" si="2"/>
        <v>0</v>
      </c>
      <c r="C79" s="27">
        <f t="shared" si="3"/>
        <v>0</v>
      </c>
      <c r="D79" s="85">
        <f>'9.1'!F79</f>
        <v>0</v>
      </c>
      <c r="E79" s="85">
        <f>'9.2'!F79</f>
        <v>0</v>
      </c>
      <c r="F79" s="85">
        <f>'9.3'!F79</f>
        <v>0</v>
      </c>
      <c r="G79" s="28">
        <f>'9.4'!F79</f>
        <v>0</v>
      </c>
    </row>
    <row r="80" spans="1:7" ht="15" customHeight="1">
      <c r="A80" s="25" t="s">
        <v>72</v>
      </c>
      <c r="B80" s="27">
        <f t="shared" si="2"/>
        <v>50</v>
      </c>
      <c r="C80" s="27">
        <f t="shared" si="3"/>
        <v>3</v>
      </c>
      <c r="D80" s="85">
        <f>'9.1'!F80</f>
        <v>1</v>
      </c>
      <c r="E80" s="85">
        <f>'9.2'!F80</f>
        <v>0</v>
      </c>
      <c r="F80" s="85">
        <f>'9.3'!F80</f>
        <v>0</v>
      </c>
      <c r="G80" s="28">
        <f>'9.4'!F80</f>
        <v>2</v>
      </c>
    </row>
    <row r="81" spans="1:7" ht="15" customHeight="1">
      <c r="A81" s="25" t="s">
        <v>74</v>
      </c>
      <c r="B81" s="27">
        <f t="shared" si="2"/>
        <v>100</v>
      </c>
      <c r="C81" s="27">
        <f t="shared" si="3"/>
        <v>6</v>
      </c>
      <c r="D81" s="85">
        <f>'9.1'!F81</f>
        <v>1</v>
      </c>
      <c r="E81" s="85">
        <f>'9.2'!F81</f>
        <v>2</v>
      </c>
      <c r="F81" s="85">
        <f>'9.3'!F81</f>
        <v>1</v>
      </c>
      <c r="G81" s="28">
        <f>'9.4'!F81</f>
        <v>2</v>
      </c>
    </row>
    <row r="82" spans="1:7" ht="15" customHeight="1">
      <c r="A82" s="25" t="s">
        <v>75</v>
      </c>
      <c r="B82" s="27">
        <f t="shared" si="2"/>
        <v>0</v>
      </c>
      <c r="C82" s="27">
        <f t="shared" si="3"/>
        <v>0</v>
      </c>
      <c r="D82" s="85">
        <f>'9.1'!F82</f>
        <v>0</v>
      </c>
      <c r="E82" s="85">
        <f>'9.2'!F82</f>
        <v>0</v>
      </c>
      <c r="F82" s="85">
        <f>'9.3'!F82</f>
        <v>0</v>
      </c>
      <c r="G82" s="28">
        <f>'9.4'!F82</f>
        <v>0</v>
      </c>
    </row>
    <row r="83" spans="1:7" ht="15" customHeight="1">
      <c r="A83" s="25" t="s">
        <v>76</v>
      </c>
      <c r="B83" s="27">
        <f t="shared" si="2"/>
        <v>50</v>
      </c>
      <c r="C83" s="27">
        <f t="shared" si="3"/>
        <v>3</v>
      </c>
      <c r="D83" s="85">
        <f>'9.1'!F83</f>
        <v>1</v>
      </c>
      <c r="E83" s="85">
        <f>'9.2'!F83</f>
        <v>2</v>
      </c>
      <c r="F83" s="85">
        <f>'9.3'!F83</f>
        <v>0</v>
      </c>
      <c r="G83" s="28">
        <f>'9.4'!F83</f>
        <v>0</v>
      </c>
    </row>
    <row r="84" spans="1:7" ht="15" customHeight="1">
      <c r="A84" s="25" t="s">
        <v>77</v>
      </c>
      <c r="B84" s="27">
        <f t="shared" si="2"/>
        <v>50</v>
      </c>
      <c r="C84" s="27">
        <f t="shared" si="3"/>
        <v>3</v>
      </c>
      <c r="D84" s="85">
        <f>'9.1'!F84</f>
        <v>1</v>
      </c>
      <c r="E84" s="85">
        <f>'9.2'!F84</f>
        <v>0</v>
      </c>
      <c r="F84" s="85">
        <f>'9.3'!F84</f>
        <v>0</v>
      </c>
      <c r="G84" s="28">
        <f>'9.4'!F84</f>
        <v>2</v>
      </c>
    </row>
    <row r="85" spans="1:7" ht="15" customHeight="1">
      <c r="A85" s="25" t="s">
        <v>78</v>
      </c>
      <c r="B85" s="27">
        <f t="shared" si="2"/>
        <v>0</v>
      </c>
      <c r="C85" s="27">
        <f t="shared" si="3"/>
        <v>0</v>
      </c>
      <c r="D85" s="85">
        <f>'9.1'!F85</f>
        <v>0</v>
      </c>
      <c r="E85" s="85">
        <f>'9.2'!F85</f>
        <v>0</v>
      </c>
      <c r="F85" s="85">
        <f>'9.3'!F85</f>
        <v>0</v>
      </c>
      <c r="G85" s="28">
        <f>'9.4'!F85</f>
        <v>0</v>
      </c>
    </row>
    <row r="86" spans="1:7" ht="15" customHeight="1">
      <c r="A86" s="25" t="s">
        <v>79</v>
      </c>
      <c r="B86" s="27">
        <f t="shared" si="2"/>
        <v>0</v>
      </c>
      <c r="C86" s="27">
        <f t="shared" si="3"/>
        <v>0</v>
      </c>
      <c r="D86" s="85">
        <f>'9.1'!F86</f>
        <v>0</v>
      </c>
      <c r="E86" s="85">
        <f>'9.2'!F86</f>
        <v>0</v>
      </c>
      <c r="F86" s="85">
        <f>'9.3'!F86</f>
        <v>0</v>
      </c>
      <c r="G86" s="28">
        <f>'9.4'!F86</f>
        <v>0</v>
      </c>
    </row>
    <row r="87" spans="1:7" ht="15" customHeight="1">
      <c r="A87" s="73" t="s">
        <v>80</v>
      </c>
      <c r="B87" s="43"/>
      <c r="C87" s="43"/>
      <c r="D87" s="86"/>
      <c r="E87" s="86"/>
      <c r="F87" s="86"/>
      <c r="G87" s="44"/>
    </row>
    <row r="88" spans="1:7" ht="15" customHeight="1">
      <c r="A88" s="25" t="s">
        <v>69</v>
      </c>
      <c r="B88" s="27">
        <f t="shared" si="2"/>
        <v>66.666666666666657</v>
      </c>
      <c r="C88" s="27">
        <f t="shared" si="3"/>
        <v>4</v>
      </c>
      <c r="D88" s="85">
        <f>'9.1'!F88</f>
        <v>1</v>
      </c>
      <c r="E88" s="85">
        <f>'9.2'!F88</f>
        <v>0</v>
      </c>
      <c r="F88" s="85">
        <f>'9.3'!F88</f>
        <v>1</v>
      </c>
      <c r="G88" s="28">
        <f>'9.4'!F88</f>
        <v>2</v>
      </c>
    </row>
    <row r="89" spans="1:7" ht="15" customHeight="1">
      <c r="A89" s="25" t="s">
        <v>81</v>
      </c>
      <c r="B89" s="27">
        <f t="shared" si="2"/>
        <v>100</v>
      </c>
      <c r="C89" s="27">
        <f t="shared" si="3"/>
        <v>6</v>
      </c>
      <c r="D89" s="85">
        <f>'9.1'!F89</f>
        <v>1</v>
      </c>
      <c r="E89" s="85">
        <f>'9.2'!F89</f>
        <v>2</v>
      </c>
      <c r="F89" s="85">
        <f>'9.3'!F89</f>
        <v>1</v>
      </c>
      <c r="G89" s="28">
        <f>'9.4'!F89</f>
        <v>2</v>
      </c>
    </row>
    <row r="90" spans="1:7" ht="15" customHeight="1">
      <c r="A90" s="25" t="s">
        <v>73</v>
      </c>
      <c r="B90" s="27">
        <f t="shared" si="2"/>
        <v>0</v>
      </c>
      <c r="C90" s="27">
        <f t="shared" si="3"/>
        <v>0</v>
      </c>
      <c r="D90" s="85">
        <f>'9.1'!F90</f>
        <v>0</v>
      </c>
      <c r="E90" s="85">
        <f>'9.2'!F90</f>
        <v>0</v>
      </c>
      <c r="F90" s="85">
        <f>'9.3'!F90</f>
        <v>0</v>
      </c>
      <c r="G90" s="28">
        <f>'9.4'!F90</f>
        <v>0</v>
      </c>
    </row>
    <row r="91" spans="1:7" ht="15" customHeight="1">
      <c r="A91" s="25" t="s">
        <v>82</v>
      </c>
      <c r="B91" s="27">
        <f t="shared" si="2"/>
        <v>50</v>
      </c>
      <c r="C91" s="27">
        <f t="shared" si="3"/>
        <v>3</v>
      </c>
      <c r="D91" s="85">
        <f>'9.1'!F91</f>
        <v>1</v>
      </c>
      <c r="E91" s="85">
        <f>'9.2'!F91</f>
        <v>2</v>
      </c>
      <c r="F91" s="85">
        <f>'9.3'!F91</f>
        <v>0</v>
      </c>
      <c r="G91" s="28">
        <f>'9.4'!F91</f>
        <v>0</v>
      </c>
    </row>
    <row r="92" spans="1:7" ht="15" customHeight="1">
      <c r="A92" s="25" t="s">
        <v>83</v>
      </c>
      <c r="B92" s="27">
        <f t="shared" si="2"/>
        <v>0</v>
      </c>
      <c r="C92" s="27">
        <f t="shared" si="3"/>
        <v>0</v>
      </c>
      <c r="D92" s="85">
        <f>'9.1'!F92</f>
        <v>0</v>
      </c>
      <c r="E92" s="85">
        <f>'9.2'!F92</f>
        <v>0</v>
      </c>
      <c r="F92" s="85">
        <f>'9.3'!F92</f>
        <v>0</v>
      </c>
      <c r="G92" s="28">
        <f>'9.4'!F92</f>
        <v>0</v>
      </c>
    </row>
    <row r="93" spans="1:7" ht="15" customHeight="1">
      <c r="A93" s="25" t="s">
        <v>84</v>
      </c>
      <c r="B93" s="27">
        <f t="shared" si="2"/>
        <v>83.333333333333343</v>
      </c>
      <c r="C93" s="27">
        <f t="shared" si="3"/>
        <v>5</v>
      </c>
      <c r="D93" s="85">
        <f>'9.1'!F93</f>
        <v>0</v>
      </c>
      <c r="E93" s="85">
        <f>'9.2'!F93</f>
        <v>2</v>
      </c>
      <c r="F93" s="85">
        <f>'9.3'!F93</f>
        <v>1</v>
      </c>
      <c r="G93" s="28">
        <f>'9.4'!F93</f>
        <v>2</v>
      </c>
    </row>
    <row r="94" spans="1:7" ht="15" customHeight="1">
      <c r="A94" s="25" t="s">
        <v>85</v>
      </c>
      <c r="B94" s="27">
        <f t="shared" si="2"/>
        <v>66.666666666666657</v>
      </c>
      <c r="C94" s="27">
        <f t="shared" si="3"/>
        <v>4</v>
      </c>
      <c r="D94" s="85">
        <f>'9.1'!F94</f>
        <v>1</v>
      </c>
      <c r="E94" s="85">
        <f>'9.2'!F94</f>
        <v>0</v>
      </c>
      <c r="F94" s="85">
        <f>'9.3'!F94</f>
        <v>1</v>
      </c>
      <c r="G94" s="28">
        <f>'9.4'!F94</f>
        <v>2</v>
      </c>
    </row>
    <row r="95" spans="1:7" ht="15" customHeight="1">
      <c r="A95" s="25" t="s">
        <v>86</v>
      </c>
      <c r="B95" s="27">
        <f t="shared" si="2"/>
        <v>0</v>
      </c>
      <c r="C95" s="27">
        <f t="shared" si="3"/>
        <v>0</v>
      </c>
      <c r="D95" s="85">
        <f>'9.1'!F95</f>
        <v>0</v>
      </c>
      <c r="E95" s="85">
        <f>'9.2'!F95</f>
        <v>0</v>
      </c>
      <c r="F95" s="85">
        <f>'9.3'!F95</f>
        <v>0</v>
      </c>
      <c r="G95" s="28">
        <f>'9.4'!F95</f>
        <v>0</v>
      </c>
    </row>
    <row r="96" spans="1:7" ht="15" customHeight="1">
      <c r="A96" s="25" t="s">
        <v>87</v>
      </c>
      <c r="B96" s="27">
        <f t="shared" si="2"/>
        <v>100</v>
      </c>
      <c r="C96" s="27">
        <f t="shared" si="3"/>
        <v>6</v>
      </c>
      <c r="D96" s="85">
        <f>'9.1'!F96</f>
        <v>1</v>
      </c>
      <c r="E96" s="85">
        <f>'9.2'!F96</f>
        <v>2</v>
      </c>
      <c r="F96" s="85">
        <f>'9.3'!F96</f>
        <v>1</v>
      </c>
      <c r="G96" s="28">
        <f>'9.4'!F96</f>
        <v>2</v>
      </c>
    </row>
    <row r="97" spans="1:8" s="12" customFormat="1" ht="15" customHeight="1">
      <c r="A97" s="25" t="s">
        <v>88</v>
      </c>
      <c r="B97" s="27">
        <f t="shared" si="2"/>
        <v>0</v>
      </c>
      <c r="C97" s="27">
        <f t="shared" si="3"/>
        <v>0</v>
      </c>
      <c r="D97" s="85">
        <f>'9.1'!F97</f>
        <v>0</v>
      </c>
      <c r="E97" s="85">
        <f>'9.2'!F97</f>
        <v>0</v>
      </c>
      <c r="F97" s="85">
        <f>'9.3'!F97</f>
        <v>0</v>
      </c>
      <c r="G97" s="28">
        <f>'9.4'!F97</f>
        <v>0</v>
      </c>
    </row>
    <row r="98" spans="1:8" ht="15" customHeight="1">
      <c r="A98" s="26" t="s">
        <v>89</v>
      </c>
      <c r="B98" s="27">
        <f t="shared" si="2"/>
        <v>0</v>
      </c>
      <c r="C98" s="27">
        <f t="shared" si="3"/>
        <v>0</v>
      </c>
      <c r="D98" s="85">
        <f>'9.1'!F98</f>
        <v>0</v>
      </c>
      <c r="E98" s="85">
        <f>'9.2'!F98</f>
        <v>0</v>
      </c>
      <c r="F98" s="85">
        <f>'9.3'!F98</f>
        <v>0</v>
      </c>
      <c r="G98" s="28">
        <f>'9.4'!F98</f>
        <v>0</v>
      </c>
    </row>
    <row r="99" spans="1:8">
      <c r="B99" s="185"/>
    </row>
    <row r="100" spans="1:8">
      <c r="C100" s="20"/>
      <c r="D100" s="20"/>
      <c r="E100" s="20"/>
      <c r="F100" s="20"/>
      <c r="G100" s="20"/>
      <c r="H100" s="20"/>
    </row>
    <row r="101" spans="1:8">
      <c r="C101" s="29"/>
    </row>
  </sheetData>
  <mergeCells count="2">
    <mergeCell ref="A1:G1"/>
    <mergeCell ref="A2:G2"/>
  </mergeCells>
  <pageMargins left="0.70866141732283472" right="0.70866141732283472" top="0.78740157480314965" bottom="0.78740157480314965" header="0.43307086614173229" footer="0.43307086614173229"/>
  <pageSetup paperSize="9" scale="74" fitToHeight="3" orientation="landscape" r:id="rId1"/>
  <headerFooter scaleWithDoc="0">
    <oddFooter>&amp;C&amp;"Times New Roman,обычный"&amp;8&amp;A&amp;R&amp;9&amp;P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1"/>
  <sheetViews>
    <sheetView topLeftCell="A16" zoomScale="120" zoomScaleNormal="120" workbookViewId="0">
      <selection activeCell="B36" sqref="B36"/>
    </sheetView>
  </sheetViews>
  <sheetFormatPr baseColWidth="10" defaultColWidth="8.83203125" defaultRowHeight="15"/>
  <cols>
    <col min="1" max="1" width="5.6640625" style="5" customWidth="1"/>
    <col min="2" max="2" width="129.5" customWidth="1"/>
    <col min="3" max="3" width="7.83203125" customWidth="1"/>
    <col min="4" max="5" width="7.6640625" customWidth="1"/>
  </cols>
  <sheetData>
    <row r="1" spans="1:5" s="7" customFormat="1" ht="18.75" customHeight="1">
      <c r="A1" s="240" t="s">
        <v>197</v>
      </c>
      <c r="B1" s="241"/>
      <c r="C1" s="241"/>
      <c r="D1" s="241"/>
      <c r="E1" s="241"/>
    </row>
    <row r="2" spans="1:5" s="7" customFormat="1" ht="30" customHeight="1">
      <c r="A2" s="242" t="s">
        <v>152</v>
      </c>
      <c r="B2" s="242" t="s">
        <v>153</v>
      </c>
      <c r="C2" s="242" t="s">
        <v>154</v>
      </c>
      <c r="D2" s="242" t="s">
        <v>155</v>
      </c>
      <c r="E2" s="242"/>
    </row>
    <row r="3" spans="1:5" s="7" customFormat="1" ht="18.75" customHeight="1">
      <c r="A3" s="242"/>
      <c r="B3" s="242"/>
      <c r="C3" s="242"/>
      <c r="D3" s="46" t="s">
        <v>117</v>
      </c>
      <c r="E3" s="46" t="s">
        <v>118</v>
      </c>
    </row>
    <row r="4" spans="1:5">
      <c r="A4" s="243">
        <v>9</v>
      </c>
      <c r="B4" s="47" t="s">
        <v>235</v>
      </c>
      <c r="C4" s="244">
        <v>6</v>
      </c>
      <c r="D4" s="242"/>
      <c r="E4" s="242"/>
    </row>
    <row r="5" spans="1:5" ht="30">
      <c r="A5" s="243"/>
      <c r="B5" s="54" t="s">
        <v>202</v>
      </c>
      <c r="C5" s="244"/>
      <c r="D5" s="242"/>
      <c r="E5" s="242"/>
    </row>
    <row r="6" spans="1:5" ht="75.75" customHeight="1">
      <c r="A6" s="243"/>
      <c r="B6" s="53" t="s">
        <v>203</v>
      </c>
      <c r="C6" s="244"/>
      <c r="D6" s="242"/>
      <c r="E6" s="242"/>
    </row>
    <row r="7" spans="1:5" ht="31.5" customHeight="1">
      <c r="A7" s="245" t="s">
        <v>115</v>
      </c>
      <c r="B7" s="48" t="s">
        <v>204</v>
      </c>
      <c r="C7" s="242"/>
      <c r="D7" s="242"/>
      <c r="E7" s="242"/>
    </row>
    <row r="8" spans="1:5">
      <c r="A8" s="245"/>
      <c r="B8" s="54" t="s">
        <v>151</v>
      </c>
      <c r="C8" s="242"/>
      <c r="D8" s="242"/>
      <c r="E8" s="242"/>
    </row>
    <row r="9" spans="1:5" ht="16.5" customHeight="1">
      <c r="A9" s="245"/>
      <c r="B9" s="52" t="s">
        <v>205</v>
      </c>
      <c r="C9" s="242"/>
      <c r="D9" s="242"/>
      <c r="E9" s="242"/>
    </row>
    <row r="10" spans="1:5" ht="18" customHeight="1">
      <c r="A10" s="245"/>
      <c r="B10" s="52" t="s">
        <v>206</v>
      </c>
      <c r="C10" s="242"/>
      <c r="D10" s="242"/>
      <c r="E10" s="242"/>
    </row>
    <row r="11" spans="1:5">
      <c r="A11" s="245"/>
      <c r="B11" s="52" t="s">
        <v>207</v>
      </c>
      <c r="C11" s="242"/>
      <c r="D11" s="242"/>
      <c r="E11" s="242"/>
    </row>
    <row r="12" spans="1:5">
      <c r="A12" s="245"/>
      <c r="B12" s="52" t="s">
        <v>208</v>
      </c>
      <c r="C12" s="242"/>
      <c r="D12" s="242"/>
      <c r="E12" s="242"/>
    </row>
    <row r="13" spans="1:5" ht="31" customHeight="1">
      <c r="A13" s="245"/>
      <c r="B13" s="52" t="s">
        <v>209</v>
      </c>
      <c r="C13" s="242"/>
      <c r="D13" s="242"/>
      <c r="E13" s="242"/>
    </row>
    <row r="14" spans="1:5" ht="31" customHeight="1">
      <c r="A14" s="245"/>
      <c r="B14" s="52" t="s">
        <v>210</v>
      </c>
      <c r="C14" s="242"/>
      <c r="D14" s="242"/>
      <c r="E14" s="242"/>
    </row>
    <row r="15" spans="1:5" ht="30">
      <c r="A15" s="245"/>
      <c r="B15" s="52" t="s">
        <v>211</v>
      </c>
      <c r="C15" s="242"/>
      <c r="D15" s="242"/>
      <c r="E15" s="242"/>
    </row>
    <row r="16" spans="1:5" ht="17" customHeight="1">
      <c r="A16" s="245"/>
      <c r="B16" s="52" t="s">
        <v>212</v>
      </c>
      <c r="C16" s="242"/>
      <c r="D16" s="242"/>
      <c r="E16" s="242"/>
    </row>
    <row r="17" spans="1:5" ht="45">
      <c r="A17" s="245"/>
      <c r="B17" s="53" t="s">
        <v>213</v>
      </c>
      <c r="C17" s="242"/>
      <c r="D17" s="242"/>
      <c r="E17" s="242"/>
    </row>
    <row r="18" spans="1:5">
      <c r="A18" s="50"/>
      <c r="B18" s="51" t="s">
        <v>214</v>
      </c>
      <c r="C18" s="46">
        <v>1</v>
      </c>
      <c r="D18" s="46">
        <v>0.5</v>
      </c>
      <c r="E18" s="46">
        <v>0.5</v>
      </c>
    </row>
    <row r="19" spans="1:5">
      <c r="A19" s="50"/>
      <c r="B19" s="51" t="s">
        <v>215</v>
      </c>
      <c r="C19" s="46">
        <v>0</v>
      </c>
      <c r="D19" s="46"/>
      <c r="E19" s="46"/>
    </row>
    <row r="20" spans="1:5" ht="15" customHeight="1">
      <c r="A20" s="245" t="s">
        <v>116</v>
      </c>
      <c r="B20" s="48" t="s">
        <v>216</v>
      </c>
      <c r="C20" s="242"/>
      <c r="D20" s="242"/>
      <c r="E20" s="242"/>
    </row>
    <row r="21" spans="1:5" ht="30">
      <c r="A21" s="245"/>
      <c r="B21" s="54" t="s">
        <v>217</v>
      </c>
      <c r="C21" s="242"/>
      <c r="D21" s="242"/>
      <c r="E21" s="242"/>
    </row>
    <row r="22" spans="1:5">
      <c r="A22" s="245"/>
      <c r="B22" s="55" t="s">
        <v>218</v>
      </c>
      <c r="C22" s="242"/>
      <c r="D22" s="242"/>
      <c r="E22" s="242"/>
    </row>
    <row r="23" spans="1:5" ht="30">
      <c r="A23" s="245"/>
      <c r="B23" s="55" t="s">
        <v>219</v>
      </c>
      <c r="C23" s="242"/>
      <c r="D23" s="242"/>
      <c r="E23" s="242"/>
    </row>
    <row r="24" spans="1:5" ht="30">
      <c r="A24" s="245"/>
      <c r="B24" s="55" t="s">
        <v>220</v>
      </c>
      <c r="C24" s="242"/>
      <c r="D24" s="242"/>
      <c r="E24" s="242"/>
    </row>
    <row r="25" spans="1:5" ht="73" customHeight="1">
      <c r="A25" s="245"/>
      <c r="B25" s="53" t="s">
        <v>221</v>
      </c>
      <c r="C25" s="242"/>
      <c r="D25" s="242"/>
      <c r="E25" s="242"/>
    </row>
    <row r="26" spans="1:5">
      <c r="A26" s="50"/>
      <c r="B26" s="51" t="s">
        <v>222</v>
      </c>
      <c r="C26" s="46">
        <v>2</v>
      </c>
      <c r="D26" s="46">
        <v>0.5</v>
      </c>
      <c r="E26" s="46"/>
    </row>
    <row r="27" spans="1:5">
      <c r="A27" s="50"/>
      <c r="B27" s="51" t="s">
        <v>223</v>
      </c>
      <c r="C27" s="46">
        <v>0</v>
      </c>
      <c r="D27" s="46"/>
      <c r="E27" s="46"/>
    </row>
    <row r="28" spans="1:5" ht="31.5" customHeight="1">
      <c r="A28" s="246" t="s">
        <v>236</v>
      </c>
      <c r="B28" s="48" t="s">
        <v>224</v>
      </c>
      <c r="C28" s="49"/>
      <c r="D28" s="46"/>
      <c r="E28" s="46"/>
    </row>
    <row r="29" spans="1:5">
      <c r="A29" s="247"/>
      <c r="B29" s="54" t="s">
        <v>225</v>
      </c>
      <c r="C29" s="244"/>
      <c r="D29" s="242"/>
      <c r="E29" s="242"/>
    </row>
    <row r="30" spans="1:5" ht="45">
      <c r="A30" s="247"/>
      <c r="B30" s="52" t="s">
        <v>226</v>
      </c>
      <c r="C30" s="244"/>
      <c r="D30" s="242"/>
      <c r="E30" s="242"/>
    </row>
    <row r="31" spans="1:5" ht="45">
      <c r="A31" s="248"/>
      <c r="B31" s="53" t="s">
        <v>227</v>
      </c>
      <c r="C31" s="244"/>
      <c r="D31" s="242"/>
      <c r="E31" s="242"/>
    </row>
    <row r="32" spans="1:5">
      <c r="A32" s="50"/>
      <c r="B32" s="51" t="s">
        <v>198</v>
      </c>
      <c r="C32" s="46">
        <v>1</v>
      </c>
      <c r="D32" s="46">
        <v>0.5</v>
      </c>
      <c r="E32" s="46"/>
    </row>
    <row r="33" spans="1:5">
      <c r="A33" s="50"/>
      <c r="B33" s="51" t="s">
        <v>199</v>
      </c>
      <c r="C33" s="46">
        <v>0</v>
      </c>
      <c r="D33" s="46"/>
      <c r="E33" s="46"/>
    </row>
    <row r="34" spans="1:5" ht="30">
      <c r="A34" s="246" t="s">
        <v>237</v>
      </c>
      <c r="B34" s="48" t="s">
        <v>228</v>
      </c>
      <c r="C34" s="49"/>
      <c r="D34" s="46"/>
      <c r="E34" s="46"/>
    </row>
    <row r="35" spans="1:5">
      <c r="A35" s="247"/>
      <c r="B35" s="54" t="s">
        <v>225</v>
      </c>
      <c r="C35" s="244"/>
      <c r="D35" s="242"/>
      <c r="E35" s="242"/>
    </row>
    <row r="36" spans="1:5">
      <c r="A36" s="247"/>
      <c r="B36" s="52" t="s">
        <v>229</v>
      </c>
      <c r="C36" s="244"/>
      <c r="D36" s="242"/>
      <c r="E36" s="242"/>
    </row>
    <row r="37" spans="1:5" ht="60">
      <c r="A37" s="247"/>
      <c r="B37" s="52" t="s">
        <v>230</v>
      </c>
      <c r="C37" s="244"/>
      <c r="D37" s="242"/>
      <c r="E37" s="242"/>
    </row>
    <row r="38" spans="1:5" ht="29.5" customHeight="1">
      <c r="A38" s="247"/>
      <c r="B38" s="52" t="s">
        <v>231</v>
      </c>
      <c r="C38" s="244"/>
      <c r="D38" s="242"/>
      <c r="E38" s="242"/>
    </row>
    <row r="39" spans="1:5" ht="30">
      <c r="A39" s="248"/>
      <c r="B39" s="53" t="s">
        <v>232</v>
      </c>
      <c r="C39" s="244"/>
      <c r="D39" s="242"/>
      <c r="E39" s="242"/>
    </row>
    <row r="40" spans="1:5">
      <c r="A40" s="50"/>
      <c r="B40" s="51" t="s">
        <v>233</v>
      </c>
      <c r="C40" s="46">
        <v>2</v>
      </c>
      <c r="D40" s="46">
        <v>0.5</v>
      </c>
      <c r="E40" s="46"/>
    </row>
    <row r="41" spans="1:5" s="115" customFormat="1" ht="15" customHeight="1">
      <c r="A41" s="50"/>
      <c r="B41" s="51" t="s">
        <v>351</v>
      </c>
      <c r="C41" s="114">
        <v>0</v>
      </c>
      <c r="D41" s="114"/>
      <c r="E41" s="114"/>
    </row>
  </sheetData>
  <mergeCells count="25">
    <mergeCell ref="C35:C39"/>
    <mergeCell ref="D35:D39"/>
    <mergeCell ref="E35:E39"/>
    <mergeCell ref="A28:A31"/>
    <mergeCell ref="A34:A39"/>
    <mergeCell ref="A20:A25"/>
    <mergeCell ref="C20:C25"/>
    <mergeCell ref="D20:D25"/>
    <mergeCell ref="E20:E25"/>
    <mergeCell ref="C29:C31"/>
    <mergeCell ref="D29:D31"/>
    <mergeCell ref="E29:E31"/>
    <mergeCell ref="A4:A6"/>
    <mergeCell ref="C4:C6"/>
    <mergeCell ref="D4:D6"/>
    <mergeCell ref="E4:E6"/>
    <mergeCell ref="A7:A17"/>
    <mergeCell ref="C7:C17"/>
    <mergeCell ref="D7:D17"/>
    <mergeCell ref="E7:E17"/>
    <mergeCell ref="A1:E1"/>
    <mergeCell ref="A2:A3"/>
    <mergeCell ref="B2:B3"/>
    <mergeCell ref="C2:C3"/>
    <mergeCell ref="D2:E2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>
    <oddFooter>&amp;C&amp;8&amp;A&amp;R&amp;8&amp;P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109"/>
  <sheetViews>
    <sheetView zoomScaleNormal="100" workbookViewId="0">
      <pane xSplit="1" ySplit="5" topLeftCell="B6" activePane="bottomRight" state="frozenSplit"/>
      <selection activeCell="A15" sqref="A15"/>
      <selection pane="topRight" activeCell="A15" sqref="A15"/>
      <selection pane="bottomLeft" activeCell="A20" sqref="A20"/>
      <selection pane="bottomRight" activeCell="A3" sqref="A3:A5"/>
    </sheetView>
  </sheetViews>
  <sheetFormatPr baseColWidth="10" defaultColWidth="9.1640625" defaultRowHeight="14.25" customHeight="1"/>
  <cols>
    <col min="1" max="1" width="22.6640625" style="3" customWidth="1"/>
    <col min="2" max="2" width="34.5" style="3" customWidth="1"/>
    <col min="3" max="3" width="5.5" style="3" customWidth="1"/>
    <col min="4" max="5" width="4.6640625" style="3" customWidth="1"/>
    <col min="6" max="6" width="5.6640625" style="3" customWidth="1"/>
    <col min="7" max="7" width="12.1640625" style="3" customWidth="1"/>
    <col min="8" max="8" width="10.6640625" style="3" customWidth="1"/>
    <col min="9" max="9" width="12" style="3" customWidth="1"/>
    <col min="10" max="10" width="12" style="101" customWidth="1"/>
    <col min="11" max="11" width="12.5" style="101" customWidth="1"/>
    <col min="12" max="12" width="11.6640625" style="101" customWidth="1"/>
    <col min="13" max="13" width="10.83203125" style="101" customWidth="1"/>
    <col min="14" max="14" width="10.6640625" style="3" customWidth="1"/>
    <col min="15" max="15" width="15.6640625" style="60" customWidth="1"/>
    <col min="16" max="16" width="15.6640625" style="9" customWidth="1"/>
    <col min="17" max="17" width="9.1640625" style="104"/>
    <col min="18" max="16384" width="9.1640625" style="9"/>
  </cols>
  <sheetData>
    <row r="1" spans="1:38" s="1" customFormat="1" ht="21" customHeight="1">
      <c r="A1" s="62" t="s">
        <v>243</v>
      </c>
      <c r="B1" s="62"/>
      <c r="C1" s="62"/>
      <c r="D1" s="62"/>
      <c r="E1" s="62"/>
      <c r="F1" s="62"/>
      <c r="G1" s="62"/>
      <c r="H1" s="62"/>
      <c r="I1" s="62"/>
      <c r="J1" s="99"/>
      <c r="K1" s="99"/>
      <c r="L1" s="99"/>
      <c r="M1" s="92"/>
      <c r="N1" s="82"/>
      <c r="O1" s="62"/>
      <c r="P1" s="62"/>
      <c r="Q1" s="103"/>
    </row>
    <row r="2" spans="1:38" s="1" customFormat="1" ht="15" customHeight="1">
      <c r="A2" s="92" t="s">
        <v>378</v>
      </c>
      <c r="B2" s="64"/>
      <c r="C2" s="64"/>
      <c r="D2" s="64"/>
      <c r="E2" s="64"/>
      <c r="F2" s="64"/>
      <c r="G2" s="64"/>
      <c r="H2" s="64"/>
      <c r="I2" s="64"/>
      <c r="J2" s="99"/>
      <c r="K2" s="99"/>
      <c r="L2" s="99"/>
      <c r="M2" s="92"/>
      <c r="N2" s="63"/>
      <c r="O2" s="64"/>
      <c r="P2" s="65"/>
      <c r="Q2" s="103"/>
    </row>
    <row r="3" spans="1:38" ht="62.25" customHeight="1">
      <c r="A3" s="249" t="s">
        <v>93</v>
      </c>
      <c r="B3" s="186" t="s">
        <v>238</v>
      </c>
      <c r="C3" s="251" t="s">
        <v>129</v>
      </c>
      <c r="D3" s="251"/>
      <c r="E3" s="252"/>
      <c r="F3" s="252"/>
      <c r="G3" s="250" t="s">
        <v>244</v>
      </c>
      <c r="H3" s="250"/>
      <c r="I3" s="250" t="s">
        <v>239</v>
      </c>
      <c r="J3" s="250" t="s">
        <v>240</v>
      </c>
      <c r="K3" s="250"/>
      <c r="L3" s="250"/>
      <c r="M3" s="250"/>
      <c r="N3" s="250" t="s">
        <v>451</v>
      </c>
      <c r="O3" s="249" t="s">
        <v>245</v>
      </c>
      <c r="P3" s="249" t="s">
        <v>91</v>
      </c>
    </row>
    <row r="4" spans="1:38" ht="37" customHeight="1">
      <c r="A4" s="250"/>
      <c r="B4" s="187" t="str">
        <f>Методика!B18</f>
        <v>Да, создан, его состав правомочен и периодически обновляется</v>
      </c>
      <c r="C4" s="249" t="s">
        <v>95</v>
      </c>
      <c r="D4" s="249" t="s">
        <v>117</v>
      </c>
      <c r="E4" s="249" t="s">
        <v>118</v>
      </c>
      <c r="F4" s="251" t="s">
        <v>94</v>
      </c>
      <c r="G4" s="249" t="s">
        <v>376</v>
      </c>
      <c r="H4" s="249" t="s">
        <v>267</v>
      </c>
      <c r="I4" s="250"/>
      <c r="J4" s="249" t="s">
        <v>241</v>
      </c>
      <c r="K4" s="249" t="s">
        <v>411</v>
      </c>
      <c r="L4" s="249" t="s">
        <v>242</v>
      </c>
      <c r="M4" s="249" t="s">
        <v>457</v>
      </c>
      <c r="N4" s="250"/>
      <c r="O4" s="253"/>
      <c r="P4" s="253"/>
    </row>
    <row r="5" spans="1:38" ht="37" customHeight="1">
      <c r="A5" s="250"/>
      <c r="B5" s="188" t="str">
        <f>Методика!B19</f>
        <v>Нет, не создан, или его состав не правомочен или не обновляется, или сведения об этом не являются общедоступными</v>
      </c>
      <c r="C5" s="249"/>
      <c r="D5" s="249"/>
      <c r="E5" s="249"/>
      <c r="F5" s="251"/>
      <c r="G5" s="250"/>
      <c r="H5" s="250"/>
      <c r="I5" s="250"/>
      <c r="J5" s="250"/>
      <c r="K5" s="250"/>
      <c r="L5" s="250"/>
      <c r="M5" s="250"/>
      <c r="N5" s="250"/>
      <c r="O5" s="253"/>
      <c r="P5" s="253"/>
    </row>
    <row r="6" spans="1:38" s="12" customFormat="1" ht="15" customHeight="1">
      <c r="A6" s="189" t="s">
        <v>0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1"/>
      <c r="N6" s="191"/>
      <c r="O6" s="192"/>
      <c r="P6" s="193"/>
      <c r="Q6" s="105"/>
    </row>
    <row r="7" spans="1:38" s="8" customFormat="1" ht="15" customHeight="1">
      <c r="A7" s="194" t="s">
        <v>1</v>
      </c>
      <c r="B7" s="195" t="s">
        <v>215</v>
      </c>
      <c r="C7" s="196">
        <f>IF(B7=$B$4,1,0)</f>
        <v>0</v>
      </c>
      <c r="D7" s="197"/>
      <c r="E7" s="196"/>
      <c r="F7" s="198">
        <f t="shared" ref="F7:F24" si="0">C7*(1-D7)*(1-E7)</f>
        <v>0</v>
      </c>
      <c r="G7" s="199" t="s">
        <v>264</v>
      </c>
      <c r="H7" s="199" t="s">
        <v>264</v>
      </c>
      <c r="I7" s="199" t="s">
        <v>264</v>
      </c>
      <c r="J7" s="199" t="s">
        <v>364</v>
      </c>
      <c r="K7" s="200" t="s">
        <v>426</v>
      </c>
      <c r="L7" s="200" t="s">
        <v>157</v>
      </c>
      <c r="M7" s="199" t="s">
        <v>266</v>
      </c>
      <c r="N7" s="199" t="s">
        <v>157</v>
      </c>
      <c r="O7" s="199" t="s">
        <v>360</v>
      </c>
      <c r="P7" s="201" t="s">
        <v>362</v>
      </c>
      <c r="Q7" s="105" t="s">
        <v>157</v>
      </c>
    </row>
    <row r="8" spans="1:38" ht="15" customHeight="1">
      <c r="A8" s="202" t="s">
        <v>2</v>
      </c>
      <c r="B8" s="195" t="s">
        <v>214</v>
      </c>
      <c r="C8" s="196">
        <f t="shared" ref="C8:C71" si="1">IF(B8=$B$4,1,0)</f>
        <v>1</v>
      </c>
      <c r="D8" s="197"/>
      <c r="E8" s="196"/>
      <c r="F8" s="198">
        <f t="shared" si="0"/>
        <v>1</v>
      </c>
      <c r="G8" s="199" t="s">
        <v>264</v>
      </c>
      <c r="H8" s="199" t="s">
        <v>264</v>
      </c>
      <c r="I8" s="199" t="s">
        <v>264</v>
      </c>
      <c r="J8" s="199" t="s">
        <v>286</v>
      </c>
      <c r="K8" s="200">
        <v>44137</v>
      </c>
      <c r="L8" s="200" t="s">
        <v>268</v>
      </c>
      <c r="M8" s="199" t="s">
        <v>264</v>
      </c>
      <c r="N8" s="199" t="s">
        <v>264</v>
      </c>
      <c r="O8" s="199" t="s">
        <v>157</v>
      </c>
      <c r="P8" s="203" t="s">
        <v>269</v>
      </c>
      <c r="Q8" s="104" t="s">
        <v>157</v>
      </c>
    </row>
    <row r="9" spans="1:38" s="12" customFormat="1" ht="15" customHeight="1">
      <c r="A9" s="194" t="s">
        <v>3</v>
      </c>
      <c r="B9" s="195" t="s">
        <v>214</v>
      </c>
      <c r="C9" s="196">
        <f t="shared" si="1"/>
        <v>1</v>
      </c>
      <c r="D9" s="197">
        <v>0.5</v>
      </c>
      <c r="E9" s="196"/>
      <c r="F9" s="198">
        <f t="shared" si="0"/>
        <v>0.5</v>
      </c>
      <c r="G9" s="199" t="s">
        <v>264</v>
      </c>
      <c r="H9" s="199" t="s">
        <v>264</v>
      </c>
      <c r="I9" s="199" t="s">
        <v>264</v>
      </c>
      <c r="J9" s="199" t="s">
        <v>286</v>
      </c>
      <c r="K9" s="200">
        <v>43733</v>
      </c>
      <c r="L9" s="200">
        <v>43788</v>
      </c>
      <c r="M9" s="199" t="s">
        <v>264</v>
      </c>
      <c r="N9" s="199" t="s">
        <v>473</v>
      </c>
      <c r="O9" s="204" t="s">
        <v>458</v>
      </c>
      <c r="P9" s="205" t="s">
        <v>175</v>
      </c>
      <c r="Q9" s="105" t="s">
        <v>157</v>
      </c>
    </row>
    <row r="10" spans="1:38" s="10" customFormat="1" ht="15" customHeight="1">
      <c r="A10" s="194" t="s">
        <v>4</v>
      </c>
      <c r="B10" s="206" t="s">
        <v>214</v>
      </c>
      <c r="C10" s="196">
        <f t="shared" si="1"/>
        <v>1</v>
      </c>
      <c r="D10" s="197"/>
      <c r="E10" s="196"/>
      <c r="F10" s="198">
        <f t="shared" si="0"/>
        <v>1</v>
      </c>
      <c r="G10" s="199" t="s">
        <v>264</v>
      </c>
      <c r="H10" s="199" t="s">
        <v>264</v>
      </c>
      <c r="I10" s="199" t="s">
        <v>264</v>
      </c>
      <c r="J10" s="199" t="s">
        <v>364</v>
      </c>
      <c r="K10" s="200">
        <v>43934</v>
      </c>
      <c r="L10" s="200">
        <v>43979</v>
      </c>
      <c r="M10" s="199" t="s">
        <v>264</v>
      </c>
      <c r="N10" s="199" t="s">
        <v>264</v>
      </c>
      <c r="O10" s="199" t="s">
        <v>157</v>
      </c>
      <c r="P10" s="205" t="s">
        <v>183</v>
      </c>
      <c r="Q10" s="104" t="s">
        <v>157</v>
      </c>
    </row>
    <row r="11" spans="1:38" s="11" customFormat="1" ht="15" customHeight="1">
      <c r="A11" s="194" t="s">
        <v>5</v>
      </c>
      <c r="B11" s="206" t="s">
        <v>214</v>
      </c>
      <c r="C11" s="196">
        <f t="shared" si="1"/>
        <v>1</v>
      </c>
      <c r="D11" s="197"/>
      <c r="E11" s="196"/>
      <c r="F11" s="198">
        <f t="shared" si="0"/>
        <v>1</v>
      </c>
      <c r="G11" s="199" t="s">
        <v>264</v>
      </c>
      <c r="H11" s="199" t="s">
        <v>264</v>
      </c>
      <c r="I11" s="199" t="s">
        <v>264</v>
      </c>
      <c r="J11" s="199" t="s">
        <v>286</v>
      </c>
      <c r="K11" s="200">
        <v>44189</v>
      </c>
      <c r="L11" s="200">
        <v>44284</v>
      </c>
      <c r="M11" s="199" t="s">
        <v>264</v>
      </c>
      <c r="N11" s="199" t="s">
        <v>264</v>
      </c>
      <c r="O11" s="199" t="s">
        <v>157</v>
      </c>
      <c r="P11" s="203" t="s">
        <v>184</v>
      </c>
      <c r="Q11" s="106" t="s">
        <v>157</v>
      </c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</row>
    <row r="12" spans="1:38" s="89" customFormat="1" ht="15" customHeight="1">
      <c r="A12" s="202" t="s">
        <v>6</v>
      </c>
      <c r="B12" s="206" t="s">
        <v>214</v>
      </c>
      <c r="C12" s="207">
        <f t="shared" si="1"/>
        <v>1</v>
      </c>
      <c r="D12" s="208"/>
      <c r="E12" s="207"/>
      <c r="F12" s="209">
        <f t="shared" si="0"/>
        <v>1</v>
      </c>
      <c r="G12" s="199" t="s">
        <v>264</v>
      </c>
      <c r="H12" s="199" t="s">
        <v>264</v>
      </c>
      <c r="I12" s="204" t="s">
        <v>264</v>
      </c>
      <c r="J12" s="199" t="s">
        <v>364</v>
      </c>
      <c r="K12" s="210">
        <v>44188</v>
      </c>
      <c r="L12" s="210">
        <v>44225</v>
      </c>
      <c r="M12" s="199" t="s">
        <v>264</v>
      </c>
      <c r="N12" s="199" t="s">
        <v>264</v>
      </c>
      <c r="O12" s="199" t="s">
        <v>157</v>
      </c>
      <c r="P12" s="211" t="s">
        <v>185</v>
      </c>
      <c r="Q12" s="106" t="s">
        <v>157</v>
      </c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</row>
    <row r="13" spans="1:38" s="91" customFormat="1" ht="15" customHeight="1">
      <c r="A13" s="202" t="s">
        <v>7</v>
      </c>
      <c r="B13" s="206" t="s">
        <v>215</v>
      </c>
      <c r="C13" s="207">
        <f t="shared" si="1"/>
        <v>0</v>
      </c>
      <c r="D13" s="208"/>
      <c r="E13" s="207"/>
      <c r="F13" s="209">
        <f t="shared" si="0"/>
        <v>0</v>
      </c>
      <c r="G13" s="199" t="s">
        <v>266</v>
      </c>
      <c r="H13" s="199" t="s">
        <v>396</v>
      </c>
      <c r="I13" s="204" t="s">
        <v>264</v>
      </c>
      <c r="J13" s="204" t="s">
        <v>157</v>
      </c>
      <c r="K13" s="210" t="s">
        <v>268</v>
      </c>
      <c r="L13" s="210" t="s">
        <v>268</v>
      </c>
      <c r="M13" s="199" t="s">
        <v>268</v>
      </c>
      <c r="N13" s="199" t="s">
        <v>157</v>
      </c>
      <c r="O13" s="199" t="s">
        <v>392</v>
      </c>
      <c r="P13" s="211" t="s">
        <v>272</v>
      </c>
      <c r="Q13" s="106" t="s">
        <v>157</v>
      </c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</row>
    <row r="14" spans="1:38" s="11" customFormat="1" ht="15" customHeight="1">
      <c r="A14" s="194" t="s">
        <v>8</v>
      </c>
      <c r="B14" s="206" t="s">
        <v>215</v>
      </c>
      <c r="C14" s="196">
        <f t="shared" si="1"/>
        <v>0</v>
      </c>
      <c r="D14" s="197"/>
      <c r="E14" s="196"/>
      <c r="F14" s="198">
        <f t="shared" si="0"/>
        <v>0</v>
      </c>
      <c r="G14" s="199" t="s">
        <v>264</v>
      </c>
      <c r="H14" s="199" t="s">
        <v>264</v>
      </c>
      <c r="I14" s="199" t="s">
        <v>264</v>
      </c>
      <c r="J14" s="199" t="s">
        <v>364</v>
      </c>
      <c r="K14" s="200">
        <v>41316</v>
      </c>
      <c r="L14" s="200" t="s">
        <v>157</v>
      </c>
      <c r="M14" s="199" t="s">
        <v>266</v>
      </c>
      <c r="N14" s="199" t="s">
        <v>157</v>
      </c>
      <c r="O14" s="199" t="s">
        <v>423</v>
      </c>
      <c r="P14" s="203" t="s">
        <v>421</v>
      </c>
      <c r="Q14" s="106" t="s">
        <v>157</v>
      </c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</row>
    <row r="15" spans="1:38" s="11" customFormat="1" ht="15" customHeight="1">
      <c r="A15" s="202" t="s">
        <v>9</v>
      </c>
      <c r="B15" s="206" t="s">
        <v>215</v>
      </c>
      <c r="C15" s="196">
        <f t="shared" si="1"/>
        <v>0</v>
      </c>
      <c r="D15" s="197"/>
      <c r="E15" s="196"/>
      <c r="F15" s="198">
        <f t="shared" si="0"/>
        <v>0</v>
      </c>
      <c r="G15" s="199" t="s">
        <v>266</v>
      </c>
      <c r="H15" s="199" t="s">
        <v>266</v>
      </c>
      <c r="I15" s="199" t="s">
        <v>157</v>
      </c>
      <c r="J15" s="199" t="s">
        <v>157</v>
      </c>
      <c r="K15" s="200" t="s">
        <v>157</v>
      </c>
      <c r="L15" s="199" t="s">
        <v>157</v>
      </c>
      <c r="M15" s="199" t="s">
        <v>157</v>
      </c>
      <c r="N15" s="199" t="s">
        <v>157</v>
      </c>
      <c r="O15" s="199" t="s">
        <v>363</v>
      </c>
      <c r="P15" s="211" t="s">
        <v>273</v>
      </c>
      <c r="Q15" s="106" t="s">
        <v>157</v>
      </c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</row>
    <row r="16" spans="1:38" ht="15" customHeight="1">
      <c r="A16" s="202" t="s">
        <v>10</v>
      </c>
      <c r="B16" s="206" t="s">
        <v>214</v>
      </c>
      <c r="C16" s="196">
        <f t="shared" si="1"/>
        <v>1</v>
      </c>
      <c r="D16" s="197"/>
      <c r="E16" s="196"/>
      <c r="F16" s="198">
        <f t="shared" si="0"/>
        <v>1</v>
      </c>
      <c r="G16" s="199" t="s">
        <v>264</v>
      </c>
      <c r="H16" s="199" t="s">
        <v>264</v>
      </c>
      <c r="I16" s="199" t="s">
        <v>264</v>
      </c>
      <c r="J16" s="199" t="s">
        <v>364</v>
      </c>
      <c r="K16" s="200">
        <v>44301</v>
      </c>
      <c r="L16" s="200">
        <v>44305</v>
      </c>
      <c r="M16" s="199" t="s">
        <v>264</v>
      </c>
      <c r="N16" s="199" t="s">
        <v>264</v>
      </c>
      <c r="O16" s="199" t="s">
        <v>157</v>
      </c>
      <c r="P16" s="212" t="s">
        <v>275</v>
      </c>
      <c r="Q16" s="106" t="s">
        <v>157</v>
      </c>
    </row>
    <row r="17" spans="1:17" s="10" customFormat="1" ht="15" customHeight="1">
      <c r="A17" s="194" t="s">
        <v>11</v>
      </c>
      <c r="B17" s="195" t="s">
        <v>215</v>
      </c>
      <c r="C17" s="196">
        <f t="shared" si="1"/>
        <v>0</v>
      </c>
      <c r="D17" s="197"/>
      <c r="E17" s="196"/>
      <c r="F17" s="198">
        <f t="shared" si="0"/>
        <v>0</v>
      </c>
      <c r="G17" s="199" t="s">
        <v>264</v>
      </c>
      <c r="H17" s="199" t="s">
        <v>264</v>
      </c>
      <c r="I17" s="199" t="s">
        <v>264</v>
      </c>
      <c r="J17" s="199" t="s">
        <v>367</v>
      </c>
      <c r="K17" s="200">
        <v>44509</v>
      </c>
      <c r="L17" s="200">
        <v>44512</v>
      </c>
      <c r="M17" s="199" t="s">
        <v>264</v>
      </c>
      <c r="N17" s="199" t="s">
        <v>266</v>
      </c>
      <c r="O17" s="199" t="s">
        <v>447</v>
      </c>
      <c r="P17" s="213" t="s">
        <v>361</v>
      </c>
      <c r="Q17" s="104" t="s">
        <v>157</v>
      </c>
    </row>
    <row r="18" spans="1:17" s="10" customFormat="1" ht="15" customHeight="1">
      <c r="A18" s="194" t="s">
        <v>12</v>
      </c>
      <c r="B18" s="195" t="s">
        <v>214</v>
      </c>
      <c r="C18" s="196">
        <f t="shared" si="1"/>
        <v>1</v>
      </c>
      <c r="D18" s="197"/>
      <c r="E18" s="196"/>
      <c r="F18" s="198">
        <f t="shared" si="0"/>
        <v>1</v>
      </c>
      <c r="G18" s="199" t="s">
        <v>264</v>
      </c>
      <c r="H18" s="199" t="s">
        <v>264</v>
      </c>
      <c r="I18" s="199" t="s">
        <v>264</v>
      </c>
      <c r="J18" s="199" t="s">
        <v>286</v>
      </c>
      <c r="K18" s="200">
        <v>44356</v>
      </c>
      <c r="L18" s="200">
        <v>44357</v>
      </c>
      <c r="M18" s="199" t="s">
        <v>264</v>
      </c>
      <c r="N18" s="199" t="s">
        <v>264</v>
      </c>
      <c r="O18" s="199" t="s">
        <v>157</v>
      </c>
      <c r="P18" s="203" t="s">
        <v>277</v>
      </c>
      <c r="Q18" s="104" t="s">
        <v>157</v>
      </c>
    </row>
    <row r="19" spans="1:17" s="10" customFormat="1" ht="15" customHeight="1">
      <c r="A19" s="202" t="s">
        <v>13</v>
      </c>
      <c r="B19" s="206" t="s">
        <v>214</v>
      </c>
      <c r="C19" s="196">
        <f t="shared" si="1"/>
        <v>1</v>
      </c>
      <c r="D19" s="197"/>
      <c r="E19" s="196"/>
      <c r="F19" s="198">
        <f t="shared" si="0"/>
        <v>1</v>
      </c>
      <c r="G19" s="199" t="s">
        <v>264</v>
      </c>
      <c r="H19" s="199" t="s">
        <v>264</v>
      </c>
      <c r="I19" s="199" t="s">
        <v>264</v>
      </c>
      <c r="J19" s="199" t="s">
        <v>364</v>
      </c>
      <c r="K19" s="200">
        <v>44229</v>
      </c>
      <c r="L19" s="200">
        <v>44278</v>
      </c>
      <c r="M19" s="199" t="s">
        <v>264</v>
      </c>
      <c r="N19" s="199" t="s">
        <v>264</v>
      </c>
      <c r="O19" s="199" t="s">
        <v>157</v>
      </c>
      <c r="P19" s="203" t="s">
        <v>97</v>
      </c>
      <c r="Q19" s="104" t="s">
        <v>157</v>
      </c>
    </row>
    <row r="20" spans="1:17" s="11" customFormat="1" ht="15" customHeight="1">
      <c r="A20" s="194" t="s">
        <v>14</v>
      </c>
      <c r="B20" s="206" t="s">
        <v>214</v>
      </c>
      <c r="C20" s="196">
        <f t="shared" si="1"/>
        <v>1</v>
      </c>
      <c r="D20" s="197"/>
      <c r="E20" s="196"/>
      <c r="F20" s="198">
        <f t="shared" si="0"/>
        <v>1</v>
      </c>
      <c r="G20" s="199" t="s">
        <v>264</v>
      </c>
      <c r="H20" s="199" t="s">
        <v>264</v>
      </c>
      <c r="I20" s="199" t="s">
        <v>264</v>
      </c>
      <c r="J20" s="199" t="s">
        <v>364</v>
      </c>
      <c r="K20" s="200">
        <v>44343</v>
      </c>
      <c r="L20" s="200">
        <v>44343</v>
      </c>
      <c r="M20" s="199" t="s">
        <v>264</v>
      </c>
      <c r="N20" s="199" t="s">
        <v>264</v>
      </c>
      <c r="O20" s="199" t="s">
        <v>427</v>
      </c>
      <c r="P20" s="205" t="s">
        <v>279</v>
      </c>
      <c r="Q20" s="104" t="s">
        <v>157</v>
      </c>
    </row>
    <row r="21" spans="1:17" s="11" customFormat="1" ht="15" customHeight="1">
      <c r="A21" s="194" t="s">
        <v>15</v>
      </c>
      <c r="B21" s="195" t="s">
        <v>214</v>
      </c>
      <c r="C21" s="196">
        <f t="shared" si="1"/>
        <v>1</v>
      </c>
      <c r="D21" s="197"/>
      <c r="E21" s="196"/>
      <c r="F21" s="198">
        <f t="shared" si="0"/>
        <v>1</v>
      </c>
      <c r="G21" s="199" t="s">
        <v>264</v>
      </c>
      <c r="H21" s="199" t="s">
        <v>264</v>
      </c>
      <c r="I21" s="199" t="s">
        <v>264</v>
      </c>
      <c r="J21" s="199" t="s">
        <v>364</v>
      </c>
      <c r="K21" s="200">
        <v>44347</v>
      </c>
      <c r="L21" s="200">
        <v>44455</v>
      </c>
      <c r="M21" s="199" t="s">
        <v>264</v>
      </c>
      <c r="N21" s="199" t="s">
        <v>264</v>
      </c>
      <c r="O21" s="199" t="s">
        <v>157</v>
      </c>
      <c r="P21" s="211" t="s">
        <v>281</v>
      </c>
      <c r="Q21" s="104" t="s">
        <v>157</v>
      </c>
    </row>
    <row r="22" spans="1:17" s="10" customFormat="1" ht="15" customHeight="1">
      <c r="A22" s="194" t="s">
        <v>16</v>
      </c>
      <c r="B22" s="195" t="s">
        <v>214</v>
      </c>
      <c r="C22" s="196">
        <f t="shared" si="1"/>
        <v>1</v>
      </c>
      <c r="D22" s="197"/>
      <c r="E22" s="196"/>
      <c r="F22" s="198">
        <f t="shared" si="0"/>
        <v>1</v>
      </c>
      <c r="G22" s="199" t="s">
        <v>264</v>
      </c>
      <c r="H22" s="199" t="s">
        <v>264</v>
      </c>
      <c r="I22" s="199" t="s">
        <v>264</v>
      </c>
      <c r="J22" s="199" t="s">
        <v>364</v>
      </c>
      <c r="K22" s="200">
        <v>44470</v>
      </c>
      <c r="L22" s="200">
        <v>44372</v>
      </c>
      <c r="M22" s="199" t="s">
        <v>264</v>
      </c>
      <c r="N22" s="199" t="s">
        <v>264</v>
      </c>
      <c r="O22" s="199" t="s">
        <v>157</v>
      </c>
      <c r="P22" s="203" t="s">
        <v>120</v>
      </c>
      <c r="Q22" s="104" t="s">
        <v>157</v>
      </c>
    </row>
    <row r="23" spans="1:17" ht="15" customHeight="1">
      <c r="A23" s="194" t="s">
        <v>17</v>
      </c>
      <c r="B23" s="195" t="s">
        <v>215</v>
      </c>
      <c r="C23" s="196">
        <f t="shared" si="1"/>
        <v>0</v>
      </c>
      <c r="D23" s="197"/>
      <c r="E23" s="196"/>
      <c r="F23" s="198">
        <f t="shared" si="0"/>
        <v>0</v>
      </c>
      <c r="G23" s="199" t="s">
        <v>264</v>
      </c>
      <c r="H23" s="199" t="s">
        <v>264</v>
      </c>
      <c r="I23" s="199" t="s">
        <v>264</v>
      </c>
      <c r="J23" s="199" t="s">
        <v>364</v>
      </c>
      <c r="K23" s="200">
        <v>43437</v>
      </c>
      <c r="L23" s="200">
        <v>43550</v>
      </c>
      <c r="M23" s="199" t="s">
        <v>264</v>
      </c>
      <c r="N23" s="199" t="s">
        <v>266</v>
      </c>
      <c r="O23" s="199" t="s">
        <v>448</v>
      </c>
      <c r="P23" s="203" t="s">
        <v>177</v>
      </c>
      <c r="Q23" s="104" t="s">
        <v>157</v>
      </c>
    </row>
    <row r="24" spans="1:17" ht="15" customHeight="1">
      <c r="A24" s="202" t="s">
        <v>191</v>
      </c>
      <c r="B24" s="206" t="s">
        <v>214</v>
      </c>
      <c r="C24" s="196">
        <f t="shared" si="1"/>
        <v>1</v>
      </c>
      <c r="D24" s="197"/>
      <c r="E24" s="196"/>
      <c r="F24" s="198">
        <f t="shared" si="0"/>
        <v>1</v>
      </c>
      <c r="G24" s="199" t="s">
        <v>264</v>
      </c>
      <c r="H24" s="199" t="s">
        <v>264</v>
      </c>
      <c r="I24" s="204" t="s">
        <v>264</v>
      </c>
      <c r="J24" s="199" t="s">
        <v>364</v>
      </c>
      <c r="K24" s="200">
        <v>44454</v>
      </c>
      <c r="L24" s="200">
        <v>44461</v>
      </c>
      <c r="M24" s="199" t="s">
        <v>264</v>
      </c>
      <c r="N24" s="199" t="s">
        <v>358</v>
      </c>
      <c r="O24" s="199" t="s">
        <v>357</v>
      </c>
      <c r="P24" s="205" t="s">
        <v>283</v>
      </c>
      <c r="Q24" s="104" t="s">
        <v>157</v>
      </c>
    </row>
    <row r="25" spans="1:17" s="12" customFormat="1" ht="15" customHeight="1">
      <c r="A25" s="189" t="s">
        <v>19</v>
      </c>
      <c r="B25" s="189"/>
      <c r="C25" s="214"/>
      <c r="D25" s="215"/>
      <c r="E25" s="214"/>
      <c r="F25" s="216"/>
      <c r="G25" s="217"/>
      <c r="H25" s="217"/>
      <c r="I25" s="217"/>
      <c r="J25" s="217"/>
      <c r="K25" s="218"/>
      <c r="L25" s="218"/>
      <c r="M25" s="217"/>
      <c r="N25" s="217"/>
      <c r="O25" s="217"/>
      <c r="P25" s="219"/>
      <c r="Q25" s="105"/>
    </row>
    <row r="26" spans="1:17" s="10" customFormat="1" ht="15" customHeight="1">
      <c r="A26" s="194" t="s">
        <v>20</v>
      </c>
      <c r="B26" s="195" t="s">
        <v>215</v>
      </c>
      <c r="C26" s="196">
        <f t="shared" si="1"/>
        <v>0</v>
      </c>
      <c r="D26" s="197"/>
      <c r="E26" s="196"/>
      <c r="F26" s="198">
        <f t="shared" ref="F26:F36" si="2">C26*(1-D26)*(1-E26)</f>
        <v>0</v>
      </c>
      <c r="G26" s="199" t="s">
        <v>264</v>
      </c>
      <c r="H26" s="199" t="s">
        <v>264</v>
      </c>
      <c r="I26" s="199" t="s">
        <v>264</v>
      </c>
      <c r="J26" s="199" t="s">
        <v>286</v>
      </c>
      <c r="K26" s="200">
        <v>41957</v>
      </c>
      <c r="L26" s="200" t="s">
        <v>157</v>
      </c>
      <c r="M26" s="199" t="s">
        <v>266</v>
      </c>
      <c r="N26" s="199" t="s">
        <v>157</v>
      </c>
      <c r="O26" s="199" t="s">
        <v>360</v>
      </c>
      <c r="P26" s="211" t="s">
        <v>108</v>
      </c>
      <c r="Q26" s="104" t="s">
        <v>157</v>
      </c>
    </row>
    <row r="27" spans="1:17" ht="15" customHeight="1">
      <c r="A27" s="194" t="s">
        <v>21</v>
      </c>
      <c r="B27" s="195" t="s">
        <v>214</v>
      </c>
      <c r="C27" s="196">
        <f t="shared" si="1"/>
        <v>1</v>
      </c>
      <c r="D27" s="197"/>
      <c r="E27" s="196"/>
      <c r="F27" s="198">
        <f t="shared" si="2"/>
        <v>1</v>
      </c>
      <c r="G27" s="199" t="s">
        <v>264</v>
      </c>
      <c r="H27" s="199" t="s">
        <v>264</v>
      </c>
      <c r="I27" s="199" t="s">
        <v>264</v>
      </c>
      <c r="J27" s="199" t="s">
        <v>286</v>
      </c>
      <c r="K27" s="200">
        <v>44510</v>
      </c>
      <c r="L27" s="200" t="s">
        <v>268</v>
      </c>
      <c r="M27" s="199" t="s">
        <v>264</v>
      </c>
      <c r="N27" s="199" t="s">
        <v>430</v>
      </c>
      <c r="O27" s="199" t="s">
        <v>431</v>
      </c>
      <c r="P27" s="212" t="s">
        <v>159</v>
      </c>
      <c r="Q27" s="104" t="s">
        <v>157</v>
      </c>
    </row>
    <row r="28" spans="1:17" ht="15" customHeight="1">
      <c r="A28" s="194" t="s">
        <v>22</v>
      </c>
      <c r="B28" s="195" t="s">
        <v>214</v>
      </c>
      <c r="C28" s="196">
        <f t="shared" si="1"/>
        <v>1</v>
      </c>
      <c r="D28" s="197"/>
      <c r="E28" s="196"/>
      <c r="F28" s="198">
        <f t="shared" si="2"/>
        <v>1</v>
      </c>
      <c r="G28" s="199" t="s">
        <v>264</v>
      </c>
      <c r="H28" s="199" t="s">
        <v>264</v>
      </c>
      <c r="I28" s="199" t="s">
        <v>264</v>
      </c>
      <c r="J28" s="199" t="s">
        <v>286</v>
      </c>
      <c r="K28" s="200">
        <v>43987</v>
      </c>
      <c r="L28" s="200">
        <v>43993</v>
      </c>
      <c r="M28" s="199" t="s">
        <v>264</v>
      </c>
      <c r="N28" s="199" t="s">
        <v>264</v>
      </c>
      <c r="O28" s="199" t="s">
        <v>157</v>
      </c>
      <c r="P28" s="203" t="s">
        <v>137</v>
      </c>
      <c r="Q28" s="104" t="s">
        <v>157</v>
      </c>
    </row>
    <row r="29" spans="1:17" s="12" customFormat="1" ht="15" customHeight="1">
      <c r="A29" s="202" t="s">
        <v>23</v>
      </c>
      <c r="B29" s="195" t="s">
        <v>214</v>
      </c>
      <c r="C29" s="196">
        <f t="shared" si="1"/>
        <v>1</v>
      </c>
      <c r="D29" s="197"/>
      <c r="E29" s="196"/>
      <c r="F29" s="198">
        <f t="shared" si="2"/>
        <v>1</v>
      </c>
      <c r="G29" s="199" t="s">
        <v>264</v>
      </c>
      <c r="H29" s="199" t="s">
        <v>264</v>
      </c>
      <c r="I29" s="199" t="s">
        <v>264</v>
      </c>
      <c r="J29" s="199" t="s">
        <v>364</v>
      </c>
      <c r="K29" s="200">
        <v>43388</v>
      </c>
      <c r="L29" s="200">
        <v>43397</v>
      </c>
      <c r="M29" s="199" t="s">
        <v>264</v>
      </c>
      <c r="N29" s="199" t="s">
        <v>264</v>
      </c>
      <c r="O29" s="199" t="s">
        <v>157</v>
      </c>
      <c r="P29" s="212" t="s">
        <v>160</v>
      </c>
      <c r="Q29" s="105" t="s">
        <v>157</v>
      </c>
    </row>
    <row r="30" spans="1:17" ht="15" customHeight="1">
      <c r="A30" s="202" t="s">
        <v>24</v>
      </c>
      <c r="B30" s="206" t="s">
        <v>214</v>
      </c>
      <c r="C30" s="196">
        <f t="shared" si="1"/>
        <v>1</v>
      </c>
      <c r="D30" s="197"/>
      <c r="E30" s="196"/>
      <c r="F30" s="198">
        <f t="shared" si="2"/>
        <v>1</v>
      </c>
      <c r="G30" s="199" t="s">
        <v>264</v>
      </c>
      <c r="H30" s="199" t="s">
        <v>264</v>
      </c>
      <c r="I30" s="199" t="s">
        <v>264</v>
      </c>
      <c r="J30" s="199" t="s">
        <v>364</v>
      </c>
      <c r="K30" s="200">
        <v>44540</v>
      </c>
      <c r="L30" s="200">
        <v>44546</v>
      </c>
      <c r="M30" s="199" t="s">
        <v>264</v>
      </c>
      <c r="N30" s="199" t="s">
        <v>264</v>
      </c>
      <c r="O30" s="199" t="s">
        <v>157</v>
      </c>
      <c r="P30" s="203" t="s">
        <v>150</v>
      </c>
      <c r="Q30" s="105" t="s">
        <v>157</v>
      </c>
    </row>
    <row r="31" spans="1:17" s="10" customFormat="1" ht="15" customHeight="1">
      <c r="A31" s="202" t="s">
        <v>25</v>
      </c>
      <c r="B31" s="206" t="s">
        <v>214</v>
      </c>
      <c r="C31" s="196">
        <f t="shared" si="1"/>
        <v>1</v>
      </c>
      <c r="D31" s="197"/>
      <c r="E31" s="196"/>
      <c r="F31" s="198">
        <f t="shared" si="2"/>
        <v>1</v>
      </c>
      <c r="G31" s="199" t="s">
        <v>264</v>
      </c>
      <c r="H31" s="199" t="s">
        <v>264</v>
      </c>
      <c r="I31" s="195" t="s">
        <v>264</v>
      </c>
      <c r="J31" s="195" t="s">
        <v>365</v>
      </c>
      <c r="K31" s="220">
        <v>42887</v>
      </c>
      <c r="L31" s="200">
        <v>42915</v>
      </c>
      <c r="M31" s="199" t="s">
        <v>264</v>
      </c>
      <c r="N31" s="199" t="s">
        <v>268</v>
      </c>
      <c r="O31" s="199" t="s">
        <v>359</v>
      </c>
      <c r="P31" s="221" t="s">
        <v>161</v>
      </c>
      <c r="Q31" s="104" t="s">
        <v>157</v>
      </c>
    </row>
    <row r="32" spans="1:17" ht="15" customHeight="1">
      <c r="A32" s="202" t="s">
        <v>26</v>
      </c>
      <c r="B32" s="195" t="s">
        <v>214</v>
      </c>
      <c r="C32" s="196">
        <f t="shared" si="1"/>
        <v>1</v>
      </c>
      <c r="D32" s="197">
        <v>0.5</v>
      </c>
      <c r="E32" s="196"/>
      <c r="F32" s="198">
        <f t="shared" si="2"/>
        <v>0.5</v>
      </c>
      <c r="G32" s="199" t="s">
        <v>264</v>
      </c>
      <c r="H32" s="199" t="s">
        <v>264</v>
      </c>
      <c r="I32" s="195" t="s">
        <v>264</v>
      </c>
      <c r="J32" s="199" t="s">
        <v>364</v>
      </c>
      <c r="K32" s="200">
        <v>43536</v>
      </c>
      <c r="L32" s="200">
        <v>43552</v>
      </c>
      <c r="M32" s="199" t="s">
        <v>264</v>
      </c>
      <c r="N32" s="222" t="s">
        <v>264</v>
      </c>
      <c r="O32" s="199" t="s">
        <v>425</v>
      </c>
      <c r="P32" s="203" t="s">
        <v>310</v>
      </c>
      <c r="Q32" s="104" t="s">
        <v>157</v>
      </c>
    </row>
    <row r="33" spans="1:17" ht="15" customHeight="1">
      <c r="A33" s="202" t="s">
        <v>27</v>
      </c>
      <c r="B33" s="195" t="s">
        <v>214</v>
      </c>
      <c r="C33" s="196">
        <f t="shared" si="1"/>
        <v>1</v>
      </c>
      <c r="D33" s="197"/>
      <c r="E33" s="196"/>
      <c r="F33" s="198">
        <f t="shared" si="2"/>
        <v>1</v>
      </c>
      <c r="G33" s="199" t="s">
        <v>264</v>
      </c>
      <c r="H33" s="199" t="s">
        <v>264</v>
      </c>
      <c r="I33" s="195" t="s">
        <v>264</v>
      </c>
      <c r="J33" s="199" t="s">
        <v>286</v>
      </c>
      <c r="K33" s="220">
        <v>44025</v>
      </c>
      <c r="L33" s="200">
        <v>44071</v>
      </c>
      <c r="M33" s="199" t="s">
        <v>264</v>
      </c>
      <c r="N33" s="199" t="s">
        <v>264</v>
      </c>
      <c r="O33" s="199" t="s">
        <v>157</v>
      </c>
      <c r="P33" s="221" t="s">
        <v>162</v>
      </c>
      <c r="Q33" s="104" t="s">
        <v>157</v>
      </c>
    </row>
    <row r="34" spans="1:17" ht="15" customHeight="1">
      <c r="A34" s="202" t="s">
        <v>28</v>
      </c>
      <c r="B34" s="206" t="s">
        <v>214</v>
      </c>
      <c r="C34" s="196">
        <f t="shared" si="1"/>
        <v>1</v>
      </c>
      <c r="D34" s="197"/>
      <c r="E34" s="196"/>
      <c r="F34" s="198">
        <f t="shared" si="2"/>
        <v>1</v>
      </c>
      <c r="G34" s="199" t="s">
        <v>264</v>
      </c>
      <c r="H34" s="199" t="s">
        <v>264</v>
      </c>
      <c r="I34" s="206" t="s">
        <v>264</v>
      </c>
      <c r="J34" s="199" t="s">
        <v>286</v>
      </c>
      <c r="K34" s="220">
        <v>44538</v>
      </c>
      <c r="L34" s="199" t="s">
        <v>268</v>
      </c>
      <c r="M34" s="199" t="s">
        <v>264</v>
      </c>
      <c r="N34" s="222" t="s">
        <v>264</v>
      </c>
      <c r="O34" s="199" t="s">
        <v>157</v>
      </c>
      <c r="P34" s="203" t="s">
        <v>163</v>
      </c>
      <c r="Q34" s="105" t="s">
        <v>157</v>
      </c>
    </row>
    <row r="35" spans="1:17" ht="15" customHeight="1">
      <c r="A35" s="194" t="s">
        <v>192</v>
      </c>
      <c r="B35" s="195" t="s">
        <v>215</v>
      </c>
      <c r="C35" s="196">
        <f t="shared" si="1"/>
        <v>0</v>
      </c>
      <c r="D35" s="197"/>
      <c r="E35" s="196"/>
      <c r="F35" s="198">
        <f t="shared" si="2"/>
        <v>0</v>
      </c>
      <c r="G35" s="199" t="s">
        <v>264</v>
      </c>
      <c r="H35" s="199" t="s">
        <v>264</v>
      </c>
      <c r="I35" s="195" t="s">
        <v>264</v>
      </c>
      <c r="J35" s="199" t="s">
        <v>367</v>
      </c>
      <c r="K35" s="200">
        <v>41360</v>
      </c>
      <c r="L35" s="199" t="s">
        <v>157</v>
      </c>
      <c r="M35" s="199" t="s">
        <v>466</v>
      </c>
      <c r="N35" s="199" t="s">
        <v>157</v>
      </c>
      <c r="O35" s="199" t="s">
        <v>467</v>
      </c>
      <c r="P35" s="203" t="s">
        <v>133</v>
      </c>
      <c r="Q35" s="104" t="s">
        <v>157</v>
      </c>
    </row>
    <row r="36" spans="1:17" ht="15" customHeight="1">
      <c r="A36" s="202" t="s">
        <v>30</v>
      </c>
      <c r="B36" s="195" t="s">
        <v>214</v>
      </c>
      <c r="C36" s="196">
        <f t="shared" si="1"/>
        <v>1</v>
      </c>
      <c r="D36" s="197"/>
      <c r="E36" s="196"/>
      <c r="F36" s="198">
        <f t="shared" si="2"/>
        <v>1</v>
      </c>
      <c r="G36" s="199" t="s">
        <v>264</v>
      </c>
      <c r="H36" s="199" t="s">
        <v>264</v>
      </c>
      <c r="I36" s="195" t="s">
        <v>264</v>
      </c>
      <c r="J36" s="199" t="s">
        <v>286</v>
      </c>
      <c r="K36" s="220">
        <v>44265</v>
      </c>
      <c r="L36" s="200">
        <v>44272</v>
      </c>
      <c r="M36" s="199" t="s">
        <v>264</v>
      </c>
      <c r="N36" s="199" t="s">
        <v>264</v>
      </c>
      <c r="O36" s="199" t="s">
        <v>157</v>
      </c>
      <c r="P36" s="203" t="s">
        <v>139</v>
      </c>
      <c r="Q36" s="104" t="s">
        <v>157</v>
      </c>
    </row>
    <row r="37" spans="1:17" s="12" customFormat="1" ht="15" customHeight="1">
      <c r="A37" s="189" t="s">
        <v>31</v>
      </c>
      <c r="B37" s="189"/>
      <c r="C37" s="214"/>
      <c r="D37" s="215"/>
      <c r="E37" s="214"/>
      <c r="F37" s="216"/>
      <c r="G37" s="217"/>
      <c r="H37" s="217"/>
      <c r="I37" s="189"/>
      <c r="J37" s="189"/>
      <c r="K37" s="223"/>
      <c r="L37" s="218"/>
      <c r="M37" s="217"/>
      <c r="N37" s="217"/>
      <c r="O37" s="217"/>
      <c r="P37" s="224"/>
      <c r="Q37" s="105"/>
    </row>
    <row r="38" spans="1:17" s="11" customFormat="1" ht="15" customHeight="1">
      <c r="A38" s="202" t="s">
        <v>32</v>
      </c>
      <c r="B38" s="206" t="s">
        <v>214</v>
      </c>
      <c r="C38" s="196">
        <f t="shared" si="1"/>
        <v>1</v>
      </c>
      <c r="D38" s="197"/>
      <c r="E38" s="196"/>
      <c r="F38" s="198">
        <f t="shared" ref="F38:F45" si="3">C38*(1-D38)*(1-E38)</f>
        <v>1</v>
      </c>
      <c r="G38" s="199" t="s">
        <v>264</v>
      </c>
      <c r="H38" s="199" t="s">
        <v>264</v>
      </c>
      <c r="I38" s="195" t="s">
        <v>264</v>
      </c>
      <c r="J38" s="199" t="s">
        <v>364</v>
      </c>
      <c r="K38" s="220">
        <v>44358</v>
      </c>
      <c r="L38" s="200">
        <v>44372</v>
      </c>
      <c r="M38" s="199" t="s">
        <v>264</v>
      </c>
      <c r="N38" s="204" t="s">
        <v>264</v>
      </c>
      <c r="O38" s="206" t="s">
        <v>157</v>
      </c>
      <c r="P38" s="211" t="s">
        <v>104</v>
      </c>
      <c r="Q38" s="104" t="s">
        <v>157</v>
      </c>
    </row>
    <row r="39" spans="1:17" s="11" customFormat="1" ht="15" customHeight="1">
      <c r="A39" s="194" t="s">
        <v>33</v>
      </c>
      <c r="B39" s="195" t="s">
        <v>215</v>
      </c>
      <c r="C39" s="196">
        <f t="shared" si="1"/>
        <v>0</v>
      </c>
      <c r="D39" s="197"/>
      <c r="E39" s="196"/>
      <c r="F39" s="198">
        <f t="shared" si="3"/>
        <v>0</v>
      </c>
      <c r="G39" s="199" t="s">
        <v>264</v>
      </c>
      <c r="H39" s="199" t="s">
        <v>264</v>
      </c>
      <c r="I39" s="195" t="s">
        <v>268</v>
      </c>
      <c r="J39" s="199" t="s">
        <v>367</v>
      </c>
      <c r="K39" s="200">
        <v>41263</v>
      </c>
      <c r="L39" s="200" t="s">
        <v>157</v>
      </c>
      <c r="M39" s="199" t="s">
        <v>268</v>
      </c>
      <c r="N39" s="199" t="s">
        <v>157</v>
      </c>
      <c r="O39" s="195" t="s">
        <v>477</v>
      </c>
      <c r="P39" s="205" t="s">
        <v>112</v>
      </c>
      <c r="Q39" s="104" t="s">
        <v>157</v>
      </c>
    </row>
    <row r="40" spans="1:17" s="6" customFormat="1" ht="15" customHeight="1">
      <c r="A40" s="194" t="s">
        <v>92</v>
      </c>
      <c r="B40" s="195" t="s">
        <v>214</v>
      </c>
      <c r="C40" s="196">
        <f t="shared" si="1"/>
        <v>1</v>
      </c>
      <c r="D40" s="197"/>
      <c r="E40" s="196"/>
      <c r="F40" s="198">
        <f t="shared" si="3"/>
        <v>1</v>
      </c>
      <c r="G40" s="199" t="s">
        <v>264</v>
      </c>
      <c r="H40" s="199" t="s">
        <v>264</v>
      </c>
      <c r="I40" s="195" t="s">
        <v>264</v>
      </c>
      <c r="J40" s="199" t="s">
        <v>286</v>
      </c>
      <c r="K40" s="200">
        <v>43878</v>
      </c>
      <c r="L40" s="200">
        <v>43894</v>
      </c>
      <c r="M40" s="199" t="s">
        <v>264</v>
      </c>
      <c r="N40" s="199" t="s">
        <v>264</v>
      </c>
      <c r="O40" s="195" t="s">
        <v>157</v>
      </c>
      <c r="P40" s="225" t="s">
        <v>195</v>
      </c>
      <c r="Q40" s="105" t="s">
        <v>157</v>
      </c>
    </row>
    <row r="41" spans="1:17" ht="15" customHeight="1">
      <c r="A41" s="194" t="s">
        <v>34</v>
      </c>
      <c r="B41" s="206" t="s">
        <v>214</v>
      </c>
      <c r="C41" s="196">
        <f t="shared" si="1"/>
        <v>1</v>
      </c>
      <c r="D41" s="197"/>
      <c r="E41" s="196"/>
      <c r="F41" s="198">
        <f t="shared" si="3"/>
        <v>1</v>
      </c>
      <c r="G41" s="199" t="s">
        <v>264</v>
      </c>
      <c r="H41" s="199" t="s">
        <v>264</v>
      </c>
      <c r="I41" s="195" t="s">
        <v>264</v>
      </c>
      <c r="J41" s="199" t="s">
        <v>286</v>
      </c>
      <c r="K41" s="220">
        <v>44092</v>
      </c>
      <c r="L41" s="200">
        <v>44123</v>
      </c>
      <c r="M41" s="199" t="s">
        <v>264</v>
      </c>
      <c r="N41" s="199" t="s">
        <v>264</v>
      </c>
      <c r="O41" s="199" t="s">
        <v>157</v>
      </c>
      <c r="P41" s="211" t="s">
        <v>318</v>
      </c>
      <c r="Q41" s="105" t="s">
        <v>157</v>
      </c>
    </row>
    <row r="42" spans="1:17" s="10" customFormat="1" ht="15" customHeight="1">
      <c r="A42" s="194" t="s">
        <v>35</v>
      </c>
      <c r="B42" s="206" t="s">
        <v>215</v>
      </c>
      <c r="C42" s="196">
        <f t="shared" si="1"/>
        <v>0</v>
      </c>
      <c r="D42" s="197"/>
      <c r="E42" s="196"/>
      <c r="F42" s="198">
        <f t="shared" si="3"/>
        <v>0</v>
      </c>
      <c r="G42" s="199" t="s">
        <v>264</v>
      </c>
      <c r="H42" s="199" t="s">
        <v>264</v>
      </c>
      <c r="I42" s="195" t="s">
        <v>264</v>
      </c>
      <c r="J42" s="199" t="s">
        <v>286</v>
      </c>
      <c r="K42" s="220">
        <v>43144</v>
      </c>
      <c r="L42" s="200" t="s">
        <v>268</v>
      </c>
      <c r="M42" s="199" t="s">
        <v>266</v>
      </c>
      <c r="N42" s="222" t="s">
        <v>157</v>
      </c>
      <c r="O42" s="199" t="s">
        <v>360</v>
      </c>
      <c r="P42" s="211" t="s">
        <v>105</v>
      </c>
      <c r="Q42" s="104" t="s">
        <v>157</v>
      </c>
    </row>
    <row r="43" spans="1:17" s="11" customFormat="1" ht="15" customHeight="1">
      <c r="A43" s="194" t="s">
        <v>36</v>
      </c>
      <c r="B43" s="195" t="s">
        <v>215</v>
      </c>
      <c r="C43" s="196">
        <f t="shared" si="1"/>
        <v>0</v>
      </c>
      <c r="D43" s="197"/>
      <c r="E43" s="196"/>
      <c r="F43" s="198">
        <f t="shared" si="3"/>
        <v>0</v>
      </c>
      <c r="G43" s="199" t="s">
        <v>264</v>
      </c>
      <c r="H43" s="199" t="s">
        <v>264</v>
      </c>
      <c r="I43" s="195" t="s">
        <v>264</v>
      </c>
      <c r="J43" s="199" t="s">
        <v>367</v>
      </c>
      <c r="K43" s="200">
        <v>42299</v>
      </c>
      <c r="L43" s="200" t="s">
        <v>157</v>
      </c>
      <c r="M43" s="199" t="s">
        <v>466</v>
      </c>
      <c r="N43" s="199" t="s">
        <v>157</v>
      </c>
      <c r="O43" s="195" t="s">
        <v>468</v>
      </c>
      <c r="P43" s="225" t="s">
        <v>164</v>
      </c>
      <c r="Q43" s="104" t="s">
        <v>157</v>
      </c>
    </row>
    <row r="44" spans="1:17" s="11" customFormat="1" ht="15" customHeight="1">
      <c r="A44" s="194" t="s">
        <v>37</v>
      </c>
      <c r="B44" s="195" t="s">
        <v>214</v>
      </c>
      <c r="C44" s="196">
        <f t="shared" si="1"/>
        <v>1</v>
      </c>
      <c r="D44" s="197"/>
      <c r="E44" s="196"/>
      <c r="F44" s="198">
        <f t="shared" si="3"/>
        <v>1</v>
      </c>
      <c r="G44" s="199" t="s">
        <v>264</v>
      </c>
      <c r="H44" s="199" t="s">
        <v>264</v>
      </c>
      <c r="I44" s="195" t="s">
        <v>264</v>
      </c>
      <c r="J44" s="199" t="s">
        <v>367</v>
      </c>
      <c r="K44" s="200">
        <v>43690</v>
      </c>
      <c r="L44" s="200">
        <v>43754</v>
      </c>
      <c r="M44" s="199" t="s">
        <v>264</v>
      </c>
      <c r="N44" s="199" t="s">
        <v>432</v>
      </c>
      <c r="O44" s="199" t="s">
        <v>157</v>
      </c>
      <c r="P44" s="225" t="s">
        <v>186</v>
      </c>
      <c r="Q44" s="104" t="s">
        <v>157</v>
      </c>
    </row>
    <row r="45" spans="1:17" s="11" customFormat="1" ht="15" customHeight="1">
      <c r="A45" s="195" t="s">
        <v>121</v>
      </c>
      <c r="B45" s="195" t="s">
        <v>215</v>
      </c>
      <c r="C45" s="196">
        <f t="shared" si="1"/>
        <v>0</v>
      </c>
      <c r="D45" s="197"/>
      <c r="E45" s="194"/>
      <c r="F45" s="198">
        <f t="shared" si="3"/>
        <v>0</v>
      </c>
      <c r="G45" s="199" t="s">
        <v>157</v>
      </c>
      <c r="H45" s="199" t="s">
        <v>157</v>
      </c>
      <c r="I45" s="195" t="s">
        <v>157</v>
      </c>
      <c r="J45" s="199" t="s">
        <v>157</v>
      </c>
      <c r="K45" s="200" t="s">
        <v>157</v>
      </c>
      <c r="L45" s="200" t="s">
        <v>157</v>
      </c>
      <c r="M45" s="199" t="s">
        <v>157</v>
      </c>
      <c r="N45" s="199" t="s">
        <v>157</v>
      </c>
      <c r="O45" s="195" t="s">
        <v>483</v>
      </c>
      <c r="P45" s="225" t="s">
        <v>446</v>
      </c>
      <c r="Q45" s="104" t="s">
        <v>157</v>
      </c>
    </row>
    <row r="46" spans="1:17" s="12" customFormat="1" ht="15" customHeight="1">
      <c r="A46" s="189" t="s">
        <v>38</v>
      </c>
      <c r="B46" s="189"/>
      <c r="C46" s="214"/>
      <c r="D46" s="215"/>
      <c r="E46" s="214"/>
      <c r="F46" s="216"/>
      <c r="G46" s="217"/>
      <c r="H46" s="217"/>
      <c r="I46" s="189"/>
      <c r="J46" s="189"/>
      <c r="K46" s="223"/>
      <c r="L46" s="218"/>
      <c r="M46" s="217"/>
      <c r="N46" s="217"/>
      <c r="O46" s="189"/>
      <c r="P46" s="224"/>
      <c r="Q46" s="105"/>
    </row>
    <row r="47" spans="1:17" s="11" customFormat="1" ht="15" customHeight="1">
      <c r="A47" s="202" t="s">
        <v>39</v>
      </c>
      <c r="B47" s="206" t="s">
        <v>215</v>
      </c>
      <c r="C47" s="196">
        <f t="shared" si="1"/>
        <v>0</v>
      </c>
      <c r="D47" s="197"/>
      <c r="E47" s="196"/>
      <c r="F47" s="198">
        <f t="shared" ref="F47:F53" si="4">C47*(1-D47)*(1-E47)</f>
        <v>0</v>
      </c>
      <c r="G47" s="199" t="s">
        <v>264</v>
      </c>
      <c r="H47" s="199" t="s">
        <v>264</v>
      </c>
      <c r="I47" s="195" t="s">
        <v>264</v>
      </c>
      <c r="J47" s="199" t="s">
        <v>364</v>
      </c>
      <c r="K47" s="220">
        <v>41948</v>
      </c>
      <c r="L47" s="200" t="s">
        <v>157</v>
      </c>
      <c r="M47" s="199" t="s">
        <v>266</v>
      </c>
      <c r="N47" s="222" t="s">
        <v>157</v>
      </c>
      <c r="O47" s="195" t="s">
        <v>368</v>
      </c>
      <c r="P47" s="203" t="s">
        <v>114</v>
      </c>
      <c r="Q47" s="104" t="s">
        <v>157</v>
      </c>
    </row>
    <row r="48" spans="1:17" s="11" customFormat="1" ht="15" customHeight="1">
      <c r="A48" s="202" t="s">
        <v>40</v>
      </c>
      <c r="B48" s="206" t="s">
        <v>215</v>
      </c>
      <c r="C48" s="196">
        <f t="shared" si="1"/>
        <v>0</v>
      </c>
      <c r="D48" s="197"/>
      <c r="E48" s="196"/>
      <c r="F48" s="198">
        <f t="shared" si="4"/>
        <v>0</v>
      </c>
      <c r="G48" s="199" t="s">
        <v>264</v>
      </c>
      <c r="H48" s="199" t="s">
        <v>264</v>
      </c>
      <c r="I48" s="195" t="s">
        <v>264</v>
      </c>
      <c r="J48" s="199" t="s">
        <v>364</v>
      </c>
      <c r="K48" s="210">
        <v>43241</v>
      </c>
      <c r="L48" s="200">
        <v>43252</v>
      </c>
      <c r="M48" s="199" t="s">
        <v>266</v>
      </c>
      <c r="N48" s="204" t="s">
        <v>157</v>
      </c>
      <c r="O48" s="195" t="s">
        <v>368</v>
      </c>
      <c r="P48" s="221" t="s">
        <v>165</v>
      </c>
      <c r="Q48" s="104" t="s">
        <v>157</v>
      </c>
    </row>
    <row r="49" spans="1:17" s="12" customFormat="1" ht="15" customHeight="1">
      <c r="A49" s="194" t="s">
        <v>41</v>
      </c>
      <c r="B49" s="195" t="s">
        <v>214</v>
      </c>
      <c r="C49" s="196">
        <f t="shared" si="1"/>
        <v>1</v>
      </c>
      <c r="D49" s="197"/>
      <c r="E49" s="196"/>
      <c r="F49" s="198">
        <f t="shared" si="4"/>
        <v>1</v>
      </c>
      <c r="G49" s="199" t="s">
        <v>264</v>
      </c>
      <c r="H49" s="199" t="s">
        <v>264</v>
      </c>
      <c r="I49" s="195" t="s">
        <v>264</v>
      </c>
      <c r="J49" s="199" t="s">
        <v>364</v>
      </c>
      <c r="K49" s="200">
        <v>44455</v>
      </c>
      <c r="L49" s="200">
        <v>44460</v>
      </c>
      <c r="M49" s="199" t="s">
        <v>264</v>
      </c>
      <c r="N49" s="199" t="s">
        <v>264</v>
      </c>
      <c r="O49" s="195" t="s">
        <v>157</v>
      </c>
      <c r="P49" s="205" t="s">
        <v>353</v>
      </c>
      <c r="Q49" s="105" t="s">
        <v>157</v>
      </c>
    </row>
    <row r="50" spans="1:17" ht="15" customHeight="1">
      <c r="A50" s="194" t="s">
        <v>42</v>
      </c>
      <c r="B50" s="206" t="s">
        <v>214</v>
      </c>
      <c r="C50" s="196">
        <f t="shared" si="1"/>
        <v>1</v>
      </c>
      <c r="D50" s="197"/>
      <c r="E50" s="196"/>
      <c r="F50" s="198">
        <f t="shared" si="4"/>
        <v>1</v>
      </c>
      <c r="G50" s="199" t="s">
        <v>264</v>
      </c>
      <c r="H50" s="199" t="s">
        <v>264</v>
      </c>
      <c r="I50" s="206" t="s">
        <v>264</v>
      </c>
      <c r="J50" s="199" t="s">
        <v>364</v>
      </c>
      <c r="K50" s="200">
        <v>43903</v>
      </c>
      <c r="L50" s="200">
        <v>44285</v>
      </c>
      <c r="M50" s="199" t="s">
        <v>264</v>
      </c>
      <c r="N50" s="222" t="s">
        <v>264</v>
      </c>
      <c r="O50" s="195" t="s">
        <v>413</v>
      </c>
      <c r="P50" s="221" t="s">
        <v>166</v>
      </c>
      <c r="Q50" s="105" t="s">
        <v>157</v>
      </c>
    </row>
    <row r="51" spans="1:17" s="11" customFormat="1" ht="15" customHeight="1">
      <c r="A51" s="202" t="s">
        <v>90</v>
      </c>
      <c r="B51" s="206" t="s">
        <v>214</v>
      </c>
      <c r="C51" s="196">
        <f t="shared" si="1"/>
        <v>1</v>
      </c>
      <c r="D51" s="197"/>
      <c r="E51" s="196"/>
      <c r="F51" s="198">
        <f t="shared" si="4"/>
        <v>1</v>
      </c>
      <c r="G51" s="199" t="s">
        <v>264</v>
      </c>
      <c r="H51" s="199" t="s">
        <v>264</v>
      </c>
      <c r="I51" s="195" t="s">
        <v>264</v>
      </c>
      <c r="J51" s="199" t="s">
        <v>364</v>
      </c>
      <c r="K51" s="220">
        <v>44230</v>
      </c>
      <c r="L51" s="200">
        <v>44236</v>
      </c>
      <c r="M51" s="199" t="s">
        <v>264</v>
      </c>
      <c r="N51" s="222" t="s">
        <v>264</v>
      </c>
      <c r="O51" s="195" t="s">
        <v>157</v>
      </c>
      <c r="P51" s="203" t="s">
        <v>167</v>
      </c>
      <c r="Q51" s="104" t="s">
        <v>157</v>
      </c>
    </row>
    <row r="52" spans="1:17" ht="15" customHeight="1">
      <c r="A52" s="194" t="s">
        <v>43</v>
      </c>
      <c r="B52" s="195" t="s">
        <v>215</v>
      </c>
      <c r="C52" s="196">
        <f t="shared" si="1"/>
        <v>0</v>
      </c>
      <c r="D52" s="197"/>
      <c r="E52" s="196"/>
      <c r="F52" s="198">
        <f t="shared" si="4"/>
        <v>0</v>
      </c>
      <c r="G52" s="199" t="s">
        <v>264</v>
      </c>
      <c r="H52" s="199" t="s">
        <v>264</v>
      </c>
      <c r="I52" s="195" t="s">
        <v>264</v>
      </c>
      <c r="J52" s="199" t="s">
        <v>286</v>
      </c>
      <c r="K52" s="220">
        <v>43074</v>
      </c>
      <c r="L52" s="200" t="s">
        <v>157</v>
      </c>
      <c r="M52" s="199" t="s">
        <v>266</v>
      </c>
      <c r="N52" s="222" t="s">
        <v>157</v>
      </c>
      <c r="O52" s="195" t="s">
        <v>368</v>
      </c>
      <c r="P52" s="221" t="s">
        <v>106</v>
      </c>
      <c r="Q52" s="104" t="s">
        <v>157</v>
      </c>
    </row>
    <row r="53" spans="1:17" ht="15" customHeight="1">
      <c r="A53" s="194" t="s">
        <v>44</v>
      </c>
      <c r="B53" s="195" t="s">
        <v>215</v>
      </c>
      <c r="C53" s="196">
        <f t="shared" si="1"/>
        <v>0</v>
      </c>
      <c r="D53" s="197"/>
      <c r="E53" s="196"/>
      <c r="F53" s="198">
        <f t="shared" si="4"/>
        <v>0</v>
      </c>
      <c r="G53" s="199" t="s">
        <v>264</v>
      </c>
      <c r="H53" s="199" t="s">
        <v>264</v>
      </c>
      <c r="I53" s="195" t="s">
        <v>264</v>
      </c>
      <c r="J53" s="195" t="s">
        <v>365</v>
      </c>
      <c r="K53" s="200">
        <v>44480</v>
      </c>
      <c r="L53" s="200">
        <v>44554</v>
      </c>
      <c r="M53" s="199" t="s">
        <v>264</v>
      </c>
      <c r="N53" s="199" t="s">
        <v>266</v>
      </c>
      <c r="O53" s="199" t="s">
        <v>448</v>
      </c>
      <c r="P53" s="203" t="s">
        <v>324</v>
      </c>
      <c r="Q53" s="104" t="s">
        <v>157</v>
      </c>
    </row>
    <row r="54" spans="1:17" s="12" customFormat="1" ht="15" customHeight="1">
      <c r="A54" s="189" t="s">
        <v>45</v>
      </c>
      <c r="B54" s="189"/>
      <c r="C54" s="214"/>
      <c r="D54" s="215"/>
      <c r="E54" s="214"/>
      <c r="F54" s="216"/>
      <c r="G54" s="217"/>
      <c r="H54" s="217"/>
      <c r="I54" s="189"/>
      <c r="J54" s="189"/>
      <c r="K54" s="223"/>
      <c r="L54" s="218"/>
      <c r="M54" s="217"/>
      <c r="N54" s="217"/>
      <c r="O54" s="189"/>
      <c r="P54" s="224"/>
      <c r="Q54" s="105"/>
    </row>
    <row r="55" spans="1:17" s="11" customFormat="1" ht="15" customHeight="1">
      <c r="A55" s="202" t="s">
        <v>46</v>
      </c>
      <c r="B55" s="206" t="s">
        <v>214</v>
      </c>
      <c r="C55" s="196">
        <f t="shared" si="1"/>
        <v>1</v>
      </c>
      <c r="D55" s="197"/>
      <c r="E55" s="207"/>
      <c r="F55" s="198">
        <f t="shared" ref="F55:F68" si="5">C55*(1-D55)*(1-E55)</f>
        <v>1</v>
      </c>
      <c r="G55" s="199" t="s">
        <v>264</v>
      </c>
      <c r="H55" s="199" t="s">
        <v>264</v>
      </c>
      <c r="I55" s="206" t="s">
        <v>264</v>
      </c>
      <c r="J55" s="199" t="s">
        <v>364</v>
      </c>
      <c r="K55" s="210">
        <v>44523</v>
      </c>
      <c r="L55" s="200">
        <v>44552</v>
      </c>
      <c r="M55" s="199" t="s">
        <v>264</v>
      </c>
      <c r="N55" s="204" t="s">
        <v>264</v>
      </c>
      <c r="O55" s="206" t="s">
        <v>157</v>
      </c>
      <c r="P55" s="211" t="s">
        <v>293</v>
      </c>
      <c r="Q55" s="104" t="s">
        <v>157</v>
      </c>
    </row>
    <row r="56" spans="1:17" s="11" customFormat="1" ht="15" customHeight="1">
      <c r="A56" s="202" t="s">
        <v>47</v>
      </c>
      <c r="B56" s="206" t="s">
        <v>214</v>
      </c>
      <c r="C56" s="196">
        <f t="shared" si="1"/>
        <v>1</v>
      </c>
      <c r="D56" s="197"/>
      <c r="E56" s="196"/>
      <c r="F56" s="198">
        <f t="shared" si="5"/>
        <v>1</v>
      </c>
      <c r="G56" s="199" t="s">
        <v>264</v>
      </c>
      <c r="H56" s="199" t="s">
        <v>264</v>
      </c>
      <c r="I56" s="206" t="s">
        <v>264</v>
      </c>
      <c r="J56" s="199" t="s">
        <v>364</v>
      </c>
      <c r="K56" s="210">
        <v>43395</v>
      </c>
      <c r="L56" s="200">
        <v>43448</v>
      </c>
      <c r="M56" s="199" t="s">
        <v>264</v>
      </c>
      <c r="N56" s="204" t="s">
        <v>264</v>
      </c>
      <c r="O56" s="206" t="s">
        <v>157</v>
      </c>
      <c r="P56" s="203" t="s">
        <v>146</v>
      </c>
      <c r="Q56" s="104" t="s">
        <v>157</v>
      </c>
    </row>
    <row r="57" spans="1:17" s="11" customFormat="1" ht="15" customHeight="1">
      <c r="A57" s="194" t="s">
        <v>48</v>
      </c>
      <c r="B57" s="195" t="s">
        <v>215</v>
      </c>
      <c r="C57" s="196">
        <f t="shared" si="1"/>
        <v>0</v>
      </c>
      <c r="D57" s="197"/>
      <c r="E57" s="196"/>
      <c r="F57" s="198">
        <f t="shared" si="5"/>
        <v>0</v>
      </c>
      <c r="G57" s="199" t="s">
        <v>266</v>
      </c>
      <c r="H57" s="199" t="s">
        <v>264</v>
      </c>
      <c r="I57" s="195" t="s">
        <v>264</v>
      </c>
      <c r="J57" s="199" t="s">
        <v>367</v>
      </c>
      <c r="K57" s="200">
        <v>42895</v>
      </c>
      <c r="L57" s="200">
        <v>42901</v>
      </c>
      <c r="M57" s="199" t="s">
        <v>264</v>
      </c>
      <c r="N57" s="199" t="s">
        <v>266</v>
      </c>
      <c r="O57" s="226" t="s">
        <v>449</v>
      </c>
      <c r="P57" s="221" t="s">
        <v>187</v>
      </c>
      <c r="Q57" s="104" t="s">
        <v>157</v>
      </c>
    </row>
    <row r="58" spans="1:17" s="6" customFormat="1" ht="15" customHeight="1">
      <c r="A58" s="202" t="s">
        <v>49</v>
      </c>
      <c r="B58" s="195" t="s">
        <v>215</v>
      </c>
      <c r="C58" s="196">
        <f t="shared" si="1"/>
        <v>0</v>
      </c>
      <c r="D58" s="197"/>
      <c r="E58" s="196"/>
      <c r="F58" s="198">
        <f t="shared" si="5"/>
        <v>0</v>
      </c>
      <c r="G58" s="199" t="s">
        <v>264</v>
      </c>
      <c r="H58" s="199" t="s">
        <v>264</v>
      </c>
      <c r="I58" s="195" t="s">
        <v>264</v>
      </c>
      <c r="J58" s="199" t="s">
        <v>364</v>
      </c>
      <c r="K58" s="210">
        <v>41383</v>
      </c>
      <c r="L58" s="200" t="s">
        <v>157</v>
      </c>
      <c r="M58" s="199" t="s">
        <v>266</v>
      </c>
      <c r="N58" s="204" t="s">
        <v>157</v>
      </c>
      <c r="O58" s="206" t="s">
        <v>369</v>
      </c>
      <c r="P58" s="205" t="s">
        <v>188</v>
      </c>
      <c r="Q58" s="105" t="s">
        <v>157</v>
      </c>
    </row>
    <row r="59" spans="1:17" ht="15" customHeight="1">
      <c r="A59" s="194" t="s">
        <v>50</v>
      </c>
      <c r="B59" s="195" t="s">
        <v>214</v>
      </c>
      <c r="C59" s="196">
        <f t="shared" si="1"/>
        <v>1</v>
      </c>
      <c r="D59" s="197"/>
      <c r="E59" s="196"/>
      <c r="F59" s="198">
        <f t="shared" si="5"/>
        <v>1</v>
      </c>
      <c r="G59" s="199" t="s">
        <v>264</v>
      </c>
      <c r="H59" s="199" t="s">
        <v>264</v>
      </c>
      <c r="I59" s="195" t="s">
        <v>264</v>
      </c>
      <c r="J59" s="199" t="s">
        <v>286</v>
      </c>
      <c r="K59" s="200">
        <v>43871</v>
      </c>
      <c r="L59" s="200" t="s">
        <v>268</v>
      </c>
      <c r="M59" s="199" t="s">
        <v>264</v>
      </c>
      <c r="N59" s="199" t="s">
        <v>474</v>
      </c>
      <c r="O59" s="206" t="s">
        <v>157</v>
      </c>
      <c r="P59" s="225" t="s">
        <v>107</v>
      </c>
      <c r="Q59" s="105" t="s">
        <v>157</v>
      </c>
    </row>
    <row r="60" spans="1:17" s="11" customFormat="1" ht="15" customHeight="1">
      <c r="A60" s="202" t="s">
        <v>51</v>
      </c>
      <c r="B60" s="195" t="s">
        <v>214</v>
      </c>
      <c r="C60" s="196">
        <f t="shared" si="1"/>
        <v>1</v>
      </c>
      <c r="D60" s="197"/>
      <c r="E60" s="196"/>
      <c r="F60" s="198">
        <f t="shared" si="5"/>
        <v>1</v>
      </c>
      <c r="G60" s="199" t="s">
        <v>264</v>
      </c>
      <c r="H60" s="199" t="s">
        <v>264</v>
      </c>
      <c r="I60" s="206" t="s">
        <v>264</v>
      </c>
      <c r="J60" s="199" t="s">
        <v>286</v>
      </c>
      <c r="K60" s="210">
        <v>44131</v>
      </c>
      <c r="L60" s="200">
        <v>44188</v>
      </c>
      <c r="M60" s="199" t="s">
        <v>264</v>
      </c>
      <c r="N60" s="204" t="s">
        <v>370</v>
      </c>
      <c r="O60" s="195" t="s">
        <v>371</v>
      </c>
      <c r="P60" s="221" t="s">
        <v>168</v>
      </c>
      <c r="Q60" s="104" t="s">
        <v>157</v>
      </c>
    </row>
    <row r="61" spans="1:17" s="11" customFormat="1" ht="15" customHeight="1">
      <c r="A61" s="202" t="s">
        <v>52</v>
      </c>
      <c r="B61" s="195" t="s">
        <v>214</v>
      </c>
      <c r="C61" s="196">
        <f t="shared" si="1"/>
        <v>1</v>
      </c>
      <c r="D61" s="197">
        <v>0.5</v>
      </c>
      <c r="E61" s="196"/>
      <c r="F61" s="198">
        <f t="shared" si="5"/>
        <v>0.5</v>
      </c>
      <c r="G61" s="199" t="s">
        <v>264</v>
      </c>
      <c r="H61" s="199" t="s">
        <v>264</v>
      </c>
      <c r="I61" s="206" t="s">
        <v>264</v>
      </c>
      <c r="J61" s="199" t="s">
        <v>364</v>
      </c>
      <c r="K61" s="210">
        <v>44288</v>
      </c>
      <c r="L61" s="200">
        <v>44288</v>
      </c>
      <c r="M61" s="199" t="s">
        <v>264</v>
      </c>
      <c r="N61" s="204" t="s">
        <v>264</v>
      </c>
      <c r="O61" s="195" t="s">
        <v>379</v>
      </c>
      <c r="P61" s="203" t="s">
        <v>418</v>
      </c>
      <c r="Q61" s="104" t="s">
        <v>157</v>
      </c>
    </row>
    <row r="62" spans="1:17" s="11" customFormat="1" ht="15" customHeight="1">
      <c r="A62" s="194" t="s">
        <v>53</v>
      </c>
      <c r="B62" s="195" t="s">
        <v>214</v>
      </c>
      <c r="C62" s="196">
        <f t="shared" si="1"/>
        <v>1</v>
      </c>
      <c r="D62" s="197"/>
      <c r="E62" s="196"/>
      <c r="F62" s="198">
        <f t="shared" si="5"/>
        <v>1</v>
      </c>
      <c r="G62" s="199" t="s">
        <v>264</v>
      </c>
      <c r="H62" s="199" t="s">
        <v>264</v>
      </c>
      <c r="I62" s="206" t="s">
        <v>264</v>
      </c>
      <c r="J62" s="199" t="s">
        <v>364</v>
      </c>
      <c r="K62" s="210">
        <v>44175</v>
      </c>
      <c r="L62" s="200">
        <v>44224</v>
      </c>
      <c r="M62" s="199" t="s">
        <v>264</v>
      </c>
      <c r="N62" s="204" t="s">
        <v>370</v>
      </c>
      <c r="O62" s="195" t="s">
        <v>371</v>
      </c>
      <c r="P62" s="211" t="s">
        <v>289</v>
      </c>
      <c r="Q62" s="104" t="s">
        <v>157</v>
      </c>
    </row>
    <row r="63" spans="1:17" s="11" customFormat="1" ht="15" customHeight="1">
      <c r="A63" s="202" t="s">
        <v>54</v>
      </c>
      <c r="B63" s="195" t="s">
        <v>215</v>
      </c>
      <c r="C63" s="196">
        <f t="shared" si="1"/>
        <v>0</v>
      </c>
      <c r="D63" s="197"/>
      <c r="E63" s="196"/>
      <c r="F63" s="198">
        <f t="shared" si="5"/>
        <v>0</v>
      </c>
      <c r="G63" s="199" t="s">
        <v>264</v>
      </c>
      <c r="H63" s="199" t="s">
        <v>264</v>
      </c>
      <c r="I63" s="195" t="s">
        <v>264</v>
      </c>
      <c r="J63" s="199" t="s">
        <v>364</v>
      </c>
      <c r="K63" s="210">
        <v>42524</v>
      </c>
      <c r="L63" s="200" t="s">
        <v>157</v>
      </c>
      <c r="M63" s="199" t="s">
        <v>266</v>
      </c>
      <c r="N63" s="204" t="s">
        <v>157</v>
      </c>
      <c r="O63" s="195" t="s">
        <v>380</v>
      </c>
      <c r="P63" s="221" t="s">
        <v>130</v>
      </c>
      <c r="Q63" s="104" t="s">
        <v>157</v>
      </c>
    </row>
    <row r="64" spans="1:17" s="11" customFormat="1" ht="15" customHeight="1">
      <c r="A64" s="202" t="s">
        <v>55</v>
      </c>
      <c r="B64" s="195" t="s">
        <v>214</v>
      </c>
      <c r="C64" s="196">
        <f t="shared" si="1"/>
        <v>1</v>
      </c>
      <c r="D64" s="197"/>
      <c r="E64" s="196"/>
      <c r="F64" s="198">
        <f t="shared" si="5"/>
        <v>1</v>
      </c>
      <c r="G64" s="199" t="s">
        <v>264</v>
      </c>
      <c r="H64" s="199" t="s">
        <v>264</v>
      </c>
      <c r="I64" s="195" t="s">
        <v>264</v>
      </c>
      <c r="J64" s="199" t="s">
        <v>364</v>
      </c>
      <c r="K64" s="210">
        <v>44090</v>
      </c>
      <c r="L64" s="200">
        <v>44155</v>
      </c>
      <c r="M64" s="199" t="s">
        <v>264</v>
      </c>
      <c r="N64" s="204" t="s">
        <v>264</v>
      </c>
      <c r="O64" s="195" t="s">
        <v>157</v>
      </c>
      <c r="P64" s="211" t="s">
        <v>356</v>
      </c>
      <c r="Q64" s="104" t="s">
        <v>157</v>
      </c>
    </row>
    <row r="65" spans="1:17" ht="15" customHeight="1">
      <c r="A65" s="194" t="s">
        <v>56</v>
      </c>
      <c r="B65" s="195" t="s">
        <v>214</v>
      </c>
      <c r="C65" s="196">
        <f t="shared" si="1"/>
        <v>1</v>
      </c>
      <c r="D65" s="197"/>
      <c r="E65" s="196"/>
      <c r="F65" s="198">
        <f t="shared" si="5"/>
        <v>1</v>
      </c>
      <c r="G65" s="199" t="s">
        <v>264</v>
      </c>
      <c r="H65" s="199" t="s">
        <v>264</v>
      </c>
      <c r="I65" s="195" t="s">
        <v>264</v>
      </c>
      <c r="J65" s="199" t="s">
        <v>364</v>
      </c>
      <c r="K65" s="200">
        <v>44550</v>
      </c>
      <c r="L65" s="200" t="s">
        <v>268</v>
      </c>
      <c r="M65" s="199" t="s">
        <v>264</v>
      </c>
      <c r="N65" s="199" t="s">
        <v>264</v>
      </c>
      <c r="O65" s="195" t="s">
        <v>157</v>
      </c>
      <c r="P65" s="225" t="s">
        <v>131</v>
      </c>
      <c r="Q65" s="104" t="s">
        <v>157</v>
      </c>
    </row>
    <row r="66" spans="1:17" s="11" customFormat="1" ht="15" customHeight="1">
      <c r="A66" s="202" t="s">
        <v>57</v>
      </c>
      <c r="B66" s="195" t="s">
        <v>214</v>
      </c>
      <c r="C66" s="196">
        <f t="shared" si="1"/>
        <v>1</v>
      </c>
      <c r="D66" s="197"/>
      <c r="E66" s="196"/>
      <c r="F66" s="198">
        <f t="shared" si="5"/>
        <v>1</v>
      </c>
      <c r="G66" s="199" t="s">
        <v>264</v>
      </c>
      <c r="H66" s="199" t="s">
        <v>264</v>
      </c>
      <c r="I66" s="206" t="s">
        <v>264</v>
      </c>
      <c r="J66" s="199" t="s">
        <v>367</v>
      </c>
      <c r="K66" s="210">
        <v>43027</v>
      </c>
      <c r="L66" s="200" t="s">
        <v>268</v>
      </c>
      <c r="M66" s="199" t="s">
        <v>264</v>
      </c>
      <c r="N66" s="204" t="s">
        <v>370</v>
      </c>
      <c r="O66" s="195" t="s">
        <v>371</v>
      </c>
      <c r="P66" s="203" t="s">
        <v>113</v>
      </c>
      <c r="Q66" s="104" t="s">
        <v>157</v>
      </c>
    </row>
    <row r="67" spans="1:17" s="11" customFormat="1" ht="15" customHeight="1">
      <c r="A67" s="202" t="s">
        <v>58</v>
      </c>
      <c r="B67" s="206" t="s">
        <v>214</v>
      </c>
      <c r="C67" s="196">
        <f t="shared" si="1"/>
        <v>1</v>
      </c>
      <c r="D67" s="197"/>
      <c r="E67" s="196"/>
      <c r="F67" s="198">
        <f t="shared" si="5"/>
        <v>1</v>
      </c>
      <c r="G67" s="199" t="s">
        <v>264</v>
      </c>
      <c r="H67" s="199" t="s">
        <v>264</v>
      </c>
      <c r="I67" s="206" t="s">
        <v>264</v>
      </c>
      <c r="J67" s="199" t="s">
        <v>364</v>
      </c>
      <c r="K67" s="220">
        <v>43514</v>
      </c>
      <c r="L67" s="200">
        <v>43542</v>
      </c>
      <c r="M67" s="199" t="s">
        <v>264</v>
      </c>
      <c r="N67" s="222" t="s">
        <v>264</v>
      </c>
      <c r="O67" s="206" t="s">
        <v>157</v>
      </c>
      <c r="P67" s="211" t="s">
        <v>149</v>
      </c>
      <c r="Q67" s="104" t="s">
        <v>157</v>
      </c>
    </row>
    <row r="68" spans="1:17" ht="15" customHeight="1">
      <c r="A68" s="194" t="s">
        <v>59</v>
      </c>
      <c r="B68" s="195" t="s">
        <v>214</v>
      </c>
      <c r="C68" s="196">
        <f t="shared" si="1"/>
        <v>1</v>
      </c>
      <c r="D68" s="197"/>
      <c r="E68" s="196"/>
      <c r="F68" s="198">
        <f t="shared" si="5"/>
        <v>1</v>
      </c>
      <c r="G68" s="199" t="s">
        <v>264</v>
      </c>
      <c r="H68" s="199" t="s">
        <v>264</v>
      </c>
      <c r="I68" s="195" t="s">
        <v>264</v>
      </c>
      <c r="J68" s="195" t="s">
        <v>287</v>
      </c>
      <c r="K68" s="220">
        <v>44225</v>
      </c>
      <c r="L68" s="200">
        <v>44293</v>
      </c>
      <c r="M68" s="199" t="s">
        <v>264</v>
      </c>
      <c r="N68" s="204" t="s">
        <v>370</v>
      </c>
      <c r="O68" s="195" t="s">
        <v>371</v>
      </c>
      <c r="P68" s="211" t="s">
        <v>169</v>
      </c>
      <c r="Q68" s="104" t="s">
        <v>157</v>
      </c>
    </row>
    <row r="69" spans="1:17" s="12" customFormat="1" ht="15" customHeight="1">
      <c r="A69" s="189" t="s">
        <v>60</v>
      </c>
      <c r="B69" s="189"/>
      <c r="C69" s="214"/>
      <c r="D69" s="215"/>
      <c r="E69" s="214"/>
      <c r="F69" s="216"/>
      <c r="G69" s="217"/>
      <c r="H69" s="217"/>
      <c r="I69" s="189"/>
      <c r="J69" s="189"/>
      <c r="K69" s="223"/>
      <c r="L69" s="218"/>
      <c r="M69" s="217"/>
      <c r="N69" s="217"/>
      <c r="O69" s="189"/>
      <c r="P69" s="224"/>
      <c r="Q69" s="105"/>
    </row>
    <row r="70" spans="1:17" s="11" customFormat="1" ht="15" customHeight="1">
      <c r="A70" s="202" t="s">
        <v>61</v>
      </c>
      <c r="B70" s="206" t="s">
        <v>214</v>
      </c>
      <c r="C70" s="196">
        <f t="shared" si="1"/>
        <v>1</v>
      </c>
      <c r="D70" s="197"/>
      <c r="E70" s="196"/>
      <c r="F70" s="198">
        <f t="shared" ref="F70:F75" si="6">C70*(1-D70)*(1-E70)</f>
        <v>1</v>
      </c>
      <c r="G70" s="199" t="s">
        <v>264</v>
      </c>
      <c r="H70" s="199" t="s">
        <v>264</v>
      </c>
      <c r="I70" s="195" t="s">
        <v>264</v>
      </c>
      <c r="J70" s="199" t="s">
        <v>364</v>
      </c>
      <c r="K70" s="220">
        <v>43742</v>
      </c>
      <c r="L70" s="200">
        <v>43763</v>
      </c>
      <c r="M70" s="199" t="s">
        <v>264</v>
      </c>
      <c r="N70" s="222" t="s">
        <v>264</v>
      </c>
      <c r="O70" s="206" t="s">
        <v>288</v>
      </c>
      <c r="P70" s="221" t="s">
        <v>99</v>
      </c>
      <c r="Q70" s="104" t="s">
        <v>157</v>
      </c>
    </row>
    <row r="71" spans="1:17" ht="15" customHeight="1">
      <c r="A71" s="202" t="s">
        <v>62</v>
      </c>
      <c r="B71" s="195" t="s">
        <v>214</v>
      </c>
      <c r="C71" s="196">
        <f t="shared" si="1"/>
        <v>1</v>
      </c>
      <c r="D71" s="197"/>
      <c r="E71" s="196"/>
      <c r="F71" s="198">
        <f t="shared" si="6"/>
        <v>1</v>
      </c>
      <c r="G71" s="199" t="s">
        <v>264</v>
      </c>
      <c r="H71" s="199" t="s">
        <v>264</v>
      </c>
      <c r="I71" s="206" t="s">
        <v>264</v>
      </c>
      <c r="J71" s="199" t="s">
        <v>364</v>
      </c>
      <c r="K71" s="210">
        <v>44280</v>
      </c>
      <c r="L71" s="200">
        <v>44337</v>
      </c>
      <c r="M71" s="199" t="s">
        <v>264</v>
      </c>
      <c r="N71" s="222" t="s">
        <v>264</v>
      </c>
      <c r="O71" s="206" t="s">
        <v>157</v>
      </c>
      <c r="P71" s="212" t="s">
        <v>331</v>
      </c>
      <c r="Q71" s="104" t="s">
        <v>157</v>
      </c>
    </row>
    <row r="72" spans="1:17" ht="15" customHeight="1">
      <c r="A72" s="202" t="s">
        <v>63</v>
      </c>
      <c r="B72" s="206" t="s">
        <v>215</v>
      </c>
      <c r="C72" s="196">
        <f t="shared" ref="C72:C98" si="7">IF(B72=$B$4,1,0)</f>
        <v>0</v>
      </c>
      <c r="D72" s="197"/>
      <c r="E72" s="196"/>
      <c r="F72" s="198">
        <f t="shared" si="6"/>
        <v>0</v>
      </c>
      <c r="G72" s="199" t="s">
        <v>266</v>
      </c>
      <c r="H72" s="199" t="s">
        <v>266</v>
      </c>
      <c r="I72" s="199" t="s">
        <v>157</v>
      </c>
      <c r="J72" s="199" t="s">
        <v>157</v>
      </c>
      <c r="K72" s="200" t="s">
        <v>157</v>
      </c>
      <c r="L72" s="199" t="s">
        <v>157</v>
      </c>
      <c r="M72" s="199" t="s">
        <v>157</v>
      </c>
      <c r="N72" s="199" t="s">
        <v>157</v>
      </c>
      <c r="O72" s="199" t="s">
        <v>363</v>
      </c>
      <c r="P72" s="203" t="s">
        <v>189</v>
      </c>
      <c r="Q72" s="104" t="s">
        <v>157</v>
      </c>
    </row>
    <row r="73" spans="1:17" s="11" customFormat="1" ht="15" customHeight="1">
      <c r="A73" s="194" t="s">
        <v>64</v>
      </c>
      <c r="B73" s="195" t="s">
        <v>214</v>
      </c>
      <c r="C73" s="196">
        <f t="shared" si="7"/>
        <v>1</v>
      </c>
      <c r="D73" s="197"/>
      <c r="E73" s="196"/>
      <c r="F73" s="198">
        <f t="shared" si="6"/>
        <v>1</v>
      </c>
      <c r="G73" s="199" t="s">
        <v>264</v>
      </c>
      <c r="H73" s="199" t="s">
        <v>264</v>
      </c>
      <c r="I73" s="206" t="s">
        <v>264</v>
      </c>
      <c r="J73" s="195" t="s">
        <v>365</v>
      </c>
      <c r="K73" s="220">
        <v>43602</v>
      </c>
      <c r="L73" s="200">
        <v>43636</v>
      </c>
      <c r="M73" s="199" t="s">
        <v>264</v>
      </c>
      <c r="N73" s="199" t="s">
        <v>268</v>
      </c>
      <c r="O73" s="194" t="s">
        <v>372</v>
      </c>
      <c r="P73" s="203" t="s">
        <v>190</v>
      </c>
      <c r="Q73" s="104" t="s">
        <v>157</v>
      </c>
    </row>
    <row r="74" spans="1:17" s="11" customFormat="1" ht="15" customHeight="1">
      <c r="A74" s="202" t="s">
        <v>65</v>
      </c>
      <c r="B74" s="195" t="s">
        <v>214</v>
      </c>
      <c r="C74" s="196">
        <f t="shared" si="7"/>
        <v>1</v>
      </c>
      <c r="D74" s="197"/>
      <c r="E74" s="196"/>
      <c r="F74" s="198">
        <f t="shared" si="6"/>
        <v>1</v>
      </c>
      <c r="G74" s="199" t="s">
        <v>264</v>
      </c>
      <c r="H74" s="199" t="s">
        <v>264</v>
      </c>
      <c r="I74" s="206" t="s">
        <v>109</v>
      </c>
      <c r="J74" s="199" t="s">
        <v>364</v>
      </c>
      <c r="K74" s="220">
        <v>44274</v>
      </c>
      <c r="L74" s="200">
        <v>44306</v>
      </c>
      <c r="M74" s="199" t="s">
        <v>264</v>
      </c>
      <c r="N74" s="204" t="s">
        <v>370</v>
      </c>
      <c r="O74" s="195" t="s">
        <v>371</v>
      </c>
      <c r="P74" s="203" t="s">
        <v>142</v>
      </c>
      <c r="Q74" s="104" t="s">
        <v>157</v>
      </c>
    </row>
    <row r="75" spans="1:17" s="11" customFormat="1" ht="15" customHeight="1">
      <c r="A75" s="194" t="s">
        <v>66</v>
      </c>
      <c r="B75" s="195" t="s">
        <v>214</v>
      </c>
      <c r="C75" s="196">
        <f t="shared" si="7"/>
        <v>1</v>
      </c>
      <c r="D75" s="197">
        <v>0.5</v>
      </c>
      <c r="E75" s="196"/>
      <c r="F75" s="198">
        <f t="shared" si="6"/>
        <v>0.5</v>
      </c>
      <c r="G75" s="199" t="s">
        <v>264</v>
      </c>
      <c r="H75" s="199" t="s">
        <v>264</v>
      </c>
      <c r="I75" s="195" t="s">
        <v>264</v>
      </c>
      <c r="J75" s="195" t="s">
        <v>366</v>
      </c>
      <c r="K75" s="200">
        <v>44286</v>
      </c>
      <c r="L75" s="200">
        <v>44301</v>
      </c>
      <c r="M75" s="199" t="s">
        <v>264</v>
      </c>
      <c r="N75" s="199" t="s">
        <v>475</v>
      </c>
      <c r="O75" s="195" t="s">
        <v>379</v>
      </c>
      <c r="P75" s="221" t="s">
        <v>170</v>
      </c>
      <c r="Q75" s="104" t="s">
        <v>157</v>
      </c>
    </row>
    <row r="76" spans="1:17" s="12" customFormat="1" ht="15" customHeight="1">
      <c r="A76" s="189" t="s">
        <v>67</v>
      </c>
      <c r="B76" s="189"/>
      <c r="C76" s="214"/>
      <c r="D76" s="215"/>
      <c r="E76" s="214"/>
      <c r="F76" s="216"/>
      <c r="G76" s="217"/>
      <c r="H76" s="217"/>
      <c r="I76" s="189"/>
      <c r="J76" s="189"/>
      <c r="K76" s="223"/>
      <c r="L76" s="218"/>
      <c r="M76" s="217"/>
      <c r="N76" s="217"/>
      <c r="O76" s="189"/>
      <c r="P76" s="224"/>
      <c r="Q76" s="105"/>
    </row>
    <row r="77" spans="1:17" s="11" customFormat="1" ht="15" customHeight="1">
      <c r="A77" s="202" t="s">
        <v>68</v>
      </c>
      <c r="B77" s="195" t="s">
        <v>214</v>
      </c>
      <c r="C77" s="196">
        <f t="shared" si="7"/>
        <v>1</v>
      </c>
      <c r="D77" s="197"/>
      <c r="E77" s="196"/>
      <c r="F77" s="198">
        <f t="shared" ref="F77:F86" si="8">C77*(1-D77)*(1-E77)</f>
        <v>1</v>
      </c>
      <c r="G77" s="199" t="s">
        <v>264</v>
      </c>
      <c r="H77" s="199" t="s">
        <v>264</v>
      </c>
      <c r="I77" s="195" t="s">
        <v>264</v>
      </c>
      <c r="J77" s="199" t="s">
        <v>364</v>
      </c>
      <c r="K77" s="220">
        <v>44034</v>
      </c>
      <c r="L77" s="200">
        <v>44097</v>
      </c>
      <c r="M77" s="199" t="s">
        <v>264</v>
      </c>
      <c r="N77" s="222" t="s">
        <v>264</v>
      </c>
      <c r="O77" s="195" t="s">
        <v>157</v>
      </c>
      <c r="P77" s="221" t="s">
        <v>147</v>
      </c>
      <c r="Q77" s="104" t="s">
        <v>157</v>
      </c>
    </row>
    <row r="78" spans="1:17" s="11" customFormat="1" ht="15" customHeight="1">
      <c r="A78" s="202" t="s">
        <v>70</v>
      </c>
      <c r="B78" s="206" t="s">
        <v>215</v>
      </c>
      <c r="C78" s="196">
        <f t="shared" si="7"/>
        <v>0</v>
      </c>
      <c r="D78" s="197"/>
      <c r="E78" s="196"/>
      <c r="F78" s="198">
        <f t="shared" si="8"/>
        <v>0</v>
      </c>
      <c r="G78" s="199" t="s">
        <v>264</v>
      </c>
      <c r="H78" s="199" t="s">
        <v>264</v>
      </c>
      <c r="I78" s="195" t="s">
        <v>264</v>
      </c>
      <c r="J78" s="199" t="s">
        <v>364</v>
      </c>
      <c r="K78" s="220">
        <v>42775</v>
      </c>
      <c r="L78" s="199" t="s">
        <v>157</v>
      </c>
      <c r="M78" s="199" t="s">
        <v>266</v>
      </c>
      <c r="N78" s="222" t="s">
        <v>157</v>
      </c>
      <c r="O78" s="195" t="s">
        <v>373</v>
      </c>
      <c r="P78" s="203" t="s">
        <v>148</v>
      </c>
      <c r="Q78" s="104" t="s">
        <v>157</v>
      </c>
    </row>
    <row r="79" spans="1:17" s="11" customFormat="1" ht="15" customHeight="1">
      <c r="A79" s="194" t="s">
        <v>71</v>
      </c>
      <c r="B79" s="195" t="s">
        <v>215</v>
      </c>
      <c r="C79" s="196">
        <f t="shared" si="7"/>
        <v>0</v>
      </c>
      <c r="D79" s="197"/>
      <c r="E79" s="196"/>
      <c r="F79" s="198">
        <f t="shared" si="8"/>
        <v>0</v>
      </c>
      <c r="G79" s="199" t="s">
        <v>264</v>
      </c>
      <c r="H79" s="199" t="s">
        <v>264</v>
      </c>
      <c r="I79" s="195" t="s">
        <v>264</v>
      </c>
      <c r="J79" s="195" t="s">
        <v>365</v>
      </c>
      <c r="K79" s="210" t="s">
        <v>268</v>
      </c>
      <c r="L79" s="220">
        <v>41912</v>
      </c>
      <c r="M79" s="199" t="s">
        <v>266</v>
      </c>
      <c r="N79" s="222" t="s">
        <v>157</v>
      </c>
      <c r="O79" s="206" t="s">
        <v>381</v>
      </c>
      <c r="P79" s="221" t="s">
        <v>171</v>
      </c>
      <c r="Q79" s="104" t="s">
        <v>157</v>
      </c>
    </row>
    <row r="80" spans="1:17" ht="15" customHeight="1">
      <c r="A80" s="202" t="s">
        <v>72</v>
      </c>
      <c r="B80" s="195" t="s">
        <v>214</v>
      </c>
      <c r="C80" s="196">
        <f t="shared" si="7"/>
        <v>1</v>
      </c>
      <c r="D80" s="197"/>
      <c r="E80" s="196"/>
      <c r="F80" s="198">
        <f t="shared" si="8"/>
        <v>1</v>
      </c>
      <c r="G80" s="199" t="s">
        <v>264</v>
      </c>
      <c r="H80" s="199" t="s">
        <v>264</v>
      </c>
      <c r="I80" s="195" t="s">
        <v>264</v>
      </c>
      <c r="J80" s="199" t="s">
        <v>364</v>
      </c>
      <c r="K80" s="200">
        <v>44454</v>
      </c>
      <c r="L80" s="200">
        <v>44491</v>
      </c>
      <c r="M80" s="199" t="s">
        <v>264</v>
      </c>
      <c r="N80" s="204" t="s">
        <v>264</v>
      </c>
      <c r="O80" s="206" t="s">
        <v>157</v>
      </c>
      <c r="P80" s="227" t="s">
        <v>100</v>
      </c>
      <c r="Q80" s="104" t="s">
        <v>157</v>
      </c>
    </row>
    <row r="81" spans="1:47" ht="15" customHeight="1">
      <c r="A81" s="202" t="s">
        <v>74</v>
      </c>
      <c r="B81" s="195" t="s">
        <v>214</v>
      </c>
      <c r="C81" s="196">
        <f t="shared" si="7"/>
        <v>1</v>
      </c>
      <c r="D81" s="208"/>
      <c r="E81" s="196"/>
      <c r="F81" s="198">
        <f t="shared" si="8"/>
        <v>1</v>
      </c>
      <c r="G81" s="199" t="s">
        <v>264</v>
      </c>
      <c r="H81" s="199" t="s">
        <v>264</v>
      </c>
      <c r="I81" s="195" t="s">
        <v>264</v>
      </c>
      <c r="J81" s="199" t="s">
        <v>364</v>
      </c>
      <c r="K81" s="210">
        <v>44476</v>
      </c>
      <c r="L81" s="200">
        <v>44510</v>
      </c>
      <c r="M81" s="199" t="s">
        <v>264</v>
      </c>
      <c r="N81" s="199" t="s">
        <v>264</v>
      </c>
      <c r="O81" s="195" t="s">
        <v>157</v>
      </c>
      <c r="P81" s="203" t="s">
        <v>102</v>
      </c>
      <c r="Q81" s="104" t="s">
        <v>157</v>
      </c>
    </row>
    <row r="82" spans="1:47" s="10" customFormat="1" ht="15" customHeight="1">
      <c r="A82" s="202" t="s">
        <v>75</v>
      </c>
      <c r="B82" s="206" t="s">
        <v>215</v>
      </c>
      <c r="C82" s="196">
        <f t="shared" si="7"/>
        <v>0</v>
      </c>
      <c r="D82" s="197"/>
      <c r="E82" s="196"/>
      <c r="F82" s="198">
        <f t="shared" si="8"/>
        <v>0</v>
      </c>
      <c r="G82" s="199" t="s">
        <v>264</v>
      </c>
      <c r="H82" s="199" t="s">
        <v>264</v>
      </c>
      <c r="I82" s="195" t="s">
        <v>264</v>
      </c>
      <c r="J82" s="199" t="s">
        <v>286</v>
      </c>
      <c r="K82" s="220">
        <v>43631</v>
      </c>
      <c r="L82" s="200" t="s">
        <v>268</v>
      </c>
      <c r="M82" s="199" t="s">
        <v>266</v>
      </c>
      <c r="N82" s="222" t="s">
        <v>157</v>
      </c>
      <c r="O82" s="195" t="s">
        <v>386</v>
      </c>
      <c r="P82" s="203" t="s">
        <v>300</v>
      </c>
      <c r="Q82" s="104" t="s">
        <v>157</v>
      </c>
    </row>
    <row r="83" spans="1:47" s="11" customFormat="1" ht="15" customHeight="1">
      <c r="A83" s="202" t="s">
        <v>193</v>
      </c>
      <c r="B83" s="206" t="s">
        <v>214</v>
      </c>
      <c r="C83" s="196">
        <f t="shared" si="7"/>
        <v>1</v>
      </c>
      <c r="D83" s="197"/>
      <c r="E83" s="196"/>
      <c r="F83" s="198">
        <f t="shared" si="8"/>
        <v>1</v>
      </c>
      <c r="G83" s="199" t="s">
        <v>264</v>
      </c>
      <c r="H83" s="199" t="s">
        <v>264</v>
      </c>
      <c r="I83" s="195" t="s">
        <v>264</v>
      </c>
      <c r="J83" s="199" t="s">
        <v>286</v>
      </c>
      <c r="K83" s="210">
        <v>43857</v>
      </c>
      <c r="L83" s="200">
        <v>43875</v>
      </c>
      <c r="M83" s="199" t="s">
        <v>264</v>
      </c>
      <c r="N83" s="222" t="s">
        <v>264</v>
      </c>
      <c r="O83" s="206" t="s">
        <v>157</v>
      </c>
      <c r="P83" s="203" t="s">
        <v>301</v>
      </c>
      <c r="Q83" s="104" t="s">
        <v>157</v>
      </c>
    </row>
    <row r="84" spans="1:47" ht="15" customHeight="1">
      <c r="A84" s="202" t="s">
        <v>77</v>
      </c>
      <c r="B84" s="195" t="s">
        <v>214</v>
      </c>
      <c r="C84" s="196">
        <f t="shared" si="7"/>
        <v>1</v>
      </c>
      <c r="D84" s="197"/>
      <c r="E84" s="196"/>
      <c r="F84" s="198">
        <f t="shared" si="8"/>
        <v>1</v>
      </c>
      <c r="G84" s="199" t="s">
        <v>264</v>
      </c>
      <c r="H84" s="199" t="s">
        <v>264</v>
      </c>
      <c r="I84" s="195" t="s">
        <v>264</v>
      </c>
      <c r="J84" s="199" t="s">
        <v>286</v>
      </c>
      <c r="K84" s="220">
        <v>43965</v>
      </c>
      <c r="L84" s="200">
        <v>43992</v>
      </c>
      <c r="M84" s="199" t="s">
        <v>264</v>
      </c>
      <c r="N84" s="204" t="s">
        <v>370</v>
      </c>
      <c r="O84" s="195" t="s">
        <v>371</v>
      </c>
      <c r="P84" s="221" t="s">
        <v>132</v>
      </c>
      <c r="Q84" s="105" t="s">
        <v>157</v>
      </c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</row>
    <row r="85" spans="1:47" s="90" customFormat="1" ht="15" customHeight="1">
      <c r="A85" s="202" t="s">
        <v>78</v>
      </c>
      <c r="B85" s="195" t="s">
        <v>215</v>
      </c>
      <c r="C85" s="207">
        <f t="shared" si="7"/>
        <v>0</v>
      </c>
      <c r="D85" s="208"/>
      <c r="E85" s="207"/>
      <c r="F85" s="209">
        <f t="shared" si="8"/>
        <v>0</v>
      </c>
      <c r="G85" s="199" t="s">
        <v>264</v>
      </c>
      <c r="H85" s="199" t="s">
        <v>264</v>
      </c>
      <c r="I85" s="206" t="s">
        <v>264</v>
      </c>
      <c r="J85" s="199" t="s">
        <v>364</v>
      </c>
      <c r="K85" s="210">
        <v>42143</v>
      </c>
      <c r="L85" s="210" t="s">
        <v>268</v>
      </c>
      <c r="M85" s="199" t="s">
        <v>266</v>
      </c>
      <c r="N85" s="204" t="s">
        <v>157</v>
      </c>
      <c r="O85" s="195" t="s">
        <v>375</v>
      </c>
      <c r="P85" s="211" t="s">
        <v>374</v>
      </c>
      <c r="Q85" s="105" t="s">
        <v>157</v>
      </c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</row>
    <row r="86" spans="1:47" s="11" customFormat="1" ht="15" customHeight="1">
      <c r="A86" s="194" t="s">
        <v>79</v>
      </c>
      <c r="B86" s="206" t="s">
        <v>215</v>
      </c>
      <c r="C86" s="196">
        <f t="shared" si="7"/>
        <v>0</v>
      </c>
      <c r="D86" s="197"/>
      <c r="E86" s="196"/>
      <c r="F86" s="198">
        <f t="shared" si="8"/>
        <v>0</v>
      </c>
      <c r="G86" s="199" t="s">
        <v>266</v>
      </c>
      <c r="H86" s="199" t="s">
        <v>266</v>
      </c>
      <c r="I86" s="199" t="s">
        <v>157</v>
      </c>
      <c r="J86" s="199" t="s">
        <v>157</v>
      </c>
      <c r="K86" s="200" t="s">
        <v>157</v>
      </c>
      <c r="L86" s="199" t="s">
        <v>157</v>
      </c>
      <c r="M86" s="199" t="s">
        <v>157</v>
      </c>
      <c r="N86" s="199" t="s">
        <v>157</v>
      </c>
      <c r="O86" s="199" t="s">
        <v>363</v>
      </c>
      <c r="P86" s="221" t="s">
        <v>181</v>
      </c>
      <c r="Q86" s="105" t="s">
        <v>157</v>
      </c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</row>
    <row r="87" spans="1:47" s="12" customFormat="1" ht="15" customHeight="1">
      <c r="A87" s="189" t="s">
        <v>80</v>
      </c>
      <c r="B87" s="189"/>
      <c r="C87" s="214"/>
      <c r="D87" s="215"/>
      <c r="E87" s="214"/>
      <c r="F87" s="216"/>
      <c r="G87" s="217"/>
      <c r="H87" s="217"/>
      <c r="I87" s="189"/>
      <c r="J87" s="189"/>
      <c r="K87" s="223"/>
      <c r="L87" s="218"/>
      <c r="M87" s="217"/>
      <c r="N87" s="217"/>
      <c r="O87" s="189"/>
      <c r="P87" s="224"/>
      <c r="Q87" s="105"/>
    </row>
    <row r="88" spans="1:47" s="12" customFormat="1" ht="15" customHeight="1">
      <c r="A88" s="202" t="s">
        <v>69</v>
      </c>
      <c r="B88" s="206" t="s">
        <v>214</v>
      </c>
      <c r="C88" s="196">
        <f t="shared" si="7"/>
        <v>1</v>
      </c>
      <c r="D88" s="197"/>
      <c r="E88" s="196"/>
      <c r="F88" s="198">
        <f t="shared" ref="F88:F98" si="9">C88*(1-D88)*(1-E88)</f>
        <v>1</v>
      </c>
      <c r="G88" s="199" t="s">
        <v>264</v>
      </c>
      <c r="H88" s="199" t="s">
        <v>264</v>
      </c>
      <c r="I88" s="206" t="s">
        <v>264</v>
      </c>
      <c r="J88" s="199" t="s">
        <v>364</v>
      </c>
      <c r="K88" s="210">
        <v>43921</v>
      </c>
      <c r="L88" s="200">
        <v>43951</v>
      </c>
      <c r="M88" s="199" t="s">
        <v>264</v>
      </c>
      <c r="N88" s="222" t="s">
        <v>264</v>
      </c>
      <c r="O88" s="195" t="s">
        <v>157</v>
      </c>
      <c r="P88" s="203" t="s">
        <v>143</v>
      </c>
      <c r="Q88" s="105" t="s">
        <v>157</v>
      </c>
    </row>
    <row r="89" spans="1:47" s="11" customFormat="1" ht="15" customHeight="1">
      <c r="A89" s="194" t="s">
        <v>81</v>
      </c>
      <c r="B89" s="195" t="s">
        <v>214</v>
      </c>
      <c r="C89" s="196">
        <f t="shared" si="7"/>
        <v>1</v>
      </c>
      <c r="D89" s="197"/>
      <c r="E89" s="196"/>
      <c r="F89" s="198">
        <f t="shared" si="9"/>
        <v>1</v>
      </c>
      <c r="G89" s="199" t="s">
        <v>264</v>
      </c>
      <c r="H89" s="199" t="s">
        <v>264</v>
      </c>
      <c r="I89" s="206" t="s">
        <v>264</v>
      </c>
      <c r="J89" s="199" t="s">
        <v>286</v>
      </c>
      <c r="K89" s="210">
        <v>44032</v>
      </c>
      <c r="L89" s="200">
        <v>44062</v>
      </c>
      <c r="M89" s="199" t="s">
        <v>264</v>
      </c>
      <c r="N89" s="199" t="s">
        <v>264</v>
      </c>
      <c r="O89" s="195" t="s">
        <v>157</v>
      </c>
      <c r="P89" s="211" t="s">
        <v>144</v>
      </c>
      <c r="Q89" s="104" t="s">
        <v>157</v>
      </c>
    </row>
    <row r="90" spans="1:47" s="11" customFormat="1" ht="15" customHeight="1">
      <c r="A90" s="202" t="s">
        <v>73</v>
      </c>
      <c r="B90" s="206" t="s">
        <v>215</v>
      </c>
      <c r="C90" s="196">
        <f t="shared" si="7"/>
        <v>0</v>
      </c>
      <c r="D90" s="197"/>
      <c r="E90" s="196"/>
      <c r="F90" s="198">
        <f t="shared" si="9"/>
        <v>0</v>
      </c>
      <c r="G90" s="199" t="s">
        <v>266</v>
      </c>
      <c r="H90" s="199" t="s">
        <v>266</v>
      </c>
      <c r="I90" s="199" t="s">
        <v>157</v>
      </c>
      <c r="J90" s="199" t="s">
        <v>157</v>
      </c>
      <c r="K90" s="200" t="s">
        <v>157</v>
      </c>
      <c r="L90" s="199" t="s">
        <v>157</v>
      </c>
      <c r="M90" s="199" t="s">
        <v>157</v>
      </c>
      <c r="N90" s="199" t="s">
        <v>157</v>
      </c>
      <c r="O90" s="199" t="s">
        <v>363</v>
      </c>
      <c r="P90" s="203" t="s">
        <v>101</v>
      </c>
      <c r="Q90" s="104" t="s">
        <v>157</v>
      </c>
    </row>
    <row r="91" spans="1:47" s="11" customFormat="1" ht="15" customHeight="1">
      <c r="A91" s="202" t="s">
        <v>82</v>
      </c>
      <c r="B91" s="195" t="s">
        <v>214</v>
      </c>
      <c r="C91" s="196">
        <f t="shared" si="7"/>
        <v>1</v>
      </c>
      <c r="D91" s="197"/>
      <c r="E91" s="196"/>
      <c r="F91" s="198">
        <f t="shared" si="9"/>
        <v>1</v>
      </c>
      <c r="G91" s="199" t="s">
        <v>264</v>
      </c>
      <c r="H91" s="199" t="s">
        <v>264</v>
      </c>
      <c r="I91" s="206" t="s">
        <v>264</v>
      </c>
      <c r="J91" s="199" t="s">
        <v>364</v>
      </c>
      <c r="K91" s="200">
        <v>43791</v>
      </c>
      <c r="L91" s="200">
        <v>43798</v>
      </c>
      <c r="M91" s="199" t="s">
        <v>264</v>
      </c>
      <c r="N91" s="199" t="s">
        <v>264</v>
      </c>
      <c r="O91" s="206" t="s">
        <v>157</v>
      </c>
      <c r="P91" s="221" t="s">
        <v>335</v>
      </c>
      <c r="Q91" s="104" t="s">
        <v>157</v>
      </c>
    </row>
    <row r="92" spans="1:47" ht="15" customHeight="1">
      <c r="A92" s="194" t="s">
        <v>83</v>
      </c>
      <c r="B92" s="206" t="s">
        <v>215</v>
      </c>
      <c r="C92" s="196">
        <f t="shared" si="7"/>
        <v>0</v>
      </c>
      <c r="D92" s="197"/>
      <c r="E92" s="196"/>
      <c r="F92" s="198">
        <f t="shared" si="9"/>
        <v>0</v>
      </c>
      <c r="G92" s="199" t="s">
        <v>266</v>
      </c>
      <c r="H92" s="199" t="s">
        <v>266</v>
      </c>
      <c r="I92" s="199" t="s">
        <v>157</v>
      </c>
      <c r="J92" s="199" t="s">
        <v>157</v>
      </c>
      <c r="K92" s="200" t="s">
        <v>157</v>
      </c>
      <c r="L92" s="199" t="s">
        <v>157</v>
      </c>
      <c r="M92" s="199" t="s">
        <v>157</v>
      </c>
      <c r="N92" s="199" t="s">
        <v>157</v>
      </c>
      <c r="O92" s="199" t="s">
        <v>363</v>
      </c>
      <c r="P92" s="203" t="s">
        <v>103</v>
      </c>
      <c r="Q92" s="104" t="s">
        <v>157</v>
      </c>
    </row>
    <row r="93" spans="1:47" ht="15" customHeight="1">
      <c r="A93" s="194" t="s">
        <v>84</v>
      </c>
      <c r="B93" s="195" t="s">
        <v>215</v>
      </c>
      <c r="C93" s="196">
        <f t="shared" si="7"/>
        <v>0</v>
      </c>
      <c r="D93" s="197"/>
      <c r="E93" s="196"/>
      <c r="F93" s="198">
        <f t="shared" si="9"/>
        <v>0</v>
      </c>
      <c r="G93" s="199" t="s">
        <v>264</v>
      </c>
      <c r="H93" s="199" t="s">
        <v>264</v>
      </c>
      <c r="I93" s="195" t="s">
        <v>264</v>
      </c>
      <c r="J93" s="199" t="s">
        <v>364</v>
      </c>
      <c r="K93" s="200">
        <v>43957</v>
      </c>
      <c r="L93" s="200">
        <v>43991</v>
      </c>
      <c r="M93" s="199" t="s">
        <v>264</v>
      </c>
      <c r="N93" s="199" t="s">
        <v>266</v>
      </c>
      <c r="O93" s="199" t="s">
        <v>448</v>
      </c>
      <c r="P93" s="221" t="s">
        <v>111</v>
      </c>
      <c r="Q93" s="104" t="s">
        <v>157</v>
      </c>
    </row>
    <row r="94" spans="1:47" ht="15" customHeight="1">
      <c r="A94" s="194" t="s">
        <v>85</v>
      </c>
      <c r="B94" s="195" t="s">
        <v>214</v>
      </c>
      <c r="C94" s="196">
        <f t="shared" si="7"/>
        <v>1</v>
      </c>
      <c r="D94" s="197"/>
      <c r="E94" s="196"/>
      <c r="F94" s="198">
        <f t="shared" si="9"/>
        <v>1</v>
      </c>
      <c r="G94" s="199" t="s">
        <v>264</v>
      </c>
      <c r="H94" s="199" t="s">
        <v>264</v>
      </c>
      <c r="I94" s="195" t="s">
        <v>264</v>
      </c>
      <c r="J94" s="199" t="s">
        <v>364</v>
      </c>
      <c r="K94" s="200">
        <v>43881</v>
      </c>
      <c r="L94" s="200">
        <v>43888</v>
      </c>
      <c r="M94" s="199" t="s">
        <v>264</v>
      </c>
      <c r="N94" s="199" t="s">
        <v>264</v>
      </c>
      <c r="O94" s="195" t="s">
        <v>157</v>
      </c>
      <c r="P94" s="203" t="s">
        <v>172</v>
      </c>
      <c r="Q94" s="104" t="s">
        <v>157</v>
      </c>
    </row>
    <row r="95" spans="1:47" s="11" customFormat="1" ht="15" customHeight="1">
      <c r="A95" s="194" t="s">
        <v>86</v>
      </c>
      <c r="B95" s="195" t="s">
        <v>215</v>
      </c>
      <c r="C95" s="196">
        <f t="shared" si="7"/>
        <v>0</v>
      </c>
      <c r="D95" s="197"/>
      <c r="E95" s="196"/>
      <c r="F95" s="198">
        <f t="shared" si="9"/>
        <v>0</v>
      </c>
      <c r="G95" s="199" t="s">
        <v>393</v>
      </c>
      <c r="H95" s="199" t="s">
        <v>396</v>
      </c>
      <c r="I95" s="199" t="s">
        <v>264</v>
      </c>
      <c r="J95" s="199" t="s">
        <v>157</v>
      </c>
      <c r="K95" s="200" t="s">
        <v>268</v>
      </c>
      <c r="L95" s="200" t="s">
        <v>268</v>
      </c>
      <c r="M95" s="199" t="s">
        <v>268</v>
      </c>
      <c r="N95" s="199" t="s">
        <v>157</v>
      </c>
      <c r="O95" s="199" t="s">
        <v>377</v>
      </c>
      <c r="P95" s="203" t="s">
        <v>174</v>
      </c>
      <c r="Q95" s="104" t="s">
        <v>157</v>
      </c>
    </row>
    <row r="96" spans="1:47" s="11" customFormat="1" ht="15" customHeight="1">
      <c r="A96" s="202" t="s">
        <v>87</v>
      </c>
      <c r="B96" s="195" t="s">
        <v>214</v>
      </c>
      <c r="C96" s="196">
        <f t="shared" si="7"/>
        <v>1</v>
      </c>
      <c r="D96" s="197"/>
      <c r="E96" s="196"/>
      <c r="F96" s="198">
        <f t="shared" si="9"/>
        <v>1</v>
      </c>
      <c r="G96" s="199" t="s">
        <v>264</v>
      </c>
      <c r="H96" s="199" t="s">
        <v>264</v>
      </c>
      <c r="I96" s="195" t="s">
        <v>264</v>
      </c>
      <c r="J96" s="199" t="s">
        <v>364</v>
      </c>
      <c r="K96" s="220">
        <v>43707</v>
      </c>
      <c r="L96" s="200">
        <v>43731</v>
      </c>
      <c r="M96" s="199" t="s">
        <v>264</v>
      </c>
      <c r="N96" s="199" t="s">
        <v>264</v>
      </c>
      <c r="O96" s="195" t="s">
        <v>157</v>
      </c>
      <c r="P96" s="203" t="s">
        <v>145</v>
      </c>
      <c r="Q96" s="104" t="s">
        <v>157</v>
      </c>
    </row>
    <row r="97" spans="1:17" s="11" customFormat="1" ht="15" customHeight="1">
      <c r="A97" s="202" t="s">
        <v>88</v>
      </c>
      <c r="B97" s="206" t="s">
        <v>215</v>
      </c>
      <c r="C97" s="196">
        <f t="shared" si="7"/>
        <v>0</v>
      </c>
      <c r="D97" s="197"/>
      <c r="E97" s="196"/>
      <c r="F97" s="198">
        <f t="shared" si="9"/>
        <v>0</v>
      </c>
      <c r="G97" s="199" t="s">
        <v>266</v>
      </c>
      <c r="H97" s="199" t="s">
        <v>266</v>
      </c>
      <c r="I97" s="199" t="s">
        <v>157</v>
      </c>
      <c r="J97" s="199" t="s">
        <v>157</v>
      </c>
      <c r="K97" s="200" t="s">
        <v>157</v>
      </c>
      <c r="L97" s="199" t="s">
        <v>157</v>
      </c>
      <c r="M97" s="199" t="s">
        <v>157</v>
      </c>
      <c r="N97" s="199" t="s">
        <v>157</v>
      </c>
      <c r="O97" s="199" t="s">
        <v>363</v>
      </c>
      <c r="P97" s="221" t="s">
        <v>337</v>
      </c>
      <c r="Q97" s="104" t="s">
        <v>157</v>
      </c>
    </row>
    <row r="98" spans="1:17" s="11" customFormat="1" ht="15" customHeight="1">
      <c r="A98" s="202" t="s">
        <v>89</v>
      </c>
      <c r="B98" s="206" t="s">
        <v>215</v>
      </c>
      <c r="C98" s="196">
        <f t="shared" si="7"/>
        <v>0</v>
      </c>
      <c r="D98" s="197"/>
      <c r="E98" s="196"/>
      <c r="F98" s="198">
        <f t="shared" si="9"/>
        <v>0</v>
      </c>
      <c r="G98" s="199" t="s">
        <v>266</v>
      </c>
      <c r="H98" s="199" t="s">
        <v>266</v>
      </c>
      <c r="I98" s="199" t="s">
        <v>157</v>
      </c>
      <c r="J98" s="199" t="s">
        <v>157</v>
      </c>
      <c r="K98" s="200" t="s">
        <v>157</v>
      </c>
      <c r="L98" s="199" t="s">
        <v>157</v>
      </c>
      <c r="M98" s="199" t="s">
        <v>157</v>
      </c>
      <c r="N98" s="199" t="s">
        <v>157</v>
      </c>
      <c r="O98" s="199" t="s">
        <v>363</v>
      </c>
      <c r="P98" s="203" t="s">
        <v>173</v>
      </c>
      <c r="Q98" s="104" t="s">
        <v>157</v>
      </c>
    </row>
    <row r="99" spans="1:17" s="56" customFormat="1" ht="14.25" customHeight="1">
      <c r="A99" s="7" t="s">
        <v>450</v>
      </c>
      <c r="B99" s="7"/>
      <c r="C99" s="7"/>
      <c r="D99" s="7"/>
      <c r="E99" s="7"/>
      <c r="F99" s="7"/>
      <c r="G99" s="7"/>
      <c r="H99" s="7"/>
      <c r="I99" s="7"/>
      <c r="J99" s="100"/>
      <c r="K99" s="100"/>
      <c r="L99" s="100"/>
      <c r="M99" s="100"/>
      <c r="N99" s="7"/>
      <c r="O99" s="58"/>
      <c r="P99" s="7"/>
      <c r="Q99" s="107"/>
    </row>
    <row r="101" spans="1:17" ht="14.25" customHeight="1">
      <c r="P101" s="2"/>
    </row>
    <row r="102" spans="1:17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102"/>
      <c r="K102" s="102"/>
      <c r="L102" s="102"/>
      <c r="M102" s="102"/>
      <c r="N102" s="4"/>
      <c r="O102" s="61"/>
    </row>
    <row r="105" spans="1:17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102"/>
      <c r="K105" s="102"/>
      <c r="L105" s="102"/>
      <c r="M105" s="102"/>
      <c r="N105" s="4"/>
      <c r="O105" s="61"/>
    </row>
    <row r="109" spans="1:17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102"/>
      <c r="K109" s="102"/>
      <c r="L109" s="102"/>
      <c r="M109" s="102"/>
      <c r="N109" s="4"/>
      <c r="O109" s="61"/>
    </row>
  </sheetData>
  <mergeCells count="18">
    <mergeCell ref="O3:O5"/>
    <mergeCell ref="P3:P5"/>
    <mergeCell ref="C4:C5"/>
    <mergeCell ref="D4:D5"/>
    <mergeCell ref="E4:E5"/>
    <mergeCell ref="F4:F5"/>
    <mergeCell ref="N3:N5"/>
    <mergeCell ref="A3:A5"/>
    <mergeCell ref="C3:F3"/>
    <mergeCell ref="I3:I5"/>
    <mergeCell ref="L4:L5"/>
    <mergeCell ref="M4:M5"/>
    <mergeCell ref="K4:K5"/>
    <mergeCell ref="G3:H3"/>
    <mergeCell ref="G4:G5"/>
    <mergeCell ref="H4:H5"/>
    <mergeCell ref="J4:J5"/>
    <mergeCell ref="J3:M3"/>
  </mergeCells>
  <dataValidations count="1">
    <dataValidation type="list" allowBlank="1" showInputMessage="1" showErrorMessage="1" sqref="B7:B98" xr:uid="{00000000-0002-0000-0300-000000000000}">
      <formula1>$B$4:$B$5</formula1>
    </dataValidation>
  </dataValidations>
  <hyperlinks>
    <hyperlink ref="P9" r:id="rId1" xr:uid="{00000000-0004-0000-0300-000000000000}"/>
    <hyperlink ref="P13" r:id="rId2" xr:uid="{00000000-0004-0000-0300-000001000000}"/>
    <hyperlink ref="P23" r:id="rId3" display="https://www.yarregion.ru/depts/depfin/tmpPages/activities.aspx; " xr:uid="{00000000-0004-0000-0300-000002000000}"/>
    <hyperlink ref="P32" r:id="rId4" xr:uid="{00000000-0004-0000-0300-000003000000}"/>
    <hyperlink ref="P35" r:id="rId5" xr:uid="{00000000-0004-0000-0300-000004000000}"/>
    <hyperlink ref="P36" r:id="rId6" xr:uid="{00000000-0004-0000-0300-000005000000}"/>
    <hyperlink ref="P49" r:id="rId7" xr:uid="{00000000-0004-0000-0300-000006000000}"/>
    <hyperlink ref="P51" r:id="rId8" xr:uid="{00000000-0004-0000-0300-000007000000}"/>
    <hyperlink ref="P55" r:id="rId9" xr:uid="{00000000-0004-0000-0300-000008000000}"/>
    <hyperlink ref="P56" r:id="rId10" xr:uid="{00000000-0004-0000-0300-000009000000}"/>
    <hyperlink ref="P66" r:id="rId11" xr:uid="{00000000-0004-0000-0300-00000B000000}"/>
    <hyperlink ref="P71" r:id="rId12" location="document_list" xr:uid="{00000000-0004-0000-0300-00000C000000}"/>
    <hyperlink ref="P72" r:id="rId13" xr:uid="{00000000-0004-0000-0300-00000D000000}"/>
    <hyperlink ref="P74" r:id="rId14" xr:uid="{00000000-0004-0000-0300-00000E000000}"/>
    <hyperlink ref="P88" r:id="rId15" xr:uid="{00000000-0004-0000-0300-00000F000000}"/>
    <hyperlink ref="P80" r:id="rId16" xr:uid="{00000000-0004-0000-0300-000010000000}"/>
    <hyperlink ref="P90" r:id="rId17" xr:uid="{00000000-0004-0000-0300-000011000000}"/>
    <hyperlink ref="P81" r:id="rId18" xr:uid="{00000000-0004-0000-0300-000012000000}"/>
    <hyperlink ref="P82" r:id="rId19" xr:uid="{00000000-0004-0000-0300-000013000000}"/>
    <hyperlink ref="P92" r:id="rId20" xr:uid="{00000000-0004-0000-0300-000014000000}"/>
    <hyperlink ref="P94" r:id="rId21" xr:uid="{00000000-0004-0000-0300-000015000000}"/>
    <hyperlink ref="P98" r:id="rId22" xr:uid="{00000000-0004-0000-0300-000016000000}"/>
    <hyperlink ref="P95" r:id="rId23" xr:uid="{00000000-0004-0000-0300-000017000000}"/>
    <hyperlink ref="P34" r:id="rId24" xr:uid="{00000000-0004-0000-0300-000018000000}"/>
    <hyperlink ref="P42" r:id="rId25" xr:uid="{00000000-0004-0000-0300-000019000000}"/>
    <hyperlink ref="P68" r:id="rId26" display="http://ufo.ulntc.ru/index.php?mgf=sovet&amp;slep=net" xr:uid="{00000000-0004-0000-0300-00001A000000}"/>
    <hyperlink ref="P41" r:id="rId27" xr:uid="{00000000-0004-0000-0300-00001B000000}"/>
    <hyperlink ref="P38" r:id="rId28" xr:uid="{00000000-0004-0000-0300-00001C000000}"/>
    <hyperlink ref="P47" r:id="rId29" xr:uid="{00000000-0004-0000-0300-00001D000000}"/>
    <hyperlink ref="P53" r:id="rId30" xr:uid="{00000000-0004-0000-0300-00001E000000}"/>
    <hyperlink ref="P62" r:id="rId31" xr:uid="{00000000-0004-0000-0300-00001F000000}"/>
    <hyperlink ref="P78" r:id="rId32" xr:uid="{00000000-0004-0000-0300-000020000000}"/>
    <hyperlink ref="P83" r:id="rId33" xr:uid="{00000000-0004-0000-0300-000021000000}"/>
    <hyperlink ref="P89" r:id="rId34" xr:uid="{00000000-0004-0000-0300-000022000000}"/>
    <hyperlink ref="P40" r:id="rId35" xr:uid="{00000000-0004-0000-0300-000023000000}"/>
    <hyperlink ref="P39" r:id="rId36" xr:uid="{00000000-0004-0000-0300-000025000000}"/>
    <hyperlink ref="P96" r:id="rId37" xr:uid="{00000000-0004-0000-0300-000026000000}"/>
    <hyperlink ref="P67" r:id="rId38" xr:uid="{00000000-0004-0000-0300-000027000000}"/>
    <hyperlink ref="P31" r:id="rId39" xr:uid="{00000000-0004-0000-0300-000028000000}"/>
    <hyperlink ref="P33" r:id="rId40" xr:uid="{00000000-0004-0000-0300-000029000000}"/>
    <hyperlink ref="P43" r:id="rId41" xr:uid="{00000000-0004-0000-0300-00002A000000}"/>
    <hyperlink ref="P44" r:id="rId42" xr:uid="{00000000-0004-0000-0300-00002B000000}"/>
    <hyperlink ref="P48" r:id="rId43" xr:uid="{00000000-0004-0000-0300-00002C000000}"/>
    <hyperlink ref="P50" r:id="rId44" display="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" xr:uid="{00000000-0004-0000-0300-00002D000000}"/>
    <hyperlink ref="P52" r:id="rId45" xr:uid="{00000000-0004-0000-0300-00002E000000}"/>
    <hyperlink ref="P57" r:id="rId46" xr:uid="{00000000-0004-0000-0300-00002F000000}"/>
    <hyperlink ref="P59" r:id="rId47" xr:uid="{00000000-0004-0000-0300-000030000000}"/>
    <hyperlink ref="P60" r:id="rId48" xr:uid="{00000000-0004-0000-0300-000031000000}"/>
    <hyperlink ref="P63" r:id="rId49" xr:uid="{00000000-0004-0000-0300-000032000000}"/>
    <hyperlink ref="P65" r:id="rId50" xr:uid="{00000000-0004-0000-0300-000033000000}"/>
    <hyperlink ref="P70" r:id="rId51" xr:uid="{00000000-0004-0000-0300-000034000000}"/>
    <hyperlink ref="P75" r:id="rId52" xr:uid="{00000000-0004-0000-0300-000035000000}"/>
    <hyperlink ref="P77" r:id="rId53" xr:uid="{00000000-0004-0000-0300-000036000000}"/>
    <hyperlink ref="P79" r:id="rId54" xr:uid="{00000000-0004-0000-0300-000037000000}"/>
    <hyperlink ref="P84" r:id="rId55" xr:uid="{00000000-0004-0000-0300-000038000000}"/>
    <hyperlink ref="P86" r:id="rId56" xr:uid="{00000000-0004-0000-0300-000039000000}"/>
    <hyperlink ref="P91" r:id="rId57" xr:uid="{00000000-0004-0000-0300-00003A000000}"/>
    <hyperlink ref="P93" r:id="rId58" xr:uid="{00000000-0004-0000-0300-00003B000000}"/>
    <hyperlink ref="P97" r:id="rId59" xr:uid="{00000000-0004-0000-0300-00003C000000}"/>
    <hyperlink ref="P73" r:id="rId60" xr:uid="{00000000-0004-0000-0300-00003D000000}"/>
    <hyperlink ref="P58" r:id="rId61" xr:uid="{00000000-0004-0000-0300-00003E000000}"/>
    <hyperlink ref="P10" r:id="rId62" xr:uid="{00000000-0004-0000-0300-00003F000000}"/>
    <hyperlink ref="P14" r:id="rId63" display="https://adm.rkursk.ru/index.php?id=2425" xr:uid="{00000000-0004-0000-0300-000040000000}"/>
    <hyperlink ref="P12" r:id="rId64" xr:uid="{00000000-0004-0000-0300-000041000000}"/>
    <hyperlink ref="P18" r:id="rId65" xr:uid="{00000000-0004-0000-0300-000042000000}"/>
    <hyperlink ref="P20" r:id="rId66" xr:uid="{00000000-0004-0000-0300-000043000000}"/>
    <hyperlink ref="P21" r:id="rId67" xr:uid="{00000000-0004-0000-0300-000044000000}"/>
    <hyperlink ref="P22" r:id="rId68" xr:uid="{00000000-0004-0000-0300-000045000000}"/>
    <hyperlink ref="P8" r:id="rId69" xr:uid="{00000000-0004-0000-0300-000046000000}"/>
    <hyperlink ref="P11" r:id="rId70" xr:uid="{00000000-0004-0000-0300-000047000000}"/>
    <hyperlink ref="P26" r:id="rId71" xr:uid="{00000000-0004-0000-0300-000048000000}"/>
    <hyperlink ref="P27" r:id="rId72" xr:uid="{00000000-0004-0000-0300-000049000000}"/>
    <hyperlink ref="P29" r:id="rId73" xr:uid="{00000000-0004-0000-0300-00004A000000}"/>
    <hyperlink ref="P30" r:id="rId74" xr:uid="{00000000-0004-0000-0300-00004B000000}"/>
    <hyperlink ref="P24" r:id="rId75" xr:uid="{00000000-0004-0000-0300-00004C000000}"/>
    <hyperlink ref="P17" r:id="rId76" xr:uid="{00000000-0004-0000-0300-00004D000000}"/>
    <hyperlink ref="P19" r:id="rId77" xr:uid="{00000000-0004-0000-0300-00004E000000}"/>
    <hyperlink ref="P7" r:id="rId78" xr:uid="{00000000-0004-0000-0300-00004F000000}"/>
    <hyperlink ref="P28" r:id="rId79" xr:uid="{00000000-0004-0000-0300-000050000000}"/>
  </hyperlinks>
  <pageMargins left="0.51181102362204722" right="0.51181102362204722" top="0.55118110236220474" bottom="0.55118110236220474" header="0.31496062992125984" footer="0.31496062992125984"/>
  <pageSetup paperSize="9" scale="80" fitToWidth="2" fitToHeight="0" orientation="landscape" r:id="rId80"/>
  <headerFooter>
    <oddFooter>&amp;C&amp;"Times New Roman,обычный"&amp;8&amp;A&amp;R&amp;P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110"/>
  <sheetViews>
    <sheetView zoomScaleNormal="100" workbookViewId="0">
      <pane xSplit="1" ySplit="5" topLeftCell="B6" activePane="bottomRight" state="frozenSplit"/>
      <selection activeCell="A15" sqref="A15"/>
      <selection pane="topRight" activeCell="A15" sqref="A15"/>
      <selection pane="bottomLeft" activeCell="A20" sqref="A20"/>
      <selection pane="bottomRight" activeCell="A3" sqref="A3:A5"/>
    </sheetView>
  </sheetViews>
  <sheetFormatPr baseColWidth="10" defaultColWidth="9.1640625" defaultRowHeight="14.25" customHeight="1"/>
  <cols>
    <col min="1" max="1" width="22.6640625" style="3" customWidth="1"/>
    <col min="2" max="2" width="36" style="3" customWidth="1"/>
    <col min="3" max="3" width="5.5" style="3" customWidth="1"/>
    <col min="4" max="5" width="4.5" style="3" customWidth="1"/>
    <col min="6" max="6" width="5.5" style="3" customWidth="1"/>
    <col min="7" max="7" width="12.1640625" style="3" customWidth="1"/>
    <col min="8" max="8" width="13" style="3" customWidth="1"/>
    <col min="9" max="11" width="11.6640625" style="3" customWidth="1"/>
    <col min="12" max="12" width="15.5" style="60" customWidth="1"/>
    <col min="13" max="13" width="15.5" style="9" customWidth="1"/>
    <col min="14" max="14" width="9.1640625" style="104"/>
    <col min="15" max="16384" width="9.1640625" style="9"/>
  </cols>
  <sheetData>
    <row r="1" spans="1:55" s="1" customFormat="1" ht="20" customHeight="1">
      <c r="A1" s="62" t="s">
        <v>248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103"/>
    </row>
    <row r="2" spans="1:55" s="1" customFormat="1" ht="15" customHeight="1">
      <c r="A2" s="92" t="s">
        <v>378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103"/>
    </row>
    <row r="3" spans="1:55" ht="54" customHeight="1">
      <c r="A3" s="254" t="s">
        <v>93</v>
      </c>
      <c r="B3" s="184" t="s">
        <v>246</v>
      </c>
      <c r="C3" s="256" t="s">
        <v>247</v>
      </c>
      <c r="D3" s="256"/>
      <c r="E3" s="257"/>
      <c r="F3" s="257"/>
      <c r="G3" s="255" t="s">
        <v>249</v>
      </c>
      <c r="H3" s="255" t="s">
        <v>250</v>
      </c>
      <c r="I3" s="255" t="s">
        <v>251</v>
      </c>
      <c r="J3" s="255"/>
      <c r="K3" s="255"/>
      <c r="L3" s="254" t="s">
        <v>245</v>
      </c>
      <c r="M3" s="254" t="s">
        <v>91</v>
      </c>
    </row>
    <row r="4" spans="1:55" ht="35" customHeight="1">
      <c r="A4" s="255"/>
      <c r="B4" s="111" t="str">
        <f>Методика!B26</f>
        <v>Да, процедуры формирования общественного совета являются публичными и открытыми</v>
      </c>
      <c r="C4" s="254" t="s">
        <v>95</v>
      </c>
      <c r="D4" s="254" t="s">
        <v>117</v>
      </c>
      <c r="E4" s="254" t="s">
        <v>118</v>
      </c>
      <c r="F4" s="256" t="s">
        <v>94</v>
      </c>
      <c r="G4" s="255"/>
      <c r="H4" s="255"/>
      <c r="I4" s="254" t="s">
        <v>256</v>
      </c>
      <c r="J4" s="254" t="s">
        <v>252</v>
      </c>
      <c r="K4" s="254" t="s">
        <v>257</v>
      </c>
      <c r="L4" s="258"/>
      <c r="M4" s="258"/>
    </row>
    <row r="5" spans="1:55" ht="35" customHeight="1">
      <c r="A5" s="255"/>
      <c r="B5" s="66" t="str">
        <f>Методика!B27</f>
        <v>Нет, процедуры формирования общественного совета не являются публичными и открытыми</v>
      </c>
      <c r="C5" s="254"/>
      <c r="D5" s="254"/>
      <c r="E5" s="254"/>
      <c r="F5" s="256"/>
      <c r="G5" s="255"/>
      <c r="H5" s="255"/>
      <c r="I5" s="255"/>
      <c r="J5" s="255"/>
      <c r="K5" s="255"/>
      <c r="L5" s="258"/>
      <c r="M5" s="258"/>
    </row>
    <row r="6" spans="1:55" s="12" customFormat="1" ht="15" customHeight="1">
      <c r="A6" s="33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57"/>
      <c r="M6" s="35"/>
      <c r="N6" s="105"/>
    </row>
    <row r="7" spans="1:55" s="8" customFormat="1" ht="15" customHeight="1">
      <c r="A7" s="25" t="s">
        <v>1</v>
      </c>
      <c r="B7" s="15" t="s">
        <v>223</v>
      </c>
      <c r="C7" s="16">
        <f>IF(B7=$B$4,2,0)</f>
        <v>0</v>
      </c>
      <c r="D7" s="18"/>
      <c r="E7" s="16"/>
      <c r="F7" s="13">
        <f t="shared" ref="F7:F24" si="0">C7*(1-D7)*(1-E7)</f>
        <v>0</v>
      </c>
      <c r="G7" s="69" t="s">
        <v>266</v>
      </c>
      <c r="H7" s="69" t="s">
        <v>266</v>
      </c>
      <c r="I7" s="69" t="s">
        <v>266</v>
      </c>
      <c r="J7" s="69" t="s">
        <v>266</v>
      </c>
      <c r="K7" s="69" t="s">
        <v>266</v>
      </c>
      <c r="L7" s="69" t="s">
        <v>157</v>
      </c>
      <c r="M7" s="74" t="s">
        <v>265</v>
      </c>
      <c r="N7" s="105" t="s">
        <v>157</v>
      </c>
    </row>
    <row r="8" spans="1:55" ht="15" customHeight="1">
      <c r="A8" s="72" t="s">
        <v>2</v>
      </c>
      <c r="B8" s="15" t="s">
        <v>223</v>
      </c>
      <c r="C8" s="16">
        <f t="shared" ref="C8:C24" si="1">IF(B8=$B$4,2,0)</f>
        <v>0</v>
      </c>
      <c r="D8" s="18"/>
      <c r="E8" s="16"/>
      <c r="F8" s="13">
        <f t="shared" si="0"/>
        <v>0</v>
      </c>
      <c r="G8" s="69" t="s">
        <v>266</v>
      </c>
      <c r="H8" s="69" t="s">
        <v>266</v>
      </c>
      <c r="I8" s="69" t="s">
        <v>266</v>
      </c>
      <c r="J8" s="69" t="s">
        <v>266</v>
      </c>
      <c r="K8" s="69" t="s">
        <v>266</v>
      </c>
      <c r="L8" s="69" t="s">
        <v>157</v>
      </c>
      <c r="M8" s="37" t="s">
        <v>269</v>
      </c>
      <c r="N8" s="104" t="s">
        <v>157</v>
      </c>
    </row>
    <row r="9" spans="1:55" s="12" customFormat="1" ht="15" customHeight="1">
      <c r="A9" s="72" t="s">
        <v>3</v>
      </c>
      <c r="B9" s="15" t="s">
        <v>223</v>
      </c>
      <c r="C9" s="16">
        <f t="shared" si="1"/>
        <v>0</v>
      </c>
      <c r="D9" s="18"/>
      <c r="E9" s="16"/>
      <c r="F9" s="13">
        <f t="shared" si="0"/>
        <v>0</v>
      </c>
      <c r="G9" s="69" t="s">
        <v>266</v>
      </c>
      <c r="H9" s="69" t="s">
        <v>266</v>
      </c>
      <c r="I9" s="69" t="s">
        <v>266</v>
      </c>
      <c r="J9" s="69" t="s">
        <v>266</v>
      </c>
      <c r="K9" s="69" t="s">
        <v>266</v>
      </c>
      <c r="L9" s="69" t="s">
        <v>157</v>
      </c>
      <c r="M9" s="38" t="s">
        <v>175</v>
      </c>
      <c r="N9" s="105" t="s">
        <v>157</v>
      </c>
    </row>
    <row r="10" spans="1:55" s="10" customFormat="1" ht="15" customHeight="1">
      <c r="A10" s="25" t="s">
        <v>4</v>
      </c>
      <c r="B10" s="15" t="s">
        <v>223</v>
      </c>
      <c r="C10" s="16">
        <f t="shared" si="1"/>
        <v>0</v>
      </c>
      <c r="D10" s="18"/>
      <c r="E10" s="16"/>
      <c r="F10" s="13">
        <f t="shared" si="0"/>
        <v>0</v>
      </c>
      <c r="G10" s="69" t="s">
        <v>264</v>
      </c>
      <c r="H10" s="69" t="s">
        <v>264</v>
      </c>
      <c r="I10" s="69" t="s">
        <v>311</v>
      </c>
      <c r="J10" s="69" t="s">
        <v>266</v>
      </c>
      <c r="K10" s="69" t="s">
        <v>266</v>
      </c>
      <c r="L10" s="69" t="s">
        <v>394</v>
      </c>
      <c r="M10" s="38" t="s">
        <v>270</v>
      </c>
      <c r="N10" s="105" t="s">
        <v>157</v>
      </c>
      <c r="O10" s="11"/>
    </row>
    <row r="11" spans="1:55" s="11" customFormat="1" ht="15" customHeight="1">
      <c r="A11" s="72" t="s">
        <v>5</v>
      </c>
      <c r="B11" s="15" t="s">
        <v>222</v>
      </c>
      <c r="C11" s="16">
        <f t="shared" si="1"/>
        <v>2</v>
      </c>
      <c r="D11" s="18"/>
      <c r="E11" s="16"/>
      <c r="F11" s="13">
        <f t="shared" si="0"/>
        <v>2</v>
      </c>
      <c r="G11" s="69" t="s">
        <v>264</v>
      </c>
      <c r="H11" s="69" t="s">
        <v>264</v>
      </c>
      <c r="I11" s="69" t="s">
        <v>313</v>
      </c>
      <c r="J11" s="69" t="s">
        <v>264</v>
      </c>
      <c r="K11" s="69" t="s">
        <v>264</v>
      </c>
      <c r="L11" s="69" t="s">
        <v>157</v>
      </c>
      <c r="M11" s="37" t="s">
        <v>184</v>
      </c>
      <c r="N11" s="105" t="s">
        <v>157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1:55" s="89" customFormat="1" ht="15" customHeight="1">
      <c r="A12" s="72" t="s">
        <v>6</v>
      </c>
      <c r="B12" s="14" t="s">
        <v>223</v>
      </c>
      <c r="C12" s="16">
        <f t="shared" si="1"/>
        <v>0</v>
      </c>
      <c r="D12" s="18"/>
      <c r="E12" s="16"/>
      <c r="F12" s="13">
        <f t="shared" si="0"/>
        <v>0</v>
      </c>
      <c r="G12" s="69" t="s">
        <v>264</v>
      </c>
      <c r="H12" s="69" t="s">
        <v>264</v>
      </c>
      <c r="I12" s="69" t="s">
        <v>313</v>
      </c>
      <c r="J12" s="69" t="s">
        <v>266</v>
      </c>
      <c r="K12" s="77" t="s">
        <v>264</v>
      </c>
      <c r="L12" s="69" t="s">
        <v>410</v>
      </c>
      <c r="M12" s="39" t="s">
        <v>185</v>
      </c>
      <c r="N12" s="105" t="s">
        <v>157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55" s="91" customFormat="1" ht="15" customHeight="1">
      <c r="A13" s="72" t="s">
        <v>7</v>
      </c>
      <c r="B13" s="15" t="s">
        <v>223</v>
      </c>
      <c r="C13" s="17">
        <f t="shared" si="1"/>
        <v>0</v>
      </c>
      <c r="D13" s="87"/>
      <c r="E13" s="17"/>
      <c r="F13" s="88">
        <f t="shared" si="0"/>
        <v>0</v>
      </c>
      <c r="G13" s="77" t="s">
        <v>266</v>
      </c>
      <c r="H13" s="77" t="s">
        <v>266</v>
      </c>
      <c r="I13" s="77" t="s">
        <v>266</v>
      </c>
      <c r="J13" s="77" t="s">
        <v>266</v>
      </c>
      <c r="K13" s="77" t="s">
        <v>266</v>
      </c>
      <c r="L13" s="77" t="s">
        <v>157</v>
      </c>
      <c r="M13" s="39" t="s">
        <v>272</v>
      </c>
      <c r="N13" s="105" t="s">
        <v>157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5" s="11" customFormat="1" ht="15" customHeight="1">
      <c r="A14" s="25" t="s">
        <v>8</v>
      </c>
      <c r="B14" s="15" t="s">
        <v>223</v>
      </c>
      <c r="C14" s="16">
        <f t="shared" si="1"/>
        <v>0</v>
      </c>
      <c r="D14" s="18"/>
      <c r="E14" s="16"/>
      <c r="F14" s="13">
        <f t="shared" si="0"/>
        <v>0</v>
      </c>
      <c r="G14" s="69" t="s">
        <v>266</v>
      </c>
      <c r="H14" s="69" t="s">
        <v>266</v>
      </c>
      <c r="I14" s="69" t="s">
        <v>266</v>
      </c>
      <c r="J14" s="69" t="s">
        <v>266</v>
      </c>
      <c r="K14" s="69" t="s">
        <v>266</v>
      </c>
      <c r="L14" s="69" t="s">
        <v>157</v>
      </c>
      <c r="M14" s="37" t="s">
        <v>421</v>
      </c>
      <c r="N14" s="105" t="s">
        <v>157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55" s="11" customFormat="1" ht="15" customHeight="1">
      <c r="A15" s="72" t="s">
        <v>9</v>
      </c>
      <c r="B15" s="15" t="s">
        <v>223</v>
      </c>
      <c r="C15" s="16">
        <f t="shared" si="1"/>
        <v>0</v>
      </c>
      <c r="D15" s="18"/>
      <c r="E15" s="16"/>
      <c r="F15" s="13">
        <f t="shared" si="0"/>
        <v>0</v>
      </c>
      <c r="G15" s="69" t="s">
        <v>157</v>
      </c>
      <c r="H15" s="69" t="s">
        <v>157</v>
      </c>
      <c r="I15" s="69" t="s">
        <v>157</v>
      </c>
      <c r="J15" s="69" t="s">
        <v>157</v>
      </c>
      <c r="K15" s="69" t="s">
        <v>157</v>
      </c>
      <c r="L15" s="69" t="s">
        <v>274</v>
      </c>
      <c r="M15" s="39" t="s">
        <v>273</v>
      </c>
      <c r="N15" s="105" t="s">
        <v>157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1:55" ht="15" customHeight="1">
      <c r="A16" s="72" t="s">
        <v>10</v>
      </c>
      <c r="B16" s="15" t="s">
        <v>222</v>
      </c>
      <c r="C16" s="16">
        <f t="shared" si="1"/>
        <v>2</v>
      </c>
      <c r="D16" s="18"/>
      <c r="E16" s="16"/>
      <c r="F16" s="13">
        <f t="shared" si="0"/>
        <v>2</v>
      </c>
      <c r="G16" s="69" t="s">
        <v>264</v>
      </c>
      <c r="H16" s="69" t="s">
        <v>264</v>
      </c>
      <c r="I16" s="69" t="s">
        <v>314</v>
      </c>
      <c r="J16" s="69" t="s">
        <v>264</v>
      </c>
      <c r="K16" s="69" t="s">
        <v>264</v>
      </c>
      <c r="L16" s="69" t="s">
        <v>157</v>
      </c>
      <c r="M16" s="97" t="s">
        <v>275</v>
      </c>
      <c r="N16" s="105" t="s">
        <v>157</v>
      </c>
    </row>
    <row r="17" spans="1:14" s="10" customFormat="1" ht="15" customHeight="1">
      <c r="A17" s="72" t="s">
        <v>11</v>
      </c>
      <c r="B17" s="15" t="s">
        <v>223</v>
      </c>
      <c r="C17" s="16">
        <f t="shared" si="1"/>
        <v>0</v>
      </c>
      <c r="D17" s="18"/>
      <c r="E17" s="16"/>
      <c r="F17" s="13">
        <f t="shared" si="0"/>
        <v>0</v>
      </c>
      <c r="G17" s="69" t="s">
        <v>266</v>
      </c>
      <c r="H17" s="69" t="s">
        <v>266</v>
      </c>
      <c r="I17" s="69" t="s">
        <v>327</v>
      </c>
      <c r="J17" s="69" t="s">
        <v>266</v>
      </c>
      <c r="K17" s="69" t="s">
        <v>266</v>
      </c>
      <c r="L17" s="69" t="s">
        <v>394</v>
      </c>
      <c r="M17" s="97" t="s">
        <v>158</v>
      </c>
      <c r="N17" s="105" t="s">
        <v>157</v>
      </c>
    </row>
    <row r="18" spans="1:14" s="10" customFormat="1" ht="15" customHeight="1">
      <c r="A18" s="25" t="s">
        <v>12</v>
      </c>
      <c r="B18" s="15" t="s">
        <v>223</v>
      </c>
      <c r="C18" s="16">
        <f t="shared" si="1"/>
        <v>0</v>
      </c>
      <c r="D18" s="18"/>
      <c r="E18" s="16"/>
      <c r="F18" s="13">
        <f t="shared" si="0"/>
        <v>0</v>
      </c>
      <c r="G18" s="69" t="s">
        <v>266</v>
      </c>
      <c r="H18" s="69" t="s">
        <v>266</v>
      </c>
      <c r="I18" s="69" t="s">
        <v>266</v>
      </c>
      <c r="J18" s="69" t="s">
        <v>266</v>
      </c>
      <c r="K18" s="69" t="s">
        <v>266</v>
      </c>
      <c r="L18" s="69" t="s">
        <v>157</v>
      </c>
      <c r="M18" s="37" t="s">
        <v>277</v>
      </c>
      <c r="N18" s="105" t="s">
        <v>157</v>
      </c>
    </row>
    <row r="19" spans="1:14" s="10" customFormat="1" ht="15" customHeight="1">
      <c r="A19" s="72" t="s">
        <v>13</v>
      </c>
      <c r="B19" s="15" t="s">
        <v>223</v>
      </c>
      <c r="C19" s="16">
        <f t="shared" si="1"/>
        <v>0</v>
      </c>
      <c r="D19" s="18"/>
      <c r="E19" s="16"/>
      <c r="F19" s="13">
        <f t="shared" si="0"/>
        <v>0</v>
      </c>
      <c r="G19" s="69" t="s">
        <v>266</v>
      </c>
      <c r="H19" s="69" t="s">
        <v>266</v>
      </c>
      <c r="I19" s="69" t="s">
        <v>266</v>
      </c>
      <c r="J19" s="69" t="s">
        <v>266</v>
      </c>
      <c r="K19" s="69" t="s">
        <v>266</v>
      </c>
      <c r="L19" s="69" t="s">
        <v>157</v>
      </c>
      <c r="M19" s="37" t="s">
        <v>97</v>
      </c>
      <c r="N19" s="105" t="s">
        <v>157</v>
      </c>
    </row>
    <row r="20" spans="1:14" s="11" customFormat="1" ht="15" customHeight="1">
      <c r="A20" s="25" t="s">
        <v>14</v>
      </c>
      <c r="B20" s="15" t="s">
        <v>223</v>
      </c>
      <c r="C20" s="16">
        <f t="shared" si="1"/>
        <v>0</v>
      </c>
      <c r="D20" s="18"/>
      <c r="E20" s="16"/>
      <c r="F20" s="13">
        <f t="shared" si="0"/>
        <v>0</v>
      </c>
      <c r="G20" s="69" t="s">
        <v>264</v>
      </c>
      <c r="H20" s="69" t="s">
        <v>264</v>
      </c>
      <c r="I20" s="69" t="s">
        <v>314</v>
      </c>
      <c r="J20" s="69" t="s">
        <v>266</v>
      </c>
      <c r="K20" s="69" t="s">
        <v>266</v>
      </c>
      <c r="L20" s="69" t="s">
        <v>394</v>
      </c>
      <c r="M20" s="38" t="s">
        <v>279</v>
      </c>
      <c r="N20" s="105" t="s">
        <v>157</v>
      </c>
    </row>
    <row r="21" spans="1:14" s="11" customFormat="1" ht="15" customHeight="1">
      <c r="A21" s="25" t="s">
        <v>15</v>
      </c>
      <c r="B21" s="14" t="s">
        <v>223</v>
      </c>
      <c r="C21" s="16">
        <f t="shared" si="1"/>
        <v>0</v>
      </c>
      <c r="D21" s="18"/>
      <c r="E21" s="16"/>
      <c r="F21" s="13">
        <f t="shared" si="0"/>
        <v>0</v>
      </c>
      <c r="G21" s="69" t="s">
        <v>264</v>
      </c>
      <c r="H21" s="69" t="s">
        <v>264</v>
      </c>
      <c r="I21" s="69" t="s">
        <v>314</v>
      </c>
      <c r="J21" s="69" t="s">
        <v>266</v>
      </c>
      <c r="K21" s="69" t="s">
        <v>339</v>
      </c>
      <c r="L21" s="69" t="s">
        <v>410</v>
      </c>
      <c r="M21" s="39" t="s">
        <v>281</v>
      </c>
      <c r="N21" s="105" t="s">
        <v>157</v>
      </c>
    </row>
    <row r="22" spans="1:14" s="10" customFormat="1" ht="15" customHeight="1">
      <c r="A22" s="72" t="s">
        <v>16</v>
      </c>
      <c r="B22" s="15" t="s">
        <v>223</v>
      </c>
      <c r="C22" s="16">
        <f t="shared" si="1"/>
        <v>0</v>
      </c>
      <c r="D22" s="18"/>
      <c r="E22" s="16"/>
      <c r="F22" s="13">
        <f t="shared" si="0"/>
        <v>0</v>
      </c>
      <c r="G22" s="69" t="s">
        <v>264</v>
      </c>
      <c r="H22" s="69" t="s">
        <v>264</v>
      </c>
      <c r="I22" s="69" t="s">
        <v>266</v>
      </c>
      <c r="J22" s="69" t="s">
        <v>266</v>
      </c>
      <c r="K22" s="69" t="s">
        <v>266</v>
      </c>
      <c r="L22" s="69" t="s">
        <v>157</v>
      </c>
      <c r="M22" s="37" t="s">
        <v>120</v>
      </c>
      <c r="N22" s="105" t="s">
        <v>157</v>
      </c>
    </row>
    <row r="23" spans="1:14" ht="15" customHeight="1">
      <c r="A23" s="72" t="s">
        <v>17</v>
      </c>
      <c r="B23" s="15" t="s">
        <v>223</v>
      </c>
      <c r="C23" s="16">
        <f t="shared" si="1"/>
        <v>0</v>
      </c>
      <c r="D23" s="18"/>
      <c r="E23" s="16"/>
      <c r="F23" s="13">
        <f t="shared" si="0"/>
        <v>0</v>
      </c>
      <c r="G23" s="69" t="s">
        <v>266</v>
      </c>
      <c r="H23" s="69" t="s">
        <v>266</v>
      </c>
      <c r="I23" s="69" t="s">
        <v>266</v>
      </c>
      <c r="J23" s="69" t="s">
        <v>266</v>
      </c>
      <c r="K23" s="69" t="s">
        <v>266</v>
      </c>
      <c r="L23" s="69" t="s">
        <v>157</v>
      </c>
      <c r="M23" s="37" t="s">
        <v>282</v>
      </c>
      <c r="N23" s="105" t="s">
        <v>157</v>
      </c>
    </row>
    <row r="24" spans="1:14" ht="15" customHeight="1">
      <c r="A24" s="72" t="s">
        <v>191</v>
      </c>
      <c r="B24" s="15" t="s">
        <v>223</v>
      </c>
      <c r="C24" s="16">
        <f t="shared" si="1"/>
        <v>0</v>
      </c>
      <c r="D24" s="18"/>
      <c r="E24" s="16"/>
      <c r="F24" s="13">
        <f t="shared" si="0"/>
        <v>0</v>
      </c>
      <c r="G24" s="69" t="s">
        <v>264</v>
      </c>
      <c r="H24" s="69" t="s">
        <v>266</v>
      </c>
      <c r="I24" s="69" t="s">
        <v>266</v>
      </c>
      <c r="J24" s="69" t="s">
        <v>266</v>
      </c>
      <c r="K24" s="69" t="s">
        <v>266</v>
      </c>
      <c r="L24" s="69" t="s">
        <v>157</v>
      </c>
      <c r="M24" s="38" t="s">
        <v>283</v>
      </c>
      <c r="N24" s="105" t="s">
        <v>157</v>
      </c>
    </row>
    <row r="25" spans="1:14" s="12" customFormat="1" ht="15" customHeight="1">
      <c r="A25" s="33" t="s">
        <v>19</v>
      </c>
      <c r="B25" s="33"/>
      <c r="C25" s="30"/>
      <c r="D25" s="31"/>
      <c r="E25" s="30"/>
      <c r="F25" s="32"/>
      <c r="G25" s="70"/>
      <c r="H25" s="70"/>
      <c r="I25" s="70"/>
      <c r="J25" s="70"/>
      <c r="K25" s="70"/>
      <c r="L25" s="70"/>
      <c r="M25" s="71"/>
      <c r="N25" s="105"/>
    </row>
    <row r="26" spans="1:14" s="10" customFormat="1" ht="15" customHeight="1">
      <c r="A26" s="25" t="s">
        <v>20</v>
      </c>
      <c r="B26" s="14" t="s">
        <v>223</v>
      </c>
      <c r="C26" s="16">
        <f>IF(B26=$B$4,2,0)</f>
        <v>0</v>
      </c>
      <c r="D26" s="18"/>
      <c r="E26" s="16"/>
      <c r="F26" s="13">
        <f t="shared" ref="F26:F36" si="2">C26*(1-D26)*(1-E26)</f>
        <v>0</v>
      </c>
      <c r="G26" s="69" t="s">
        <v>266</v>
      </c>
      <c r="H26" s="69" t="s">
        <v>266</v>
      </c>
      <c r="I26" s="69" t="s">
        <v>266</v>
      </c>
      <c r="J26" s="69" t="s">
        <v>266</v>
      </c>
      <c r="K26" s="69" t="s">
        <v>266</v>
      </c>
      <c r="L26" s="69" t="s">
        <v>157</v>
      </c>
      <c r="M26" s="39" t="s">
        <v>108</v>
      </c>
      <c r="N26" s="105" t="s">
        <v>157</v>
      </c>
    </row>
    <row r="27" spans="1:14" ht="15" customHeight="1">
      <c r="A27" s="72" t="s">
        <v>21</v>
      </c>
      <c r="B27" s="15" t="s">
        <v>223</v>
      </c>
      <c r="C27" s="16">
        <f t="shared" ref="C27:C36" si="3">IF(B27=$B$4,2,0)</f>
        <v>0</v>
      </c>
      <c r="D27" s="18"/>
      <c r="E27" s="16"/>
      <c r="F27" s="13">
        <f t="shared" si="2"/>
        <v>0</v>
      </c>
      <c r="G27" s="69" t="s">
        <v>266</v>
      </c>
      <c r="H27" s="69" t="s">
        <v>266</v>
      </c>
      <c r="I27" s="69" t="s">
        <v>266</v>
      </c>
      <c r="J27" s="69" t="s">
        <v>266</v>
      </c>
      <c r="K27" s="69" t="s">
        <v>266</v>
      </c>
      <c r="L27" s="69" t="s">
        <v>157</v>
      </c>
      <c r="M27" s="97" t="s">
        <v>159</v>
      </c>
      <c r="N27" s="105" t="s">
        <v>157</v>
      </c>
    </row>
    <row r="28" spans="1:14" ht="15" customHeight="1">
      <c r="A28" s="25" t="s">
        <v>22</v>
      </c>
      <c r="B28" s="15" t="s">
        <v>223</v>
      </c>
      <c r="C28" s="16">
        <f t="shared" si="3"/>
        <v>0</v>
      </c>
      <c r="D28" s="18"/>
      <c r="E28" s="16"/>
      <c r="F28" s="13">
        <f t="shared" si="2"/>
        <v>0</v>
      </c>
      <c r="G28" s="69" t="s">
        <v>264</v>
      </c>
      <c r="H28" s="69" t="s">
        <v>266</v>
      </c>
      <c r="I28" s="69" t="s">
        <v>313</v>
      </c>
      <c r="J28" s="69" t="s">
        <v>266</v>
      </c>
      <c r="K28" s="69" t="s">
        <v>266</v>
      </c>
      <c r="L28" s="69" t="s">
        <v>285</v>
      </c>
      <c r="M28" s="37" t="s">
        <v>137</v>
      </c>
      <c r="N28" s="105" t="s">
        <v>157</v>
      </c>
    </row>
    <row r="29" spans="1:14" s="12" customFormat="1" ht="15" customHeight="1">
      <c r="A29" s="72" t="s">
        <v>23</v>
      </c>
      <c r="B29" s="14" t="s">
        <v>222</v>
      </c>
      <c r="C29" s="16">
        <f t="shared" si="3"/>
        <v>2</v>
      </c>
      <c r="D29" s="18"/>
      <c r="E29" s="16"/>
      <c r="F29" s="13">
        <f t="shared" si="2"/>
        <v>2</v>
      </c>
      <c r="G29" s="69" t="s">
        <v>264</v>
      </c>
      <c r="H29" s="69" t="s">
        <v>264</v>
      </c>
      <c r="I29" s="69" t="s">
        <v>330</v>
      </c>
      <c r="J29" s="69" t="s">
        <v>264</v>
      </c>
      <c r="K29" s="69" t="s">
        <v>383</v>
      </c>
      <c r="L29" s="69" t="s">
        <v>382</v>
      </c>
      <c r="M29" s="97" t="s">
        <v>160</v>
      </c>
      <c r="N29" s="105" t="s">
        <v>157</v>
      </c>
    </row>
    <row r="30" spans="1:14" ht="15" customHeight="1">
      <c r="A30" s="72" t="s">
        <v>24</v>
      </c>
      <c r="B30" s="15" t="s">
        <v>223</v>
      </c>
      <c r="C30" s="16">
        <f t="shared" si="3"/>
        <v>0</v>
      </c>
      <c r="D30" s="18"/>
      <c r="E30" s="16"/>
      <c r="F30" s="13">
        <f t="shared" si="2"/>
        <v>0</v>
      </c>
      <c r="G30" s="69" t="s">
        <v>264</v>
      </c>
      <c r="H30" s="69" t="s">
        <v>264</v>
      </c>
      <c r="I30" s="69" t="s">
        <v>416</v>
      </c>
      <c r="J30" s="69" t="s">
        <v>266</v>
      </c>
      <c r="K30" s="69" t="s">
        <v>417</v>
      </c>
      <c r="L30" s="69" t="s">
        <v>291</v>
      </c>
      <c r="M30" s="37" t="s">
        <v>150</v>
      </c>
      <c r="N30" s="105" t="s">
        <v>157</v>
      </c>
    </row>
    <row r="31" spans="1:14" s="10" customFormat="1" ht="15" customHeight="1">
      <c r="A31" s="72" t="s">
        <v>25</v>
      </c>
      <c r="B31" s="15" t="s">
        <v>223</v>
      </c>
      <c r="C31" s="16">
        <f t="shared" si="3"/>
        <v>0</v>
      </c>
      <c r="D31" s="18"/>
      <c r="E31" s="16"/>
      <c r="F31" s="13">
        <f t="shared" si="2"/>
        <v>0</v>
      </c>
      <c r="G31" s="76" t="s">
        <v>264</v>
      </c>
      <c r="H31" s="76" t="s">
        <v>266</v>
      </c>
      <c r="I31" s="76" t="s">
        <v>266</v>
      </c>
      <c r="J31" s="76" t="s">
        <v>266</v>
      </c>
      <c r="K31" s="76" t="s">
        <v>266</v>
      </c>
      <c r="L31" s="80" t="s">
        <v>157</v>
      </c>
      <c r="M31" s="67" t="s">
        <v>161</v>
      </c>
      <c r="N31" s="105" t="s">
        <v>157</v>
      </c>
    </row>
    <row r="32" spans="1:14" ht="15" customHeight="1">
      <c r="A32" s="72" t="s">
        <v>26</v>
      </c>
      <c r="B32" s="14" t="s">
        <v>222</v>
      </c>
      <c r="C32" s="16">
        <f t="shared" si="3"/>
        <v>2</v>
      </c>
      <c r="D32" s="18"/>
      <c r="E32" s="16"/>
      <c r="F32" s="13">
        <f t="shared" si="2"/>
        <v>2</v>
      </c>
      <c r="G32" s="76" t="s">
        <v>264</v>
      </c>
      <c r="H32" s="76" t="s">
        <v>264</v>
      </c>
      <c r="I32" s="76" t="s">
        <v>311</v>
      </c>
      <c r="J32" s="76" t="s">
        <v>264</v>
      </c>
      <c r="K32" s="76" t="s">
        <v>264</v>
      </c>
      <c r="L32" s="80" t="s">
        <v>157</v>
      </c>
      <c r="M32" s="37" t="s">
        <v>310</v>
      </c>
      <c r="N32" s="105" t="s">
        <v>157</v>
      </c>
    </row>
    <row r="33" spans="1:15" ht="15" customHeight="1">
      <c r="A33" s="72" t="s">
        <v>27</v>
      </c>
      <c r="B33" s="14" t="s">
        <v>222</v>
      </c>
      <c r="C33" s="16">
        <f t="shared" si="3"/>
        <v>2</v>
      </c>
      <c r="D33" s="18"/>
      <c r="E33" s="16"/>
      <c r="F33" s="13">
        <f t="shared" si="2"/>
        <v>2</v>
      </c>
      <c r="G33" s="76" t="s">
        <v>264</v>
      </c>
      <c r="H33" s="76" t="s">
        <v>264</v>
      </c>
      <c r="I33" s="76" t="s">
        <v>313</v>
      </c>
      <c r="J33" s="76" t="s">
        <v>264</v>
      </c>
      <c r="K33" s="76" t="s">
        <v>264</v>
      </c>
      <c r="L33" s="80" t="s">
        <v>157</v>
      </c>
      <c r="M33" s="67" t="s">
        <v>162</v>
      </c>
      <c r="N33" s="105" t="s">
        <v>157</v>
      </c>
      <c r="O33" s="11"/>
    </row>
    <row r="34" spans="1:15" ht="15" customHeight="1">
      <c r="A34" s="72" t="s">
        <v>28</v>
      </c>
      <c r="B34" s="15" t="s">
        <v>223</v>
      </c>
      <c r="C34" s="16">
        <f t="shared" si="3"/>
        <v>0</v>
      </c>
      <c r="D34" s="18"/>
      <c r="E34" s="16"/>
      <c r="F34" s="13">
        <f t="shared" si="2"/>
        <v>0</v>
      </c>
      <c r="G34" s="76" t="s">
        <v>266</v>
      </c>
      <c r="H34" s="76" t="s">
        <v>266</v>
      </c>
      <c r="I34" s="76" t="s">
        <v>266</v>
      </c>
      <c r="J34" s="76" t="s">
        <v>266</v>
      </c>
      <c r="K34" s="76" t="s">
        <v>266</v>
      </c>
      <c r="L34" s="80" t="s">
        <v>157</v>
      </c>
      <c r="M34" s="67" t="s">
        <v>163</v>
      </c>
      <c r="N34" s="105" t="s">
        <v>157</v>
      </c>
    </row>
    <row r="35" spans="1:15" ht="15" customHeight="1">
      <c r="A35" s="72" t="s">
        <v>192</v>
      </c>
      <c r="B35" s="15" t="s">
        <v>223</v>
      </c>
      <c r="C35" s="16">
        <f t="shared" si="3"/>
        <v>0</v>
      </c>
      <c r="D35" s="18"/>
      <c r="E35" s="16"/>
      <c r="F35" s="13">
        <f t="shared" si="2"/>
        <v>0</v>
      </c>
      <c r="G35" s="76" t="s">
        <v>266</v>
      </c>
      <c r="H35" s="76" t="s">
        <v>266</v>
      </c>
      <c r="I35" s="76" t="s">
        <v>266</v>
      </c>
      <c r="J35" s="76" t="s">
        <v>266</v>
      </c>
      <c r="K35" s="76" t="s">
        <v>266</v>
      </c>
      <c r="L35" s="80" t="s">
        <v>157</v>
      </c>
      <c r="M35" s="37" t="s">
        <v>133</v>
      </c>
      <c r="N35" s="105" t="s">
        <v>157</v>
      </c>
    </row>
    <row r="36" spans="1:15" ht="15" customHeight="1">
      <c r="A36" s="72" t="s">
        <v>30</v>
      </c>
      <c r="B36" s="14" t="s">
        <v>222</v>
      </c>
      <c r="C36" s="16">
        <f t="shared" si="3"/>
        <v>2</v>
      </c>
      <c r="D36" s="18"/>
      <c r="E36" s="16"/>
      <c r="F36" s="13">
        <f t="shared" si="2"/>
        <v>2</v>
      </c>
      <c r="G36" s="76" t="s">
        <v>264</v>
      </c>
      <c r="H36" s="76" t="s">
        <v>264</v>
      </c>
      <c r="I36" s="76" t="s">
        <v>314</v>
      </c>
      <c r="J36" s="76" t="s">
        <v>264</v>
      </c>
      <c r="K36" s="76" t="s">
        <v>264</v>
      </c>
      <c r="L36" s="80" t="s">
        <v>157</v>
      </c>
      <c r="M36" s="37" t="s">
        <v>290</v>
      </c>
      <c r="N36" s="105" t="s">
        <v>157</v>
      </c>
    </row>
    <row r="37" spans="1:15" s="12" customFormat="1" ht="15" customHeight="1">
      <c r="A37" s="33" t="s">
        <v>31</v>
      </c>
      <c r="B37" s="33"/>
      <c r="C37" s="30"/>
      <c r="D37" s="31"/>
      <c r="E37" s="30"/>
      <c r="F37" s="32"/>
      <c r="G37" s="70"/>
      <c r="H37" s="70"/>
      <c r="I37" s="70"/>
      <c r="J37" s="70"/>
      <c r="K37" s="70"/>
      <c r="L37" s="30"/>
      <c r="M37" s="36"/>
      <c r="N37" s="105"/>
    </row>
    <row r="38" spans="1:15" s="11" customFormat="1" ht="15" customHeight="1">
      <c r="A38" s="72" t="s">
        <v>32</v>
      </c>
      <c r="B38" s="15" t="s">
        <v>223</v>
      </c>
      <c r="C38" s="16">
        <f>IF(B38=$B$4,2,0)</f>
        <v>0</v>
      </c>
      <c r="D38" s="18"/>
      <c r="E38" s="16"/>
      <c r="F38" s="13">
        <f t="shared" ref="F38:F45" si="4">C38*(1-D38)*(1-E38)</f>
        <v>0</v>
      </c>
      <c r="G38" s="76" t="s">
        <v>264</v>
      </c>
      <c r="H38" s="76" t="s">
        <v>264</v>
      </c>
      <c r="I38" s="76" t="s">
        <v>314</v>
      </c>
      <c r="J38" s="76" t="s">
        <v>266</v>
      </c>
      <c r="K38" s="76" t="s">
        <v>266</v>
      </c>
      <c r="L38" s="78" t="s">
        <v>291</v>
      </c>
      <c r="M38" s="39" t="s">
        <v>104</v>
      </c>
      <c r="N38" s="105" t="s">
        <v>157</v>
      </c>
    </row>
    <row r="39" spans="1:15" s="11" customFormat="1" ht="15" customHeight="1">
      <c r="A39" s="72" t="s">
        <v>33</v>
      </c>
      <c r="B39" s="15" t="s">
        <v>223</v>
      </c>
      <c r="C39" s="16">
        <f t="shared" ref="C39:C45" si="5">IF(B39=$B$4,2,0)</f>
        <v>0</v>
      </c>
      <c r="D39" s="18"/>
      <c r="E39" s="16"/>
      <c r="F39" s="13">
        <f t="shared" si="4"/>
        <v>0</v>
      </c>
      <c r="G39" s="76" t="s">
        <v>266</v>
      </c>
      <c r="H39" s="76" t="s">
        <v>266</v>
      </c>
      <c r="I39" s="76" t="s">
        <v>266</v>
      </c>
      <c r="J39" s="76" t="s">
        <v>266</v>
      </c>
      <c r="K39" s="76" t="s">
        <v>266</v>
      </c>
      <c r="L39" s="78" t="s">
        <v>157</v>
      </c>
      <c r="M39" s="37" t="s">
        <v>112</v>
      </c>
      <c r="N39" s="105" t="s">
        <v>157</v>
      </c>
    </row>
    <row r="40" spans="1:15" s="11" customFormat="1" ht="15" customHeight="1">
      <c r="A40" s="25" t="s">
        <v>92</v>
      </c>
      <c r="B40" s="15" t="s">
        <v>222</v>
      </c>
      <c r="C40" s="16">
        <f t="shared" si="5"/>
        <v>2</v>
      </c>
      <c r="D40" s="18"/>
      <c r="E40" s="16"/>
      <c r="F40" s="13">
        <f t="shared" si="4"/>
        <v>2</v>
      </c>
      <c r="G40" s="76" t="s">
        <v>264</v>
      </c>
      <c r="H40" s="76" t="s">
        <v>384</v>
      </c>
      <c r="I40" s="76" t="s">
        <v>313</v>
      </c>
      <c r="J40" s="76" t="s">
        <v>316</v>
      </c>
      <c r="K40" s="76" t="s">
        <v>317</v>
      </c>
      <c r="L40" s="15" t="s">
        <v>385</v>
      </c>
      <c r="M40" s="68" t="s">
        <v>195</v>
      </c>
      <c r="N40" s="105" t="s">
        <v>157</v>
      </c>
    </row>
    <row r="41" spans="1:15" ht="15" customHeight="1">
      <c r="A41" s="25" t="s">
        <v>34</v>
      </c>
      <c r="B41" s="15" t="s">
        <v>222</v>
      </c>
      <c r="C41" s="16">
        <f t="shared" si="5"/>
        <v>2</v>
      </c>
      <c r="D41" s="18"/>
      <c r="E41" s="16"/>
      <c r="F41" s="13">
        <f t="shared" si="4"/>
        <v>2</v>
      </c>
      <c r="G41" s="76" t="s">
        <v>264</v>
      </c>
      <c r="H41" s="76" t="s">
        <v>320</v>
      </c>
      <c r="I41" s="76" t="s">
        <v>313</v>
      </c>
      <c r="J41" s="76" t="s">
        <v>319</v>
      </c>
      <c r="K41" s="76" t="s">
        <v>317</v>
      </c>
      <c r="L41" s="15" t="s">
        <v>414</v>
      </c>
      <c r="M41" s="39" t="s">
        <v>318</v>
      </c>
      <c r="N41" s="105" t="s">
        <v>157</v>
      </c>
    </row>
    <row r="42" spans="1:15" s="10" customFormat="1" ht="15" customHeight="1">
      <c r="A42" s="25" t="s">
        <v>35</v>
      </c>
      <c r="B42" s="15" t="s">
        <v>223</v>
      </c>
      <c r="C42" s="16">
        <f t="shared" si="5"/>
        <v>0</v>
      </c>
      <c r="D42" s="18"/>
      <c r="E42" s="16"/>
      <c r="F42" s="13">
        <f t="shared" si="4"/>
        <v>0</v>
      </c>
      <c r="G42" s="76" t="s">
        <v>266</v>
      </c>
      <c r="H42" s="76" t="s">
        <v>266</v>
      </c>
      <c r="I42" s="76" t="s">
        <v>266</v>
      </c>
      <c r="J42" s="76" t="s">
        <v>266</v>
      </c>
      <c r="K42" s="76" t="s">
        <v>266</v>
      </c>
      <c r="L42" s="78" t="s">
        <v>157</v>
      </c>
      <c r="M42" s="39" t="s">
        <v>105</v>
      </c>
      <c r="N42" s="105" t="s">
        <v>157</v>
      </c>
      <c r="O42" s="11"/>
    </row>
    <row r="43" spans="1:15" s="11" customFormat="1" ht="15" customHeight="1">
      <c r="A43" s="25" t="s">
        <v>36</v>
      </c>
      <c r="B43" s="15" t="s">
        <v>223</v>
      </c>
      <c r="C43" s="16">
        <f t="shared" si="5"/>
        <v>0</v>
      </c>
      <c r="D43" s="18"/>
      <c r="E43" s="16"/>
      <c r="F43" s="13">
        <f t="shared" si="4"/>
        <v>0</v>
      </c>
      <c r="G43" s="76" t="s">
        <v>266</v>
      </c>
      <c r="H43" s="76" t="s">
        <v>266</v>
      </c>
      <c r="I43" s="76" t="s">
        <v>266</v>
      </c>
      <c r="J43" s="76" t="s">
        <v>266</v>
      </c>
      <c r="K43" s="76" t="s">
        <v>266</v>
      </c>
      <c r="L43" s="78" t="s">
        <v>157</v>
      </c>
      <c r="M43" s="67" t="s">
        <v>164</v>
      </c>
      <c r="N43" s="105" t="s">
        <v>157</v>
      </c>
    </row>
    <row r="44" spans="1:15" s="11" customFormat="1" ht="15" customHeight="1">
      <c r="A44" s="72" t="s">
        <v>37</v>
      </c>
      <c r="B44" s="15" t="s">
        <v>223</v>
      </c>
      <c r="C44" s="16">
        <f t="shared" si="5"/>
        <v>0</v>
      </c>
      <c r="D44" s="18"/>
      <c r="E44" s="16"/>
      <c r="F44" s="13">
        <f t="shared" si="4"/>
        <v>0</v>
      </c>
      <c r="G44" s="69" t="s">
        <v>264</v>
      </c>
      <c r="H44" s="69" t="s">
        <v>264</v>
      </c>
      <c r="I44" s="69" t="s">
        <v>266</v>
      </c>
      <c r="J44" s="69" t="s">
        <v>266</v>
      </c>
      <c r="K44" s="69" t="s">
        <v>266</v>
      </c>
      <c r="L44" s="78" t="s">
        <v>157</v>
      </c>
      <c r="M44" s="67" t="s">
        <v>186</v>
      </c>
      <c r="N44" s="105" t="s">
        <v>157</v>
      </c>
    </row>
    <row r="45" spans="1:15" s="11" customFormat="1" ht="15" customHeight="1">
      <c r="A45" s="14" t="s">
        <v>121</v>
      </c>
      <c r="B45" s="14" t="s">
        <v>223</v>
      </c>
      <c r="C45" s="16">
        <f t="shared" si="5"/>
        <v>0</v>
      </c>
      <c r="D45" s="18"/>
      <c r="E45" s="25"/>
      <c r="F45" s="13">
        <f t="shared" si="4"/>
        <v>0</v>
      </c>
      <c r="G45" s="69" t="s">
        <v>157</v>
      </c>
      <c r="H45" s="69" t="s">
        <v>157</v>
      </c>
      <c r="I45" s="69" t="s">
        <v>157</v>
      </c>
      <c r="J45" s="69" t="s">
        <v>157</v>
      </c>
      <c r="K45" s="69" t="s">
        <v>157</v>
      </c>
      <c r="L45" s="195" t="s">
        <v>483</v>
      </c>
      <c r="M45" s="68" t="s">
        <v>446</v>
      </c>
      <c r="N45" s="105" t="s">
        <v>157</v>
      </c>
    </row>
    <row r="46" spans="1:15" s="12" customFormat="1" ht="15" customHeight="1">
      <c r="A46" s="33" t="s">
        <v>38</v>
      </c>
      <c r="B46" s="33"/>
      <c r="C46" s="30"/>
      <c r="D46" s="31"/>
      <c r="E46" s="30"/>
      <c r="F46" s="32"/>
      <c r="G46" s="70"/>
      <c r="H46" s="70"/>
      <c r="I46" s="70"/>
      <c r="J46" s="70"/>
      <c r="K46" s="70"/>
      <c r="L46" s="35"/>
      <c r="M46" s="36"/>
      <c r="N46" s="105"/>
    </row>
    <row r="47" spans="1:15" s="11" customFormat="1" ht="15" customHeight="1">
      <c r="A47" s="72" t="s">
        <v>39</v>
      </c>
      <c r="B47" s="15" t="s">
        <v>223</v>
      </c>
      <c r="C47" s="16">
        <f>IF(B47=$B$4,2,0)</f>
        <v>0</v>
      </c>
      <c r="D47" s="18"/>
      <c r="E47" s="16"/>
      <c r="F47" s="13">
        <f t="shared" ref="F47:F53" si="6">C47*(1-D47)*(1-E47)</f>
        <v>0</v>
      </c>
      <c r="G47" s="76" t="s">
        <v>266</v>
      </c>
      <c r="H47" s="76" t="s">
        <v>266</v>
      </c>
      <c r="I47" s="76" t="s">
        <v>266</v>
      </c>
      <c r="J47" s="76" t="s">
        <v>266</v>
      </c>
      <c r="K47" s="76" t="s">
        <v>266</v>
      </c>
      <c r="L47" s="78" t="s">
        <v>157</v>
      </c>
      <c r="M47" s="37" t="s">
        <v>114</v>
      </c>
      <c r="N47" s="105" t="s">
        <v>157</v>
      </c>
    </row>
    <row r="48" spans="1:15" s="11" customFormat="1" ht="15" customHeight="1">
      <c r="A48" s="72" t="s">
        <v>40</v>
      </c>
      <c r="B48" s="15" t="s">
        <v>223</v>
      </c>
      <c r="C48" s="16">
        <f t="shared" ref="C48:C53" si="7">IF(B48=$B$4,2,0)</f>
        <v>0</v>
      </c>
      <c r="D48" s="18"/>
      <c r="E48" s="16"/>
      <c r="F48" s="13">
        <f t="shared" si="6"/>
        <v>0</v>
      </c>
      <c r="G48" s="76" t="s">
        <v>266</v>
      </c>
      <c r="H48" s="76" t="s">
        <v>266</v>
      </c>
      <c r="I48" s="76" t="s">
        <v>266</v>
      </c>
      <c r="J48" s="76" t="s">
        <v>266</v>
      </c>
      <c r="K48" s="76" t="s">
        <v>266</v>
      </c>
      <c r="L48" s="78" t="s">
        <v>157</v>
      </c>
      <c r="M48" s="67" t="s">
        <v>165</v>
      </c>
      <c r="N48" s="105" t="s">
        <v>157</v>
      </c>
    </row>
    <row r="49" spans="1:14" ht="15" customHeight="1">
      <c r="A49" s="72" t="s">
        <v>41</v>
      </c>
      <c r="B49" s="15" t="s">
        <v>223</v>
      </c>
      <c r="C49" s="16">
        <f t="shared" si="7"/>
        <v>0</v>
      </c>
      <c r="D49" s="18"/>
      <c r="E49" s="16"/>
      <c r="F49" s="13">
        <f t="shared" si="6"/>
        <v>0</v>
      </c>
      <c r="G49" s="76" t="s">
        <v>264</v>
      </c>
      <c r="H49" s="76" t="s">
        <v>266</v>
      </c>
      <c r="I49" s="76" t="s">
        <v>395</v>
      </c>
      <c r="J49" s="76" t="s">
        <v>266</v>
      </c>
      <c r="K49" s="76" t="s">
        <v>266</v>
      </c>
      <c r="L49" s="78" t="s">
        <v>394</v>
      </c>
      <c r="M49" s="37" t="s">
        <v>353</v>
      </c>
      <c r="N49" s="105" t="s">
        <v>157</v>
      </c>
    </row>
    <row r="50" spans="1:14" ht="15" customHeight="1">
      <c r="A50" s="72" t="s">
        <v>42</v>
      </c>
      <c r="B50" s="14" t="s">
        <v>222</v>
      </c>
      <c r="C50" s="16">
        <f t="shared" si="7"/>
        <v>2</v>
      </c>
      <c r="D50" s="18"/>
      <c r="E50" s="16"/>
      <c r="F50" s="13">
        <f t="shared" si="6"/>
        <v>2</v>
      </c>
      <c r="G50" s="77" t="s">
        <v>264</v>
      </c>
      <c r="H50" s="76" t="s">
        <v>264</v>
      </c>
      <c r="I50" s="76" t="s">
        <v>311</v>
      </c>
      <c r="J50" s="69" t="s">
        <v>266</v>
      </c>
      <c r="K50" s="76" t="s">
        <v>323</v>
      </c>
      <c r="L50" s="14" t="s">
        <v>291</v>
      </c>
      <c r="M50" s="67" t="s">
        <v>166</v>
      </c>
      <c r="N50" s="105" t="s">
        <v>157</v>
      </c>
    </row>
    <row r="51" spans="1:14" s="11" customFormat="1" ht="15" customHeight="1">
      <c r="A51" s="72" t="s">
        <v>90</v>
      </c>
      <c r="B51" s="15" t="s">
        <v>223</v>
      </c>
      <c r="C51" s="16">
        <f t="shared" si="7"/>
        <v>0</v>
      </c>
      <c r="D51" s="18"/>
      <c r="E51" s="16"/>
      <c r="F51" s="13">
        <f t="shared" si="6"/>
        <v>0</v>
      </c>
      <c r="G51" s="76" t="s">
        <v>266</v>
      </c>
      <c r="H51" s="76" t="s">
        <v>266</v>
      </c>
      <c r="I51" s="76" t="s">
        <v>266</v>
      </c>
      <c r="J51" s="76" t="s">
        <v>266</v>
      </c>
      <c r="K51" s="76" t="s">
        <v>266</v>
      </c>
      <c r="L51" s="78" t="s">
        <v>157</v>
      </c>
      <c r="M51" s="67" t="s">
        <v>167</v>
      </c>
      <c r="N51" s="105" t="s">
        <v>157</v>
      </c>
    </row>
    <row r="52" spans="1:14" ht="15" customHeight="1">
      <c r="A52" s="25" t="s">
        <v>43</v>
      </c>
      <c r="B52" s="14" t="s">
        <v>223</v>
      </c>
      <c r="C52" s="16">
        <f t="shared" si="7"/>
        <v>0</v>
      </c>
      <c r="D52" s="18"/>
      <c r="E52" s="16"/>
      <c r="F52" s="13">
        <f t="shared" si="6"/>
        <v>0</v>
      </c>
      <c r="G52" s="76" t="s">
        <v>266</v>
      </c>
      <c r="H52" s="76" t="s">
        <v>266</v>
      </c>
      <c r="I52" s="76" t="s">
        <v>266</v>
      </c>
      <c r="J52" s="76" t="s">
        <v>266</v>
      </c>
      <c r="K52" s="76" t="s">
        <v>266</v>
      </c>
      <c r="L52" s="78" t="s">
        <v>157</v>
      </c>
      <c r="M52" s="39" t="s">
        <v>354</v>
      </c>
      <c r="N52" s="105" t="s">
        <v>157</v>
      </c>
    </row>
    <row r="53" spans="1:14" ht="15" customHeight="1">
      <c r="A53" s="72" t="s">
        <v>44</v>
      </c>
      <c r="B53" s="15" t="s">
        <v>223</v>
      </c>
      <c r="C53" s="16">
        <f t="shared" si="7"/>
        <v>0</v>
      </c>
      <c r="D53" s="18"/>
      <c r="E53" s="16"/>
      <c r="F53" s="13">
        <f t="shared" si="6"/>
        <v>0</v>
      </c>
      <c r="G53" s="76" t="s">
        <v>266</v>
      </c>
      <c r="H53" s="76" t="s">
        <v>264</v>
      </c>
      <c r="I53" s="76" t="s">
        <v>266</v>
      </c>
      <c r="J53" s="76" t="s">
        <v>266</v>
      </c>
      <c r="K53" s="76" t="s">
        <v>266</v>
      </c>
      <c r="L53" s="78" t="s">
        <v>157</v>
      </c>
      <c r="M53" s="67" t="s">
        <v>324</v>
      </c>
      <c r="N53" s="105" t="s">
        <v>157</v>
      </c>
    </row>
    <row r="54" spans="1:14" s="12" customFormat="1" ht="15" customHeight="1">
      <c r="A54" s="33" t="s">
        <v>45</v>
      </c>
      <c r="B54" s="33"/>
      <c r="C54" s="30"/>
      <c r="D54" s="31"/>
      <c r="E54" s="30"/>
      <c r="F54" s="32"/>
      <c r="G54" s="70"/>
      <c r="H54" s="70"/>
      <c r="I54" s="70"/>
      <c r="J54" s="70"/>
      <c r="K54" s="70"/>
      <c r="L54" s="30"/>
      <c r="M54" s="36"/>
      <c r="N54" s="105"/>
    </row>
    <row r="55" spans="1:14" s="11" customFormat="1" ht="15" customHeight="1">
      <c r="A55" s="72" t="s">
        <v>46</v>
      </c>
      <c r="B55" s="15" t="s">
        <v>222</v>
      </c>
      <c r="C55" s="16">
        <f>IF(B55=$B$4,2,0)</f>
        <v>2</v>
      </c>
      <c r="D55" s="18"/>
      <c r="E55" s="17"/>
      <c r="F55" s="13">
        <f t="shared" ref="F55:F68" si="8">C55*(1-D55)*(1-E55)</f>
        <v>2</v>
      </c>
      <c r="G55" s="77" t="s">
        <v>264</v>
      </c>
      <c r="H55" s="77" t="s">
        <v>264</v>
      </c>
      <c r="I55" s="77" t="s">
        <v>311</v>
      </c>
      <c r="J55" s="69" t="s">
        <v>264</v>
      </c>
      <c r="K55" s="77" t="s">
        <v>326</v>
      </c>
      <c r="L55" s="15" t="s">
        <v>292</v>
      </c>
      <c r="M55" s="39" t="s">
        <v>293</v>
      </c>
      <c r="N55" s="105" t="s">
        <v>157</v>
      </c>
    </row>
    <row r="56" spans="1:14" s="11" customFormat="1" ht="15" customHeight="1">
      <c r="A56" s="72" t="s">
        <v>47</v>
      </c>
      <c r="B56" s="15" t="s">
        <v>223</v>
      </c>
      <c r="C56" s="16">
        <f t="shared" ref="C56:C68" si="9">IF(B56=$B$4,2,0)</f>
        <v>0</v>
      </c>
      <c r="D56" s="18"/>
      <c r="E56" s="16"/>
      <c r="F56" s="13">
        <f t="shared" si="8"/>
        <v>0</v>
      </c>
      <c r="G56" s="76" t="s">
        <v>264</v>
      </c>
      <c r="H56" s="76" t="s">
        <v>264</v>
      </c>
      <c r="I56" s="76" t="s">
        <v>266</v>
      </c>
      <c r="J56" s="76" t="s">
        <v>266</v>
      </c>
      <c r="K56" s="77" t="s">
        <v>266</v>
      </c>
      <c r="L56" s="78" t="s">
        <v>157</v>
      </c>
      <c r="M56" s="37" t="s">
        <v>146</v>
      </c>
      <c r="N56" s="105" t="s">
        <v>157</v>
      </c>
    </row>
    <row r="57" spans="1:14" s="11" customFormat="1" ht="15" customHeight="1">
      <c r="A57" s="72" t="s">
        <v>48</v>
      </c>
      <c r="B57" s="15" t="s">
        <v>223</v>
      </c>
      <c r="C57" s="16">
        <f t="shared" si="9"/>
        <v>0</v>
      </c>
      <c r="D57" s="18"/>
      <c r="E57" s="16"/>
      <c r="F57" s="13">
        <f t="shared" si="8"/>
        <v>0</v>
      </c>
      <c r="G57" s="76" t="s">
        <v>266</v>
      </c>
      <c r="H57" s="76" t="s">
        <v>266</v>
      </c>
      <c r="I57" s="76" t="s">
        <v>327</v>
      </c>
      <c r="J57" s="76" t="s">
        <v>266</v>
      </c>
      <c r="K57" s="76" t="s">
        <v>266</v>
      </c>
      <c r="L57" s="78" t="s">
        <v>394</v>
      </c>
      <c r="M57" s="37" t="s">
        <v>294</v>
      </c>
      <c r="N57" s="105" t="s">
        <v>157</v>
      </c>
    </row>
    <row r="58" spans="1:14" s="6" customFormat="1" ht="15" customHeight="1">
      <c r="A58" s="72" t="s">
        <v>49</v>
      </c>
      <c r="B58" s="14" t="s">
        <v>223</v>
      </c>
      <c r="C58" s="16">
        <f t="shared" si="9"/>
        <v>0</v>
      </c>
      <c r="D58" s="18"/>
      <c r="E58" s="16"/>
      <c r="F58" s="13">
        <f t="shared" si="8"/>
        <v>0</v>
      </c>
      <c r="G58" s="77" t="s">
        <v>264</v>
      </c>
      <c r="H58" s="76" t="s">
        <v>266</v>
      </c>
      <c r="I58" s="76" t="s">
        <v>266</v>
      </c>
      <c r="J58" s="76" t="s">
        <v>266</v>
      </c>
      <c r="K58" s="77" t="s">
        <v>266</v>
      </c>
      <c r="L58" s="78" t="s">
        <v>157</v>
      </c>
      <c r="M58" s="38" t="s">
        <v>295</v>
      </c>
      <c r="N58" s="105" t="s">
        <v>157</v>
      </c>
    </row>
    <row r="59" spans="1:14" ht="15" customHeight="1">
      <c r="A59" s="25" t="s">
        <v>50</v>
      </c>
      <c r="B59" s="14" t="s">
        <v>223</v>
      </c>
      <c r="C59" s="16">
        <f t="shared" si="9"/>
        <v>0</v>
      </c>
      <c r="D59" s="18"/>
      <c r="E59" s="16"/>
      <c r="F59" s="13">
        <f t="shared" si="8"/>
        <v>0</v>
      </c>
      <c r="G59" s="77" t="s">
        <v>266</v>
      </c>
      <c r="H59" s="76" t="s">
        <v>266</v>
      </c>
      <c r="I59" s="76" t="s">
        <v>266</v>
      </c>
      <c r="J59" s="76" t="s">
        <v>266</v>
      </c>
      <c r="K59" s="77" t="s">
        <v>266</v>
      </c>
      <c r="L59" s="78" t="s">
        <v>157</v>
      </c>
      <c r="M59" s="37" t="s">
        <v>107</v>
      </c>
      <c r="N59" s="105" t="s">
        <v>157</v>
      </c>
    </row>
    <row r="60" spans="1:14" s="11" customFormat="1" ht="15" customHeight="1">
      <c r="A60" s="72" t="s">
        <v>51</v>
      </c>
      <c r="B60" s="15" t="s">
        <v>222</v>
      </c>
      <c r="C60" s="16">
        <f t="shared" si="9"/>
        <v>2</v>
      </c>
      <c r="D60" s="18"/>
      <c r="E60" s="16"/>
      <c r="F60" s="13">
        <f t="shared" si="8"/>
        <v>2</v>
      </c>
      <c r="G60" s="77" t="s">
        <v>264</v>
      </c>
      <c r="H60" s="76" t="s">
        <v>264</v>
      </c>
      <c r="I60" s="76" t="s">
        <v>313</v>
      </c>
      <c r="J60" s="76" t="s">
        <v>264</v>
      </c>
      <c r="K60" s="77" t="s">
        <v>264</v>
      </c>
      <c r="L60" s="78" t="s">
        <v>157</v>
      </c>
      <c r="M60" s="67" t="s">
        <v>168</v>
      </c>
      <c r="N60" s="105" t="s">
        <v>157</v>
      </c>
    </row>
    <row r="61" spans="1:14" s="11" customFormat="1" ht="15" customHeight="1">
      <c r="A61" s="72" t="s">
        <v>52</v>
      </c>
      <c r="B61" s="15" t="s">
        <v>223</v>
      </c>
      <c r="C61" s="16">
        <f t="shared" si="9"/>
        <v>0</v>
      </c>
      <c r="D61" s="18"/>
      <c r="E61" s="16"/>
      <c r="F61" s="13">
        <f t="shared" si="8"/>
        <v>0</v>
      </c>
      <c r="G61" s="77" t="s">
        <v>266</v>
      </c>
      <c r="H61" s="76" t="s">
        <v>266</v>
      </c>
      <c r="I61" s="76" t="s">
        <v>266</v>
      </c>
      <c r="J61" s="76" t="s">
        <v>266</v>
      </c>
      <c r="K61" s="77" t="s">
        <v>266</v>
      </c>
      <c r="L61" s="78" t="s">
        <v>157</v>
      </c>
      <c r="M61" s="37" t="s">
        <v>418</v>
      </c>
      <c r="N61" s="105" t="s">
        <v>157</v>
      </c>
    </row>
    <row r="62" spans="1:14" s="11" customFormat="1" ht="15" customHeight="1">
      <c r="A62" s="25" t="s">
        <v>53</v>
      </c>
      <c r="B62" s="15" t="s">
        <v>223</v>
      </c>
      <c r="C62" s="16">
        <f t="shared" si="9"/>
        <v>0</v>
      </c>
      <c r="D62" s="18"/>
      <c r="E62" s="16"/>
      <c r="F62" s="13">
        <f t="shared" si="8"/>
        <v>0</v>
      </c>
      <c r="G62" s="77" t="s">
        <v>266</v>
      </c>
      <c r="H62" s="76" t="s">
        <v>266</v>
      </c>
      <c r="I62" s="76" t="s">
        <v>266</v>
      </c>
      <c r="J62" s="76" t="s">
        <v>266</v>
      </c>
      <c r="K62" s="77" t="s">
        <v>266</v>
      </c>
      <c r="L62" s="78" t="s">
        <v>157</v>
      </c>
      <c r="M62" s="39" t="s">
        <v>289</v>
      </c>
      <c r="N62" s="105" t="s">
        <v>157</v>
      </c>
    </row>
    <row r="63" spans="1:14" s="11" customFormat="1" ht="15" customHeight="1">
      <c r="A63" s="72" t="s">
        <v>54</v>
      </c>
      <c r="B63" s="14" t="s">
        <v>223</v>
      </c>
      <c r="C63" s="16">
        <f t="shared" si="9"/>
        <v>0</v>
      </c>
      <c r="D63" s="18"/>
      <c r="E63" s="16"/>
      <c r="F63" s="13">
        <f t="shared" si="8"/>
        <v>0</v>
      </c>
      <c r="G63" s="77" t="s">
        <v>266</v>
      </c>
      <c r="H63" s="76" t="s">
        <v>266</v>
      </c>
      <c r="I63" s="76" t="s">
        <v>266</v>
      </c>
      <c r="J63" s="76" t="s">
        <v>266</v>
      </c>
      <c r="K63" s="77" t="s">
        <v>266</v>
      </c>
      <c r="L63" s="78" t="s">
        <v>157</v>
      </c>
      <c r="M63" s="37" t="s">
        <v>130</v>
      </c>
      <c r="N63" s="105" t="s">
        <v>157</v>
      </c>
    </row>
    <row r="64" spans="1:14" s="11" customFormat="1" ht="15" customHeight="1">
      <c r="A64" s="72" t="s">
        <v>55</v>
      </c>
      <c r="B64" s="15" t="s">
        <v>222</v>
      </c>
      <c r="C64" s="16">
        <f t="shared" si="9"/>
        <v>2</v>
      </c>
      <c r="D64" s="18"/>
      <c r="E64" s="16"/>
      <c r="F64" s="13">
        <f t="shared" si="8"/>
        <v>2</v>
      </c>
      <c r="G64" s="77" t="s">
        <v>264</v>
      </c>
      <c r="H64" s="76" t="s">
        <v>264</v>
      </c>
      <c r="I64" s="76" t="s">
        <v>313</v>
      </c>
      <c r="J64" s="69" t="s">
        <v>264</v>
      </c>
      <c r="K64" s="77" t="s">
        <v>329</v>
      </c>
      <c r="L64" s="15" t="s">
        <v>157</v>
      </c>
      <c r="M64" s="39" t="s">
        <v>296</v>
      </c>
      <c r="N64" s="105" t="s">
        <v>157</v>
      </c>
    </row>
    <row r="65" spans="1:15" ht="15" customHeight="1">
      <c r="A65" s="72" t="s">
        <v>56</v>
      </c>
      <c r="B65" s="15" t="s">
        <v>223</v>
      </c>
      <c r="C65" s="16">
        <f t="shared" si="9"/>
        <v>0</v>
      </c>
      <c r="D65" s="18"/>
      <c r="E65" s="16"/>
      <c r="F65" s="13">
        <f t="shared" si="8"/>
        <v>0</v>
      </c>
      <c r="G65" s="77" t="s">
        <v>264</v>
      </c>
      <c r="H65" s="76" t="s">
        <v>264</v>
      </c>
      <c r="I65" s="76" t="s">
        <v>314</v>
      </c>
      <c r="J65" s="76" t="s">
        <v>266</v>
      </c>
      <c r="K65" s="76" t="s">
        <v>323</v>
      </c>
      <c r="L65" s="15" t="s">
        <v>291</v>
      </c>
      <c r="M65" s="37" t="s">
        <v>131</v>
      </c>
      <c r="N65" s="105" t="s">
        <v>157</v>
      </c>
    </row>
    <row r="66" spans="1:15" s="11" customFormat="1" ht="15" customHeight="1">
      <c r="A66" s="72" t="s">
        <v>57</v>
      </c>
      <c r="B66" s="15" t="s">
        <v>223</v>
      </c>
      <c r="C66" s="16">
        <f t="shared" si="9"/>
        <v>0</v>
      </c>
      <c r="D66" s="18"/>
      <c r="E66" s="16"/>
      <c r="F66" s="13">
        <f t="shared" si="8"/>
        <v>0</v>
      </c>
      <c r="G66" s="77" t="s">
        <v>266</v>
      </c>
      <c r="H66" s="76" t="s">
        <v>266</v>
      </c>
      <c r="I66" s="76" t="s">
        <v>266</v>
      </c>
      <c r="J66" s="76" t="s">
        <v>266</v>
      </c>
      <c r="K66" s="77" t="s">
        <v>266</v>
      </c>
      <c r="L66" s="78" t="s">
        <v>157</v>
      </c>
      <c r="M66" s="37" t="s">
        <v>113</v>
      </c>
      <c r="N66" s="105" t="s">
        <v>157</v>
      </c>
    </row>
    <row r="67" spans="1:15" s="11" customFormat="1" ht="15" customHeight="1">
      <c r="A67" s="72" t="s">
        <v>58</v>
      </c>
      <c r="B67" s="15" t="s">
        <v>222</v>
      </c>
      <c r="C67" s="16">
        <f t="shared" si="9"/>
        <v>2</v>
      </c>
      <c r="D67" s="18"/>
      <c r="E67" s="16"/>
      <c r="F67" s="13">
        <f t="shared" si="8"/>
        <v>2</v>
      </c>
      <c r="G67" s="77" t="s">
        <v>264</v>
      </c>
      <c r="H67" s="77" t="s">
        <v>264</v>
      </c>
      <c r="I67" s="77" t="s">
        <v>311</v>
      </c>
      <c r="J67" s="69" t="s">
        <v>264</v>
      </c>
      <c r="K67" s="76" t="s">
        <v>264</v>
      </c>
      <c r="L67" s="78" t="s">
        <v>157</v>
      </c>
      <c r="M67" s="39" t="s">
        <v>149</v>
      </c>
      <c r="N67" s="105" t="s">
        <v>157</v>
      </c>
    </row>
    <row r="68" spans="1:15" ht="15" customHeight="1">
      <c r="A68" s="25" t="s">
        <v>59</v>
      </c>
      <c r="B68" s="14" t="s">
        <v>223</v>
      </c>
      <c r="C68" s="16">
        <f t="shared" si="9"/>
        <v>0</v>
      </c>
      <c r="D68" s="18"/>
      <c r="E68" s="16"/>
      <c r="F68" s="13">
        <f t="shared" si="8"/>
        <v>0</v>
      </c>
      <c r="G68" s="76" t="s">
        <v>264</v>
      </c>
      <c r="H68" s="76" t="s">
        <v>264</v>
      </c>
      <c r="I68" s="76" t="s">
        <v>266</v>
      </c>
      <c r="J68" s="76" t="s">
        <v>266</v>
      </c>
      <c r="K68" s="76" t="s">
        <v>266</v>
      </c>
      <c r="L68" s="74" t="s">
        <v>157</v>
      </c>
      <c r="M68" s="39" t="s">
        <v>169</v>
      </c>
      <c r="N68" s="105" t="s">
        <v>157</v>
      </c>
    </row>
    <row r="69" spans="1:15" s="12" customFormat="1" ht="15" customHeight="1">
      <c r="A69" s="33" t="s">
        <v>60</v>
      </c>
      <c r="B69" s="33"/>
      <c r="C69" s="30"/>
      <c r="D69" s="31"/>
      <c r="E69" s="30"/>
      <c r="F69" s="32"/>
      <c r="G69" s="70"/>
      <c r="H69" s="70"/>
      <c r="I69" s="70"/>
      <c r="J69" s="70"/>
      <c r="K69" s="70"/>
      <c r="L69" s="35"/>
      <c r="M69" s="36"/>
      <c r="N69" s="105"/>
    </row>
    <row r="70" spans="1:15" s="11" customFormat="1" ht="15" customHeight="1">
      <c r="A70" s="72" t="s">
        <v>61</v>
      </c>
      <c r="B70" s="15" t="s">
        <v>223</v>
      </c>
      <c r="C70" s="16">
        <f t="shared" ref="C70:C75" si="10">IF(B70=$B$4,2,0)</f>
        <v>0</v>
      </c>
      <c r="D70" s="18"/>
      <c r="E70" s="16"/>
      <c r="F70" s="13">
        <f t="shared" ref="F70:F75" si="11">C70*(1-D70)*(1-E70)</f>
        <v>0</v>
      </c>
      <c r="G70" s="77" t="s">
        <v>266</v>
      </c>
      <c r="H70" s="76" t="s">
        <v>264</v>
      </c>
      <c r="I70" s="76" t="s">
        <v>266</v>
      </c>
      <c r="J70" s="76" t="s">
        <v>266</v>
      </c>
      <c r="K70" s="76" t="s">
        <v>266</v>
      </c>
      <c r="L70" s="78" t="s">
        <v>157</v>
      </c>
      <c r="M70" s="37" t="s">
        <v>99</v>
      </c>
      <c r="N70" s="105" t="s">
        <v>157</v>
      </c>
    </row>
    <row r="71" spans="1:15" ht="15" customHeight="1">
      <c r="A71" s="72" t="s">
        <v>62</v>
      </c>
      <c r="B71" s="15" t="s">
        <v>223</v>
      </c>
      <c r="C71" s="16">
        <f t="shared" si="10"/>
        <v>0</v>
      </c>
      <c r="D71" s="18"/>
      <c r="E71" s="16"/>
      <c r="F71" s="13">
        <f t="shared" si="11"/>
        <v>0</v>
      </c>
      <c r="G71" s="76" t="s">
        <v>264</v>
      </c>
      <c r="H71" s="76" t="s">
        <v>264</v>
      </c>
      <c r="I71" s="76" t="s">
        <v>314</v>
      </c>
      <c r="J71" s="76" t="s">
        <v>266</v>
      </c>
      <c r="K71" s="76" t="s">
        <v>323</v>
      </c>
      <c r="L71" s="15" t="s">
        <v>291</v>
      </c>
      <c r="M71" s="67" t="s">
        <v>331</v>
      </c>
      <c r="N71" s="105" t="s">
        <v>157</v>
      </c>
    </row>
    <row r="72" spans="1:15" ht="15" customHeight="1">
      <c r="A72" s="72" t="s">
        <v>63</v>
      </c>
      <c r="B72" s="15" t="s">
        <v>223</v>
      </c>
      <c r="C72" s="16">
        <f t="shared" si="10"/>
        <v>0</v>
      </c>
      <c r="D72" s="18"/>
      <c r="E72" s="16"/>
      <c r="F72" s="13">
        <f t="shared" si="11"/>
        <v>0</v>
      </c>
      <c r="G72" s="81" t="s">
        <v>157</v>
      </c>
      <c r="H72" s="81" t="s">
        <v>157</v>
      </c>
      <c r="I72" s="81" t="s">
        <v>157</v>
      </c>
      <c r="J72" s="81" t="s">
        <v>157</v>
      </c>
      <c r="K72" s="81" t="s">
        <v>157</v>
      </c>
      <c r="L72" s="15" t="s">
        <v>274</v>
      </c>
      <c r="M72" s="39" t="s">
        <v>189</v>
      </c>
      <c r="N72" s="105" t="s">
        <v>157</v>
      </c>
    </row>
    <row r="73" spans="1:15" s="11" customFormat="1" ht="15" customHeight="1">
      <c r="A73" s="25" t="s">
        <v>64</v>
      </c>
      <c r="B73" s="15" t="s">
        <v>223</v>
      </c>
      <c r="C73" s="16">
        <f t="shared" si="10"/>
        <v>0</v>
      </c>
      <c r="D73" s="18"/>
      <c r="E73" s="16"/>
      <c r="F73" s="13">
        <f t="shared" si="11"/>
        <v>0</v>
      </c>
      <c r="G73" s="76" t="s">
        <v>266</v>
      </c>
      <c r="H73" s="76" t="s">
        <v>264</v>
      </c>
      <c r="I73" s="76" t="s">
        <v>311</v>
      </c>
      <c r="J73" s="76" t="s">
        <v>266</v>
      </c>
      <c r="K73" s="76" t="s">
        <v>266</v>
      </c>
      <c r="L73" s="15" t="s">
        <v>291</v>
      </c>
      <c r="M73" s="37" t="s">
        <v>298</v>
      </c>
      <c r="N73" s="105" t="s">
        <v>157</v>
      </c>
    </row>
    <row r="74" spans="1:15" s="11" customFormat="1" ht="15" customHeight="1">
      <c r="A74" s="72" t="s">
        <v>65</v>
      </c>
      <c r="B74" s="15" t="s">
        <v>223</v>
      </c>
      <c r="C74" s="16">
        <f t="shared" si="10"/>
        <v>0</v>
      </c>
      <c r="D74" s="18"/>
      <c r="E74" s="16"/>
      <c r="F74" s="13">
        <f t="shared" si="11"/>
        <v>0</v>
      </c>
      <c r="G74" s="76" t="s">
        <v>264</v>
      </c>
      <c r="H74" s="76" t="s">
        <v>266</v>
      </c>
      <c r="I74" s="76" t="s">
        <v>266</v>
      </c>
      <c r="J74" s="76" t="s">
        <v>266</v>
      </c>
      <c r="K74" s="76" t="s">
        <v>266</v>
      </c>
      <c r="L74" s="78" t="s">
        <v>332</v>
      </c>
      <c r="M74" s="37" t="s">
        <v>299</v>
      </c>
      <c r="N74" s="105" t="s">
        <v>157</v>
      </c>
    </row>
    <row r="75" spans="1:15" s="11" customFormat="1" ht="15" customHeight="1">
      <c r="A75" s="72" t="s">
        <v>66</v>
      </c>
      <c r="B75" s="15" t="s">
        <v>223</v>
      </c>
      <c r="C75" s="16">
        <f t="shared" si="10"/>
        <v>0</v>
      </c>
      <c r="D75" s="18"/>
      <c r="E75" s="16"/>
      <c r="F75" s="13">
        <f t="shared" si="11"/>
        <v>0</v>
      </c>
      <c r="G75" s="76" t="s">
        <v>266</v>
      </c>
      <c r="H75" s="76" t="s">
        <v>264</v>
      </c>
      <c r="I75" s="76" t="s">
        <v>314</v>
      </c>
      <c r="J75" s="76" t="s">
        <v>266</v>
      </c>
      <c r="K75" s="76" t="s">
        <v>266</v>
      </c>
      <c r="L75" s="15" t="s">
        <v>291</v>
      </c>
      <c r="M75" s="37" t="s">
        <v>170</v>
      </c>
      <c r="N75" s="105" t="s">
        <v>157</v>
      </c>
    </row>
    <row r="76" spans="1:15" s="12" customFormat="1" ht="15" customHeight="1">
      <c r="A76" s="33" t="s">
        <v>67</v>
      </c>
      <c r="B76" s="33"/>
      <c r="C76" s="30"/>
      <c r="D76" s="31"/>
      <c r="E76" s="30"/>
      <c r="F76" s="32"/>
      <c r="G76" s="70"/>
      <c r="H76" s="70"/>
      <c r="I76" s="70"/>
      <c r="J76" s="70"/>
      <c r="K76" s="70"/>
      <c r="L76" s="35"/>
      <c r="M76" s="36"/>
      <c r="N76" s="105"/>
    </row>
    <row r="77" spans="1:15" s="11" customFormat="1" ht="15" customHeight="1">
      <c r="A77" s="72" t="s">
        <v>68</v>
      </c>
      <c r="B77" s="14" t="s">
        <v>222</v>
      </c>
      <c r="C77" s="16">
        <f>IF(B77=$B$4,2,0)</f>
        <v>2</v>
      </c>
      <c r="D77" s="18"/>
      <c r="E77" s="16"/>
      <c r="F77" s="13">
        <f t="shared" ref="F77:F86" si="12">C77*(1-D77)*(1-E77)</f>
        <v>2</v>
      </c>
      <c r="G77" s="76" t="s">
        <v>264</v>
      </c>
      <c r="H77" s="76" t="s">
        <v>264</v>
      </c>
      <c r="I77" s="76" t="s">
        <v>313</v>
      </c>
      <c r="J77" s="76" t="s">
        <v>264</v>
      </c>
      <c r="K77" s="76" t="s">
        <v>264</v>
      </c>
      <c r="L77" s="78" t="s">
        <v>157</v>
      </c>
      <c r="M77" s="39" t="s">
        <v>147</v>
      </c>
      <c r="N77" s="105" t="s">
        <v>157</v>
      </c>
    </row>
    <row r="78" spans="1:15" s="11" customFormat="1" ht="15" customHeight="1">
      <c r="A78" s="72" t="s">
        <v>70</v>
      </c>
      <c r="B78" s="15" t="s">
        <v>223</v>
      </c>
      <c r="C78" s="16">
        <f t="shared" ref="C78:C86" si="13">IF(B78=$B$4,2,0)</f>
        <v>0</v>
      </c>
      <c r="D78" s="18"/>
      <c r="E78" s="16"/>
      <c r="F78" s="13">
        <f t="shared" si="12"/>
        <v>0</v>
      </c>
      <c r="G78" s="77" t="s">
        <v>266</v>
      </c>
      <c r="H78" s="76" t="s">
        <v>266</v>
      </c>
      <c r="I78" s="76" t="s">
        <v>266</v>
      </c>
      <c r="J78" s="76" t="s">
        <v>266</v>
      </c>
      <c r="K78" s="77" t="s">
        <v>266</v>
      </c>
      <c r="L78" s="78" t="s">
        <v>157</v>
      </c>
      <c r="M78" s="67" t="s">
        <v>148</v>
      </c>
      <c r="N78" s="105" t="s">
        <v>157</v>
      </c>
    </row>
    <row r="79" spans="1:15" s="11" customFormat="1" ht="15" customHeight="1">
      <c r="A79" s="25" t="s">
        <v>71</v>
      </c>
      <c r="B79" s="15" t="s">
        <v>223</v>
      </c>
      <c r="C79" s="16">
        <f t="shared" si="13"/>
        <v>0</v>
      </c>
      <c r="D79" s="18"/>
      <c r="E79" s="16"/>
      <c r="F79" s="13">
        <f t="shared" si="12"/>
        <v>0</v>
      </c>
      <c r="G79" s="77" t="s">
        <v>266</v>
      </c>
      <c r="H79" s="76" t="s">
        <v>266</v>
      </c>
      <c r="I79" s="76" t="s">
        <v>266</v>
      </c>
      <c r="J79" s="76" t="s">
        <v>266</v>
      </c>
      <c r="K79" s="77" t="s">
        <v>266</v>
      </c>
      <c r="L79" s="78" t="s">
        <v>157</v>
      </c>
      <c r="M79" s="67" t="s">
        <v>171</v>
      </c>
      <c r="N79" s="105" t="s">
        <v>157</v>
      </c>
    </row>
    <row r="80" spans="1:15" ht="15" customHeight="1">
      <c r="A80" s="72" t="s">
        <v>72</v>
      </c>
      <c r="B80" s="14" t="s">
        <v>223</v>
      </c>
      <c r="C80" s="16">
        <f t="shared" si="13"/>
        <v>0</v>
      </c>
      <c r="D80" s="18"/>
      <c r="E80" s="16"/>
      <c r="F80" s="13">
        <f t="shared" si="12"/>
        <v>0</v>
      </c>
      <c r="G80" s="77" t="s">
        <v>266</v>
      </c>
      <c r="H80" s="76" t="s">
        <v>266</v>
      </c>
      <c r="I80" s="76" t="s">
        <v>314</v>
      </c>
      <c r="J80" s="76" t="s">
        <v>266</v>
      </c>
      <c r="K80" s="77" t="s">
        <v>266</v>
      </c>
      <c r="L80" s="15" t="s">
        <v>291</v>
      </c>
      <c r="M80" s="40" t="s">
        <v>100</v>
      </c>
      <c r="N80" s="105" t="s">
        <v>157</v>
      </c>
      <c r="O80" s="11"/>
    </row>
    <row r="81" spans="1:14" ht="15" customHeight="1">
      <c r="A81" s="72" t="s">
        <v>74</v>
      </c>
      <c r="B81" s="14" t="s">
        <v>222</v>
      </c>
      <c r="C81" s="16">
        <f t="shared" si="13"/>
        <v>2</v>
      </c>
      <c r="D81" s="18"/>
      <c r="E81" s="16"/>
      <c r="F81" s="13">
        <f t="shared" si="12"/>
        <v>2</v>
      </c>
      <c r="G81" s="76" t="s">
        <v>264</v>
      </c>
      <c r="H81" s="76" t="s">
        <v>264</v>
      </c>
      <c r="I81" s="76" t="s">
        <v>330</v>
      </c>
      <c r="J81" s="76" t="s">
        <v>264</v>
      </c>
      <c r="K81" s="76" t="s">
        <v>264</v>
      </c>
      <c r="L81" s="78" t="s">
        <v>157</v>
      </c>
      <c r="M81" s="37" t="s">
        <v>102</v>
      </c>
      <c r="N81" s="105" t="s">
        <v>157</v>
      </c>
    </row>
    <row r="82" spans="1:14" s="10" customFormat="1" ht="15" customHeight="1">
      <c r="A82" s="25" t="s">
        <v>75</v>
      </c>
      <c r="B82" s="14" t="s">
        <v>223</v>
      </c>
      <c r="C82" s="16">
        <f t="shared" si="13"/>
        <v>0</v>
      </c>
      <c r="D82" s="18"/>
      <c r="E82" s="16"/>
      <c r="F82" s="13">
        <f t="shared" si="12"/>
        <v>0</v>
      </c>
      <c r="G82" s="69" t="s">
        <v>264</v>
      </c>
      <c r="H82" s="69" t="s">
        <v>264</v>
      </c>
      <c r="I82" s="69" t="s">
        <v>314</v>
      </c>
      <c r="J82" s="69" t="s">
        <v>264</v>
      </c>
      <c r="K82" s="69" t="s">
        <v>393</v>
      </c>
      <c r="L82" s="14" t="s">
        <v>387</v>
      </c>
      <c r="M82" s="37" t="s">
        <v>300</v>
      </c>
      <c r="N82" s="105" t="s">
        <v>157</v>
      </c>
    </row>
    <row r="83" spans="1:14" s="11" customFormat="1" ht="15" customHeight="1">
      <c r="A83" s="72" t="s">
        <v>193</v>
      </c>
      <c r="B83" s="15" t="s">
        <v>222</v>
      </c>
      <c r="C83" s="16">
        <f t="shared" si="13"/>
        <v>2</v>
      </c>
      <c r="D83" s="18"/>
      <c r="E83" s="16"/>
      <c r="F83" s="13">
        <f t="shared" si="12"/>
        <v>2</v>
      </c>
      <c r="G83" s="77" t="s">
        <v>264</v>
      </c>
      <c r="H83" s="77" t="s">
        <v>264</v>
      </c>
      <c r="I83" s="77" t="s">
        <v>311</v>
      </c>
      <c r="J83" s="77" t="s">
        <v>264</v>
      </c>
      <c r="K83" s="77" t="s">
        <v>264</v>
      </c>
      <c r="L83" s="15" t="s">
        <v>333</v>
      </c>
      <c r="M83" s="67" t="s">
        <v>301</v>
      </c>
      <c r="N83" s="105" t="s">
        <v>157</v>
      </c>
    </row>
    <row r="84" spans="1:14" ht="15" customHeight="1">
      <c r="A84" s="72" t="s">
        <v>77</v>
      </c>
      <c r="B84" s="15" t="s">
        <v>223</v>
      </c>
      <c r="C84" s="16">
        <f t="shared" si="13"/>
        <v>0</v>
      </c>
      <c r="D84" s="18"/>
      <c r="E84" s="16"/>
      <c r="F84" s="13">
        <f t="shared" si="12"/>
        <v>0</v>
      </c>
      <c r="G84" s="76" t="s">
        <v>264</v>
      </c>
      <c r="H84" s="76" t="s">
        <v>264</v>
      </c>
      <c r="I84" s="76" t="s">
        <v>266</v>
      </c>
      <c r="J84" s="76" t="s">
        <v>266</v>
      </c>
      <c r="K84" s="77" t="s">
        <v>266</v>
      </c>
      <c r="L84" s="15" t="s">
        <v>302</v>
      </c>
      <c r="M84" s="39" t="s">
        <v>132</v>
      </c>
      <c r="N84" s="105" t="s">
        <v>157</v>
      </c>
    </row>
    <row r="85" spans="1:14" s="11" customFormat="1" ht="15" customHeight="1">
      <c r="A85" s="72" t="s">
        <v>78</v>
      </c>
      <c r="B85" s="14" t="s">
        <v>223</v>
      </c>
      <c r="C85" s="16">
        <f t="shared" si="13"/>
        <v>0</v>
      </c>
      <c r="D85" s="18"/>
      <c r="E85" s="16"/>
      <c r="F85" s="13">
        <f t="shared" si="12"/>
        <v>0</v>
      </c>
      <c r="G85" s="76" t="s">
        <v>264</v>
      </c>
      <c r="H85" s="76" t="s">
        <v>264</v>
      </c>
      <c r="I85" s="76" t="s">
        <v>266</v>
      </c>
      <c r="J85" s="76" t="s">
        <v>266</v>
      </c>
      <c r="K85" s="77" t="s">
        <v>266</v>
      </c>
      <c r="L85" s="14" t="s">
        <v>157</v>
      </c>
      <c r="M85" s="37" t="s">
        <v>346</v>
      </c>
      <c r="N85" s="105" t="s">
        <v>157</v>
      </c>
    </row>
    <row r="86" spans="1:14" s="11" customFormat="1" ht="15" customHeight="1">
      <c r="A86" s="25" t="s">
        <v>79</v>
      </c>
      <c r="B86" s="15" t="s">
        <v>223</v>
      </c>
      <c r="C86" s="16">
        <f t="shared" si="13"/>
        <v>0</v>
      </c>
      <c r="D86" s="18"/>
      <c r="E86" s="16"/>
      <c r="F86" s="13">
        <f t="shared" si="12"/>
        <v>0</v>
      </c>
      <c r="G86" s="79" t="s">
        <v>157</v>
      </c>
      <c r="H86" s="79" t="s">
        <v>157</v>
      </c>
      <c r="I86" s="79" t="s">
        <v>157</v>
      </c>
      <c r="J86" s="79" t="s">
        <v>157</v>
      </c>
      <c r="K86" s="79" t="s">
        <v>157</v>
      </c>
      <c r="L86" s="15" t="s">
        <v>274</v>
      </c>
      <c r="M86" s="67" t="s">
        <v>181</v>
      </c>
      <c r="N86" s="105" t="s">
        <v>157</v>
      </c>
    </row>
    <row r="87" spans="1:14" s="12" customFormat="1" ht="15" customHeight="1">
      <c r="A87" s="33" t="s">
        <v>80</v>
      </c>
      <c r="B87" s="33"/>
      <c r="C87" s="30"/>
      <c r="D87" s="31"/>
      <c r="E87" s="30"/>
      <c r="F87" s="32"/>
      <c r="G87" s="70"/>
      <c r="H87" s="70"/>
      <c r="I87" s="70"/>
      <c r="J87" s="70"/>
      <c r="K87" s="70"/>
      <c r="L87" s="35" t="s">
        <v>303</v>
      </c>
      <c r="M87" s="36"/>
      <c r="N87" s="105"/>
    </row>
    <row r="88" spans="1:14" s="12" customFormat="1" ht="15" customHeight="1">
      <c r="A88" s="72" t="s">
        <v>69</v>
      </c>
      <c r="B88" s="15" t="s">
        <v>223</v>
      </c>
      <c r="C88" s="16">
        <f>IF(B88=$B$4,2,0)</f>
        <v>0</v>
      </c>
      <c r="D88" s="18"/>
      <c r="E88" s="16"/>
      <c r="F88" s="13">
        <f t="shared" ref="F88:F98" si="14">C88*(1-D88)*(1-E88)</f>
        <v>0</v>
      </c>
      <c r="G88" s="76" t="s">
        <v>264</v>
      </c>
      <c r="H88" s="76" t="s">
        <v>264</v>
      </c>
      <c r="I88" s="76" t="s">
        <v>313</v>
      </c>
      <c r="J88" s="76" t="s">
        <v>266</v>
      </c>
      <c r="K88" s="76" t="s">
        <v>334</v>
      </c>
      <c r="L88" s="15" t="s">
        <v>291</v>
      </c>
      <c r="M88" s="37" t="s">
        <v>143</v>
      </c>
      <c r="N88" s="105" t="s">
        <v>157</v>
      </c>
    </row>
    <row r="89" spans="1:14" s="11" customFormat="1" ht="15" customHeight="1">
      <c r="A89" s="25" t="s">
        <v>81</v>
      </c>
      <c r="B89" s="15" t="s">
        <v>222</v>
      </c>
      <c r="C89" s="16">
        <f>IF(B89=$B$4,2,0)</f>
        <v>2</v>
      </c>
      <c r="D89" s="18"/>
      <c r="E89" s="16"/>
      <c r="F89" s="13">
        <f t="shared" si="14"/>
        <v>2</v>
      </c>
      <c r="G89" s="77" t="s">
        <v>264</v>
      </c>
      <c r="H89" s="77" t="s">
        <v>264</v>
      </c>
      <c r="I89" s="77" t="s">
        <v>313</v>
      </c>
      <c r="J89" s="77" t="s">
        <v>264</v>
      </c>
      <c r="K89" s="77" t="s">
        <v>264</v>
      </c>
      <c r="L89" s="14" t="s">
        <v>304</v>
      </c>
      <c r="M89" s="39" t="s">
        <v>144</v>
      </c>
      <c r="N89" s="105" t="s">
        <v>157</v>
      </c>
    </row>
    <row r="90" spans="1:14" s="11" customFormat="1" ht="15" customHeight="1">
      <c r="A90" s="72" t="s">
        <v>73</v>
      </c>
      <c r="B90" s="15" t="s">
        <v>223</v>
      </c>
      <c r="C90" s="16">
        <f>IF(B90=$B$4,2,0)</f>
        <v>0</v>
      </c>
      <c r="D90" s="18"/>
      <c r="E90" s="16"/>
      <c r="F90" s="13">
        <f t="shared" si="14"/>
        <v>0</v>
      </c>
      <c r="G90" s="81" t="s">
        <v>157</v>
      </c>
      <c r="H90" s="81" t="s">
        <v>157</v>
      </c>
      <c r="I90" s="81" t="s">
        <v>157</v>
      </c>
      <c r="J90" s="81" t="s">
        <v>157</v>
      </c>
      <c r="K90" s="81" t="s">
        <v>157</v>
      </c>
      <c r="L90" s="15" t="s">
        <v>274</v>
      </c>
      <c r="M90" s="37" t="s">
        <v>101</v>
      </c>
      <c r="N90" s="105" t="s">
        <v>157</v>
      </c>
    </row>
    <row r="91" spans="1:14" s="11" customFormat="1" ht="15" customHeight="1">
      <c r="A91" s="72" t="s">
        <v>82</v>
      </c>
      <c r="B91" s="15" t="s">
        <v>222</v>
      </c>
      <c r="C91" s="16">
        <f t="shared" ref="C91:C98" si="15">IF(B91=$B$4,2,0)</f>
        <v>2</v>
      </c>
      <c r="D91" s="18"/>
      <c r="E91" s="16"/>
      <c r="F91" s="13">
        <f t="shared" si="14"/>
        <v>2</v>
      </c>
      <c r="G91" s="69" t="s">
        <v>264</v>
      </c>
      <c r="H91" s="69" t="s">
        <v>264</v>
      </c>
      <c r="I91" s="69" t="s">
        <v>311</v>
      </c>
      <c r="J91" s="69" t="s">
        <v>336</v>
      </c>
      <c r="K91" s="69" t="s">
        <v>264</v>
      </c>
      <c r="L91" s="14" t="s">
        <v>305</v>
      </c>
      <c r="M91" s="39" t="s">
        <v>335</v>
      </c>
      <c r="N91" s="105" t="s">
        <v>157</v>
      </c>
    </row>
    <row r="92" spans="1:14" ht="15" customHeight="1">
      <c r="A92" s="25" t="s">
        <v>83</v>
      </c>
      <c r="B92" s="15" t="s">
        <v>223</v>
      </c>
      <c r="C92" s="16">
        <f t="shared" si="15"/>
        <v>0</v>
      </c>
      <c r="D92" s="18"/>
      <c r="E92" s="16"/>
      <c r="F92" s="13">
        <f t="shared" si="14"/>
        <v>0</v>
      </c>
      <c r="G92" s="81" t="s">
        <v>157</v>
      </c>
      <c r="H92" s="81" t="s">
        <v>157</v>
      </c>
      <c r="I92" s="81" t="s">
        <v>157</v>
      </c>
      <c r="J92" s="81" t="s">
        <v>157</v>
      </c>
      <c r="K92" s="81" t="s">
        <v>157</v>
      </c>
      <c r="L92" s="15" t="s">
        <v>274</v>
      </c>
      <c r="M92" s="37" t="s">
        <v>103</v>
      </c>
      <c r="N92" s="105" t="s">
        <v>157</v>
      </c>
    </row>
    <row r="93" spans="1:14" ht="15" customHeight="1">
      <c r="A93" s="72" t="s">
        <v>84</v>
      </c>
      <c r="B93" s="15" t="s">
        <v>222</v>
      </c>
      <c r="C93" s="16">
        <f t="shared" si="15"/>
        <v>2</v>
      </c>
      <c r="D93" s="18"/>
      <c r="E93" s="16"/>
      <c r="F93" s="13">
        <f t="shared" si="14"/>
        <v>2</v>
      </c>
      <c r="G93" s="69" t="s">
        <v>264</v>
      </c>
      <c r="H93" s="69" t="s">
        <v>264</v>
      </c>
      <c r="I93" s="69" t="s">
        <v>313</v>
      </c>
      <c r="J93" s="69" t="s">
        <v>264</v>
      </c>
      <c r="K93" s="69" t="s">
        <v>339</v>
      </c>
      <c r="L93" s="78" t="s">
        <v>338</v>
      </c>
      <c r="M93" s="37" t="s">
        <v>111</v>
      </c>
      <c r="N93" s="105" t="s">
        <v>157</v>
      </c>
    </row>
    <row r="94" spans="1:14" ht="15" customHeight="1">
      <c r="A94" s="72" t="s">
        <v>85</v>
      </c>
      <c r="B94" s="15" t="s">
        <v>223</v>
      </c>
      <c r="C94" s="16">
        <f t="shared" si="15"/>
        <v>0</v>
      </c>
      <c r="D94" s="18"/>
      <c r="E94" s="16"/>
      <c r="F94" s="13">
        <f t="shared" si="14"/>
        <v>0</v>
      </c>
      <c r="G94" s="76" t="s">
        <v>264</v>
      </c>
      <c r="H94" s="76" t="s">
        <v>264</v>
      </c>
      <c r="I94" s="76" t="s">
        <v>313</v>
      </c>
      <c r="J94" s="76" t="s">
        <v>266</v>
      </c>
      <c r="K94" s="76" t="s">
        <v>334</v>
      </c>
      <c r="L94" s="15" t="s">
        <v>291</v>
      </c>
      <c r="M94" s="67" t="s">
        <v>306</v>
      </c>
      <c r="N94" s="105" t="s">
        <v>157</v>
      </c>
    </row>
    <row r="95" spans="1:14" s="11" customFormat="1" ht="15" customHeight="1">
      <c r="A95" s="25" t="s">
        <v>86</v>
      </c>
      <c r="B95" s="15" t="s">
        <v>223</v>
      </c>
      <c r="C95" s="16">
        <f t="shared" si="15"/>
        <v>0</v>
      </c>
      <c r="D95" s="18"/>
      <c r="E95" s="16"/>
      <c r="F95" s="13">
        <f t="shared" si="14"/>
        <v>0</v>
      </c>
      <c r="G95" s="77" t="s">
        <v>266</v>
      </c>
      <c r="H95" s="76" t="s">
        <v>266</v>
      </c>
      <c r="I95" s="76" t="s">
        <v>266</v>
      </c>
      <c r="J95" s="76" t="s">
        <v>266</v>
      </c>
      <c r="K95" s="77" t="s">
        <v>266</v>
      </c>
      <c r="L95" s="78" t="s">
        <v>157</v>
      </c>
      <c r="M95" s="37" t="s">
        <v>307</v>
      </c>
      <c r="N95" s="105" t="s">
        <v>157</v>
      </c>
    </row>
    <row r="96" spans="1:14" s="11" customFormat="1" ht="15" customHeight="1">
      <c r="A96" s="72" t="s">
        <v>87</v>
      </c>
      <c r="B96" s="14" t="s">
        <v>222</v>
      </c>
      <c r="C96" s="16">
        <f t="shared" si="15"/>
        <v>2</v>
      </c>
      <c r="D96" s="18"/>
      <c r="E96" s="16"/>
      <c r="F96" s="13">
        <f t="shared" si="14"/>
        <v>2</v>
      </c>
      <c r="G96" s="76" t="s">
        <v>264</v>
      </c>
      <c r="H96" s="76" t="s">
        <v>264</v>
      </c>
      <c r="I96" s="76" t="s">
        <v>311</v>
      </c>
      <c r="J96" s="76" t="s">
        <v>264</v>
      </c>
      <c r="K96" s="76" t="s">
        <v>264</v>
      </c>
      <c r="L96" s="15" t="s">
        <v>157</v>
      </c>
      <c r="M96" s="37" t="s">
        <v>308</v>
      </c>
      <c r="N96" s="105" t="s">
        <v>157</v>
      </c>
    </row>
    <row r="97" spans="1:14" s="11" customFormat="1" ht="15" customHeight="1">
      <c r="A97" s="72" t="s">
        <v>88</v>
      </c>
      <c r="B97" s="15" t="s">
        <v>223</v>
      </c>
      <c r="C97" s="16">
        <f t="shared" si="15"/>
        <v>0</v>
      </c>
      <c r="D97" s="18"/>
      <c r="E97" s="16"/>
      <c r="F97" s="13">
        <f t="shared" si="14"/>
        <v>0</v>
      </c>
      <c r="G97" s="81" t="s">
        <v>157</v>
      </c>
      <c r="H97" s="81" t="s">
        <v>157</v>
      </c>
      <c r="I97" s="81" t="s">
        <v>157</v>
      </c>
      <c r="J97" s="81" t="s">
        <v>157</v>
      </c>
      <c r="K97" s="81" t="s">
        <v>157</v>
      </c>
      <c r="L97" s="15" t="s">
        <v>274</v>
      </c>
      <c r="M97" s="67" t="s">
        <v>337</v>
      </c>
      <c r="N97" s="105" t="s">
        <v>157</v>
      </c>
    </row>
    <row r="98" spans="1:14" s="11" customFormat="1" ht="15" customHeight="1">
      <c r="A98" s="72" t="s">
        <v>89</v>
      </c>
      <c r="B98" s="15" t="s">
        <v>223</v>
      </c>
      <c r="C98" s="16">
        <f t="shared" si="15"/>
        <v>0</v>
      </c>
      <c r="D98" s="18"/>
      <c r="E98" s="16"/>
      <c r="F98" s="13">
        <f t="shared" si="14"/>
        <v>0</v>
      </c>
      <c r="G98" s="81" t="s">
        <v>157</v>
      </c>
      <c r="H98" s="81" t="s">
        <v>157</v>
      </c>
      <c r="I98" s="81" t="s">
        <v>157</v>
      </c>
      <c r="J98" s="81" t="s">
        <v>157</v>
      </c>
      <c r="K98" s="81" t="s">
        <v>157</v>
      </c>
      <c r="L98" s="15" t="s">
        <v>274</v>
      </c>
      <c r="M98" s="37" t="s">
        <v>309</v>
      </c>
      <c r="N98" s="105" t="s">
        <v>157</v>
      </c>
    </row>
    <row r="99" spans="1:14" s="56" customFormat="1" ht="14.2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58"/>
      <c r="M99" s="7"/>
      <c r="N99" s="107"/>
    </row>
    <row r="100" spans="1:14" s="56" customFormat="1" ht="14.25" customHeight="1">
      <c r="A100" s="7"/>
      <c r="L100" s="59"/>
      <c r="N100" s="107"/>
    </row>
    <row r="102" spans="1:14" ht="14.25" customHeight="1">
      <c r="M102" s="2"/>
    </row>
    <row r="103" spans="1:14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61"/>
    </row>
    <row r="106" spans="1:14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61"/>
    </row>
    <row r="110" spans="1:14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61"/>
    </row>
  </sheetData>
  <mergeCells count="14">
    <mergeCell ref="L3:L5"/>
    <mergeCell ref="M3:M5"/>
    <mergeCell ref="C4:C5"/>
    <mergeCell ref="D4:D5"/>
    <mergeCell ref="E4:E5"/>
    <mergeCell ref="F4:F5"/>
    <mergeCell ref="I4:I5"/>
    <mergeCell ref="A3:A5"/>
    <mergeCell ref="C3:F3"/>
    <mergeCell ref="I3:K3"/>
    <mergeCell ref="J4:J5"/>
    <mergeCell ref="K4:K5"/>
    <mergeCell ref="G3:G5"/>
    <mergeCell ref="H3:H5"/>
  </mergeCells>
  <dataValidations count="1">
    <dataValidation type="list" allowBlank="1" showInputMessage="1" showErrorMessage="1" sqref="B7:B98" xr:uid="{00000000-0002-0000-0400-000000000000}">
      <formula1>$B$4:$B$5</formula1>
    </dataValidation>
  </dataValidations>
  <hyperlinks>
    <hyperlink ref="M7" r:id="rId1" xr:uid="{00000000-0004-0000-0400-000000000000}"/>
    <hyperlink ref="M13" r:id="rId2" xr:uid="{00000000-0004-0000-0400-000001000000}"/>
    <hyperlink ref="M32" r:id="rId3" xr:uid="{00000000-0004-0000-0400-000002000000}"/>
    <hyperlink ref="M35" r:id="rId4" xr:uid="{00000000-0004-0000-0400-000003000000}"/>
    <hyperlink ref="M36" r:id="rId5" xr:uid="{00000000-0004-0000-0400-000004000000}"/>
    <hyperlink ref="M49" r:id="rId6" xr:uid="{00000000-0004-0000-0400-000005000000}"/>
    <hyperlink ref="M55" r:id="rId7" xr:uid="{00000000-0004-0000-0400-000006000000}"/>
    <hyperlink ref="M56" r:id="rId8" xr:uid="{00000000-0004-0000-0400-000007000000}"/>
    <hyperlink ref="M57" r:id="rId9" xr:uid="{00000000-0004-0000-0400-000008000000}"/>
    <hyperlink ref="M63" r:id="rId10" xr:uid="{00000000-0004-0000-0400-00000A000000}"/>
    <hyperlink ref="M65" r:id="rId11" xr:uid="{00000000-0004-0000-0400-00000B000000}"/>
    <hyperlink ref="M66" r:id="rId12" xr:uid="{00000000-0004-0000-0400-00000C000000}"/>
    <hyperlink ref="M70" r:id="rId13" xr:uid="{00000000-0004-0000-0400-00000D000000}"/>
    <hyperlink ref="M73" r:id="rId14" xr:uid="{00000000-0004-0000-0400-00000E000000}"/>
    <hyperlink ref="M74" r:id="rId15" xr:uid="{00000000-0004-0000-0400-00000F000000}"/>
    <hyperlink ref="M75" r:id="rId16" xr:uid="{00000000-0004-0000-0400-000010000000}"/>
    <hyperlink ref="M88" r:id="rId17" xr:uid="{00000000-0004-0000-0400-000011000000}"/>
    <hyperlink ref="M80" r:id="rId18" xr:uid="{00000000-0004-0000-0400-000012000000}"/>
    <hyperlink ref="M90" r:id="rId19" xr:uid="{00000000-0004-0000-0400-000013000000}"/>
    <hyperlink ref="M81" r:id="rId20" xr:uid="{00000000-0004-0000-0400-000014000000}"/>
    <hyperlink ref="M82" r:id="rId21" xr:uid="{00000000-0004-0000-0400-000015000000}"/>
    <hyperlink ref="M92" r:id="rId22" xr:uid="{00000000-0004-0000-0400-000016000000}"/>
    <hyperlink ref="M98" r:id="rId23" xr:uid="{00000000-0004-0000-0400-000017000000}"/>
    <hyperlink ref="M58" r:id="rId24" xr:uid="{00000000-0004-0000-0400-000018000000}"/>
    <hyperlink ref="M95" r:id="rId25" display="http://minfin.49gov.ru/depart/coordinating/" xr:uid="{00000000-0004-0000-0400-000019000000}"/>
    <hyperlink ref="M67" r:id="rId26" xr:uid="{00000000-0004-0000-0400-00001A000000}"/>
    <hyperlink ref="M42" r:id="rId27" xr:uid="{00000000-0004-0000-0400-00001B000000}"/>
    <hyperlink ref="M41" r:id="rId28" xr:uid="{00000000-0004-0000-0400-00001C000000}"/>
    <hyperlink ref="M77" r:id="rId29" xr:uid="{00000000-0004-0000-0400-00001D000000}"/>
    <hyperlink ref="M38" r:id="rId30" xr:uid="{00000000-0004-0000-0400-00001E000000}"/>
    <hyperlink ref="M47" r:id="rId31" xr:uid="{00000000-0004-0000-0400-00001F000000}"/>
    <hyperlink ref="M52" r:id="rId32" xr:uid="{00000000-0004-0000-0400-000020000000}"/>
    <hyperlink ref="M59" r:id="rId33" xr:uid="{00000000-0004-0000-0400-000021000000}"/>
    <hyperlink ref="M62" r:id="rId34" xr:uid="{00000000-0004-0000-0400-000022000000}"/>
    <hyperlink ref="M85" r:id="rId35" xr:uid="{00000000-0004-0000-0400-000023000000}"/>
    <hyperlink ref="M89" r:id="rId36" xr:uid="{00000000-0004-0000-0400-000024000000}"/>
    <hyperlink ref="M91" r:id="rId37" xr:uid="{00000000-0004-0000-0400-000025000000}"/>
    <hyperlink ref="M40" r:id="rId38" xr:uid="{00000000-0004-0000-0400-000026000000}"/>
    <hyperlink ref="M39" r:id="rId39" xr:uid="{00000000-0004-0000-0400-000028000000}"/>
    <hyperlink ref="M84" r:id="rId40" xr:uid="{00000000-0004-0000-0400-000029000000}"/>
    <hyperlink ref="M93" r:id="rId41" xr:uid="{00000000-0004-0000-0400-00002A000000}"/>
    <hyperlink ref="M96" r:id="rId42" xr:uid="{00000000-0004-0000-0400-00002B000000}"/>
    <hyperlink ref="M31" r:id="rId43" xr:uid="{00000000-0004-0000-0400-00002C000000}"/>
    <hyperlink ref="M33" r:id="rId44" xr:uid="{00000000-0004-0000-0400-00002D000000}"/>
    <hyperlink ref="M34" r:id="rId45" xr:uid="{00000000-0004-0000-0400-00002E000000}"/>
    <hyperlink ref="M43" r:id="rId46" xr:uid="{00000000-0004-0000-0400-00002F000000}"/>
    <hyperlink ref="M44" r:id="rId47" xr:uid="{00000000-0004-0000-0400-000030000000}"/>
    <hyperlink ref="M48" r:id="rId48" xr:uid="{00000000-0004-0000-0400-000031000000}"/>
    <hyperlink ref="M50" r:id="rId49" display="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" xr:uid="{00000000-0004-0000-0400-000032000000}"/>
    <hyperlink ref="M51" r:id="rId50" xr:uid="{00000000-0004-0000-0400-000033000000}"/>
    <hyperlink ref="M53" r:id="rId51" xr:uid="{00000000-0004-0000-0400-000034000000}"/>
    <hyperlink ref="M68" r:id="rId52" display="http://ufo.ulntc.ru/index.php?mgf=sovet&amp;slep=net" xr:uid="{00000000-0004-0000-0400-000035000000}"/>
    <hyperlink ref="M71" r:id="rId53" location="document_list" xr:uid="{00000000-0004-0000-0400-000036000000}"/>
    <hyperlink ref="M78" r:id="rId54" xr:uid="{00000000-0004-0000-0400-000037000000}"/>
    <hyperlink ref="M79" r:id="rId55" xr:uid="{00000000-0004-0000-0400-000038000000}"/>
    <hyperlink ref="M83" r:id="rId56" xr:uid="{00000000-0004-0000-0400-000039000000}"/>
    <hyperlink ref="M86" r:id="rId57" xr:uid="{00000000-0004-0000-0400-00003A000000}"/>
    <hyperlink ref="M94" r:id="rId58" xr:uid="{00000000-0004-0000-0400-00003B000000}"/>
    <hyperlink ref="M97" r:id="rId59" xr:uid="{00000000-0004-0000-0400-00003C000000}"/>
    <hyperlink ref="M60" r:id="rId60" xr:uid="{00000000-0004-0000-0400-00003D000000}"/>
    <hyperlink ref="M72" r:id="rId61" xr:uid="{00000000-0004-0000-0400-00003E000000}"/>
    <hyperlink ref="M64" r:id="rId62" xr:uid="{00000000-0004-0000-0400-00003F000000}"/>
    <hyperlink ref="M8" r:id="rId63" xr:uid="{00000000-0004-0000-0400-000040000000}"/>
    <hyperlink ref="M9" r:id="rId64" xr:uid="{00000000-0004-0000-0400-000041000000}"/>
    <hyperlink ref="M10" r:id="rId65" xr:uid="{00000000-0004-0000-0400-000042000000}"/>
    <hyperlink ref="M11" r:id="rId66" xr:uid="{00000000-0004-0000-0400-000043000000}"/>
    <hyperlink ref="M12" r:id="rId67" xr:uid="{00000000-0004-0000-0400-000044000000}"/>
    <hyperlink ref="M14" r:id="rId68" display="https://adm.rkursk.ru/index.php?id=2425" xr:uid="{00000000-0004-0000-0400-000045000000}"/>
    <hyperlink ref="M17" r:id="rId69" xr:uid="{00000000-0004-0000-0400-000046000000}"/>
    <hyperlink ref="M18" r:id="rId70" xr:uid="{00000000-0004-0000-0400-000047000000}"/>
    <hyperlink ref="M19" r:id="rId71" xr:uid="{00000000-0004-0000-0400-000048000000}"/>
    <hyperlink ref="M20" r:id="rId72" xr:uid="{00000000-0004-0000-0400-000049000000}"/>
    <hyperlink ref="M21" r:id="rId73" xr:uid="{00000000-0004-0000-0400-00004A000000}"/>
    <hyperlink ref="M22" r:id="rId74" xr:uid="{00000000-0004-0000-0400-00004B000000}"/>
    <hyperlink ref="M24" r:id="rId75" xr:uid="{00000000-0004-0000-0400-00004C000000}"/>
    <hyperlink ref="M26" r:id="rId76" xr:uid="{00000000-0004-0000-0400-00004D000000}"/>
    <hyperlink ref="M27" r:id="rId77" xr:uid="{00000000-0004-0000-0400-00004E000000}"/>
    <hyperlink ref="M28" r:id="rId78" xr:uid="{00000000-0004-0000-0400-00004F000000}"/>
    <hyperlink ref="M29" r:id="rId79" xr:uid="{00000000-0004-0000-0400-000050000000}"/>
    <hyperlink ref="M30" r:id="rId80" xr:uid="{00000000-0004-0000-0400-000051000000}"/>
  </hyperlinks>
  <pageMargins left="0.51181102362204722" right="0.51181102362204722" top="0.55118110236220474" bottom="0.55118110236220474" header="0.31496062992125984" footer="0.31496062992125984"/>
  <pageSetup paperSize="9" scale="80" fitToWidth="2" fitToHeight="0" orientation="landscape" r:id="rId81"/>
  <headerFooter>
    <oddFooter>&amp;C&amp;"Times New Roman,обычный"&amp;8&amp;A&amp;R&amp;P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Z109"/>
  <sheetViews>
    <sheetView zoomScaleNormal="100" workbookViewId="0">
      <selection activeCell="A3" sqref="A3:A5"/>
    </sheetView>
  </sheetViews>
  <sheetFormatPr baseColWidth="10" defaultColWidth="9.1640625" defaultRowHeight="14.25" customHeight="1"/>
  <cols>
    <col min="1" max="1" width="24.5" style="3" customWidth="1"/>
    <col min="2" max="2" width="39.5" style="109" customWidth="1"/>
    <col min="3" max="3" width="5.5" style="3" customWidth="1"/>
    <col min="4" max="5" width="4.5" style="3" customWidth="1"/>
    <col min="6" max="6" width="5.5" style="3" customWidth="1"/>
    <col min="7" max="8" width="11.83203125" style="170" customWidth="1"/>
    <col min="9" max="9" width="11.83203125" style="3" customWidth="1"/>
    <col min="10" max="10" width="20.5" style="3" customWidth="1"/>
    <col min="11" max="11" width="20.5" style="9" customWidth="1"/>
    <col min="12" max="12" width="9.1640625" style="93"/>
    <col min="13" max="16384" width="9.1640625" style="9"/>
  </cols>
  <sheetData>
    <row r="1" spans="1:78" s="1" customFormat="1" ht="29.25" customHeight="1">
      <c r="A1" s="261" t="s">
        <v>200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93"/>
    </row>
    <row r="2" spans="1:78" s="1" customFormat="1" ht="15" customHeight="1">
      <c r="A2" s="262" t="s">
        <v>388</v>
      </c>
      <c r="B2" s="263"/>
      <c r="C2" s="263"/>
      <c r="D2" s="263"/>
      <c r="E2" s="263"/>
      <c r="F2" s="263"/>
      <c r="G2" s="263"/>
      <c r="H2" s="263"/>
      <c r="I2" s="263"/>
      <c r="J2" s="263"/>
      <c r="K2" s="264"/>
      <c r="L2" s="93"/>
    </row>
    <row r="3" spans="1:78" ht="53.25" customHeight="1">
      <c r="A3" s="254" t="s">
        <v>93</v>
      </c>
      <c r="B3" s="108" t="s">
        <v>201</v>
      </c>
      <c r="C3" s="256" t="s">
        <v>476</v>
      </c>
      <c r="D3" s="256"/>
      <c r="E3" s="257"/>
      <c r="F3" s="257"/>
      <c r="G3" s="265" t="s">
        <v>452</v>
      </c>
      <c r="H3" s="265" t="s">
        <v>456</v>
      </c>
      <c r="I3" s="254" t="s">
        <v>253</v>
      </c>
      <c r="J3" s="254" t="s">
        <v>245</v>
      </c>
      <c r="K3" s="254" t="s">
        <v>91</v>
      </c>
    </row>
    <row r="4" spans="1:78" ht="28" customHeight="1">
      <c r="A4" s="255"/>
      <c r="B4" s="98" t="s">
        <v>198</v>
      </c>
      <c r="C4" s="254" t="s">
        <v>95</v>
      </c>
      <c r="D4" s="254" t="s">
        <v>117</v>
      </c>
      <c r="E4" s="254" t="s">
        <v>118</v>
      </c>
      <c r="F4" s="256" t="s">
        <v>94</v>
      </c>
      <c r="G4" s="266"/>
      <c r="H4" s="266"/>
      <c r="I4" s="255"/>
      <c r="J4" s="255"/>
      <c r="K4" s="258"/>
    </row>
    <row r="5" spans="1:78" ht="28" customHeight="1">
      <c r="A5" s="255"/>
      <c r="B5" s="98" t="s">
        <v>199</v>
      </c>
      <c r="C5" s="254"/>
      <c r="D5" s="254"/>
      <c r="E5" s="254"/>
      <c r="F5" s="256"/>
      <c r="G5" s="267"/>
      <c r="H5" s="267"/>
      <c r="I5" s="255"/>
      <c r="J5" s="255"/>
      <c r="K5" s="258"/>
    </row>
    <row r="6" spans="1:78" s="12" customFormat="1" ht="15" customHeight="1">
      <c r="A6" s="33" t="s">
        <v>0</v>
      </c>
      <c r="B6" s="34"/>
      <c r="C6" s="34"/>
      <c r="D6" s="34"/>
      <c r="E6" s="34"/>
      <c r="F6" s="34"/>
      <c r="G6" s="168"/>
      <c r="H6" s="169"/>
      <c r="I6" s="34"/>
      <c r="J6" s="34"/>
      <c r="K6" s="35"/>
      <c r="L6" s="94"/>
    </row>
    <row r="7" spans="1:78" s="8" customFormat="1" ht="15" customHeight="1">
      <c r="A7" s="25" t="s">
        <v>1</v>
      </c>
      <c r="B7" s="14" t="s">
        <v>199</v>
      </c>
      <c r="C7" s="16">
        <f>IF(B7=$B$4,1,0)</f>
        <v>0</v>
      </c>
      <c r="D7" s="18"/>
      <c r="E7" s="16"/>
      <c r="F7" s="13">
        <f t="shared" ref="F7:F24" si="0">C7*(1-D7)*(1-E7)</f>
        <v>0</v>
      </c>
      <c r="G7" s="69" t="s">
        <v>264</v>
      </c>
      <c r="H7" s="166" t="str">
        <f>'9.1'!M7</f>
        <v>нет</v>
      </c>
      <c r="I7" s="15" t="s">
        <v>264</v>
      </c>
      <c r="J7" s="72" t="s">
        <v>433</v>
      </c>
      <c r="K7" s="74" t="s">
        <v>194</v>
      </c>
      <c r="L7" s="94" t="s">
        <v>157</v>
      </c>
    </row>
    <row r="8" spans="1:78" ht="15" customHeight="1">
      <c r="A8" s="72" t="s">
        <v>2</v>
      </c>
      <c r="B8" s="14" t="s">
        <v>199</v>
      </c>
      <c r="C8" s="16">
        <f t="shared" ref="C8:C71" si="1">IF(B8=$B$4,1,0)</f>
        <v>0</v>
      </c>
      <c r="D8" s="18"/>
      <c r="E8" s="16"/>
      <c r="F8" s="13">
        <f t="shared" si="0"/>
        <v>0</v>
      </c>
      <c r="G8" s="69" t="s">
        <v>264</v>
      </c>
      <c r="H8" s="166" t="str">
        <f>'9.1'!M8</f>
        <v>да</v>
      </c>
      <c r="I8" s="15" t="s">
        <v>453</v>
      </c>
      <c r="J8" s="72" t="s">
        <v>390</v>
      </c>
      <c r="K8" s="37" t="s">
        <v>134</v>
      </c>
      <c r="L8" s="93" t="s">
        <v>157</v>
      </c>
    </row>
    <row r="9" spans="1:78" s="12" customFormat="1" ht="15" customHeight="1">
      <c r="A9" s="72" t="s">
        <v>3</v>
      </c>
      <c r="B9" s="14" t="s">
        <v>198</v>
      </c>
      <c r="C9" s="16">
        <f t="shared" si="1"/>
        <v>1</v>
      </c>
      <c r="D9" s="18"/>
      <c r="E9" s="16"/>
      <c r="F9" s="13">
        <f t="shared" si="0"/>
        <v>1</v>
      </c>
      <c r="G9" s="69" t="s">
        <v>264</v>
      </c>
      <c r="H9" s="166" t="str">
        <f>'9.1'!M9</f>
        <v>да</v>
      </c>
      <c r="I9" s="15" t="s">
        <v>264</v>
      </c>
      <c r="J9" s="72" t="s">
        <v>157</v>
      </c>
      <c r="K9" s="38" t="s">
        <v>175</v>
      </c>
      <c r="L9" s="94" t="s">
        <v>157</v>
      </c>
    </row>
    <row r="10" spans="1:78" s="10" customFormat="1" ht="15" customHeight="1">
      <c r="A10" s="25" t="s">
        <v>4</v>
      </c>
      <c r="B10" s="14" t="s">
        <v>199</v>
      </c>
      <c r="C10" s="16">
        <f t="shared" si="1"/>
        <v>0</v>
      </c>
      <c r="D10" s="18"/>
      <c r="E10" s="16"/>
      <c r="F10" s="13">
        <f t="shared" si="0"/>
        <v>0</v>
      </c>
      <c r="G10" s="69" t="s">
        <v>264</v>
      </c>
      <c r="H10" s="166" t="str">
        <f>'9.1'!M10</f>
        <v>да</v>
      </c>
      <c r="I10" s="14" t="s">
        <v>453</v>
      </c>
      <c r="J10" s="72" t="s">
        <v>390</v>
      </c>
      <c r="K10" s="38" t="s">
        <v>183</v>
      </c>
      <c r="L10" s="93" t="s">
        <v>157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</row>
    <row r="11" spans="1:78" s="11" customFormat="1" ht="15" customHeight="1">
      <c r="A11" s="72" t="s">
        <v>5</v>
      </c>
      <c r="B11" s="14" t="s">
        <v>198</v>
      </c>
      <c r="C11" s="16">
        <f t="shared" si="1"/>
        <v>1</v>
      </c>
      <c r="D11" s="18"/>
      <c r="E11" s="16"/>
      <c r="F11" s="13">
        <f t="shared" si="0"/>
        <v>1</v>
      </c>
      <c r="G11" s="69" t="s">
        <v>264</v>
      </c>
      <c r="H11" s="166" t="str">
        <f>'9.1'!M11</f>
        <v>да</v>
      </c>
      <c r="I11" s="15" t="s">
        <v>264</v>
      </c>
      <c r="J11" s="72" t="s">
        <v>157</v>
      </c>
      <c r="K11" s="37" t="s">
        <v>340</v>
      </c>
      <c r="L11" s="93" t="s">
        <v>157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</row>
    <row r="12" spans="1:78" s="89" customFormat="1" ht="15" customHeight="1">
      <c r="A12" s="72" t="s">
        <v>6</v>
      </c>
      <c r="B12" s="14" t="s">
        <v>198</v>
      </c>
      <c r="C12" s="17">
        <f t="shared" si="1"/>
        <v>1</v>
      </c>
      <c r="D12" s="87"/>
      <c r="E12" s="17"/>
      <c r="F12" s="88">
        <f t="shared" si="0"/>
        <v>1</v>
      </c>
      <c r="G12" s="69" t="s">
        <v>264</v>
      </c>
      <c r="H12" s="166" t="str">
        <f>'9.1'!M12</f>
        <v>да</v>
      </c>
      <c r="I12" s="15" t="s">
        <v>264</v>
      </c>
      <c r="J12" s="72" t="s">
        <v>428</v>
      </c>
      <c r="K12" s="39" t="s">
        <v>185</v>
      </c>
      <c r="L12" s="93" t="s">
        <v>157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</row>
    <row r="13" spans="1:78" s="91" customFormat="1" ht="15" customHeight="1">
      <c r="A13" s="72" t="s">
        <v>7</v>
      </c>
      <c r="B13" s="14" t="s">
        <v>199</v>
      </c>
      <c r="C13" s="17">
        <f t="shared" si="1"/>
        <v>0</v>
      </c>
      <c r="D13" s="87"/>
      <c r="E13" s="17"/>
      <c r="F13" s="88">
        <f t="shared" si="0"/>
        <v>0</v>
      </c>
      <c r="G13" s="69" t="s">
        <v>264</v>
      </c>
      <c r="H13" s="166" t="str">
        <f>'9.1'!M13</f>
        <v>нет данных</v>
      </c>
      <c r="I13" s="15" t="s">
        <v>453</v>
      </c>
      <c r="J13" s="72" t="s">
        <v>471</v>
      </c>
      <c r="K13" s="39" t="s">
        <v>135</v>
      </c>
      <c r="L13" s="93" t="s">
        <v>157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</row>
    <row r="14" spans="1:78" s="11" customFormat="1" ht="15" customHeight="1">
      <c r="A14" s="25" t="s">
        <v>8</v>
      </c>
      <c r="B14" s="14" t="s">
        <v>199</v>
      </c>
      <c r="C14" s="16">
        <f t="shared" si="1"/>
        <v>0</v>
      </c>
      <c r="D14" s="18"/>
      <c r="E14" s="16"/>
      <c r="F14" s="13">
        <f t="shared" si="0"/>
        <v>0</v>
      </c>
      <c r="G14" s="69" t="s">
        <v>264</v>
      </c>
      <c r="H14" s="166" t="str">
        <f>'9.1'!M14</f>
        <v>нет</v>
      </c>
      <c r="I14" s="15" t="s">
        <v>264</v>
      </c>
      <c r="J14" s="72" t="s">
        <v>433</v>
      </c>
      <c r="K14" s="37" t="s">
        <v>422</v>
      </c>
      <c r="L14" s="93" t="s">
        <v>157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</row>
    <row r="15" spans="1:78" s="11" customFormat="1" ht="15" customHeight="1">
      <c r="A15" s="72" t="s">
        <v>9</v>
      </c>
      <c r="B15" s="14" t="s">
        <v>199</v>
      </c>
      <c r="C15" s="16">
        <f t="shared" si="1"/>
        <v>0</v>
      </c>
      <c r="D15" s="18"/>
      <c r="E15" s="16"/>
      <c r="F15" s="13">
        <f t="shared" si="0"/>
        <v>0</v>
      </c>
      <c r="G15" s="166" t="s">
        <v>266</v>
      </c>
      <c r="H15" s="166" t="str">
        <f>'9.1'!M15</f>
        <v>-</v>
      </c>
      <c r="I15" s="167" t="s">
        <v>157</v>
      </c>
      <c r="J15" s="72" t="s">
        <v>157</v>
      </c>
      <c r="K15" s="39" t="s">
        <v>110</v>
      </c>
      <c r="L15" s="93" t="s">
        <v>157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</row>
    <row r="16" spans="1:78" ht="15" customHeight="1">
      <c r="A16" s="72" t="s">
        <v>10</v>
      </c>
      <c r="B16" s="14" t="s">
        <v>198</v>
      </c>
      <c r="C16" s="16">
        <f t="shared" si="1"/>
        <v>1</v>
      </c>
      <c r="D16" s="18"/>
      <c r="E16" s="16"/>
      <c r="F16" s="13">
        <f t="shared" si="0"/>
        <v>1</v>
      </c>
      <c r="G16" s="69" t="s">
        <v>264</v>
      </c>
      <c r="H16" s="166" t="str">
        <f>'9.1'!M16</f>
        <v>да</v>
      </c>
      <c r="I16" s="15" t="s">
        <v>264</v>
      </c>
      <c r="J16" s="72" t="s">
        <v>157</v>
      </c>
      <c r="K16" s="67" t="s">
        <v>156</v>
      </c>
      <c r="L16" s="93" t="s">
        <v>157</v>
      </c>
    </row>
    <row r="17" spans="1:12" s="10" customFormat="1" ht="15" customHeight="1">
      <c r="A17" s="72" t="s">
        <v>11</v>
      </c>
      <c r="B17" s="14" t="s">
        <v>198</v>
      </c>
      <c r="C17" s="16">
        <f t="shared" si="1"/>
        <v>1</v>
      </c>
      <c r="D17" s="18">
        <v>0.5</v>
      </c>
      <c r="E17" s="16"/>
      <c r="F17" s="13">
        <f t="shared" si="0"/>
        <v>0.5</v>
      </c>
      <c r="G17" s="69" t="s">
        <v>264</v>
      </c>
      <c r="H17" s="166" t="str">
        <f>'9.1'!M17</f>
        <v>да</v>
      </c>
      <c r="I17" s="15" t="s">
        <v>459</v>
      </c>
      <c r="J17" s="72" t="s">
        <v>472</v>
      </c>
      <c r="K17" s="67" t="s">
        <v>158</v>
      </c>
      <c r="L17" s="93" t="s">
        <v>157</v>
      </c>
    </row>
    <row r="18" spans="1:12" s="10" customFormat="1" ht="15" customHeight="1">
      <c r="A18" s="25" t="s">
        <v>12</v>
      </c>
      <c r="B18" s="14" t="s">
        <v>198</v>
      </c>
      <c r="C18" s="16">
        <f t="shared" si="1"/>
        <v>1</v>
      </c>
      <c r="D18" s="18"/>
      <c r="E18" s="16"/>
      <c r="F18" s="13">
        <f t="shared" si="0"/>
        <v>1</v>
      </c>
      <c r="G18" s="69" t="s">
        <v>264</v>
      </c>
      <c r="H18" s="166" t="str">
        <f>'9.1'!M18</f>
        <v>да</v>
      </c>
      <c r="I18" s="15" t="s">
        <v>264</v>
      </c>
      <c r="J18" s="72" t="s">
        <v>157</v>
      </c>
      <c r="K18" s="37" t="s">
        <v>96</v>
      </c>
      <c r="L18" s="93" t="s">
        <v>157</v>
      </c>
    </row>
    <row r="19" spans="1:12" s="10" customFormat="1" ht="15" customHeight="1">
      <c r="A19" s="72" t="s">
        <v>13</v>
      </c>
      <c r="B19" s="14" t="s">
        <v>198</v>
      </c>
      <c r="C19" s="16">
        <f t="shared" si="1"/>
        <v>1</v>
      </c>
      <c r="D19" s="18"/>
      <c r="E19" s="16"/>
      <c r="F19" s="13">
        <f t="shared" si="0"/>
        <v>1</v>
      </c>
      <c r="G19" s="69" t="s">
        <v>264</v>
      </c>
      <c r="H19" s="166" t="str">
        <f>'9.1'!M19</f>
        <v>да</v>
      </c>
      <c r="I19" s="15" t="s">
        <v>264</v>
      </c>
      <c r="J19" s="72" t="s">
        <v>157</v>
      </c>
      <c r="K19" s="37" t="s">
        <v>97</v>
      </c>
      <c r="L19" s="93" t="s">
        <v>157</v>
      </c>
    </row>
    <row r="20" spans="1:12" s="11" customFormat="1" ht="15" customHeight="1">
      <c r="A20" s="25" t="s">
        <v>14</v>
      </c>
      <c r="B20" s="14" t="s">
        <v>198</v>
      </c>
      <c r="C20" s="16">
        <f t="shared" si="1"/>
        <v>1</v>
      </c>
      <c r="D20" s="18"/>
      <c r="E20" s="16"/>
      <c r="F20" s="13">
        <f t="shared" si="0"/>
        <v>1</v>
      </c>
      <c r="G20" s="69" t="s">
        <v>264</v>
      </c>
      <c r="H20" s="166" t="str">
        <f>'9.1'!M20</f>
        <v>да</v>
      </c>
      <c r="I20" s="15" t="s">
        <v>264</v>
      </c>
      <c r="J20" s="72" t="s">
        <v>157</v>
      </c>
      <c r="K20" s="38" t="s">
        <v>176</v>
      </c>
      <c r="L20" s="93" t="s">
        <v>157</v>
      </c>
    </row>
    <row r="21" spans="1:12" s="11" customFormat="1" ht="15" customHeight="1">
      <c r="A21" s="72" t="s">
        <v>15</v>
      </c>
      <c r="B21" s="14" t="s">
        <v>199</v>
      </c>
      <c r="C21" s="16">
        <f t="shared" si="1"/>
        <v>0</v>
      </c>
      <c r="D21" s="18"/>
      <c r="E21" s="16"/>
      <c r="F21" s="13">
        <f t="shared" si="0"/>
        <v>0</v>
      </c>
      <c r="G21" s="69" t="s">
        <v>264</v>
      </c>
      <c r="H21" s="166" t="str">
        <f>'9.1'!M21</f>
        <v>да</v>
      </c>
      <c r="I21" s="15" t="s">
        <v>453</v>
      </c>
      <c r="J21" s="72" t="s">
        <v>390</v>
      </c>
      <c r="K21" s="39" t="s">
        <v>136</v>
      </c>
      <c r="L21" s="93" t="s">
        <v>157</v>
      </c>
    </row>
    <row r="22" spans="1:12" s="10" customFormat="1" ht="15" customHeight="1">
      <c r="A22" s="72" t="s">
        <v>16</v>
      </c>
      <c r="B22" s="14" t="s">
        <v>199</v>
      </c>
      <c r="C22" s="16">
        <f t="shared" si="1"/>
        <v>0</v>
      </c>
      <c r="D22" s="18"/>
      <c r="E22" s="16"/>
      <c r="F22" s="13">
        <f t="shared" si="0"/>
        <v>0</v>
      </c>
      <c r="G22" s="69" t="s">
        <v>264</v>
      </c>
      <c r="H22" s="166" t="str">
        <f>'9.1'!M22</f>
        <v>да</v>
      </c>
      <c r="I22" s="15" t="s">
        <v>460</v>
      </c>
      <c r="J22" s="72" t="s">
        <v>439</v>
      </c>
      <c r="K22" s="37" t="s">
        <v>120</v>
      </c>
      <c r="L22" s="93" t="s">
        <v>157</v>
      </c>
    </row>
    <row r="23" spans="1:12" ht="15" customHeight="1">
      <c r="A23" s="72" t="s">
        <v>17</v>
      </c>
      <c r="B23" s="14" t="s">
        <v>199</v>
      </c>
      <c r="C23" s="16">
        <f t="shared" si="1"/>
        <v>0</v>
      </c>
      <c r="D23" s="18"/>
      <c r="E23" s="16"/>
      <c r="F23" s="13">
        <f t="shared" si="0"/>
        <v>0</v>
      </c>
      <c r="G23" s="69" t="s">
        <v>264</v>
      </c>
      <c r="H23" s="166" t="str">
        <f>'9.1'!M23</f>
        <v>да</v>
      </c>
      <c r="I23" s="15" t="s">
        <v>453</v>
      </c>
      <c r="J23" s="72" t="s">
        <v>424</v>
      </c>
      <c r="K23" s="37" t="s">
        <v>177</v>
      </c>
      <c r="L23" s="93" t="s">
        <v>157</v>
      </c>
    </row>
    <row r="24" spans="1:12" ht="15" customHeight="1">
      <c r="A24" s="72" t="s">
        <v>191</v>
      </c>
      <c r="B24" s="14" t="s">
        <v>198</v>
      </c>
      <c r="C24" s="16">
        <f t="shared" si="1"/>
        <v>1</v>
      </c>
      <c r="D24" s="18"/>
      <c r="E24" s="16"/>
      <c r="F24" s="13">
        <f t="shared" si="0"/>
        <v>1</v>
      </c>
      <c r="G24" s="69" t="s">
        <v>264</v>
      </c>
      <c r="H24" s="166" t="str">
        <f>'9.1'!M24</f>
        <v>да</v>
      </c>
      <c r="I24" s="15" t="s">
        <v>461</v>
      </c>
      <c r="J24" s="72" t="s">
        <v>157</v>
      </c>
      <c r="K24" s="38" t="s">
        <v>98</v>
      </c>
      <c r="L24" s="93" t="s">
        <v>157</v>
      </c>
    </row>
    <row r="25" spans="1:12" s="12" customFormat="1" ht="15" customHeight="1">
      <c r="A25" s="33" t="s">
        <v>19</v>
      </c>
      <c r="B25" s="33"/>
      <c r="C25" s="30"/>
      <c r="D25" s="31"/>
      <c r="E25" s="30"/>
      <c r="F25" s="32"/>
      <c r="G25" s="70"/>
      <c r="H25" s="172"/>
      <c r="I25" s="33"/>
      <c r="J25" s="73"/>
      <c r="K25" s="36"/>
      <c r="L25" s="94"/>
    </row>
    <row r="26" spans="1:12" s="10" customFormat="1" ht="15" customHeight="1">
      <c r="A26" s="25" t="s">
        <v>20</v>
      </c>
      <c r="B26" s="14" t="s">
        <v>199</v>
      </c>
      <c r="C26" s="16">
        <f t="shared" si="1"/>
        <v>0</v>
      </c>
      <c r="D26" s="18"/>
      <c r="E26" s="16"/>
      <c r="F26" s="13">
        <f t="shared" ref="F26:F36" si="2">C26*(1-D26)*(1-E26)</f>
        <v>0</v>
      </c>
      <c r="G26" s="69" t="s">
        <v>264</v>
      </c>
      <c r="H26" s="166" t="str">
        <f>'9.1'!M26</f>
        <v>нет</v>
      </c>
      <c r="I26" s="15" t="s">
        <v>453</v>
      </c>
      <c r="J26" s="72" t="s">
        <v>435</v>
      </c>
      <c r="K26" s="39" t="s">
        <v>108</v>
      </c>
      <c r="L26" s="93" t="s">
        <v>157</v>
      </c>
    </row>
    <row r="27" spans="1:12" ht="15" customHeight="1">
      <c r="A27" s="72" t="s">
        <v>21</v>
      </c>
      <c r="B27" s="14" t="s">
        <v>198</v>
      </c>
      <c r="C27" s="16">
        <f t="shared" si="1"/>
        <v>1</v>
      </c>
      <c r="D27" s="18"/>
      <c r="E27" s="16"/>
      <c r="F27" s="13">
        <f t="shared" si="2"/>
        <v>1</v>
      </c>
      <c r="G27" s="69" t="s">
        <v>264</v>
      </c>
      <c r="H27" s="166" t="str">
        <f>'9.1'!M27</f>
        <v>да</v>
      </c>
      <c r="I27" s="15" t="s">
        <v>264</v>
      </c>
      <c r="J27" s="72" t="s">
        <v>157</v>
      </c>
      <c r="K27" s="67" t="s">
        <v>159</v>
      </c>
      <c r="L27" s="93" t="s">
        <v>157</v>
      </c>
    </row>
    <row r="28" spans="1:12" ht="15" customHeight="1">
      <c r="A28" s="25" t="s">
        <v>22</v>
      </c>
      <c r="B28" s="14" t="s">
        <v>198</v>
      </c>
      <c r="C28" s="16">
        <f t="shared" si="1"/>
        <v>1</v>
      </c>
      <c r="D28" s="18"/>
      <c r="E28" s="16"/>
      <c r="F28" s="13">
        <f t="shared" si="2"/>
        <v>1</v>
      </c>
      <c r="G28" s="69" t="s">
        <v>264</v>
      </c>
      <c r="H28" s="166" t="str">
        <f>'9.1'!M28</f>
        <v>да</v>
      </c>
      <c r="I28" s="15" t="s">
        <v>264</v>
      </c>
      <c r="J28" s="72" t="s">
        <v>157</v>
      </c>
      <c r="K28" s="37" t="s">
        <v>137</v>
      </c>
      <c r="L28" s="95" t="s">
        <v>157</v>
      </c>
    </row>
    <row r="29" spans="1:12" s="12" customFormat="1" ht="15" customHeight="1">
      <c r="A29" s="72" t="s">
        <v>23</v>
      </c>
      <c r="B29" s="14" t="s">
        <v>198</v>
      </c>
      <c r="C29" s="16">
        <f t="shared" si="1"/>
        <v>1</v>
      </c>
      <c r="D29" s="18"/>
      <c r="E29" s="16"/>
      <c r="F29" s="13">
        <f t="shared" si="2"/>
        <v>1</v>
      </c>
      <c r="G29" s="69" t="s">
        <v>264</v>
      </c>
      <c r="H29" s="166" t="str">
        <f>'9.1'!M29</f>
        <v>да</v>
      </c>
      <c r="I29" s="15" t="s">
        <v>264</v>
      </c>
      <c r="J29" s="72" t="s">
        <v>157</v>
      </c>
      <c r="K29" s="67" t="s">
        <v>160</v>
      </c>
      <c r="L29" s="95" t="s">
        <v>157</v>
      </c>
    </row>
    <row r="30" spans="1:12" ht="15" customHeight="1">
      <c r="A30" s="72" t="s">
        <v>24</v>
      </c>
      <c r="B30" s="14" t="s">
        <v>198</v>
      </c>
      <c r="C30" s="16">
        <f t="shared" si="1"/>
        <v>1</v>
      </c>
      <c r="D30" s="18"/>
      <c r="E30" s="16"/>
      <c r="F30" s="13">
        <f t="shared" si="2"/>
        <v>1</v>
      </c>
      <c r="G30" s="69" t="s">
        <v>264</v>
      </c>
      <c r="H30" s="166" t="str">
        <f>'9.1'!M30</f>
        <v>да</v>
      </c>
      <c r="I30" s="15" t="s">
        <v>264</v>
      </c>
      <c r="J30" s="72" t="s">
        <v>157</v>
      </c>
      <c r="K30" s="37" t="s">
        <v>150</v>
      </c>
      <c r="L30" s="95" t="s">
        <v>157</v>
      </c>
    </row>
    <row r="31" spans="1:12" s="10" customFormat="1" ht="15" customHeight="1">
      <c r="A31" s="72" t="s">
        <v>25</v>
      </c>
      <c r="B31" s="14" t="s">
        <v>198</v>
      </c>
      <c r="C31" s="16">
        <f t="shared" si="1"/>
        <v>1</v>
      </c>
      <c r="D31" s="18"/>
      <c r="E31" s="16"/>
      <c r="F31" s="13">
        <f t="shared" si="2"/>
        <v>1</v>
      </c>
      <c r="G31" s="69" t="s">
        <v>264</v>
      </c>
      <c r="H31" s="166" t="str">
        <f>'9.1'!M31</f>
        <v>да</v>
      </c>
      <c r="I31" s="15" t="s">
        <v>264</v>
      </c>
      <c r="J31" s="72" t="s">
        <v>157</v>
      </c>
      <c r="K31" s="67" t="s">
        <v>161</v>
      </c>
      <c r="L31" s="96" t="s">
        <v>157</v>
      </c>
    </row>
    <row r="32" spans="1:12" ht="15" customHeight="1">
      <c r="A32" s="72" t="s">
        <v>26</v>
      </c>
      <c r="B32" s="14" t="s">
        <v>199</v>
      </c>
      <c r="C32" s="16">
        <f t="shared" si="1"/>
        <v>0</v>
      </c>
      <c r="D32" s="18"/>
      <c r="E32" s="16"/>
      <c r="F32" s="13">
        <f t="shared" si="2"/>
        <v>0</v>
      </c>
      <c r="G32" s="69" t="s">
        <v>264</v>
      </c>
      <c r="H32" s="166" t="str">
        <f>'9.1'!M32</f>
        <v>да</v>
      </c>
      <c r="I32" s="15" t="s">
        <v>453</v>
      </c>
      <c r="J32" s="72" t="s">
        <v>424</v>
      </c>
      <c r="K32" s="37" t="s">
        <v>138</v>
      </c>
      <c r="L32" s="95" t="s">
        <v>157</v>
      </c>
    </row>
    <row r="33" spans="1:12" ht="15" customHeight="1">
      <c r="A33" s="72" t="s">
        <v>27</v>
      </c>
      <c r="B33" s="14" t="s">
        <v>198</v>
      </c>
      <c r="C33" s="16">
        <f t="shared" si="1"/>
        <v>1</v>
      </c>
      <c r="D33" s="18"/>
      <c r="E33" s="16"/>
      <c r="F33" s="13">
        <f t="shared" si="2"/>
        <v>1</v>
      </c>
      <c r="G33" s="69" t="s">
        <v>264</v>
      </c>
      <c r="H33" s="166" t="str">
        <f>'9.1'!M33</f>
        <v>да</v>
      </c>
      <c r="I33" s="15" t="s">
        <v>264</v>
      </c>
      <c r="J33" s="72" t="s">
        <v>157</v>
      </c>
      <c r="K33" s="67" t="s">
        <v>162</v>
      </c>
      <c r="L33" s="95" t="s">
        <v>157</v>
      </c>
    </row>
    <row r="34" spans="1:12" ht="15" customHeight="1">
      <c r="A34" s="72" t="s">
        <v>28</v>
      </c>
      <c r="B34" s="14" t="s">
        <v>199</v>
      </c>
      <c r="C34" s="16">
        <f t="shared" si="1"/>
        <v>0</v>
      </c>
      <c r="D34" s="18"/>
      <c r="E34" s="16"/>
      <c r="F34" s="13">
        <f t="shared" si="2"/>
        <v>0</v>
      </c>
      <c r="G34" s="69" t="s">
        <v>264</v>
      </c>
      <c r="H34" s="166" t="str">
        <f>'9.1'!M34</f>
        <v>да</v>
      </c>
      <c r="I34" s="15" t="s">
        <v>453</v>
      </c>
      <c r="J34" s="72" t="s">
        <v>390</v>
      </c>
      <c r="K34" s="37" t="s">
        <v>163</v>
      </c>
      <c r="L34" s="95" t="s">
        <v>157</v>
      </c>
    </row>
    <row r="35" spans="1:12" ht="15" customHeight="1">
      <c r="A35" s="25" t="s">
        <v>192</v>
      </c>
      <c r="B35" s="14" t="s">
        <v>198</v>
      </c>
      <c r="C35" s="16">
        <f t="shared" si="1"/>
        <v>1</v>
      </c>
      <c r="D35" s="18"/>
      <c r="E35" s="16"/>
      <c r="F35" s="13">
        <f t="shared" si="2"/>
        <v>1</v>
      </c>
      <c r="G35" s="69" t="s">
        <v>264</v>
      </c>
      <c r="H35" s="166" t="str">
        <f>'9.1'!M35</f>
        <v>не установлен, прошло более пяти лет с даты первого заседания совета</v>
      </c>
      <c r="I35" s="14" t="s">
        <v>264</v>
      </c>
      <c r="J35" s="25" t="s">
        <v>157</v>
      </c>
      <c r="K35" s="37" t="s">
        <v>133</v>
      </c>
      <c r="L35" s="95" t="s">
        <v>157</v>
      </c>
    </row>
    <row r="36" spans="1:12" ht="15" customHeight="1">
      <c r="A36" s="72" t="s">
        <v>30</v>
      </c>
      <c r="B36" s="14" t="s">
        <v>199</v>
      </c>
      <c r="C36" s="16">
        <f t="shared" si="1"/>
        <v>0</v>
      </c>
      <c r="D36" s="18"/>
      <c r="E36" s="16"/>
      <c r="F36" s="13">
        <f t="shared" si="2"/>
        <v>0</v>
      </c>
      <c r="G36" s="69" t="s">
        <v>264</v>
      </c>
      <c r="H36" s="166" t="str">
        <f>'9.1'!M36</f>
        <v>да</v>
      </c>
      <c r="I36" s="15" t="s">
        <v>453</v>
      </c>
      <c r="J36" s="72" t="s">
        <v>434</v>
      </c>
      <c r="K36" s="37" t="s">
        <v>139</v>
      </c>
      <c r="L36" s="95" t="s">
        <v>157</v>
      </c>
    </row>
    <row r="37" spans="1:12" s="12" customFormat="1" ht="15" customHeight="1">
      <c r="A37" s="33" t="s">
        <v>31</v>
      </c>
      <c r="B37" s="33"/>
      <c r="C37" s="30"/>
      <c r="D37" s="31"/>
      <c r="E37" s="30"/>
      <c r="F37" s="32"/>
      <c r="G37" s="70"/>
      <c r="H37" s="172"/>
      <c r="I37" s="33"/>
      <c r="J37" s="73"/>
      <c r="K37" s="36"/>
      <c r="L37" s="94"/>
    </row>
    <row r="38" spans="1:12" s="11" customFormat="1" ht="15" customHeight="1">
      <c r="A38" s="72" t="s">
        <v>32</v>
      </c>
      <c r="B38" s="14" t="s">
        <v>198</v>
      </c>
      <c r="C38" s="16">
        <f t="shared" si="1"/>
        <v>1</v>
      </c>
      <c r="D38" s="18"/>
      <c r="E38" s="16"/>
      <c r="F38" s="13">
        <f t="shared" ref="F38:F45" si="3">C38*(1-D38)*(1-E38)</f>
        <v>1</v>
      </c>
      <c r="G38" s="69" t="s">
        <v>264</v>
      </c>
      <c r="H38" s="166" t="str">
        <f>'9.1'!M38</f>
        <v>да</v>
      </c>
      <c r="I38" s="15" t="s">
        <v>264</v>
      </c>
      <c r="J38" s="72" t="s">
        <v>157</v>
      </c>
      <c r="K38" s="39" t="s">
        <v>104</v>
      </c>
      <c r="L38" s="93" t="s">
        <v>157</v>
      </c>
    </row>
    <row r="39" spans="1:12" s="11" customFormat="1" ht="15" customHeight="1">
      <c r="A39" s="228" t="s">
        <v>33</v>
      </c>
      <c r="B39" s="229" t="s">
        <v>199</v>
      </c>
      <c r="C39" s="230">
        <f t="shared" si="1"/>
        <v>0</v>
      </c>
      <c r="D39" s="231"/>
      <c r="E39" s="230"/>
      <c r="F39" s="232">
        <f t="shared" si="3"/>
        <v>0</v>
      </c>
      <c r="G39" s="166" t="s">
        <v>264</v>
      </c>
      <c r="H39" s="166" t="str">
        <f>'9.1'!M39</f>
        <v>нет данных</v>
      </c>
      <c r="I39" s="229" t="s">
        <v>453</v>
      </c>
      <c r="J39" s="25" t="s">
        <v>478</v>
      </c>
      <c r="K39" s="37" t="s">
        <v>112</v>
      </c>
      <c r="L39" s="93" t="s">
        <v>157</v>
      </c>
    </row>
    <row r="40" spans="1:12" s="11" customFormat="1" ht="15" customHeight="1">
      <c r="A40" s="25" t="s">
        <v>92</v>
      </c>
      <c r="B40" s="14" t="s">
        <v>199</v>
      </c>
      <c r="C40" s="16">
        <f t="shared" si="1"/>
        <v>0</v>
      </c>
      <c r="D40" s="18"/>
      <c r="E40" s="16"/>
      <c r="F40" s="13">
        <f t="shared" si="3"/>
        <v>0</v>
      </c>
      <c r="G40" s="69" t="s">
        <v>264</v>
      </c>
      <c r="H40" s="166" t="str">
        <f>'9.1'!M40</f>
        <v>да</v>
      </c>
      <c r="I40" s="15" t="s">
        <v>453</v>
      </c>
      <c r="J40" s="72" t="s">
        <v>434</v>
      </c>
      <c r="K40" s="68" t="s">
        <v>195</v>
      </c>
      <c r="L40" s="93" t="s">
        <v>157</v>
      </c>
    </row>
    <row r="41" spans="1:12" ht="15" customHeight="1">
      <c r="A41" s="25" t="s">
        <v>34</v>
      </c>
      <c r="B41" s="14" t="s">
        <v>198</v>
      </c>
      <c r="C41" s="16">
        <f t="shared" si="1"/>
        <v>1</v>
      </c>
      <c r="D41" s="18"/>
      <c r="E41" s="16"/>
      <c r="F41" s="13">
        <f t="shared" si="3"/>
        <v>1</v>
      </c>
      <c r="G41" s="69" t="s">
        <v>264</v>
      </c>
      <c r="H41" s="166" t="str">
        <f>'9.1'!M41</f>
        <v>да</v>
      </c>
      <c r="I41" s="15" t="s">
        <v>264</v>
      </c>
      <c r="J41" s="72" t="s">
        <v>157</v>
      </c>
      <c r="K41" s="39" t="s">
        <v>140</v>
      </c>
      <c r="L41" s="93" t="s">
        <v>157</v>
      </c>
    </row>
    <row r="42" spans="1:12" s="10" customFormat="1" ht="15" customHeight="1">
      <c r="A42" s="25" t="s">
        <v>35</v>
      </c>
      <c r="B42" s="14" t="s">
        <v>199</v>
      </c>
      <c r="C42" s="16">
        <f t="shared" si="1"/>
        <v>0</v>
      </c>
      <c r="D42" s="18"/>
      <c r="E42" s="16"/>
      <c r="F42" s="13">
        <f t="shared" si="3"/>
        <v>0</v>
      </c>
      <c r="G42" s="69" t="s">
        <v>264</v>
      </c>
      <c r="H42" s="166" t="str">
        <f>'9.1'!M42</f>
        <v>нет</v>
      </c>
      <c r="I42" s="15" t="s">
        <v>453</v>
      </c>
      <c r="J42" s="72" t="s">
        <v>435</v>
      </c>
      <c r="K42" s="39" t="s">
        <v>105</v>
      </c>
      <c r="L42" s="93" t="s">
        <v>157</v>
      </c>
    </row>
    <row r="43" spans="1:12" s="11" customFormat="1" ht="15" customHeight="1">
      <c r="A43" s="25" t="s">
        <v>36</v>
      </c>
      <c r="B43" s="14" t="s">
        <v>198</v>
      </c>
      <c r="C43" s="16">
        <f t="shared" si="1"/>
        <v>1</v>
      </c>
      <c r="D43" s="18"/>
      <c r="E43" s="16"/>
      <c r="F43" s="13">
        <f t="shared" si="3"/>
        <v>1</v>
      </c>
      <c r="G43" s="69" t="s">
        <v>264</v>
      </c>
      <c r="H43" s="166" t="str">
        <f>'9.1'!M43</f>
        <v>не установлен, прошло более пяти лет с даты первого заседания совета</v>
      </c>
      <c r="I43" s="14" t="s">
        <v>264</v>
      </c>
      <c r="J43" s="25" t="s">
        <v>157</v>
      </c>
      <c r="K43" s="67" t="s">
        <v>164</v>
      </c>
      <c r="L43" s="93" t="s">
        <v>157</v>
      </c>
    </row>
    <row r="44" spans="1:12" s="11" customFormat="1" ht="15" customHeight="1">
      <c r="A44" s="72" t="s">
        <v>37</v>
      </c>
      <c r="B44" s="14" t="s">
        <v>198</v>
      </c>
      <c r="C44" s="16">
        <f t="shared" si="1"/>
        <v>1</v>
      </c>
      <c r="D44" s="18"/>
      <c r="E44" s="16"/>
      <c r="F44" s="13">
        <f t="shared" si="3"/>
        <v>1</v>
      </c>
      <c r="G44" s="69" t="s">
        <v>264</v>
      </c>
      <c r="H44" s="166" t="str">
        <f>'9.1'!M44</f>
        <v>да</v>
      </c>
      <c r="I44" s="15" t="s">
        <v>264</v>
      </c>
      <c r="J44" s="72" t="s">
        <v>157</v>
      </c>
      <c r="K44" s="67" t="s">
        <v>186</v>
      </c>
      <c r="L44" s="93" t="s">
        <v>157</v>
      </c>
    </row>
    <row r="45" spans="1:12" s="11" customFormat="1" ht="15" customHeight="1">
      <c r="A45" s="14" t="s">
        <v>121</v>
      </c>
      <c r="B45" s="14" t="s">
        <v>199</v>
      </c>
      <c r="C45" s="16">
        <f t="shared" si="1"/>
        <v>0</v>
      </c>
      <c r="D45" s="18"/>
      <c r="E45" s="25"/>
      <c r="F45" s="13">
        <f t="shared" si="3"/>
        <v>0</v>
      </c>
      <c r="G45" s="69" t="s">
        <v>157</v>
      </c>
      <c r="H45" s="166" t="str">
        <f>'9.1'!M45</f>
        <v>-</v>
      </c>
      <c r="I45" s="14" t="s">
        <v>157</v>
      </c>
      <c r="J45" s="195" t="s">
        <v>483</v>
      </c>
      <c r="K45" s="68" t="s">
        <v>446</v>
      </c>
      <c r="L45" s="93" t="s">
        <v>157</v>
      </c>
    </row>
    <row r="46" spans="1:12" s="12" customFormat="1" ht="15" customHeight="1">
      <c r="A46" s="33" t="s">
        <v>38</v>
      </c>
      <c r="B46" s="33"/>
      <c r="C46" s="30"/>
      <c r="D46" s="31"/>
      <c r="E46" s="30"/>
      <c r="F46" s="32"/>
      <c r="G46" s="70"/>
      <c r="H46" s="172"/>
      <c r="I46" s="33"/>
      <c r="J46" s="73"/>
      <c r="K46" s="36"/>
      <c r="L46" s="94"/>
    </row>
    <row r="47" spans="1:12" s="11" customFormat="1" ht="15" customHeight="1">
      <c r="A47" s="72" t="s">
        <v>39</v>
      </c>
      <c r="B47" s="14" t="s">
        <v>199</v>
      </c>
      <c r="C47" s="16">
        <f t="shared" si="1"/>
        <v>0</v>
      </c>
      <c r="D47" s="18"/>
      <c r="E47" s="16"/>
      <c r="F47" s="13">
        <f t="shared" ref="F47:F53" si="4">C47*(1-D47)*(1-E47)</f>
        <v>0</v>
      </c>
      <c r="G47" s="69" t="s">
        <v>264</v>
      </c>
      <c r="H47" s="166" t="str">
        <f>'9.1'!M47</f>
        <v>нет</v>
      </c>
      <c r="I47" s="15" t="s">
        <v>453</v>
      </c>
      <c r="J47" s="72" t="s">
        <v>435</v>
      </c>
      <c r="K47" s="37" t="s">
        <v>114</v>
      </c>
      <c r="L47" s="93" t="s">
        <v>157</v>
      </c>
    </row>
    <row r="48" spans="1:12" s="11" customFormat="1" ht="15" customHeight="1">
      <c r="A48" s="72" t="s">
        <v>40</v>
      </c>
      <c r="B48" s="14" t="s">
        <v>199</v>
      </c>
      <c r="C48" s="16">
        <f t="shared" si="1"/>
        <v>0</v>
      </c>
      <c r="D48" s="18"/>
      <c r="E48" s="16"/>
      <c r="F48" s="13">
        <f t="shared" si="4"/>
        <v>0</v>
      </c>
      <c r="G48" s="69" t="s">
        <v>264</v>
      </c>
      <c r="H48" s="166" t="str">
        <f>'9.1'!M48</f>
        <v>нет</v>
      </c>
      <c r="I48" s="15" t="s">
        <v>453</v>
      </c>
      <c r="J48" s="72" t="s">
        <v>435</v>
      </c>
      <c r="K48" s="67" t="s">
        <v>165</v>
      </c>
      <c r="L48" s="93" t="s">
        <v>157</v>
      </c>
    </row>
    <row r="49" spans="1:12" ht="15" customHeight="1">
      <c r="A49" s="72" t="s">
        <v>41</v>
      </c>
      <c r="B49" s="14" t="s">
        <v>199</v>
      </c>
      <c r="C49" s="16">
        <f t="shared" si="1"/>
        <v>0</v>
      </c>
      <c r="D49" s="18"/>
      <c r="E49" s="16"/>
      <c r="F49" s="13">
        <f t="shared" si="4"/>
        <v>0</v>
      </c>
      <c r="G49" s="69" t="s">
        <v>264</v>
      </c>
      <c r="H49" s="166" t="str">
        <f>'9.1'!M49</f>
        <v>да</v>
      </c>
      <c r="I49" s="15" t="s">
        <v>453</v>
      </c>
      <c r="J49" s="72" t="s">
        <v>415</v>
      </c>
      <c r="K49" s="37" t="s">
        <v>353</v>
      </c>
      <c r="L49" s="95" t="s">
        <v>157</v>
      </c>
    </row>
    <row r="50" spans="1:12" ht="15" customHeight="1">
      <c r="A50" s="72" t="s">
        <v>42</v>
      </c>
      <c r="B50" s="14" t="s">
        <v>198</v>
      </c>
      <c r="C50" s="16">
        <f t="shared" si="1"/>
        <v>1</v>
      </c>
      <c r="D50" s="18"/>
      <c r="E50" s="16"/>
      <c r="F50" s="13">
        <f t="shared" si="4"/>
        <v>1</v>
      </c>
      <c r="G50" s="69" t="s">
        <v>264</v>
      </c>
      <c r="H50" s="166" t="str">
        <f>'9.1'!M50</f>
        <v>да</v>
      </c>
      <c r="I50" s="15" t="s">
        <v>462</v>
      </c>
      <c r="J50" s="72" t="s">
        <v>342</v>
      </c>
      <c r="K50" s="67" t="s">
        <v>166</v>
      </c>
      <c r="L50" s="95" t="s">
        <v>157</v>
      </c>
    </row>
    <row r="51" spans="1:12" s="11" customFormat="1" ht="15" customHeight="1">
      <c r="A51" s="72" t="s">
        <v>90</v>
      </c>
      <c r="B51" s="14" t="s">
        <v>199</v>
      </c>
      <c r="C51" s="16">
        <f t="shared" si="1"/>
        <v>0</v>
      </c>
      <c r="D51" s="18"/>
      <c r="E51" s="16"/>
      <c r="F51" s="13">
        <f t="shared" si="4"/>
        <v>0</v>
      </c>
      <c r="G51" s="69" t="s">
        <v>264</v>
      </c>
      <c r="H51" s="166" t="str">
        <f>'9.1'!M51</f>
        <v>да</v>
      </c>
      <c r="I51" s="15" t="s">
        <v>454</v>
      </c>
      <c r="J51" s="72" t="s">
        <v>391</v>
      </c>
      <c r="K51" s="37" t="s">
        <v>167</v>
      </c>
      <c r="L51" s="93" t="s">
        <v>157</v>
      </c>
    </row>
    <row r="52" spans="1:12" ht="15" customHeight="1">
      <c r="A52" s="25" t="s">
        <v>43</v>
      </c>
      <c r="B52" s="14" t="s">
        <v>199</v>
      </c>
      <c r="C52" s="16">
        <f t="shared" si="1"/>
        <v>0</v>
      </c>
      <c r="D52" s="18"/>
      <c r="E52" s="16"/>
      <c r="F52" s="13">
        <f t="shared" si="4"/>
        <v>0</v>
      </c>
      <c r="G52" s="69" t="s">
        <v>264</v>
      </c>
      <c r="H52" s="166" t="str">
        <f>'9.1'!M52</f>
        <v>нет</v>
      </c>
      <c r="I52" s="15" t="s">
        <v>454</v>
      </c>
      <c r="J52" s="72" t="s">
        <v>435</v>
      </c>
      <c r="K52" s="67" t="s">
        <v>106</v>
      </c>
      <c r="L52" s="95" t="s">
        <v>157</v>
      </c>
    </row>
    <row r="53" spans="1:12" ht="15" customHeight="1">
      <c r="A53" s="72" t="s">
        <v>44</v>
      </c>
      <c r="B53" s="14" t="s">
        <v>199</v>
      </c>
      <c r="C53" s="16">
        <f t="shared" si="1"/>
        <v>0</v>
      </c>
      <c r="D53" s="18"/>
      <c r="E53" s="16"/>
      <c r="F53" s="13">
        <f t="shared" si="4"/>
        <v>0</v>
      </c>
      <c r="G53" s="69" t="s">
        <v>264</v>
      </c>
      <c r="H53" s="166" t="str">
        <f>'9.1'!M53</f>
        <v>да</v>
      </c>
      <c r="I53" s="15" t="s">
        <v>454</v>
      </c>
      <c r="J53" s="72" t="s">
        <v>470</v>
      </c>
      <c r="K53" s="37" t="s">
        <v>119</v>
      </c>
      <c r="L53" s="95" t="s">
        <v>157</v>
      </c>
    </row>
    <row r="54" spans="1:12" s="12" customFormat="1" ht="15" customHeight="1">
      <c r="A54" s="33" t="s">
        <v>45</v>
      </c>
      <c r="B54" s="33"/>
      <c r="C54" s="30"/>
      <c r="D54" s="31"/>
      <c r="E54" s="30"/>
      <c r="F54" s="32"/>
      <c r="G54" s="70"/>
      <c r="H54" s="172"/>
      <c r="I54" s="33"/>
      <c r="J54" s="73"/>
      <c r="K54" s="36"/>
      <c r="L54" s="94"/>
    </row>
    <row r="55" spans="1:12" s="11" customFormat="1" ht="15" customHeight="1">
      <c r="A55" s="72" t="s">
        <v>46</v>
      </c>
      <c r="B55" s="14" t="s">
        <v>198</v>
      </c>
      <c r="C55" s="16">
        <f t="shared" si="1"/>
        <v>1</v>
      </c>
      <c r="D55" s="18"/>
      <c r="E55" s="17"/>
      <c r="F55" s="13">
        <f t="shared" ref="F55:F68" si="5">C55*(1-D55)*(1-E55)</f>
        <v>1</v>
      </c>
      <c r="G55" s="69" t="s">
        <v>264</v>
      </c>
      <c r="H55" s="166" t="str">
        <f>'9.1'!M55</f>
        <v>да</v>
      </c>
      <c r="I55" s="15" t="s">
        <v>264</v>
      </c>
      <c r="J55" s="72" t="s">
        <v>157</v>
      </c>
      <c r="K55" s="39" t="s">
        <v>141</v>
      </c>
      <c r="L55" s="93" t="s">
        <v>157</v>
      </c>
    </row>
    <row r="56" spans="1:12" s="11" customFormat="1" ht="15" customHeight="1">
      <c r="A56" s="72" t="s">
        <v>47</v>
      </c>
      <c r="B56" s="14" t="s">
        <v>198</v>
      </c>
      <c r="C56" s="16">
        <f t="shared" si="1"/>
        <v>1</v>
      </c>
      <c r="D56" s="18"/>
      <c r="E56" s="16"/>
      <c r="F56" s="13">
        <f t="shared" si="5"/>
        <v>1</v>
      </c>
      <c r="G56" s="69" t="s">
        <v>264</v>
      </c>
      <c r="H56" s="166" t="str">
        <f>'9.1'!M56</f>
        <v>да</v>
      </c>
      <c r="I56" s="15" t="s">
        <v>264</v>
      </c>
      <c r="J56" s="72" t="s">
        <v>157</v>
      </c>
      <c r="K56" s="37" t="s">
        <v>146</v>
      </c>
      <c r="L56" s="93" t="s">
        <v>157</v>
      </c>
    </row>
    <row r="57" spans="1:12" s="11" customFormat="1" ht="15" customHeight="1">
      <c r="A57" s="72" t="s">
        <v>48</v>
      </c>
      <c r="B57" s="14" t="s">
        <v>198</v>
      </c>
      <c r="C57" s="16">
        <f t="shared" si="1"/>
        <v>1</v>
      </c>
      <c r="D57" s="18"/>
      <c r="E57" s="16"/>
      <c r="F57" s="13">
        <f t="shared" si="5"/>
        <v>1</v>
      </c>
      <c r="G57" s="69" t="s">
        <v>264</v>
      </c>
      <c r="H57" s="166" t="str">
        <f>'9.1'!M57</f>
        <v>да</v>
      </c>
      <c r="I57" s="15" t="s">
        <v>264</v>
      </c>
      <c r="J57" s="72" t="s">
        <v>157</v>
      </c>
      <c r="K57" s="67" t="s">
        <v>187</v>
      </c>
      <c r="L57" s="93" t="s">
        <v>157</v>
      </c>
    </row>
    <row r="58" spans="1:12" s="6" customFormat="1" ht="15" customHeight="1">
      <c r="A58" s="72" t="s">
        <v>49</v>
      </c>
      <c r="B58" s="14" t="s">
        <v>199</v>
      </c>
      <c r="C58" s="16">
        <f t="shared" si="1"/>
        <v>0</v>
      </c>
      <c r="D58" s="18"/>
      <c r="E58" s="16"/>
      <c r="F58" s="13">
        <f t="shared" si="5"/>
        <v>0</v>
      </c>
      <c r="G58" s="69" t="s">
        <v>264</v>
      </c>
      <c r="H58" s="166" t="str">
        <f>'9.1'!M58</f>
        <v>нет</v>
      </c>
      <c r="I58" s="15" t="s">
        <v>454</v>
      </c>
      <c r="J58" s="72" t="s">
        <v>437</v>
      </c>
      <c r="K58" s="38" t="s">
        <v>188</v>
      </c>
      <c r="L58" s="94" t="s">
        <v>157</v>
      </c>
    </row>
    <row r="59" spans="1:12" ht="15" customHeight="1">
      <c r="A59" s="25" t="s">
        <v>50</v>
      </c>
      <c r="B59" s="14" t="s">
        <v>198</v>
      </c>
      <c r="C59" s="16">
        <f t="shared" si="1"/>
        <v>1</v>
      </c>
      <c r="D59" s="18"/>
      <c r="E59" s="16"/>
      <c r="F59" s="13">
        <f t="shared" si="5"/>
        <v>1</v>
      </c>
      <c r="G59" s="69" t="s">
        <v>264</v>
      </c>
      <c r="H59" s="166" t="str">
        <f>'9.1'!M59</f>
        <v>да</v>
      </c>
      <c r="I59" s="15" t="s">
        <v>264</v>
      </c>
      <c r="J59" s="72" t="s">
        <v>157</v>
      </c>
      <c r="K59" s="68" t="s">
        <v>107</v>
      </c>
      <c r="L59" s="95" t="s">
        <v>157</v>
      </c>
    </row>
    <row r="60" spans="1:12" s="11" customFormat="1" ht="15" customHeight="1">
      <c r="A60" s="72" t="s">
        <v>51</v>
      </c>
      <c r="B60" s="14" t="s">
        <v>198</v>
      </c>
      <c r="C60" s="16">
        <f t="shared" si="1"/>
        <v>1</v>
      </c>
      <c r="D60" s="18"/>
      <c r="E60" s="16"/>
      <c r="F60" s="13">
        <f t="shared" si="5"/>
        <v>1</v>
      </c>
      <c r="G60" s="69" t="s">
        <v>264</v>
      </c>
      <c r="H60" s="166" t="str">
        <f>'9.1'!M60</f>
        <v>да</v>
      </c>
      <c r="I60" s="15" t="s">
        <v>264</v>
      </c>
      <c r="J60" s="72" t="s">
        <v>157</v>
      </c>
      <c r="K60" s="67" t="s">
        <v>168</v>
      </c>
      <c r="L60" s="93" t="s">
        <v>157</v>
      </c>
    </row>
    <row r="61" spans="1:12" s="11" customFormat="1" ht="15" customHeight="1">
      <c r="A61" s="72" t="s">
        <v>52</v>
      </c>
      <c r="B61" s="14" t="s">
        <v>198</v>
      </c>
      <c r="C61" s="16">
        <f t="shared" si="1"/>
        <v>1</v>
      </c>
      <c r="D61" s="18"/>
      <c r="E61" s="16"/>
      <c r="F61" s="13">
        <f t="shared" si="5"/>
        <v>1</v>
      </c>
      <c r="G61" s="69" t="s">
        <v>264</v>
      </c>
      <c r="H61" s="166" t="str">
        <f>'9.1'!M61</f>
        <v>да</v>
      </c>
      <c r="I61" s="15" t="s">
        <v>462</v>
      </c>
      <c r="J61" s="72" t="s">
        <v>343</v>
      </c>
      <c r="K61" s="37" t="s">
        <v>418</v>
      </c>
      <c r="L61" s="93" t="s">
        <v>157</v>
      </c>
    </row>
    <row r="62" spans="1:12" s="11" customFormat="1" ht="15" customHeight="1">
      <c r="A62" s="25" t="s">
        <v>53</v>
      </c>
      <c r="B62" s="14" t="s">
        <v>199</v>
      </c>
      <c r="C62" s="16">
        <f t="shared" si="1"/>
        <v>0</v>
      </c>
      <c r="D62" s="18"/>
      <c r="E62" s="16"/>
      <c r="F62" s="13">
        <f t="shared" si="5"/>
        <v>0</v>
      </c>
      <c r="G62" s="69" t="s">
        <v>264</v>
      </c>
      <c r="H62" s="166" t="str">
        <f>'9.1'!M62</f>
        <v>да</v>
      </c>
      <c r="I62" s="15" t="s">
        <v>454</v>
      </c>
      <c r="J62" s="72" t="s">
        <v>436</v>
      </c>
      <c r="K62" s="39" t="s">
        <v>196</v>
      </c>
      <c r="L62" s="93" t="s">
        <v>157</v>
      </c>
    </row>
    <row r="63" spans="1:12" s="11" customFormat="1" ht="15" customHeight="1">
      <c r="A63" s="72" t="s">
        <v>54</v>
      </c>
      <c r="B63" s="14" t="s">
        <v>199</v>
      </c>
      <c r="C63" s="16">
        <f t="shared" si="1"/>
        <v>0</v>
      </c>
      <c r="D63" s="18"/>
      <c r="E63" s="16"/>
      <c r="F63" s="13">
        <f t="shared" si="5"/>
        <v>0</v>
      </c>
      <c r="G63" s="69" t="s">
        <v>264</v>
      </c>
      <c r="H63" s="166" t="str">
        <f>'9.1'!M63</f>
        <v>нет</v>
      </c>
      <c r="I63" s="15" t="s">
        <v>264</v>
      </c>
      <c r="J63" s="72" t="s">
        <v>433</v>
      </c>
      <c r="K63" s="67" t="s">
        <v>130</v>
      </c>
      <c r="L63" s="93" t="s">
        <v>157</v>
      </c>
    </row>
    <row r="64" spans="1:12" s="11" customFormat="1" ht="15" customHeight="1">
      <c r="A64" s="72" t="s">
        <v>55</v>
      </c>
      <c r="B64" s="14" t="s">
        <v>198</v>
      </c>
      <c r="C64" s="16">
        <f t="shared" si="1"/>
        <v>1</v>
      </c>
      <c r="D64" s="18">
        <v>0.5</v>
      </c>
      <c r="E64" s="16"/>
      <c r="F64" s="13">
        <f t="shared" si="5"/>
        <v>0.5</v>
      </c>
      <c r="G64" s="69" t="s">
        <v>264</v>
      </c>
      <c r="H64" s="166" t="str">
        <f>'9.1'!M64</f>
        <v>да</v>
      </c>
      <c r="I64" s="15" t="s">
        <v>264</v>
      </c>
      <c r="J64" s="72" t="s">
        <v>420</v>
      </c>
      <c r="K64" s="39" t="s">
        <v>419</v>
      </c>
      <c r="L64" s="93" t="s">
        <v>157</v>
      </c>
    </row>
    <row r="65" spans="1:12" ht="15" customHeight="1">
      <c r="A65" s="72" t="s">
        <v>56</v>
      </c>
      <c r="B65" s="14" t="s">
        <v>198</v>
      </c>
      <c r="C65" s="16">
        <f t="shared" si="1"/>
        <v>1</v>
      </c>
      <c r="D65" s="18"/>
      <c r="E65" s="16"/>
      <c r="F65" s="13">
        <f t="shared" si="5"/>
        <v>1</v>
      </c>
      <c r="G65" s="69" t="s">
        <v>264</v>
      </c>
      <c r="H65" s="166" t="str">
        <f>'9.1'!M65</f>
        <v>да</v>
      </c>
      <c r="I65" s="15" t="s">
        <v>264</v>
      </c>
      <c r="J65" s="72" t="s">
        <v>157</v>
      </c>
      <c r="K65" s="67" t="s">
        <v>131</v>
      </c>
      <c r="L65" s="95" t="s">
        <v>157</v>
      </c>
    </row>
    <row r="66" spans="1:12" s="11" customFormat="1" ht="15" customHeight="1">
      <c r="A66" s="72" t="s">
        <v>57</v>
      </c>
      <c r="B66" s="14" t="s">
        <v>199</v>
      </c>
      <c r="C66" s="16">
        <f t="shared" si="1"/>
        <v>0</v>
      </c>
      <c r="D66" s="18"/>
      <c r="E66" s="16"/>
      <c r="F66" s="13">
        <f t="shared" si="5"/>
        <v>0</v>
      </c>
      <c r="G66" s="69" t="s">
        <v>264</v>
      </c>
      <c r="H66" s="166" t="str">
        <f>'9.1'!M66</f>
        <v>да</v>
      </c>
      <c r="I66" s="15" t="s">
        <v>454</v>
      </c>
      <c r="J66" s="72" t="s">
        <v>391</v>
      </c>
      <c r="K66" s="37" t="s">
        <v>113</v>
      </c>
      <c r="L66" s="93" t="s">
        <v>157</v>
      </c>
    </row>
    <row r="67" spans="1:12" s="11" customFormat="1" ht="15" customHeight="1">
      <c r="A67" s="72" t="s">
        <v>58</v>
      </c>
      <c r="B67" s="14" t="s">
        <v>198</v>
      </c>
      <c r="C67" s="16">
        <f t="shared" si="1"/>
        <v>1</v>
      </c>
      <c r="D67" s="18"/>
      <c r="E67" s="16"/>
      <c r="F67" s="13">
        <f t="shared" si="5"/>
        <v>1</v>
      </c>
      <c r="G67" s="69" t="s">
        <v>264</v>
      </c>
      <c r="H67" s="166" t="str">
        <f>'9.1'!M67</f>
        <v>да</v>
      </c>
      <c r="I67" s="15" t="s">
        <v>264</v>
      </c>
      <c r="J67" s="72" t="s">
        <v>157</v>
      </c>
      <c r="K67" s="39" t="s">
        <v>149</v>
      </c>
      <c r="L67" s="93" t="s">
        <v>157</v>
      </c>
    </row>
    <row r="68" spans="1:12" ht="15" customHeight="1">
      <c r="A68" s="25" t="s">
        <v>59</v>
      </c>
      <c r="B68" s="14" t="s">
        <v>198</v>
      </c>
      <c r="C68" s="16">
        <f t="shared" si="1"/>
        <v>1</v>
      </c>
      <c r="D68" s="18"/>
      <c r="E68" s="16"/>
      <c r="F68" s="13">
        <f t="shared" si="5"/>
        <v>1</v>
      </c>
      <c r="G68" s="69" t="s">
        <v>264</v>
      </c>
      <c r="H68" s="166" t="str">
        <f>'9.1'!M68</f>
        <v>да</v>
      </c>
      <c r="I68" s="15" t="s">
        <v>264</v>
      </c>
      <c r="J68" s="72" t="s">
        <v>157</v>
      </c>
      <c r="K68" s="39" t="s">
        <v>169</v>
      </c>
      <c r="L68" s="95" t="s">
        <v>157</v>
      </c>
    </row>
    <row r="69" spans="1:12" s="12" customFormat="1" ht="15" customHeight="1">
      <c r="A69" s="33" t="s">
        <v>60</v>
      </c>
      <c r="B69" s="33"/>
      <c r="C69" s="30"/>
      <c r="D69" s="31"/>
      <c r="E69" s="30"/>
      <c r="F69" s="32"/>
      <c r="G69" s="70"/>
      <c r="H69" s="172"/>
      <c r="I69" s="33"/>
      <c r="J69" s="73"/>
      <c r="K69" s="36"/>
      <c r="L69" s="94"/>
    </row>
    <row r="70" spans="1:12" s="11" customFormat="1" ht="15" customHeight="1">
      <c r="A70" s="72" t="s">
        <v>61</v>
      </c>
      <c r="B70" s="14" t="s">
        <v>198</v>
      </c>
      <c r="C70" s="16">
        <f t="shared" si="1"/>
        <v>1</v>
      </c>
      <c r="D70" s="18"/>
      <c r="E70" s="16"/>
      <c r="F70" s="13">
        <f t="shared" ref="F70:F75" si="6">C70*(1-D70)*(1-E70)</f>
        <v>1</v>
      </c>
      <c r="G70" s="69" t="s">
        <v>264</v>
      </c>
      <c r="H70" s="166" t="str">
        <f>'9.1'!M70</f>
        <v>да</v>
      </c>
      <c r="I70" s="15" t="s">
        <v>264</v>
      </c>
      <c r="J70" s="72" t="s">
        <v>157</v>
      </c>
      <c r="K70" s="67" t="s">
        <v>99</v>
      </c>
      <c r="L70" s="93" t="s">
        <v>157</v>
      </c>
    </row>
    <row r="71" spans="1:12" ht="15" customHeight="1">
      <c r="A71" s="72" t="s">
        <v>62</v>
      </c>
      <c r="B71" s="14" t="s">
        <v>198</v>
      </c>
      <c r="C71" s="16">
        <f t="shared" si="1"/>
        <v>1</v>
      </c>
      <c r="D71" s="18"/>
      <c r="E71" s="16"/>
      <c r="F71" s="13">
        <f t="shared" si="6"/>
        <v>1</v>
      </c>
      <c r="G71" s="69" t="s">
        <v>264</v>
      </c>
      <c r="H71" s="166" t="str">
        <f>'9.1'!M71</f>
        <v>да</v>
      </c>
      <c r="I71" s="15" t="s">
        <v>264</v>
      </c>
      <c r="J71" s="72" t="s">
        <v>157</v>
      </c>
      <c r="K71" s="97" t="s">
        <v>178</v>
      </c>
      <c r="L71" s="95" t="s">
        <v>157</v>
      </c>
    </row>
    <row r="72" spans="1:12" ht="15" customHeight="1">
      <c r="A72" s="72" t="s">
        <v>63</v>
      </c>
      <c r="B72" s="14" t="s">
        <v>199</v>
      </c>
      <c r="C72" s="16">
        <f t="shared" ref="C72:C98" si="7">IF(B72=$B$4,1,0)</f>
        <v>0</v>
      </c>
      <c r="D72" s="18"/>
      <c r="E72" s="16"/>
      <c r="F72" s="13">
        <f t="shared" si="6"/>
        <v>0</v>
      </c>
      <c r="G72" s="166" t="s">
        <v>266</v>
      </c>
      <c r="H72" s="166" t="str">
        <f>'9.1'!M72</f>
        <v>-</v>
      </c>
      <c r="I72" s="167" t="s">
        <v>157</v>
      </c>
      <c r="J72" s="72" t="s">
        <v>157</v>
      </c>
      <c r="K72" s="37" t="s">
        <v>189</v>
      </c>
      <c r="L72" s="95" t="s">
        <v>157</v>
      </c>
    </row>
    <row r="73" spans="1:12" s="11" customFormat="1" ht="15" customHeight="1">
      <c r="A73" s="25" t="s">
        <v>64</v>
      </c>
      <c r="B73" s="14" t="s">
        <v>199</v>
      </c>
      <c r="C73" s="16">
        <f t="shared" si="7"/>
        <v>0</v>
      </c>
      <c r="D73" s="18"/>
      <c r="E73" s="16"/>
      <c r="F73" s="13">
        <f t="shared" si="6"/>
        <v>0</v>
      </c>
      <c r="G73" s="69" t="s">
        <v>264</v>
      </c>
      <c r="H73" s="166" t="str">
        <f>'9.1'!M73</f>
        <v>да</v>
      </c>
      <c r="I73" s="15" t="s">
        <v>454</v>
      </c>
      <c r="J73" s="72" t="s">
        <v>436</v>
      </c>
      <c r="K73" s="37" t="s">
        <v>190</v>
      </c>
      <c r="L73" s="93" t="s">
        <v>157</v>
      </c>
    </row>
    <row r="74" spans="1:12" s="11" customFormat="1" ht="15" customHeight="1">
      <c r="A74" s="72" t="s">
        <v>65</v>
      </c>
      <c r="B74" s="14" t="s">
        <v>198</v>
      </c>
      <c r="C74" s="16">
        <f t="shared" si="7"/>
        <v>1</v>
      </c>
      <c r="D74" s="18"/>
      <c r="E74" s="16"/>
      <c r="F74" s="13">
        <f t="shared" si="6"/>
        <v>1</v>
      </c>
      <c r="G74" s="69" t="s">
        <v>264</v>
      </c>
      <c r="H74" s="166" t="str">
        <f>'9.1'!M74</f>
        <v>да</v>
      </c>
      <c r="I74" s="15" t="s">
        <v>264</v>
      </c>
      <c r="J74" s="72" t="s">
        <v>157</v>
      </c>
      <c r="K74" s="37" t="s">
        <v>142</v>
      </c>
      <c r="L74" s="93" t="s">
        <v>157</v>
      </c>
    </row>
    <row r="75" spans="1:12" s="11" customFormat="1" ht="15" customHeight="1">
      <c r="A75" s="72" t="s">
        <v>66</v>
      </c>
      <c r="B75" s="14" t="s">
        <v>198</v>
      </c>
      <c r="C75" s="16">
        <f t="shared" si="7"/>
        <v>1</v>
      </c>
      <c r="D75" s="18"/>
      <c r="E75" s="16"/>
      <c r="F75" s="13">
        <f t="shared" si="6"/>
        <v>1</v>
      </c>
      <c r="G75" s="69" t="s">
        <v>264</v>
      </c>
      <c r="H75" s="166" t="str">
        <f>'9.1'!M75</f>
        <v>да</v>
      </c>
      <c r="I75" s="15" t="s">
        <v>264</v>
      </c>
      <c r="J75" s="72" t="s">
        <v>157</v>
      </c>
      <c r="K75" s="67" t="s">
        <v>170</v>
      </c>
      <c r="L75" s="93" t="s">
        <v>157</v>
      </c>
    </row>
    <row r="76" spans="1:12" s="12" customFormat="1" ht="15" customHeight="1">
      <c r="A76" s="33" t="s">
        <v>67</v>
      </c>
      <c r="B76" s="33"/>
      <c r="C76" s="30"/>
      <c r="D76" s="31"/>
      <c r="E76" s="30"/>
      <c r="F76" s="32"/>
      <c r="G76" s="70"/>
      <c r="H76" s="172"/>
      <c r="I76" s="33"/>
      <c r="J76" s="73"/>
      <c r="K76" s="36"/>
      <c r="L76" s="94"/>
    </row>
    <row r="77" spans="1:12" s="11" customFormat="1" ht="15" customHeight="1">
      <c r="A77" s="72" t="s">
        <v>68</v>
      </c>
      <c r="B77" s="14" t="s">
        <v>198</v>
      </c>
      <c r="C77" s="16">
        <f t="shared" si="7"/>
        <v>1</v>
      </c>
      <c r="D77" s="18"/>
      <c r="E77" s="16"/>
      <c r="F77" s="13">
        <f t="shared" ref="F77:F86" si="8">C77*(1-D77)*(1-E77)</f>
        <v>1</v>
      </c>
      <c r="G77" s="69" t="s">
        <v>264</v>
      </c>
      <c r="H77" s="166" t="str">
        <f>'9.1'!M77</f>
        <v>да</v>
      </c>
      <c r="I77" s="15" t="s">
        <v>264</v>
      </c>
      <c r="J77" s="72" t="s">
        <v>157</v>
      </c>
      <c r="K77" s="67" t="s">
        <v>147</v>
      </c>
      <c r="L77" s="93" t="s">
        <v>157</v>
      </c>
    </row>
    <row r="78" spans="1:12" s="11" customFormat="1" ht="15" customHeight="1">
      <c r="A78" s="72" t="s">
        <v>70</v>
      </c>
      <c r="B78" s="14" t="s">
        <v>199</v>
      </c>
      <c r="C78" s="16">
        <f t="shared" si="7"/>
        <v>0</v>
      </c>
      <c r="D78" s="18"/>
      <c r="E78" s="16"/>
      <c r="F78" s="13">
        <f t="shared" si="8"/>
        <v>0</v>
      </c>
      <c r="G78" s="69" t="s">
        <v>264</v>
      </c>
      <c r="H78" s="166" t="str">
        <f>'9.1'!M78</f>
        <v>нет</v>
      </c>
      <c r="I78" s="15" t="s">
        <v>454</v>
      </c>
      <c r="J78" s="72" t="s">
        <v>435</v>
      </c>
      <c r="K78" s="37" t="s">
        <v>148</v>
      </c>
      <c r="L78" s="96" t="s">
        <v>157</v>
      </c>
    </row>
    <row r="79" spans="1:12" s="11" customFormat="1" ht="15" customHeight="1">
      <c r="A79" s="25" t="s">
        <v>71</v>
      </c>
      <c r="B79" s="14" t="s">
        <v>199</v>
      </c>
      <c r="C79" s="16">
        <f t="shared" si="7"/>
        <v>0</v>
      </c>
      <c r="D79" s="18"/>
      <c r="E79" s="16"/>
      <c r="F79" s="13">
        <f t="shared" si="8"/>
        <v>0</v>
      </c>
      <c r="G79" s="69" t="s">
        <v>264</v>
      </c>
      <c r="H79" s="166" t="str">
        <f>'9.1'!M79</f>
        <v>нет</v>
      </c>
      <c r="I79" s="15" t="s">
        <v>455</v>
      </c>
      <c r="J79" s="72" t="s">
        <v>438</v>
      </c>
      <c r="K79" s="67" t="s">
        <v>171</v>
      </c>
      <c r="L79" s="93" t="s">
        <v>157</v>
      </c>
    </row>
    <row r="80" spans="1:12" ht="15" customHeight="1">
      <c r="A80" s="72" t="s">
        <v>72</v>
      </c>
      <c r="B80" s="14" t="s">
        <v>199</v>
      </c>
      <c r="C80" s="16">
        <f t="shared" si="7"/>
        <v>0</v>
      </c>
      <c r="D80" s="18"/>
      <c r="E80" s="16"/>
      <c r="F80" s="13">
        <f t="shared" si="8"/>
        <v>0</v>
      </c>
      <c r="G80" s="69" t="s">
        <v>264</v>
      </c>
      <c r="H80" s="166" t="str">
        <f>'9.1'!M80</f>
        <v>да</v>
      </c>
      <c r="I80" s="15" t="s">
        <v>454</v>
      </c>
      <c r="J80" s="72" t="s">
        <v>436</v>
      </c>
      <c r="K80" s="40" t="s">
        <v>100</v>
      </c>
      <c r="L80" s="95" t="s">
        <v>157</v>
      </c>
    </row>
    <row r="81" spans="1:12" ht="15" customHeight="1">
      <c r="A81" s="72" t="s">
        <v>74</v>
      </c>
      <c r="B81" s="14" t="s">
        <v>198</v>
      </c>
      <c r="C81" s="16">
        <f t="shared" si="7"/>
        <v>1</v>
      </c>
      <c r="D81" s="18"/>
      <c r="E81" s="16"/>
      <c r="F81" s="13">
        <f t="shared" si="8"/>
        <v>1</v>
      </c>
      <c r="G81" s="69" t="s">
        <v>264</v>
      </c>
      <c r="H81" s="166" t="str">
        <f>'9.1'!M81</f>
        <v>да</v>
      </c>
      <c r="I81" s="15" t="s">
        <v>264</v>
      </c>
      <c r="J81" s="72" t="s">
        <v>157</v>
      </c>
      <c r="K81" s="37" t="s">
        <v>102</v>
      </c>
      <c r="L81" s="95" t="s">
        <v>157</v>
      </c>
    </row>
    <row r="82" spans="1:12" s="10" customFormat="1" ht="15" customHeight="1">
      <c r="A82" s="72" t="s">
        <v>75</v>
      </c>
      <c r="B82" s="14" t="s">
        <v>199</v>
      </c>
      <c r="C82" s="16">
        <f t="shared" si="7"/>
        <v>0</v>
      </c>
      <c r="D82" s="18"/>
      <c r="E82" s="16"/>
      <c r="F82" s="13">
        <f t="shared" si="8"/>
        <v>0</v>
      </c>
      <c r="G82" s="69" t="s">
        <v>264</v>
      </c>
      <c r="H82" s="166" t="str">
        <f>'9.1'!M82</f>
        <v>нет</v>
      </c>
      <c r="I82" s="15" t="s">
        <v>454</v>
      </c>
      <c r="J82" s="72" t="s">
        <v>435</v>
      </c>
      <c r="K82" s="37" t="s">
        <v>344</v>
      </c>
      <c r="L82" s="93" t="s">
        <v>157</v>
      </c>
    </row>
    <row r="83" spans="1:12" s="11" customFormat="1" ht="15" customHeight="1">
      <c r="A83" s="72" t="s">
        <v>193</v>
      </c>
      <c r="B83" s="14" t="s">
        <v>199</v>
      </c>
      <c r="C83" s="16">
        <f t="shared" si="7"/>
        <v>0</v>
      </c>
      <c r="D83" s="18"/>
      <c r="E83" s="16"/>
      <c r="F83" s="13">
        <f t="shared" si="8"/>
        <v>0</v>
      </c>
      <c r="G83" s="69" t="s">
        <v>264</v>
      </c>
      <c r="H83" s="166" t="str">
        <f>'9.1'!M83</f>
        <v>да</v>
      </c>
      <c r="I83" s="15" t="s">
        <v>454</v>
      </c>
      <c r="J83" s="72" t="s">
        <v>391</v>
      </c>
      <c r="K83" s="37" t="s">
        <v>180</v>
      </c>
      <c r="L83" s="93" t="s">
        <v>157</v>
      </c>
    </row>
    <row r="84" spans="1:12" ht="15" customHeight="1">
      <c r="A84" s="72" t="s">
        <v>77</v>
      </c>
      <c r="B84" s="14" t="s">
        <v>199</v>
      </c>
      <c r="C84" s="16">
        <f t="shared" si="7"/>
        <v>0</v>
      </c>
      <c r="D84" s="18"/>
      <c r="E84" s="16"/>
      <c r="F84" s="13">
        <f t="shared" si="8"/>
        <v>0</v>
      </c>
      <c r="G84" s="69" t="s">
        <v>264</v>
      </c>
      <c r="H84" s="166" t="str">
        <f>'9.1'!M84</f>
        <v>да</v>
      </c>
      <c r="I84" s="15" t="s">
        <v>266</v>
      </c>
      <c r="J84" s="72" t="s">
        <v>345</v>
      </c>
      <c r="K84" s="67" t="s">
        <v>132</v>
      </c>
      <c r="L84" s="95" t="s">
        <v>157</v>
      </c>
    </row>
    <row r="85" spans="1:12" s="11" customFormat="1" ht="15" customHeight="1">
      <c r="A85" s="72" t="s">
        <v>78</v>
      </c>
      <c r="B85" s="14" t="s">
        <v>199</v>
      </c>
      <c r="C85" s="16">
        <f t="shared" si="7"/>
        <v>0</v>
      </c>
      <c r="D85" s="18"/>
      <c r="E85" s="16"/>
      <c r="F85" s="13">
        <f t="shared" si="8"/>
        <v>0</v>
      </c>
      <c r="G85" s="69" t="s">
        <v>264</v>
      </c>
      <c r="H85" s="166" t="str">
        <f>'9.1'!M85</f>
        <v>нет</v>
      </c>
      <c r="I85" s="15" t="s">
        <v>264</v>
      </c>
      <c r="J85" s="72" t="s">
        <v>433</v>
      </c>
      <c r="K85" s="37" t="s">
        <v>346</v>
      </c>
      <c r="L85" s="93" t="s">
        <v>157</v>
      </c>
    </row>
    <row r="86" spans="1:12" s="11" customFormat="1" ht="15" customHeight="1">
      <c r="A86" s="25" t="s">
        <v>79</v>
      </c>
      <c r="B86" s="14" t="s">
        <v>199</v>
      </c>
      <c r="C86" s="16">
        <f t="shared" si="7"/>
        <v>0</v>
      </c>
      <c r="D86" s="18"/>
      <c r="E86" s="16"/>
      <c r="F86" s="13">
        <f t="shared" si="8"/>
        <v>0</v>
      </c>
      <c r="G86" s="166" t="s">
        <v>266</v>
      </c>
      <c r="H86" s="166" t="str">
        <f>'9.1'!M86</f>
        <v>-</v>
      </c>
      <c r="I86" s="167" t="s">
        <v>157</v>
      </c>
      <c r="J86" s="72" t="s">
        <v>157</v>
      </c>
      <c r="K86" s="67" t="s">
        <v>181</v>
      </c>
      <c r="L86" s="93" t="s">
        <v>157</v>
      </c>
    </row>
    <row r="87" spans="1:12" s="12" customFormat="1" ht="15" customHeight="1">
      <c r="A87" s="33" t="s">
        <v>80</v>
      </c>
      <c r="B87" s="33"/>
      <c r="C87" s="30"/>
      <c r="D87" s="31"/>
      <c r="E87" s="30"/>
      <c r="F87" s="32"/>
      <c r="G87" s="70"/>
      <c r="H87" s="172"/>
      <c r="I87" s="33"/>
      <c r="J87" s="73"/>
      <c r="K87" s="36"/>
      <c r="L87" s="94"/>
    </row>
    <row r="88" spans="1:12" s="12" customFormat="1" ht="15" customHeight="1">
      <c r="A88" s="72" t="s">
        <v>69</v>
      </c>
      <c r="B88" s="14" t="s">
        <v>198</v>
      </c>
      <c r="C88" s="16">
        <f t="shared" si="7"/>
        <v>1</v>
      </c>
      <c r="D88" s="18"/>
      <c r="E88" s="16"/>
      <c r="F88" s="13">
        <f t="shared" ref="F88:F98" si="9">C88*(1-D88)*(1-E88)</f>
        <v>1</v>
      </c>
      <c r="G88" s="69" t="s">
        <v>264</v>
      </c>
      <c r="H88" s="166" t="str">
        <f>'9.1'!M88</f>
        <v>да</v>
      </c>
      <c r="I88" s="15" t="s">
        <v>264</v>
      </c>
      <c r="J88" s="72" t="s">
        <v>157</v>
      </c>
      <c r="K88" s="37" t="s">
        <v>143</v>
      </c>
      <c r="L88" s="95" t="s">
        <v>157</v>
      </c>
    </row>
    <row r="89" spans="1:12" s="11" customFormat="1" ht="15" customHeight="1">
      <c r="A89" s="25" t="s">
        <v>81</v>
      </c>
      <c r="B89" s="14" t="s">
        <v>198</v>
      </c>
      <c r="C89" s="16">
        <f t="shared" si="7"/>
        <v>1</v>
      </c>
      <c r="D89" s="18"/>
      <c r="E89" s="16"/>
      <c r="F89" s="13">
        <f t="shared" si="9"/>
        <v>1</v>
      </c>
      <c r="G89" s="69" t="s">
        <v>264</v>
      </c>
      <c r="H89" s="166" t="str">
        <f>'9.1'!M89</f>
        <v>да</v>
      </c>
      <c r="I89" s="15" t="s">
        <v>264</v>
      </c>
      <c r="J89" s="72" t="s">
        <v>157</v>
      </c>
      <c r="K89" s="39" t="s">
        <v>144</v>
      </c>
      <c r="L89" s="93" t="s">
        <v>157</v>
      </c>
    </row>
    <row r="90" spans="1:12" s="11" customFormat="1" ht="15" customHeight="1">
      <c r="A90" s="72" t="s">
        <v>73</v>
      </c>
      <c r="B90" s="14" t="s">
        <v>199</v>
      </c>
      <c r="C90" s="16">
        <f t="shared" si="7"/>
        <v>0</v>
      </c>
      <c r="D90" s="18"/>
      <c r="E90" s="16"/>
      <c r="F90" s="13">
        <f t="shared" si="9"/>
        <v>0</v>
      </c>
      <c r="G90" s="166" t="s">
        <v>266</v>
      </c>
      <c r="H90" s="166" t="str">
        <f>'9.1'!M90</f>
        <v>-</v>
      </c>
      <c r="I90" s="167" t="s">
        <v>157</v>
      </c>
      <c r="J90" s="72" t="s">
        <v>157</v>
      </c>
      <c r="K90" s="37" t="s">
        <v>101</v>
      </c>
      <c r="L90" s="93" t="s">
        <v>157</v>
      </c>
    </row>
    <row r="91" spans="1:12" s="11" customFormat="1" ht="15" customHeight="1">
      <c r="A91" s="72" t="s">
        <v>82</v>
      </c>
      <c r="B91" s="14" t="s">
        <v>199</v>
      </c>
      <c r="C91" s="16">
        <f t="shared" si="7"/>
        <v>0</v>
      </c>
      <c r="D91" s="18"/>
      <c r="E91" s="16"/>
      <c r="F91" s="13">
        <f t="shared" si="9"/>
        <v>0</v>
      </c>
      <c r="G91" s="69" t="s">
        <v>264</v>
      </c>
      <c r="H91" s="166" t="str">
        <f>'9.1'!M91</f>
        <v>да</v>
      </c>
      <c r="I91" s="15" t="s">
        <v>454</v>
      </c>
      <c r="J91" s="72" t="s">
        <v>391</v>
      </c>
      <c r="K91" s="67" t="s">
        <v>182</v>
      </c>
      <c r="L91" s="93" t="s">
        <v>157</v>
      </c>
    </row>
    <row r="92" spans="1:12" ht="15" customHeight="1">
      <c r="A92" s="25" t="s">
        <v>83</v>
      </c>
      <c r="B92" s="14" t="s">
        <v>199</v>
      </c>
      <c r="C92" s="16">
        <f t="shared" si="7"/>
        <v>0</v>
      </c>
      <c r="D92" s="18"/>
      <c r="E92" s="16"/>
      <c r="F92" s="13">
        <f t="shared" si="9"/>
        <v>0</v>
      </c>
      <c r="G92" s="166" t="s">
        <v>266</v>
      </c>
      <c r="H92" s="166" t="str">
        <f>'9.1'!M92</f>
        <v>-</v>
      </c>
      <c r="I92" s="167" t="s">
        <v>157</v>
      </c>
      <c r="J92" s="72" t="s">
        <v>157</v>
      </c>
      <c r="K92" s="37" t="s">
        <v>103</v>
      </c>
      <c r="L92" s="95" t="s">
        <v>157</v>
      </c>
    </row>
    <row r="93" spans="1:12" ht="15" customHeight="1">
      <c r="A93" s="72" t="s">
        <v>84</v>
      </c>
      <c r="B93" s="14" t="s">
        <v>198</v>
      </c>
      <c r="C93" s="16">
        <f t="shared" si="7"/>
        <v>1</v>
      </c>
      <c r="D93" s="18"/>
      <c r="E93" s="16"/>
      <c r="F93" s="13">
        <f t="shared" si="9"/>
        <v>1</v>
      </c>
      <c r="G93" s="69" t="s">
        <v>264</v>
      </c>
      <c r="H93" s="166" t="str">
        <f>'9.1'!M93</f>
        <v>да</v>
      </c>
      <c r="I93" s="15" t="s">
        <v>264</v>
      </c>
      <c r="J93" s="72" t="s">
        <v>157</v>
      </c>
      <c r="K93" s="67" t="s">
        <v>111</v>
      </c>
      <c r="L93" s="95" t="s">
        <v>157</v>
      </c>
    </row>
    <row r="94" spans="1:12" ht="15" customHeight="1">
      <c r="A94" s="72" t="s">
        <v>85</v>
      </c>
      <c r="B94" s="14" t="s">
        <v>198</v>
      </c>
      <c r="C94" s="16">
        <f t="shared" si="7"/>
        <v>1</v>
      </c>
      <c r="D94" s="18"/>
      <c r="E94" s="16"/>
      <c r="F94" s="13">
        <f t="shared" si="9"/>
        <v>1</v>
      </c>
      <c r="G94" s="69" t="s">
        <v>264</v>
      </c>
      <c r="H94" s="166" t="str">
        <f>'9.1'!M94</f>
        <v>да</v>
      </c>
      <c r="I94" s="15" t="s">
        <v>264</v>
      </c>
      <c r="J94" s="72" t="s">
        <v>157</v>
      </c>
      <c r="K94" s="37" t="s">
        <v>172</v>
      </c>
      <c r="L94" s="95" t="s">
        <v>157</v>
      </c>
    </row>
    <row r="95" spans="1:12" s="11" customFormat="1" ht="15" customHeight="1">
      <c r="A95" s="25" t="s">
        <v>86</v>
      </c>
      <c r="B95" s="14" t="s">
        <v>199</v>
      </c>
      <c r="C95" s="16">
        <f t="shared" si="7"/>
        <v>0</v>
      </c>
      <c r="D95" s="18"/>
      <c r="E95" s="16"/>
      <c r="F95" s="13">
        <f t="shared" si="9"/>
        <v>0</v>
      </c>
      <c r="G95" s="69" t="s">
        <v>264</v>
      </c>
      <c r="H95" s="166" t="str">
        <f>'9.1'!M95</f>
        <v>нет данных</v>
      </c>
      <c r="I95" s="15" t="s">
        <v>454</v>
      </c>
      <c r="J95" s="72" t="s">
        <v>478</v>
      </c>
      <c r="K95" s="37" t="s">
        <v>174</v>
      </c>
      <c r="L95" s="93" t="s">
        <v>157</v>
      </c>
    </row>
    <row r="96" spans="1:12" s="11" customFormat="1" ht="15" customHeight="1">
      <c r="A96" s="72" t="s">
        <v>87</v>
      </c>
      <c r="B96" s="14" t="s">
        <v>198</v>
      </c>
      <c r="C96" s="16">
        <f t="shared" si="7"/>
        <v>1</v>
      </c>
      <c r="D96" s="18"/>
      <c r="E96" s="16"/>
      <c r="F96" s="13">
        <f t="shared" si="9"/>
        <v>1</v>
      </c>
      <c r="G96" s="69" t="s">
        <v>264</v>
      </c>
      <c r="H96" s="166" t="str">
        <f>'9.1'!M96</f>
        <v>да</v>
      </c>
      <c r="I96" s="15" t="s">
        <v>264</v>
      </c>
      <c r="J96" s="72" t="s">
        <v>157</v>
      </c>
      <c r="K96" s="37" t="s">
        <v>145</v>
      </c>
      <c r="L96" s="93" t="s">
        <v>157</v>
      </c>
    </row>
    <row r="97" spans="1:12" s="11" customFormat="1" ht="15" customHeight="1">
      <c r="A97" s="72" t="s">
        <v>88</v>
      </c>
      <c r="B97" s="14" t="s">
        <v>199</v>
      </c>
      <c r="C97" s="16">
        <f t="shared" si="7"/>
        <v>0</v>
      </c>
      <c r="D97" s="18"/>
      <c r="E97" s="16"/>
      <c r="F97" s="13">
        <f t="shared" si="9"/>
        <v>0</v>
      </c>
      <c r="G97" s="166" t="s">
        <v>266</v>
      </c>
      <c r="H97" s="166" t="str">
        <f>'9.1'!M97</f>
        <v>-</v>
      </c>
      <c r="I97" s="167" t="s">
        <v>157</v>
      </c>
      <c r="J97" s="72" t="s">
        <v>157</v>
      </c>
      <c r="K97" s="67" t="s">
        <v>347</v>
      </c>
      <c r="L97" s="93" t="s">
        <v>157</v>
      </c>
    </row>
    <row r="98" spans="1:12" s="11" customFormat="1" ht="14.25" customHeight="1">
      <c r="A98" s="72" t="s">
        <v>89</v>
      </c>
      <c r="B98" s="14" t="s">
        <v>199</v>
      </c>
      <c r="C98" s="16">
        <f t="shared" si="7"/>
        <v>0</v>
      </c>
      <c r="D98" s="18"/>
      <c r="E98" s="16"/>
      <c r="F98" s="13">
        <f t="shared" si="9"/>
        <v>0</v>
      </c>
      <c r="G98" s="166" t="s">
        <v>266</v>
      </c>
      <c r="H98" s="166" t="s">
        <v>157</v>
      </c>
      <c r="I98" s="167" t="s">
        <v>157</v>
      </c>
      <c r="J98" s="72" t="s">
        <v>157</v>
      </c>
      <c r="K98" s="37" t="s">
        <v>173</v>
      </c>
      <c r="L98" s="93" t="s">
        <v>157</v>
      </c>
    </row>
    <row r="99" spans="1:12" ht="28" customHeight="1">
      <c r="A99" s="259" t="s">
        <v>482</v>
      </c>
      <c r="B99" s="260"/>
      <c r="C99" s="260"/>
      <c r="D99" s="260"/>
      <c r="E99" s="260"/>
      <c r="F99" s="260"/>
      <c r="G99" s="260"/>
      <c r="H99" s="260"/>
      <c r="I99" s="260"/>
      <c r="J99" s="260"/>
      <c r="K99" s="260"/>
    </row>
    <row r="101" spans="1:12" ht="14.25" customHeight="1">
      <c r="K101" s="2"/>
    </row>
    <row r="102" spans="1:12" ht="14.25" customHeight="1">
      <c r="A102" s="4"/>
      <c r="B102" s="110"/>
      <c r="C102" s="4"/>
      <c r="D102" s="4"/>
      <c r="E102" s="4"/>
      <c r="F102" s="4"/>
      <c r="G102" s="171"/>
      <c r="H102" s="171"/>
      <c r="I102" s="4"/>
      <c r="J102" s="4"/>
    </row>
    <row r="105" spans="1:12" ht="14.25" customHeight="1">
      <c r="A105" s="4"/>
      <c r="B105" s="110"/>
      <c r="C105" s="4"/>
      <c r="D105" s="4"/>
      <c r="E105" s="4"/>
      <c r="F105" s="4"/>
      <c r="G105" s="171"/>
      <c r="H105" s="171"/>
      <c r="I105" s="4"/>
      <c r="J105" s="4"/>
    </row>
    <row r="109" spans="1:12" ht="14.25" customHeight="1">
      <c r="A109" s="4"/>
      <c r="B109" s="110"/>
      <c r="C109" s="4"/>
      <c r="D109" s="4"/>
      <c r="E109" s="4"/>
      <c r="F109" s="4"/>
      <c r="G109" s="171"/>
      <c r="H109" s="171"/>
      <c r="I109" s="4"/>
      <c r="J109" s="4"/>
    </row>
  </sheetData>
  <mergeCells count="14">
    <mergeCell ref="A99:K99"/>
    <mergeCell ref="A1:K1"/>
    <mergeCell ref="A2:K2"/>
    <mergeCell ref="A3:A5"/>
    <mergeCell ref="C3:F3"/>
    <mergeCell ref="I3:I5"/>
    <mergeCell ref="J3:J5"/>
    <mergeCell ref="K3:K5"/>
    <mergeCell ref="C4:C5"/>
    <mergeCell ref="D4:D5"/>
    <mergeCell ref="E4:E5"/>
    <mergeCell ref="F4:F5"/>
    <mergeCell ref="G3:G5"/>
    <mergeCell ref="H3:H5"/>
  </mergeCells>
  <dataValidations count="1">
    <dataValidation type="list" allowBlank="1" showInputMessage="1" showErrorMessage="1" sqref="B7:B98" xr:uid="{00000000-0002-0000-0500-000000000000}">
      <formula1>$B$4:$B$5</formula1>
    </dataValidation>
  </dataValidations>
  <hyperlinks>
    <hyperlink ref="K9" r:id="rId1" xr:uid="{00000000-0004-0000-0500-000000000000}"/>
    <hyperlink ref="K12" r:id="rId2" xr:uid="{00000000-0004-0000-0500-000001000000}"/>
    <hyperlink ref="K18" r:id="rId3" xr:uid="{00000000-0004-0000-0500-000002000000}"/>
    <hyperlink ref="K19" r:id="rId4" xr:uid="{00000000-0004-0000-0500-000003000000}"/>
    <hyperlink ref="K20" r:id="rId5" xr:uid="{00000000-0004-0000-0500-000004000000}"/>
    <hyperlink ref="K24" r:id="rId6" xr:uid="{00000000-0004-0000-0500-000005000000}"/>
    <hyperlink ref="K28" r:id="rId7" xr:uid="{00000000-0004-0000-0500-000006000000}"/>
    <hyperlink ref="K30" r:id="rId8" xr:uid="{00000000-0004-0000-0500-000007000000}"/>
    <hyperlink ref="K32" r:id="rId9" xr:uid="{00000000-0004-0000-0500-000008000000}"/>
    <hyperlink ref="K35" r:id="rId10" xr:uid="{00000000-0004-0000-0500-000009000000}"/>
    <hyperlink ref="K36" r:id="rId11" xr:uid="{00000000-0004-0000-0500-00000A000000}"/>
    <hyperlink ref="K49" r:id="rId12" xr:uid="{00000000-0004-0000-0500-00000B000000}"/>
    <hyperlink ref="K51" r:id="rId13" xr:uid="{00000000-0004-0000-0500-00000C000000}"/>
    <hyperlink ref="K55" r:id="rId14" xr:uid="{00000000-0004-0000-0500-00000D000000}"/>
    <hyperlink ref="K56" r:id="rId15" xr:uid="{00000000-0004-0000-0500-00000E000000}"/>
    <hyperlink ref="K66" r:id="rId16" xr:uid="{00000000-0004-0000-0500-000010000000}"/>
    <hyperlink ref="K71" r:id="rId17" location="document_list" xr:uid="{00000000-0004-0000-0500-000011000000}"/>
    <hyperlink ref="K72" r:id="rId18" xr:uid="{00000000-0004-0000-0500-000012000000}"/>
    <hyperlink ref="K74" r:id="rId19" xr:uid="{00000000-0004-0000-0500-000013000000}"/>
    <hyperlink ref="K88" r:id="rId20" xr:uid="{00000000-0004-0000-0500-000014000000}"/>
    <hyperlink ref="K80" r:id="rId21" xr:uid="{00000000-0004-0000-0500-000015000000}"/>
    <hyperlink ref="K90" r:id="rId22" xr:uid="{00000000-0004-0000-0500-000016000000}"/>
    <hyperlink ref="K81" r:id="rId23" xr:uid="{00000000-0004-0000-0500-000017000000}"/>
    <hyperlink ref="K82" r:id="rId24" xr:uid="{00000000-0004-0000-0500-000018000000}"/>
    <hyperlink ref="K92" r:id="rId25" xr:uid="{00000000-0004-0000-0500-000019000000}"/>
    <hyperlink ref="K94" r:id="rId26" xr:uid="{00000000-0004-0000-0500-00001A000000}"/>
    <hyperlink ref="K98" r:id="rId27" xr:uid="{00000000-0004-0000-0500-00001B000000}"/>
    <hyperlink ref="K95" r:id="rId28" xr:uid="{00000000-0004-0000-0500-00001C000000}"/>
    <hyperlink ref="K34" r:id="rId29" xr:uid="{00000000-0004-0000-0500-00001D000000}"/>
    <hyperlink ref="K23" r:id="rId30" xr:uid="{00000000-0004-0000-0500-00001E000000}"/>
    <hyperlink ref="K13" r:id="rId31" xr:uid="{00000000-0004-0000-0500-00001F000000}"/>
    <hyperlink ref="K8" r:id="rId32" xr:uid="{00000000-0004-0000-0500-000020000000}"/>
    <hyperlink ref="K42" r:id="rId33" xr:uid="{00000000-0004-0000-0500-000021000000}"/>
    <hyperlink ref="K68" r:id="rId34" display="http://ufo.ulntc.ru/index.php?mgf=sovet&amp;slep=net" xr:uid="{00000000-0004-0000-0500-000022000000}"/>
    <hyperlink ref="K41" r:id="rId35" xr:uid="{00000000-0004-0000-0500-000023000000}"/>
    <hyperlink ref="K15" r:id="rId36" display="http://ufin48.ru/Menu/Page/1" xr:uid="{00000000-0004-0000-0500-000024000000}"/>
    <hyperlink ref="K26" r:id="rId37" xr:uid="{00000000-0004-0000-0500-000025000000}"/>
    <hyperlink ref="K38" r:id="rId38" xr:uid="{00000000-0004-0000-0500-000026000000}"/>
    <hyperlink ref="K47" r:id="rId39" xr:uid="{00000000-0004-0000-0500-000027000000}"/>
    <hyperlink ref="K53" r:id="rId40" xr:uid="{00000000-0004-0000-0500-000028000000}"/>
    <hyperlink ref="K62" r:id="rId41" xr:uid="{00000000-0004-0000-0500-000029000000}"/>
    <hyperlink ref="K64" r:id="rId42" display="http://minfin.orb.ru/%D0%BE%D0%B1%D1%89%D0%B5%D1%81%D1%82%D0%B2%D0%B5%D0%BD%D0%BD%D1%8B%D0%B9-%D1%81%D0%BE%D0%B2%D0%B5%D1%82/" xr:uid="{00000000-0004-0000-0500-00002A000000}"/>
    <hyperlink ref="K78" r:id="rId43" xr:uid="{00000000-0004-0000-0500-00002B000000}"/>
    <hyperlink ref="K83" r:id="rId44" xr:uid="{00000000-0004-0000-0500-00002C000000}"/>
    <hyperlink ref="K89" r:id="rId45" xr:uid="{00000000-0004-0000-0500-00002D000000}"/>
    <hyperlink ref="K40" r:id="rId46" xr:uid="{00000000-0004-0000-0500-00002E000000}"/>
    <hyperlink ref="K21" r:id="rId47" xr:uid="{00000000-0004-0000-0500-000030000000}"/>
    <hyperlink ref="K39" r:id="rId48" xr:uid="{00000000-0004-0000-0500-000031000000}"/>
    <hyperlink ref="K96" r:id="rId49" xr:uid="{00000000-0004-0000-0500-000032000000}"/>
    <hyperlink ref="K22" r:id="rId50" xr:uid="{00000000-0004-0000-0500-000033000000}"/>
    <hyperlink ref="K7" r:id="rId51" xr:uid="{00000000-0004-0000-0500-000034000000}"/>
    <hyperlink ref="K67" r:id="rId52" xr:uid="{00000000-0004-0000-0500-000035000000}"/>
    <hyperlink ref="K16" r:id="rId53" xr:uid="{00000000-0004-0000-0500-000036000000}"/>
    <hyperlink ref="K17" r:id="rId54" xr:uid="{00000000-0004-0000-0500-000037000000}"/>
    <hyperlink ref="K27" r:id="rId55" xr:uid="{00000000-0004-0000-0500-000038000000}"/>
    <hyperlink ref="K29" r:id="rId56" xr:uid="{00000000-0004-0000-0500-000039000000}"/>
    <hyperlink ref="K31" r:id="rId57" xr:uid="{00000000-0004-0000-0500-00003A000000}"/>
    <hyperlink ref="K33" r:id="rId58" xr:uid="{00000000-0004-0000-0500-00003B000000}"/>
    <hyperlink ref="K43" r:id="rId59" xr:uid="{00000000-0004-0000-0500-00003C000000}"/>
    <hyperlink ref="K44" r:id="rId60" xr:uid="{00000000-0004-0000-0500-00003D000000}"/>
    <hyperlink ref="K48" r:id="rId61" xr:uid="{00000000-0004-0000-0500-00003E000000}"/>
    <hyperlink ref="K50" r:id="rId62" display="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" xr:uid="{00000000-0004-0000-0500-00003F000000}"/>
    <hyperlink ref="K52" r:id="rId63" xr:uid="{00000000-0004-0000-0500-000040000000}"/>
    <hyperlink ref="K57" r:id="rId64" xr:uid="{00000000-0004-0000-0500-000041000000}"/>
    <hyperlink ref="K59" r:id="rId65" xr:uid="{00000000-0004-0000-0500-000042000000}"/>
    <hyperlink ref="K60" r:id="rId66" xr:uid="{00000000-0004-0000-0500-000043000000}"/>
    <hyperlink ref="K63" r:id="rId67" xr:uid="{00000000-0004-0000-0500-000044000000}"/>
    <hyperlink ref="K65" r:id="rId68" xr:uid="{00000000-0004-0000-0500-000045000000}"/>
    <hyperlink ref="K70" r:id="rId69" xr:uid="{00000000-0004-0000-0500-000046000000}"/>
    <hyperlink ref="K75" r:id="rId70" xr:uid="{00000000-0004-0000-0500-000047000000}"/>
    <hyperlink ref="K77" r:id="rId71" xr:uid="{00000000-0004-0000-0500-000048000000}"/>
    <hyperlink ref="K79" r:id="rId72" xr:uid="{00000000-0004-0000-0500-000049000000}"/>
    <hyperlink ref="K84" r:id="rId73" xr:uid="{00000000-0004-0000-0500-00004A000000}"/>
    <hyperlink ref="K86" r:id="rId74" xr:uid="{00000000-0004-0000-0500-00004B000000}"/>
    <hyperlink ref="K91" r:id="rId75" xr:uid="{00000000-0004-0000-0500-00004C000000}"/>
    <hyperlink ref="K93" r:id="rId76" xr:uid="{00000000-0004-0000-0500-00004D000000}"/>
    <hyperlink ref="K73" r:id="rId77" xr:uid="{00000000-0004-0000-0500-00004E000000}"/>
    <hyperlink ref="K10" r:id="rId78" xr:uid="{00000000-0004-0000-0500-00004F000000}"/>
    <hyperlink ref="K58" r:id="rId79" xr:uid="{00000000-0004-0000-0500-000050000000}"/>
    <hyperlink ref="K85" r:id="rId80" xr:uid="{00000000-0004-0000-0500-000051000000}"/>
    <hyperlink ref="K97" r:id="rId81" xr:uid="{00000000-0004-0000-0500-000052000000}"/>
  </hyperlinks>
  <pageMargins left="0.511811023622047" right="0.511811023622047" top="0.55118110236220497" bottom="0.55118110236220497" header="0.31496062992126" footer="0.31496062992126"/>
  <pageSetup paperSize="9" scale="75" fitToWidth="2" fitToHeight="6" orientation="landscape" r:id="rId82"/>
  <headerFooter>
    <oddFooter>&amp;C&amp;"Times New Roman,обычный"&amp;8&amp;A&amp;R&amp;P</oddFooter>
  </headerFooter>
  <legacyDrawing r:id="rId8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L110"/>
  <sheetViews>
    <sheetView zoomScaleNormal="100" workbookViewId="0">
      <pane xSplit="1" ySplit="5" topLeftCell="B6" activePane="bottomRight" state="frozenSplit"/>
      <selection activeCell="A15" sqref="A15"/>
      <selection pane="topRight" activeCell="A15" sqref="A15"/>
      <selection pane="bottomLeft" activeCell="A20" sqref="A20"/>
      <selection pane="bottomRight" activeCell="A3" sqref="A3:A5"/>
    </sheetView>
  </sheetViews>
  <sheetFormatPr baseColWidth="10" defaultColWidth="9.1640625" defaultRowHeight="14.25" customHeight="1"/>
  <cols>
    <col min="1" max="1" width="24.6640625" style="129" customWidth="1"/>
    <col min="2" max="2" width="36.33203125" style="129" customWidth="1"/>
    <col min="3" max="3" width="5.6640625" style="129" customWidth="1"/>
    <col min="4" max="5" width="4.6640625" style="129" customWidth="1"/>
    <col min="6" max="6" width="5.6640625" style="129" customWidth="1"/>
    <col min="7" max="8" width="10.83203125" style="129" customWidth="1"/>
    <col min="9" max="10" width="12.6640625" style="129" customWidth="1"/>
    <col min="11" max="12" width="9.6640625" style="129" customWidth="1"/>
    <col min="13" max="13" width="10.5" style="129" customWidth="1"/>
    <col min="14" max="14" width="9.5" style="129" customWidth="1"/>
    <col min="15" max="15" width="11.5" style="129" customWidth="1"/>
    <col min="16" max="16" width="15.5" style="129" customWidth="1"/>
    <col min="17" max="17" width="15.5" style="119" customWidth="1"/>
    <col min="18" max="18" width="9.1640625" style="118"/>
    <col min="19" max="16384" width="9.1640625" style="119"/>
  </cols>
  <sheetData>
    <row r="1" spans="1:64" s="117" customFormat="1" ht="20" customHeight="1">
      <c r="A1" s="181" t="s">
        <v>255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16"/>
    </row>
    <row r="2" spans="1:64" s="117" customFormat="1" ht="15" customHeight="1">
      <c r="A2" s="233" t="s">
        <v>389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5"/>
      <c r="R2" s="116"/>
    </row>
    <row r="3" spans="1:64" ht="72" customHeight="1">
      <c r="A3" s="270" t="s">
        <v>93</v>
      </c>
      <c r="B3" s="183" t="s">
        <v>254</v>
      </c>
      <c r="C3" s="272" t="s">
        <v>479</v>
      </c>
      <c r="D3" s="272"/>
      <c r="E3" s="273"/>
      <c r="F3" s="273"/>
      <c r="G3" s="271" t="s">
        <v>452</v>
      </c>
      <c r="H3" s="271" t="s">
        <v>456</v>
      </c>
      <c r="I3" s="271" t="s">
        <v>403</v>
      </c>
      <c r="J3" s="275"/>
      <c r="K3" s="271" t="s">
        <v>258</v>
      </c>
      <c r="L3" s="271"/>
      <c r="M3" s="271"/>
      <c r="N3" s="271"/>
      <c r="O3" s="271"/>
      <c r="P3" s="270" t="s">
        <v>245</v>
      </c>
      <c r="Q3" s="270" t="s">
        <v>91</v>
      </c>
    </row>
    <row r="4" spans="1:64" ht="26.25" customHeight="1">
      <c r="A4" s="271"/>
      <c r="B4" s="45" t="str">
        <f>Методика!B40</f>
        <v>Да, заседания проводятся регулярно, и сведения о них являются общедоступными</v>
      </c>
      <c r="C4" s="270" t="s">
        <v>95</v>
      </c>
      <c r="D4" s="270" t="s">
        <v>117</v>
      </c>
      <c r="E4" s="270" t="s">
        <v>118</v>
      </c>
      <c r="F4" s="272" t="s">
        <v>94</v>
      </c>
      <c r="G4" s="275"/>
      <c r="H4" s="275"/>
      <c r="I4" s="271" t="s">
        <v>401</v>
      </c>
      <c r="J4" s="271" t="s">
        <v>402</v>
      </c>
      <c r="K4" s="271" t="s">
        <v>259</v>
      </c>
      <c r="L4" s="271" t="s">
        <v>260</v>
      </c>
      <c r="M4" s="271" t="s">
        <v>261</v>
      </c>
      <c r="N4" s="271" t="s">
        <v>262</v>
      </c>
      <c r="O4" s="271" t="s">
        <v>263</v>
      </c>
      <c r="P4" s="271"/>
      <c r="Q4" s="274"/>
    </row>
    <row r="5" spans="1:64" ht="37" customHeight="1">
      <c r="A5" s="271"/>
      <c r="B5" s="132" t="str">
        <f>Методика!B41</f>
        <v>Нет, заседания не проводятся, или проводятся нерегулярно, или сведения о них не являются общедоступными, либо совет не правомочен</v>
      </c>
      <c r="C5" s="270"/>
      <c r="D5" s="270"/>
      <c r="E5" s="270"/>
      <c r="F5" s="272"/>
      <c r="G5" s="275"/>
      <c r="H5" s="275"/>
      <c r="I5" s="271"/>
      <c r="J5" s="271"/>
      <c r="K5" s="271"/>
      <c r="L5" s="271"/>
      <c r="M5" s="271"/>
      <c r="N5" s="271"/>
      <c r="O5" s="271"/>
      <c r="P5" s="271"/>
      <c r="Q5" s="274"/>
    </row>
    <row r="6" spans="1:64" s="120" customFormat="1" ht="15" customHeight="1">
      <c r="A6" s="133" t="s">
        <v>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134"/>
      <c r="R6" s="118"/>
    </row>
    <row r="7" spans="1:64" s="121" customFormat="1" ht="15" customHeight="1">
      <c r="A7" s="135" t="s">
        <v>1</v>
      </c>
      <c r="B7" s="136" t="s">
        <v>234</v>
      </c>
      <c r="C7" s="137">
        <f>IF(B7=$B$4,2,0)</f>
        <v>0</v>
      </c>
      <c r="D7" s="138"/>
      <c r="E7" s="137"/>
      <c r="F7" s="139">
        <f t="shared" ref="F7:F24" si="0">C7*(1-D7)*(1-E7)</f>
        <v>0</v>
      </c>
      <c r="G7" s="141" t="s">
        <v>264</v>
      </c>
      <c r="H7" s="174" t="str">
        <f>'9.1'!M7</f>
        <v>нет</v>
      </c>
      <c r="I7" s="140">
        <v>3</v>
      </c>
      <c r="J7" s="140">
        <v>1</v>
      </c>
      <c r="K7" s="141" t="s">
        <v>264</v>
      </c>
      <c r="L7" s="141" t="s">
        <v>264</v>
      </c>
      <c r="M7" s="141" t="s">
        <v>264</v>
      </c>
      <c r="N7" s="141" t="s">
        <v>264</v>
      </c>
      <c r="O7" s="136" t="s">
        <v>264</v>
      </c>
      <c r="P7" s="136" t="s">
        <v>463</v>
      </c>
      <c r="Q7" s="142" t="s">
        <v>194</v>
      </c>
      <c r="R7" s="118" t="s">
        <v>157</v>
      </c>
    </row>
    <row r="8" spans="1:64" ht="15" customHeight="1">
      <c r="A8" s="143" t="s">
        <v>2</v>
      </c>
      <c r="B8" s="136" t="s">
        <v>234</v>
      </c>
      <c r="C8" s="137">
        <f t="shared" ref="C8:C24" si="1">IF(B8=$B$4,2,0)</f>
        <v>0</v>
      </c>
      <c r="D8" s="138"/>
      <c r="E8" s="137"/>
      <c r="F8" s="139">
        <f t="shared" si="0"/>
        <v>0</v>
      </c>
      <c r="G8" s="141" t="s">
        <v>264</v>
      </c>
      <c r="H8" s="174" t="str">
        <f>'9.1'!M8</f>
        <v>да</v>
      </c>
      <c r="I8" s="140">
        <v>0</v>
      </c>
      <c r="J8" s="140">
        <v>0</v>
      </c>
      <c r="K8" s="141" t="s">
        <v>157</v>
      </c>
      <c r="L8" s="141" t="s">
        <v>157</v>
      </c>
      <c r="M8" s="141" t="s">
        <v>157</v>
      </c>
      <c r="N8" s="141" t="s">
        <v>157</v>
      </c>
      <c r="O8" s="136" t="s">
        <v>157</v>
      </c>
      <c r="P8" s="136" t="s">
        <v>400</v>
      </c>
      <c r="Q8" s="144" t="s">
        <v>269</v>
      </c>
      <c r="R8" s="118" t="s">
        <v>157</v>
      </c>
    </row>
    <row r="9" spans="1:64" s="120" customFormat="1" ht="15" customHeight="1">
      <c r="A9" s="143" t="s">
        <v>3</v>
      </c>
      <c r="B9" s="136" t="s">
        <v>351</v>
      </c>
      <c r="C9" s="137">
        <f t="shared" si="1"/>
        <v>0</v>
      </c>
      <c r="D9" s="138"/>
      <c r="E9" s="137"/>
      <c r="F9" s="139">
        <f t="shared" si="0"/>
        <v>0</v>
      </c>
      <c r="G9" s="141" t="s">
        <v>264</v>
      </c>
      <c r="H9" s="174" t="str">
        <f>'9.1'!M9</f>
        <v>да</v>
      </c>
      <c r="I9" s="140">
        <v>1</v>
      </c>
      <c r="J9" s="140">
        <v>4</v>
      </c>
      <c r="K9" s="141" t="s">
        <v>264</v>
      </c>
      <c r="L9" s="141" t="s">
        <v>264</v>
      </c>
      <c r="M9" s="141" t="s">
        <v>264</v>
      </c>
      <c r="N9" s="141" t="s">
        <v>264</v>
      </c>
      <c r="O9" s="136" t="s">
        <v>264</v>
      </c>
      <c r="P9" s="136" t="s">
        <v>445</v>
      </c>
      <c r="Q9" s="145" t="s">
        <v>429</v>
      </c>
      <c r="R9" s="118" t="s">
        <v>157</v>
      </c>
    </row>
    <row r="10" spans="1:64" s="122" customFormat="1" ht="15" customHeight="1">
      <c r="A10" s="135" t="s">
        <v>4</v>
      </c>
      <c r="B10" s="136" t="s">
        <v>233</v>
      </c>
      <c r="C10" s="137">
        <f t="shared" si="1"/>
        <v>2</v>
      </c>
      <c r="D10" s="138"/>
      <c r="E10" s="137"/>
      <c r="F10" s="139">
        <f t="shared" si="0"/>
        <v>2</v>
      </c>
      <c r="G10" s="141" t="s">
        <v>264</v>
      </c>
      <c r="H10" s="174" t="str">
        <f>'9.1'!M10</f>
        <v>да</v>
      </c>
      <c r="I10" s="140">
        <v>2</v>
      </c>
      <c r="J10" s="140">
        <v>2</v>
      </c>
      <c r="K10" s="141" t="s">
        <v>312</v>
      </c>
      <c r="L10" s="141" t="s">
        <v>264</v>
      </c>
      <c r="M10" s="141" t="s">
        <v>264</v>
      </c>
      <c r="N10" s="141" t="s">
        <v>264</v>
      </c>
      <c r="O10" s="136" t="s">
        <v>264</v>
      </c>
      <c r="P10" s="136" t="s">
        <v>157</v>
      </c>
      <c r="Q10" s="145" t="s">
        <v>270</v>
      </c>
      <c r="R10" s="118" t="s">
        <v>157</v>
      </c>
    </row>
    <row r="11" spans="1:64" s="123" customFormat="1" ht="15" customHeight="1">
      <c r="A11" s="143" t="s">
        <v>5</v>
      </c>
      <c r="B11" s="136" t="s">
        <v>233</v>
      </c>
      <c r="C11" s="137">
        <f t="shared" si="1"/>
        <v>2</v>
      </c>
      <c r="D11" s="138"/>
      <c r="E11" s="137"/>
      <c r="F11" s="139">
        <f t="shared" si="0"/>
        <v>2</v>
      </c>
      <c r="G11" s="141" t="s">
        <v>264</v>
      </c>
      <c r="H11" s="174" t="str">
        <f>'9.1'!M11</f>
        <v>да</v>
      </c>
      <c r="I11" s="140">
        <v>2</v>
      </c>
      <c r="J11" s="140">
        <v>2</v>
      </c>
      <c r="K11" s="141" t="s">
        <v>264</v>
      </c>
      <c r="L11" s="141" t="s">
        <v>264</v>
      </c>
      <c r="M11" s="141" t="s">
        <v>264</v>
      </c>
      <c r="N11" s="141" t="s">
        <v>264</v>
      </c>
      <c r="O11" s="136" t="s">
        <v>264</v>
      </c>
      <c r="P11" s="136" t="s">
        <v>157</v>
      </c>
      <c r="Q11" s="144" t="s">
        <v>184</v>
      </c>
      <c r="R11" s="118" t="s">
        <v>157</v>
      </c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64" s="124" customFormat="1" ht="15" customHeight="1">
      <c r="A12" s="143" t="s">
        <v>6</v>
      </c>
      <c r="B12" s="136" t="s">
        <v>233</v>
      </c>
      <c r="C12" s="149">
        <f t="shared" si="1"/>
        <v>2</v>
      </c>
      <c r="D12" s="150"/>
      <c r="E12" s="149"/>
      <c r="F12" s="151">
        <f t="shared" si="0"/>
        <v>2</v>
      </c>
      <c r="G12" s="141" t="s">
        <v>264</v>
      </c>
      <c r="H12" s="174" t="str">
        <f>'9.1'!M12</f>
        <v>да</v>
      </c>
      <c r="I12" s="146">
        <v>3</v>
      </c>
      <c r="J12" s="146">
        <v>2</v>
      </c>
      <c r="K12" s="147" t="s">
        <v>264</v>
      </c>
      <c r="L12" s="147" t="s">
        <v>264</v>
      </c>
      <c r="M12" s="147" t="s">
        <v>264</v>
      </c>
      <c r="N12" s="147" t="s">
        <v>264</v>
      </c>
      <c r="O12" s="136" t="s">
        <v>264</v>
      </c>
      <c r="P12" s="136" t="s">
        <v>157</v>
      </c>
      <c r="Q12" s="148" t="s">
        <v>271</v>
      </c>
      <c r="R12" s="118" t="s">
        <v>157</v>
      </c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</row>
    <row r="13" spans="1:64" s="125" customFormat="1" ht="15" customHeight="1">
      <c r="A13" s="143" t="s">
        <v>7</v>
      </c>
      <c r="B13" s="136" t="s">
        <v>234</v>
      </c>
      <c r="C13" s="149">
        <f t="shared" si="1"/>
        <v>0</v>
      </c>
      <c r="D13" s="150"/>
      <c r="E13" s="149"/>
      <c r="F13" s="151">
        <f t="shared" si="0"/>
        <v>0</v>
      </c>
      <c r="G13" s="141" t="s">
        <v>264</v>
      </c>
      <c r="H13" s="174" t="str">
        <f>'9.1'!M13</f>
        <v>нет данных</v>
      </c>
      <c r="I13" s="146">
        <v>1</v>
      </c>
      <c r="J13" s="146">
        <v>0</v>
      </c>
      <c r="K13" s="147" t="s">
        <v>264</v>
      </c>
      <c r="L13" s="147" t="s">
        <v>264</v>
      </c>
      <c r="M13" s="147" t="s">
        <v>264</v>
      </c>
      <c r="N13" s="147" t="s">
        <v>264</v>
      </c>
      <c r="O13" s="147" t="s">
        <v>264</v>
      </c>
      <c r="P13" s="136" t="s">
        <v>464</v>
      </c>
      <c r="Q13" s="148" t="s">
        <v>135</v>
      </c>
      <c r="R13" s="118" t="s">
        <v>157</v>
      </c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</row>
    <row r="14" spans="1:64" s="123" customFormat="1" ht="15" customHeight="1">
      <c r="A14" s="135" t="s">
        <v>8</v>
      </c>
      <c r="B14" s="136" t="s">
        <v>234</v>
      </c>
      <c r="C14" s="137">
        <f t="shared" si="1"/>
        <v>0</v>
      </c>
      <c r="D14" s="138"/>
      <c r="E14" s="137"/>
      <c r="F14" s="139">
        <f t="shared" si="0"/>
        <v>0</v>
      </c>
      <c r="G14" s="141" t="s">
        <v>264</v>
      </c>
      <c r="H14" s="174" t="str">
        <f>'9.1'!M14</f>
        <v>нет</v>
      </c>
      <c r="I14" s="140">
        <v>4</v>
      </c>
      <c r="J14" s="140">
        <v>5</v>
      </c>
      <c r="K14" s="141" t="s">
        <v>264</v>
      </c>
      <c r="L14" s="141" t="s">
        <v>264</v>
      </c>
      <c r="M14" s="141" t="s">
        <v>264</v>
      </c>
      <c r="N14" s="141" t="s">
        <v>264</v>
      </c>
      <c r="O14" s="136" t="s">
        <v>264</v>
      </c>
      <c r="P14" s="136" t="s">
        <v>440</v>
      </c>
      <c r="Q14" s="144" t="s">
        <v>421</v>
      </c>
      <c r="R14" s="118" t="s">
        <v>157</v>
      </c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</row>
    <row r="15" spans="1:64" s="123" customFormat="1" ht="15" customHeight="1">
      <c r="A15" s="143" t="s">
        <v>9</v>
      </c>
      <c r="B15" s="136" t="s">
        <v>234</v>
      </c>
      <c r="C15" s="137">
        <f t="shared" si="1"/>
        <v>0</v>
      </c>
      <c r="D15" s="138"/>
      <c r="E15" s="137"/>
      <c r="F15" s="139">
        <f t="shared" si="0"/>
        <v>0</v>
      </c>
      <c r="G15" s="174" t="s">
        <v>266</v>
      </c>
      <c r="H15" s="174" t="str">
        <f>'9.1'!M15</f>
        <v>-</v>
      </c>
      <c r="I15" s="173" t="s">
        <v>157</v>
      </c>
      <c r="J15" s="173" t="s">
        <v>157</v>
      </c>
      <c r="K15" s="174" t="s">
        <v>157</v>
      </c>
      <c r="L15" s="174" t="s">
        <v>157</v>
      </c>
      <c r="M15" s="174" t="s">
        <v>157</v>
      </c>
      <c r="N15" s="174" t="s">
        <v>157</v>
      </c>
      <c r="O15" s="174" t="s">
        <v>157</v>
      </c>
      <c r="P15" s="136" t="s">
        <v>341</v>
      </c>
      <c r="Q15" s="148" t="s">
        <v>273</v>
      </c>
      <c r="R15" s="118" t="s">
        <v>157</v>
      </c>
    </row>
    <row r="16" spans="1:64" ht="15" customHeight="1">
      <c r="A16" s="143" t="s">
        <v>10</v>
      </c>
      <c r="B16" s="136" t="s">
        <v>233</v>
      </c>
      <c r="C16" s="137">
        <f t="shared" si="1"/>
        <v>2</v>
      </c>
      <c r="D16" s="138"/>
      <c r="E16" s="137"/>
      <c r="F16" s="139">
        <f t="shared" si="0"/>
        <v>2</v>
      </c>
      <c r="G16" s="141" t="s">
        <v>264</v>
      </c>
      <c r="H16" s="174" t="str">
        <f>'9.1'!M16</f>
        <v>да</v>
      </c>
      <c r="I16" s="140">
        <v>3</v>
      </c>
      <c r="J16" s="140">
        <v>2</v>
      </c>
      <c r="K16" s="141" t="s">
        <v>264</v>
      </c>
      <c r="L16" s="141" t="s">
        <v>264</v>
      </c>
      <c r="M16" s="141" t="s">
        <v>264</v>
      </c>
      <c r="N16" s="141" t="s">
        <v>264</v>
      </c>
      <c r="O16" s="136" t="s">
        <v>264</v>
      </c>
      <c r="P16" s="136" t="s">
        <v>157</v>
      </c>
      <c r="Q16" s="152" t="s">
        <v>276</v>
      </c>
      <c r="R16" s="118" t="s">
        <v>157</v>
      </c>
    </row>
    <row r="17" spans="1:18" s="122" customFormat="1" ht="15" customHeight="1">
      <c r="A17" s="143" t="s">
        <v>11</v>
      </c>
      <c r="B17" s="136" t="s">
        <v>234</v>
      </c>
      <c r="C17" s="137">
        <f t="shared" si="1"/>
        <v>0</v>
      </c>
      <c r="D17" s="138"/>
      <c r="E17" s="137"/>
      <c r="F17" s="139">
        <f t="shared" si="0"/>
        <v>0</v>
      </c>
      <c r="G17" s="141" t="s">
        <v>264</v>
      </c>
      <c r="H17" s="174" t="str">
        <f>'9.1'!M17</f>
        <v>да</v>
      </c>
      <c r="I17" s="140">
        <v>3</v>
      </c>
      <c r="J17" s="140">
        <v>1</v>
      </c>
      <c r="K17" s="141" t="s">
        <v>264</v>
      </c>
      <c r="L17" s="141" t="s">
        <v>264</v>
      </c>
      <c r="M17" s="141" t="s">
        <v>264</v>
      </c>
      <c r="N17" s="141" t="s">
        <v>264</v>
      </c>
      <c r="O17" s="136" t="s">
        <v>264</v>
      </c>
      <c r="P17" s="136" t="s">
        <v>464</v>
      </c>
      <c r="Q17" s="152" t="s">
        <v>158</v>
      </c>
      <c r="R17" s="118" t="s">
        <v>157</v>
      </c>
    </row>
    <row r="18" spans="1:18" s="122" customFormat="1" ht="15" customHeight="1">
      <c r="A18" s="135" t="s">
        <v>12</v>
      </c>
      <c r="B18" s="136" t="s">
        <v>233</v>
      </c>
      <c r="C18" s="137">
        <f t="shared" si="1"/>
        <v>2</v>
      </c>
      <c r="D18" s="138"/>
      <c r="E18" s="137"/>
      <c r="F18" s="139">
        <f t="shared" si="0"/>
        <v>2</v>
      </c>
      <c r="G18" s="141" t="s">
        <v>264</v>
      </c>
      <c r="H18" s="174" t="str">
        <f>'9.1'!M18</f>
        <v>да</v>
      </c>
      <c r="I18" s="140">
        <v>4</v>
      </c>
      <c r="J18" s="140">
        <v>4</v>
      </c>
      <c r="K18" s="141" t="s">
        <v>264</v>
      </c>
      <c r="L18" s="141" t="s">
        <v>264</v>
      </c>
      <c r="M18" s="141" t="s">
        <v>264</v>
      </c>
      <c r="N18" s="141" t="s">
        <v>264</v>
      </c>
      <c r="O18" s="136" t="s">
        <v>264</v>
      </c>
      <c r="P18" s="136" t="s">
        <v>157</v>
      </c>
      <c r="Q18" s="144" t="s">
        <v>277</v>
      </c>
      <c r="R18" s="118" t="s">
        <v>157</v>
      </c>
    </row>
    <row r="19" spans="1:18" s="122" customFormat="1" ht="15" customHeight="1">
      <c r="A19" s="143" t="s">
        <v>13</v>
      </c>
      <c r="B19" s="136" t="s">
        <v>233</v>
      </c>
      <c r="C19" s="137">
        <f t="shared" si="1"/>
        <v>2</v>
      </c>
      <c r="D19" s="138"/>
      <c r="E19" s="137"/>
      <c r="F19" s="139">
        <f t="shared" si="0"/>
        <v>2</v>
      </c>
      <c r="G19" s="141" t="s">
        <v>264</v>
      </c>
      <c r="H19" s="174" t="str">
        <f>'9.1'!M19</f>
        <v>да</v>
      </c>
      <c r="I19" s="140">
        <v>2</v>
      </c>
      <c r="J19" s="140">
        <v>2</v>
      </c>
      <c r="K19" s="141" t="s">
        <v>264</v>
      </c>
      <c r="L19" s="141" t="s">
        <v>264</v>
      </c>
      <c r="M19" s="141" t="s">
        <v>264</v>
      </c>
      <c r="N19" s="141" t="s">
        <v>264</v>
      </c>
      <c r="O19" s="136" t="s">
        <v>264</v>
      </c>
      <c r="P19" s="136" t="s">
        <v>157</v>
      </c>
      <c r="Q19" s="144" t="s">
        <v>278</v>
      </c>
      <c r="R19" s="118" t="s">
        <v>157</v>
      </c>
    </row>
    <row r="20" spans="1:18" s="123" customFormat="1" ht="15" customHeight="1">
      <c r="A20" s="135" t="s">
        <v>14</v>
      </c>
      <c r="B20" s="136" t="s">
        <v>234</v>
      </c>
      <c r="C20" s="137">
        <f t="shared" si="1"/>
        <v>0</v>
      </c>
      <c r="D20" s="138"/>
      <c r="E20" s="137"/>
      <c r="F20" s="139">
        <f t="shared" si="0"/>
        <v>0</v>
      </c>
      <c r="G20" s="141" t="s">
        <v>264</v>
      </c>
      <c r="H20" s="174" t="str">
        <f>'9.1'!M20</f>
        <v>да</v>
      </c>
      <c r="I20" s="140">
        <v>7</v>
      </c>
      <c r="J20" s="140">
        <v>0</v>
      </c>
      <c r="K20" s="141" t="s">
        <v>264</v>
      </c>
      <c r="L20" s="141" t="s">
        <v>264</v>
      </c>
      <c r="M20" s="141" t="s">
        <v>264</v>
      </c>
      <c r="N20" s="141" t="s">
        <v>264</v>
      </c>
      <c r="O20" s="136" t="s">
        <v>264</v>
      </c>
      <c r="P20" s="136" t="s">
        <v>464</v>
      </c>
      <c r="Q20" s="145" t="s">
        <v>280</v>
      </c>
      <c r="R20" s="118" t="s">
        <v>157</v>
      </c>
    </row>
    <row r="21" spans="1:18" s="123" customFormat="1" ht="15" customHeight="1">
      <c r="A21" s="143" t="s">
        <v>15</v>
      </c>
      <c r="B21" s="136" t="s">
        <v>234</v>
      </c>
      <c r="C21" s="137">
        <f t="shared" si="1"/>
        <v>0</v>
      </c>
      <c r="D21" s="138"/>
      <c r="E21" s="137"/>
      <c r="F21" s="139">
        <f t="shared" si="0"/>
        <v>0</v>
      </c>
      <c r="G21" s="141" t="s">
        <v>264</v>
      </c>
      <c r="H21" s="174" t="str">
        <f>'9.1'!M21</f>
        <v>да</v>
      </c>
      <c r="I21" s="140">
        <v>0</v>
      </c>
      <c r="J21" s="140">
        <v>0</v>
      </c>
      <c r="K21" s="141" t="s">
        <v>157</v>
      </c>
      <c r="L21" s="141" t="s">
        <v>157</v>
      </c>
      <c r="M21" s="141" t="s">
        <v>157</v>
      </c>
      <c r="N21" s="141" t="s">
        <v>157</v>
      </c>
      <c r="O21" s="141" t="s">
        <v>157</v>
      </c>
      <c r="P21" s="136" t="s">
        <v>400</v>
      </c>
      <c r="Q21" s="148" t="s">
        <v>281</v>
      </c>
      <c r="R21" s="118" t="s">
        <v>157</v>
      </c>
    </row>
    <row r="22" spans="1:18" s="122" customFormat="1" ht="15" customHeight="1">
      <c r="A22" s="143" t="s">
        <v>16</v>
      </c>
      <c r="B22" s="136" t="s">
        <v>233</v>
      </c>
      <c r="C22" s="137">
        <f t="shared" si="1"/>
        <v>2</v>
      </c>
      <c r="D22" s="138"/>
      <c r="E22" s="137"/>
      <c r="F22" s="139">
        <f t="shared" si="0"/>
        <v>2</v>
      </c>
      <c r="G22" s="141" t="s">
        <v>264</v>
      </c>
      <c r="H22" s="174" t="str">
        <f>'9.1'!M22</f>
        <v>да</v>
      </c>
      <c r="I22" s="140">
        <v>2</v>
      </c>
      <c r="J22" s="140">
        <v>2</v>
      </c>
      <c r="K22" s="141" t="s">
        <v>312</v>
      </c>
      <c r="L22" s="141" t="s">
        <v>264</v>
      </c>
      <c r="M22" s="141" t="s">
        <v>264</v>
      </c>
      <c r="N22" s="141" t="s">
        <v>264</v>
      </c>
      <c r="O22" s="136" t="s">
        <v>264</v>
      </c>
      <c r="P22" s="136" t="s">
        <v>157</v>
      </c>
      <c r="Q22" s="144" t="s">
        <v>120</v>
      </c>
      <c r="R22" s="118" t="s">
        <v>157</v>
      </c>
    </row>
    <row r="23" spans="1:18" ht="15" customHeight="1">
      <c r="A23" s="143" t="s">
        <v>17</v>
      </c>
      <c r="B23" s="153" t="s">
        <v>351</v>
      </c>
      <c r="C23" s="137">
        <f t="shared" si="1"/>
        <v>0</v>
      </c>
      <c r="D23" s="138"/>
      <c r="E23" s="137"/>
      <c r="F23" s="139">
        <f t="shared" si="0"/>
        <v>0</v>
      </c>
      <c r="G23" s="141" t="s">
        <v>264</v>
      </c>
      <c r="H23" s="174" t="str">
        <f>'9.1'!M23</f>
        <v>да</v>
      </c>
      <c r="I23" s="140">
        <v>2</v>
      </c>
      <c r="J23" s="140">
        <v>0</v>
      </c>
      <c r="K23" s="141" t="s">
        <v>264</v>
      </c>
      <c r="L23" s="141" t="s">
        <v>264</v>
      </c>
      <c r="M23" s="141" t="s">
        <v>264</v>
      </c>
      <c r="N23" s="141" t="s">
        <v>264</v>
      </c>
      <c r="O23" s="136" t="s">
        <v>264</v>
      </c>
      <c r="P23" s="136" t="s">
        <v>464</v>
      </c>
      <c r="Q23" s="144" t="s">
        <v>282</v>
      </c>
      <c r="R23" s="118" t="s">
        <v>157</v>
      </c>
    </row>
    <row r="24" spans="1:18" ht="15" customHeight="1">
      <c r="A24" s="143" t="s">
        <v>191</v>
      </c>
      <c r="B24" s="153" t="s">
        <v>233</v>
      </c>
      <c r="C24" s="137">
        <f t="shared" si="1"/>
        <v>2</v>
      </c>
      <c r="D24" s="138"/>
      <c r="E24" s="137"/>
      <c r="F24" s="139">
        <f t="shared" si="0"/>
        <v>2</v>
      </c>
      <c r="G24" s="141" t="s">
        <v>264</v>
      </c>
      <c r="H24" s="174" t="str">
        <f>'9.1'!M24</f>
        <v>да</v>
      </c>
      <c r="I24" s="140" t="s">
        <v>157</v>
      </c>
      <c r="J24" s="140">
        <v>3</v>
      </c>
      <c r="K24" s="141" t="s">
        <v>312</v>
      </c>
      <c r="L24" s="141" t="s">
        <v>264</v>
      </c>
      <c r="M24" s="141" t="s">
        <v>264</v>
      </c>
      <c r="N24" s="141" t="s">
        <v>264</v>
      </c>
      <c r="O24" s="141" t="s">
        <v>264</v>
      </c>
      <c r="P24" s="153" t="s">
        <v>398</v>
      </c>
      <c r="Q24" s="145" t="s">
        <v>283</v>
      </c>
      <c r="R24" s="118" t="s">
        <v>157</v>
      </c>
    </row>
    <row r="25" spans="1:18" s="120" customFormat="1" ht="15" customHeight="1">
      <c r="A25" s="133" t="s">
        <v>19</v>
      </c>
      <c r="B25" s="133"/>
      <c r="C25" s="154"/>
      <c r="D25" s="155"/>
      <c r="E25" s="154"/>
      <c r="F25" s="156"/>
      <c r="G25" s="158"/>
      <c r="H25" s="178"/>
      <c r="I25" s="157"/>
      <c r="J25" s="157"/>
      <c r="K25" s="158"/>
      <c r="L25" s="158"/>
      <c r="M25" s="158"/>
      <c r="N25" s="158"/>
      <c r="O25" s="134"/>
      <c r="P25" s="134"/>
      <c r="Q25" s="159"/>
      <c r="R25" s="118"/>
    </row>
    <row r="26" spans="1:18" s="122" customFormat="1" ht="15" customHeight="1">
      <c r="A26" s="135" t="s">
        <v>20</v>
      </c>
      <c r="B26" s="153" t="s">
        <v>234</v>
      </c>
      <c r="C26" s="137">
        <f>IF(B26=$B$4,2,0)</f>
        <v>0</v>
      </c>
      <c r="D26" s="138"/>
      <c r="E26" s="137"/>
      <c r="F26" s="139">
        <f t="shared" ref="F26:F36" si="2">C26*(1-D26)*(1-E26)</f>
        <v>0</v>
      </c>
      <c r="G26" s="141" t="s">
        <v>264</v>
      </c>
      <c r="H26" s="174" t="str">
        <f>'9.1'!M26</f>
        <v>нет</v>
      </c>
      <c r="I26" s="140">
        <v>2</v>
      </c>
      <c r="J26" s="140">
        <v>2</v>
      </c>
      <c r="K26" s="141" t="s">
        <v>264</v>
      </c>
      <c r="L26" s="141" t="s">
        <v>397</v>
      </c>
      <c r="M26" s="141" t="s">
        <v>264</v>
      </c>
      <c r="N26" s="141" t="s">
        <v>264</v>
      </c>
      <c r="O26" s="141" t="s">
        <v>264</v>
      </c>
      <c r="P26" s="136" t="s">
        <v>433</v>
      </c>
      <c r="Q26" s="148" t="s">
        <v>284</v>
      </c>
      <c r="R26" s="118" t="s">
        <v>157</v>
      </c>
    </row>
    <row r="27" spans="1:18" ht="15" customHeight="1">
      <c r="A27" s="143" t="s">
        <v>21</v>
      </c>
      <c r="B27" s="136" t="s">
        <v>233</v>
      </c>
      <c r="C27" s="137">
        <f t="shared" ref="C27:C36" si="3">IF(B27=$B$4,2,0)</f>
        <v>2</v>
      </c>
      <c r="D27" s="138"/>
      <c r="E27" s="137"/>
      <c r="F27" s="139">
        <f t="shared" si="2"/>
        <v>2</v>
      </c>
      <c r="G27" s="141" t="s">
        <v>264</v>
      </c>
      <c r="H27" s="174" t="str">
        <f>'9.1'!M27</f>
        <v>да</v>
      </c>
      <c r="I27" s="140">
        <v>2</v>
      </c>
      <c r="J27" s="140">
        <v>2</v>
      </c>
      <c r="K27" s="141" t="s">
        <v>264</v>
      </c>
      <c r="L27" s="141" t="s">
        <v>264</v>
      </c>
      <c r="M27" s="141" t="s">
        <v>264</v>
      </c>
      <c r="N27" s="141" t="s">
        <v>264</v>
      </c>
      <c r="O27" s="141" t="s">
        <v>264</v>
      </c>
      <c r="P27" s="136" t="s">
        <v>157</v>
      </c>
      <c r="Q27" s="152" t="s">
        <v>159</v>
      </c>
      <c r="R27" s="118" t="s">
        <v>157</v>
      </c>
    </row>
    <row r="28" spans="1:18" ht="15" customHeight="1">
      <c r="A28" s="135" t="s">
        <v>22</v>
      </c>
      <c r="B28" s="136" t="s">
        <v>233</v>
      </c>
      <c r="C28" s="137">
        <f t="shared" si="3"/>
        <v>2</v>
      </c>
      <c r="D28" s="138"/>
      <c r="E28" s="137"/>
      <c r="F28" s="139">
        <f t="shared" si="2"/>
        <v>2</v>
      </c>
      <c r="G28" s="141" t="s">
        <v>264</v>
      </c>
      <c r="H28" s="174" t="str">
        <f>'9.1'!M28</f>
        <v>да</v>
      </c>
      <c r="I28" s="140">
        <v>2</v>
      </c>
      <c r="J28" s="140">
        <v>2</v>
      </c>
      <c r="K28" s="141" t="s">
        <v>264</v>
      </c>
      <c r="L28" s="141" t="s">
        <v>264</v>
      </c>
      <c r="M28" s="141" t="s">
        <v>264</v>
      </c>
      <c r="N28" s="141" t="s">
        <v>264</v>
      </c>
      <c r="O28" s="136" t="s">
        <v>264</v>
      </c>
      <c r="P28" s="136" t="s">
        <v>157</v>
      </c>
      <c r="Q28" s="144" t="s">
        <v>137</v>
      </c>
      <c r="R28" s="118" t="s">
        <v>157</v>
      </c>
    </row>
    <row r="29" spans="1:18" s="120" customFormat="1" ht="15" customHeight="1">
      <c r="A29" s="143" t="s">
        <v>23</v>
      </c>
      <c r="B29" s="153" t="s">
        <v>351</v>
      </c>
      <c r="C29" s="137">
        <f t="shared" si="3"/>
        <v>0</v>
      </c>
      <c r="D29" s="138"/>
      <c r="E29" s="137"/>
      <c r="F29" s="139">
        <f t="shared" si="2"/>
        <v>0</v>
      </c>
      <c r="G29" s="141" t="s">
        <v>264</v>
      </c>
      <c r="H29" s="174" t="str">
        <f>'9.1'!M29</f>
        <v>да</v>
      </c>
      <c r="I29" s="140">
        <v>5</v>
      </c>
      <c r="J29" s="140">
        <v>1</v>
      </c>
      <c r="K29" s="141" t="s">
        <v>312</v>
      </c>
      <c r="L29" s="141" t="s">
        <v>264</v>
      </c>
      <c r="M29" s="141" t="s">
        <v>264</v>
      </c>
      <c r="N29" s="141" t="s">
        <v>264</v>
      </c>
      <c r="O29" s="136" t="s">
        <v>264</v>
      </c>
      <c r="P29" s="136" t="s">
        <v>464</v>
      </c>
      <c r="Q29" s="152" t="s">
        <v>160</v>
      </c>
      <c r="R29" s="118" t="s">
        <v>157</v>
      </c>
    </row>
    <row r="30" spans="1:18" ht="15" customHeight="1">
      <c r="A30" s="143" t="s">
        <v>24</v>
      </c>
      <c r="B30" s="136" t="s">
        <v>234</v>
      </c>
      <c r="C30" s="137">
        <f t="shared" si="3"/>
        <v>0</v>
      </c>
      <c r="D30" s="138"/>
      <c r="E30" s="137"/>
      <c r="F30" s="139">
        <f t="shared" si="2"/>
        <v>0</v>
      </c>
      <c r="G30" s="141" t="s">
        <v>264</v>
      </c>
      <c r="H30" s="174" t="str">
        <f>'9.1'!M30</f>
        <v>да</v>
      </c>
      <c r="I30" s="140">
        <v>1</v>
      </c>
      <c r="J30" s="140">
        <v>1</v>
      </c>
      <c r="K30" s="141" t="s">
        <v>264</v>
      </c>
      <c r="L30" s="141" t="s">
        <v>264</v>
      </c>
      <c r="M30" s="141" t="s">
        <v>264</v>
      </c>
      <c r="N30" s="141" t="s">
        <v>264</v>
      </c>
      <c r="O30" s="136" t="s">
        <v>264</v>
      </c>
      <c r="P30" s="136" t="s">
        <v>464</v>
      </c>
      <c r="Q30" s="144" t="s">
        <v>150</v>
      </c>
      <c r="R30" s="118" t="s">
        <v>157</v>
      </c>
    </row>
    <row r="31" spans="1:18" s="122" customFormat="1" ht="15" customHeight="1">
      <c r="A31" s="143" t="s">
        <v>25</v>
      </c>
      <c r="B31" s="136" t="s">
        <v>233</v>
      </c>
      <c r="C31" s="137">
        <f t="shared" si="3"/>
        <v>2</v>
      </c>
      <c r="D31" s="138"/>
      <c r="E31" s="137"/>
      <c r="F31" s="139">
        <f t="shared" si="2"/>
        <v>2</v>
      </c>
      <c r="G31" s="141" t="s">
        <v>264</v>
      </c>
      <c r="H31" s="174" t="str">
        <f>'9.1'!M31</f>
        <v>да</v>
      </c>
      <c r="I31" s="140">
        <v>2</v>
      </c>
      <c r="J31" s="140">
        <v>2</v>
      </c>
      <c r="K31" s="141" t="s">
        <v>264</v>
      </c>
      <c r="L31" s="141" t="s">
        <v>264</v>
      </c>
      <c r="M31" s="141" t="s">
        <v>264</v>
      </c>
      <c r="N31" s="141" t="s">
        <v>264</v>
      </c>
      <c r="O31" s="141" t="s">
        <v>264</v>
      </c>
      <c r="P31" s="153" t="s">
        <v>157</v>
      </c>
      <c r="Q31" s="160" t="s">
        <v>161</v>
      </c>
      <c r="R31" s="118" t="s">
        <v>157</v>
      </c>
    </row>
    <row r="32" spans="1:18" ht="15" customHeight="1">
      <c r="A32" s="143" t="s">
        <v>26</v>
      </c>
      <c r="B32" s="153" t="s">
        <v>233</v>
      </c>
      <c r="C32" s="137">
        <f t="shared" si="3"/>
        <v>2</v>
      </c>
      <c r="D32" s="138"/>
      <c r="E32" s="137"/>
      <c r="F32" s="139">
        <f t="shared" si="2"/>
        <v>2</v>
      </c>
      <c r="G32" s="141" t="s">
        <v>264</v>
      </c>
      <c r="H32" s="174" t="str">
        <f>'9.1'!M32</f>
        <v>да</v>
      </c>
      <c r="I32" s="140">
        <v>2</v>
      </c>
      <c r="J32" s="140">
        <v>2</v>
      </c>
      <c r="K32" s="136" t="s">
        <v>312</v>
      </c>
      <c r="L32" s="136" t="s">
        <v>264</v>
      </c>
      <c r="M32" s="136" t="s">
        <v>264</v>
      </c>
      <c r="N32" s="136" t="s">
        <v>264</v>
      </c>
      <c r="O32" s="136" t="s">
        <v>264</v>
      </c>
      <c r="P32" s="136" t="s">
        <v>157</v>
      </c>
      <c r="Q32" s="144" t="s">
        <v>138</v>
      </c>
      <c r="R32" s="118" t="s">
        <v>157</v>
      </c>
    </row>
    <row r="33" spans="1:18" ht="15" customHeight="1">
      <c r="A33" s="143" t="s">
        <v>27</v>
      </c>
      <c r="B33" s="153" t="s">
        <v>233</v>
      </c>
      <c r="C33" s="137">
        <f t="shared" si="3"/>
        <v>2</v>
      </c>
      <c r="D33" s="138"/>
      <c r="E33" s="137"/>
      <c r="F33" s="139">
        <f t="shared" si="2"/>
        <v>2</v>
      </c>
      <c r="G33" s="141" t="s">
        <v>264</v>
      </c>
      <c r="H33" s="174" t="str">
        <f>'9.1'!M33</f>
        <v>да</v>
      </c>
      <c r="I33" s="140">
        <v>3</v>
      </c>
      <c r="J33" s="140">
        <v>2</v>
      </c>
      <c r="K33" s="136" t="s">
        <v>264</v>
      </c>
      <c r="L33" s="136" t="s">
        <v>264</v>
      </c>
      <c r="M33" s="136" t="s">
        <v>264</v>
      </c>
      <c r="N33" s="136" t="s">
        <v>264</v>
      </c>
      <c r="O33" s="136" t="s">
        <v>264</v>
      </c>
      <c r="P33" s="153" t="s">
        <v>157</v>
      </c>
      <c r="Q33" s="160" t="s">
        <v>162</v>
      </c>
      <c r="R33" s="118" t="s">
        <v>157</v>
      </c>
    </row>
    <row r="34" spans="1:18" ht="15" customHeight="1">
      <c r="A34" s="143" t="s">
        <v>28</v>
      </c>
      <c r="B34" s="136" t="s">
        <v>234</v>
      </c>
      <c r="C34" s="137">
        <f t="shared" si="3"/>
        <v>0</v>
      </c>
      <c r="D34" s="138"/>
      <c r="E34" s="137"/>
      <c r="F34" s="139">
        <f t="shared" si="2"/>
        <v>0</v>
      </c>
      <c r="G34" s="141" t="s">
        <v>264</v>
      </c>
      <c r="H34" s="174" t="str">
        <f>'9.1'!M34</f>
        <v>да</v>
      </c>
      <c r="I34" s="140">
        <v>0</v>
      </c>
      <c r="J34" s="140">
        <v>0</v>
      </c>
      <c r="K34" s="141" t="s">
        <v>157</v>
      </c>
      <c r="L34" s="141" t="s">
        <v>157</v>
      </c>
      <c r="M34" s="141" t="s">
        <v>157</v>
      </c>
      <c r="N34" s="141" t="s">
        <v>157</v>
      </c>
      <c r="O34" s="141" t="s">
        <v>157</v>
      </c>
      <c r="P34" s="136" t="s">
        <v>400</v>
      </c>
      <c r="Q34" s="144" t="s">
        <v>163</v>
      </c>
      <c r="R34" s="118" t="s">
        <v>157</v>
      </c>
    </row>
    <row r="35" spans="1:18" ht="15" customHeight="1">
      <c r="A35" s="135" t="s">
        <v>192</v>
      </c>
      <c r="B35" s="153" t="s">
        <v>233</v>
      </c>
      <c r="C35" s="137">
        <f t="shared" si="3"/>
        <v>2</v>
      </c>
      <c r="D35" s="138"/>
      <c r="E35" s="137"/>
      <c r="F35" s="139">
        <f t="shared" si="2"/>
        <v>2</v>
      </c>
      <c r="G35" s="141" t="s">
        <v>264</v>
      </c>
      <c r="H35" s="174" t="str">
        <f>'9.1'!M35</f>
        <v>не установлен, прошло более пяти лет с даты первого заседания совета</v>
      </c>
      <c r="I35" s="140">
        <v>2</v>
      </c>
      <c r="J35" s="140">
        <v>2</v>
      </c>
      <c r="K35" s="153" t="s">
        <v>264</v>
      </c>
      <c r="L35" s="153" t="s">
        <v>264</v>
      </c>
      <c r="M35" s="153" t="s">
        <v>264</v>
      </c>
      <c r="N35" s="153" t="s">
        <v>264</v>
      </c>
      <c r="O35" s="153" t="s">
        <v>264</v>
      </c>
      <c r="P35" s="153" t="s">
        <v>157</v>
      </c>
      <c r="Q35" s="144" t="s">
        <v>133</v>
      </c>
      <c r="R35" s="118" t="s">
        <v>157</v>
      </c>
    </row>
    <row r="36" spans="1:18" ht="15" customHeight="1">
      <c r="A36" s="143" t="s">
        <v>30</v>
      </c>
      <c r="B36" s="153" t="s">
        <v>233</v>
      </c>
      <c r="C36" s="137">
        <f t="shared" si="3"/>
        <v>2</v>
      </c>
      <c r="D36" s="138"/>
      <c r="E36" s="137"/>
      <c r="F36" s="139">
        <f t="shared" si="2"/>
        <v>2</v>
      </c>
      <c r="G36" s="141" t="s">
        <v>264</v>
      </c>
      <c r="H36" s="174" t="str">
        <f>'9.1'!M36</f>
        <v>да</v>
      </c>
      <c r="I36" s="140">
        <v>2</v>
      </c>
      <c r="J36" s="140">
        <v>2</v>
      </c>
      <c r="K36" s="136" t="s">
        <v>264</v>
      </c>
      <c r="L36" s="136" t="s">
        <v>264</v>
      </c>
      <c r="M36" s="136" t="s">
        <v>264</v>
      </c>
      <c r="N36" s="136" t="s">
        <v>264</v>
      </c>
      <c r="O36" s="136" t="s">
        <v>264</v>
      </c>
      <c r="P36" s="136" t="s">
        <v>157</v>
      </c>
      <c r="Q36" s="144" t="s">
        <v>139</v>
      </c>
      <c r="R36" s="118" t="s">
        <v>157</v>
      </c>
    </row>
    <row r="37" spans="1:18" s="120" customFormat="1" ht="15" customHeight="1">
      <c r="A37" s="133" t="s">
        <v>31</v>
      </c>
      <c r="B37" s="133"/>
      <c r="C37" s="154"/>
      <c r="D37" s="155"/>
      <c r="E37" s="154"/>
      <c r="F37" s="156"/>
      <c r="G37" s="158"/>
      <c r="H37" s="178"/>
      <c r="I37" s="157"/>
      <c r="J37" s="157"/>
      <c r="K37" s="133"/>
      <c r="L37" s="133"/>
      <c r="M37" s="133"/>
      <c r="N37" s="133"/>
      <c r="O37" s="133"/>
      <c r="P37" s="133"/>
      <c r="Q37" s="161"/>
      <c r="R37" s="118"/>
    </row>
    <row r="38" spans="1:18" s="123" customFormat="1" ht="15" customHeight="1">
      <c r="A38" s="143" t="s">
        <v>32</v>
      </c>
      <c r="B38" s="136" t="s">
        <v>233</v>
      </c>
      <c r="C38" s="137">
        <f>IF(B38=$B$4,2,0)</f>
        <v>2</v>
      </c>
      <c r="D38" s="138"/>
      <c r="E38" s="137"/>
      <c r="F38" s="139">
        <f t="shared" ref="F38:F45" si="4">C38*(1-D38)*(1-E38)</f>
        <v>2</v>
      </c>
      <c r="G38" s="141" t="s">
        <v>264</v>
      </c>
      <c r="H38" s="174" t="str">
        <f>'9.1'!M38</f>
        <v>да</v>
      </c>
      <c r="I38" s="140">
        <v>2</v>
      </c>
      <c r="J38" s="140">
        <v>3</v>
      </c>
      <c r="K38" s="136" t="s">
        <v>264</v>
      </c>
      <c r="L38" s="136" t="s">
        <v>264</v>
      </c>
      <c r="M38" s="136" t="s">
        <v>264</v>
      </c>
      <c r="N38" s="136" t="s">
        <v>264</v>
      </c>
      <c r="O38" s="136" t="s">
        <v>264</v>
      </c>
      <c r="P38" s="153" t="s">
        <v>157</v>
      </c>
      <c r="Q38" s="148" t="s">
        <v>104</v>
      </c>
      <c r="R38" s="118" t="s">
        <v>157</v>
      </c>
    </row>
    <row r="39" spans="1:18" s="123" customFormat="1" ht="15" customHeight="1">
      <c r="A39" s="135" t="s">
        <v>33</v>
      </c>
      <c r="B39" s="153" t="s">
        <v>234</v>
      </c>
      <c r="C39" s="137">
        <f t="shared" ref="C39:C45" si="5">IF(B39=$B$4,2,0)</f>
        <v>0</v>
      </c>
      <c r="D39" s="138"/>
      <c r="E39" s="137"/>
      <c r="F39" s="139">
        <f t="shared" si="4"/>
        <v>0</v>
      </c>
      <c r="G39" s="141" t="s">
        <v>264</v>
      </c>
      <c r="H39" s="174" t="str">
        <f>'9.1'!M39</f>
        <v>нет данных</v>
      </c>
      <c r="I39" s="140">
        <v>1</v>
      </c>
      <c r="J39" s="140">
        <v>0</v>
      </c>
      <c r="K39" s="153" t="s">
        <v>264</v>
      </c>
      <c r="L39" s="153" t="s">
        <v>264</v>
      </c>
      <c r="M39" s="153" t="s">
        <v>264</v>
      </c>
      <c r="N39" s="153" t="s">
        <v>264</v>
      </c>
      <c r="O39" s="153" t="s">
        <v>264</v>
      </c>
      <c r="P39" s="136" t="s">
        <v>480</v>
      </c>
      <c r="Q39" s="144" t="s">
        <v>112</v>
      </c>
      <c r="R39" s="93" t="s">
        <v>157</v>
      </c>
    </row>
    <row r="40" spans="1:18" s="123" customFormat="1" ht="15" customHeight="1">
      <c r="A40" s="135" t="s">
        <v>92</v>
      </c>
      <c r="B40" s="136" t="s">
        <v>233</v>
      </c>
      <c r="C40" s="137">
        <f t="shared" si="5"/>
        <v>2</v>
      </c>
      <c r="D40" s="138"/>
      <c r="E40" s="137"/>
      <c r="F40" s="139">
        <f t="shared" si="4"/>
        <v>2</v>
      </c>
      <c r="G40" s="141" t="s">
        <v>264</v>
      </c>
      <c r="H40" s="174" t="str">
        <f>'9.1'!M40</f>
        <v>да</v>
      </c>
      <c r="I40" s="140">
        <v>2</v>
      </c>
      <c r="J40" s="140">
        <v>2</v>
      </c>
      <c r="K40" s="136" t="s">
        <v>264</v>
      </c>
      <c r="L40" s="153" t="s">
        <v>264</v>
      </c>
      <c r="M40" s="153" t="s">
        <v>264</v>
      </c>
      <c r="N40" s="153" t="s">
        <v>264</v>
      </c>
      <c r="O40" s="153" t="s">
        <v>264</v>
      </c>
      <c r="P40" s="153" t="s">
        <v>157</v>
      </c>
      <c r="Q40" s="162" t="s">
        <v>315</v>
      </c>
      <c r="R40" s="118" t="s">
        <v>157</v>
      </c>
    </row>
    <row r="41" spans="1:18" ht="15" customHeight="1">
      <c r="A41" s="135" t="s">
        <v>34</v>
      </c>
      <c r="B41" s="136" t="s">
        <v>233</v>
      </c>
      <c r="C41" s="137">
        <f t="shared" si="5"/>
        <v>2</v>
      </c>
      <c r="D41" s="138"/>
      <c r="E41" s="137"/>
      <c r="F41" s="139">
        <f t="shared" si="4"/>
        <v>2</v>
      </c>
      <c r="G41" s="141" t="s">
        <v>264</v>
      </c>
      <c r="H41" s="174" t="str">
        <f>'9.1'!M41</f>
        <v>да</v>
      </c>
      <c r="I41" s="140">
        <v>9</v>
      </c>
      <c r="J41" s="140">
        <v>7</v>
      </c>
      <c r="K41" s="153" t="s">
        <v>264</v>
      </c>
      <c r="L41" s="153" t="s">
        <v>264</v>
      </c>
      <c r="M41" s="153" t="s">
        <v>264</v>
      </c>
      <c r="N41" s="153" t="s">
        <v>264</v>
      </c>
      <c r="O41" s="153" t="s">
        <v>264</v>
      </c>
      <c r="P41" s="153" t="s">
        <v>157</v>
      </c>
      <c r="Q41" s="148" t="s">
        <v>140</v>
      </c>
      <c r="R41" s="118" t="s">
        <v>157</v>
      </c>
    </row>
    <row r="42" spans="1:18" s="122" customFormat="1" ht="15" customHeight="1">
      <c r="A42" s="135" t="s">
        <v>35</v>
      </c>
      <c r="B42" s="136" t="s">
        <v>234</v>
      </c>
      <c r="C42" s="137">
        <f t="shared" si="5"/>
        <v>0</v>
      </c>
      <c r="D42" s="138"/>
      <c r="E42" s="137"/>
      <c r="F42" s="139">
        <f t="shared" si="4"/>
        <v>0</v>
      </c>
      <c r="G42" s="141" t="s">
        <v>264</v>
      </c>
      <c r="H42" s="174" t="str">
        <f>'9.1'!M42</f>
        <v>нет</v>
      </c>
      <c r="I42" s="140">
        <v>2</v>
      </c>
      <c r="J42" s="140">
        <v>0</v>
      </c>
      <c r="K42" s="153" t="s">
        <v>264</v>
      </c>
      <c r="L42" s="153" t="s">
        <v>264</v>
      </c>
      <c r="M42" s="153" t="s">
        <v>264</v>
      </c>
      <c r="N42" s="153" t="s">
        <v>264</v>
      </c>
      <c r="O42" s="153" t="s">
        <v>264</v>
      </c>
      <c r="P42" s="136" t="s">
        <v>441</v>
      </c>
      <c r="Q42" s="148" t="s">
        <v>105</v>
      </c>
      <c r="R42" s="126" t="s">
        <v>157</v>
      </c>
    </row>
    <row r="43" spans="1:18" s="123" customFormat="1" ht="15" customHeight="1">
      <c r="A43" s="135" t="s">
        <v>36</v>
      </c>
      <c r="B43" s="153" t="s">
        <v>234</v>
      </c>
      <c r="C43" s="137">
        <f t="shared" si="5"/>
        <v>0</v>
      </c>
      <c r="D43" s="138"/>
      <c r="E43" s="137"/>
      <c r="F43" s="139">
        <f t="shared" si="4"/>
        <v>0</v>
      </c>
      <c r="G43" s="141" t="s">
        <v>264</v>
      </c>
      <c r="H43" s="174" t="str">
        <f>'9.1'!M43</f>
        <v>не установлен, прошло более пяти лет с даты первого заседания совета</v>
      </c>
      <c r="I43" s="140">
        <v>0</v>
      </c>
      <c r="J43" s="140">
        <v>0</v>
      </c>
      <c r="K43" s="179" t="s">
        <v>157</v>
      </c>
      <c r="L43" s="179" t="s">
        <v>157</v>
      </c>
      <c r="M43" s="179" t="s">
        <v>157</v>
      </c>
      <c r="N43" s="179" t="s">
        <v>157</v>
      </c>
      <c r="O43" s="179" t="s">
        <v>157</v>
      </c>
      <c r="P43" s="153" t="s">
        <v>469</v>
      </c>
      <c r="Q43" s="160" t="s">
        <v>321</v>
      </c>
      <c r="R43" s="118" t="s">
        <v>157</v>
      </c>
    </row>
    <row r="44" spans="1:18" s="123" customFormat="1" ht="15" customHeight="1">
      <c r="A44" s="135" t="s">
        <v>37</v>
      </c>
      <c r="B44" s="153" t="s">
        <v>233</v>
      </c>
      <c r="C44" s="137">
        <f t="shared" si="5"/>
        <v>2</v>
      </c>
      <c r="D44" s="138"/>
      <c r="E44" s="137"/>
      <c r="F44" s="139">
        <f t="shared" si="4"/>
        <v>2</v>
      </c>
      <c r="G44" s="141" t="s">
        <v>264</v>
      </c>
      <c r="H44" s="174" t="str">
        <f>'9.1'!M44</f>
        <v>да</v>
      </c>
      <c r="I44" s="140">
        <v>3</v>
      </c>
      <c r="J44" s="140">
        <v>2</v>
      </c>
      <c r="K44" s="153" t="s">
        <v>264</v>
      </c>
      <c r="L44" s="153" t="s">
        <v>264</v>
      </c>
      <c r="M44" s="153" t="s">
        <v>264</v>
      </c>
      <c r="N44" s="153" t="s">
        <v>264</v>
      </c>
      <c r="O44" s="153" t="s">
        <v>264</v>
      </c>
      <c r="P44" s="135" t="s">
        <v>157</v>
      </c>
      <c r="Q44" s="160" t="s">
        <v>186</v>
      </c>
      <c r="R44" s="118" t="s">
        <v>157</v>
      </c>
    </row>
    <row r="45" spans="1:18" s="123" customFormat="1" ht="15" customHeight="1">
      <c r="A45" s="153" t="s">
        <v>121</v>
      </c>
      <c r="B45" s="153" t="s">
        <v>351</v>
      </c>
      <c r="C45" s="137">
        <f t="shared" si="5"/>
        <v>0</v>
      </c>
      <c r="D45" s="138"/>
      <c r="E45" s="135"/>
      <c r="F45" s="139">
        <f t="shared" si="4"/>
        <v>0</v>
      </c>
      <c r="G45" s="141" t="s">
        <v>157</v>
      </c>
      <c r="H45" s="174" t="str">
        <f>'9.1'!M45</f>
        <v>-</v>
      </c>
      <c r="I45" s="140" t="s">
        <v>157</v>
      </c>
      <c r="J45" s="140" t="s">
        <v>157</v>
      </c>
      <c r="K45" s="153" t="s">
        <v>157</v>
      </c>
      <c r="L45" s="153" t="s">
        <v>157</v>
      </c>
      <c r="M45" s="153" t="s">
        <v>157</v>
      </c>
      <c r="N45" s="153" t="s">
        <v>157</v>
      </c>
      <c r="O45" s="153" t="s">
        <v>157</v>
      </c>
      <c r="P45" s="195" t="s">
        <v>483</v>
      </c>
      <c r="Q45" s="162" t="s">
        <v>446</v>
      </c>
      <c r="R45" s="118" t="s">
        <v>157</v>
      </c>
    </row>
    <row r="46" spans="1:18" s="120" customFormat="1" ht="15" customHeight="1">
      <c r="A46" s="133" t="s">
        <v>38</v>
      </c>
      <c r="B46" s="133"/>
      <c r="C46" s="154"/>
      <c r="D46" s="155"/>
      <c r="E46" s="154"/>
      <c r="F46" s="156"/>
      <c r="G46" s="158"/>
      <c r="H46" s="178"/>
      <c r="I46" s="157"/>
      <c r="J46" s="157"/>
      <c r="K46" s="133"/>
      <c r="L46" s="133"/>
      <c r="M46" s="133"/>
      <c r="N46" s="133"/>
      <c r="O46" s="133"/>
      <c r="P46" s="133"/>
      <c r="Q46" s="161"/>
      <c r="R46" s="118"/>
    </row>
    <row r="47" spans="1:18" s="123" customFormat="1" ht="15" customHeight="1">
      <c r="A47" s="143" t="s">
        <v>39</v>
      </c>
      <c r="B47" s="136" t="s">
        <v>234</v>
      </c>
      <c r="C47" s="137">
        <f>IF(B47=$B$4,2,0)</f>
        <v>0</v>
      </c>
      <c r="D47" s="138"/>
      <c r="E47" s="137"/>
      <c r="F47" s="139">
        <f t="shared" ref="F47:F53" si="6">C47*(1-D47)*(1-E47)</f>
        <v>0</v>
      </c>
      <c r="G47" s="141" t="s">
        <v>264</v>
      </c>
      <c r="H47" s="174" t="str">
        <f>'9.1'!M47</f>
        <v>нет</v>
      </c>
      <c r="I47" s="140">
        <v>0</v>
      </c>
      <c r="J47" s="140">
        <v>0</v>
      </c>
      <c r="K47" s="163" t="s">
        <v>157</v>
      </c>
      <c r="L47" s="163" t="s">
        <v>157</v>
      </c>
      <c r="M47" s="163" t="s">
        <v>157</v>
      </c>
      <c r="N47" s="163" t="s">
        <v>157</v>
      </c>
      <c r="O47" s="163" t="s">
        <v>157</v>
      </c>
      <c r="P47" s="153" t="s">
        <v>442</v>
      </c>
      <c r="Q47" s="144" t="s">
        <v>114</v>
      </c>
      <c r="R47" s="118" t="s">
        <v>157</v>
      </c>
    </row>
    <row r="48" spans="1:18" s="123" customFormat="1" ht="15" customHeight="1">
      <c r="A48" s="143" t="s">
        <v>40</v>
      </c>
      <c r="B48" s="136" t="s">
        <v>234</v>
      </c>
      <c r="C48" s="137">
        <f t="shared" ref="C48:C53" si="7">IF(B48=$B$4,2,0)</f>
        <v>0</v>
      </c>
      <c r="D48" s="138"/>
      <c r="E48" s="137"/>
      <c r="F48" s="139">
        <f t="shared" si="6"/>
        <v>0</v>
      </c>
      <c r="G48" s="141" t="s">
        <v>264</v>
      </c>
      <c r="H48" s="174" t="str">
        <f>'9.1'!M48</f>
        <v>нет</v>
      </c>
      <c r="I48" s="140">
        <v>0</v>
      </c>
      <c r="J48" s="140">
        <v>0</v>
      </c>
      <c r="K48" s="163" t="s">
        <v>157</v>
      </c>
      <c r="L48" s="163" t="s">
        <v>157</v>
      </c>
      <c r="M48" s="163" t="s">
        <v>157</v>
      </c>
      <c r="N48" s="163" t="s">
        <v>157</v>
      </c>
      <c r="O48" s="163" t="s">
        <v>157</v>
      </c>
      <c r="P48" s="153" t="s">
        <v>442</v>
      </c>
      <c r="Q48" s="160" t="s">
        <v>165</v>
      </c>
      <c r="R48" s="118" t="s">
        <v>157</v>
      </c>
    </row>
    <row r="49" spans="1:18" ht="15" customHeight="1">
      <c r="A49" s="143" t="s">
        <v>41</v>
      </c>
      <c r="B49" s="136" t="s">
        <v>233</v>
      </c>
      <c r="C49" s="137">
        <f t="shared" si="7"/>
        <v>2</v>
      </c>
      <c r="D49" s="138"/>
      <c r="E49" s="137"/>
      <c r="F49" s="139">
        <f t="shared" si="6"/>
        <v>2</v>
      </c>
      <c r="G49" s="141" t="s">
        <v>264</v>
      </c>
      <c r="H49" s="174" t="str">
        <f>'9.1'!M49</f>
        <v>да</v>
      </c>
      <c r="I49" s="140">
        <v>2</v>
      </c>
      <c r="J49" s="140">
        <v>3</v>
      </c>
      <c r="K49" s="136" t="s">
        <v>312</v>
      </c>
      <c r="L49" s="136" t="s">
        <v>322</v>
      </c>
      <c r="M49" s="136" t="s">
        <v>322</v>
      </c>
      <c r="N49" s="136" t="s">
        <v>322</v>
      </c>
      <c r="O49" s="136" t="s">
        <v>322</v>
      </c>
      <c r="P49" s="153" t="s">
        <v>157</v>
      </c>
      <c r="Q49" s="144" t="s">
        <v>353</v>
      </c>
      <c r="R49" s="118" t="s">
        <v>157</v>
      </c>
    </row>
    <row r="50" spans="1:18" ht="15" customHeight="1">
      <c r="A50" s="143" t="s">
        <v>42</v>
      </c>
      <c r="B50" s="136" t="s">
        <v>234</v>
      </c>
      <c r="C50" s="137">
        <f t="shared" si="7"/>
        <v>0</v>
      </c>
      <c r="D50" s="138"/>
      <c r="E50" s="137"/>
      <c r="F50" s="139">
        <f t="shared" si="6"/>
        <v>0</v>
      </c>
      <c r="G50" s="141" t="s">
        <v>264</v>
      </c>
      <c r="H50" s="174" t="str">
        <f>'9.1'!M50</f>
        <v>да</v>
      </c>
      <c r="I50" s="140">
        <v>1</v>
      </c>
      <c r="J50" s="140">
        <v>0</v>
      </c>
      <c r="K50" s="136" t="s">
        <v>322</v>
      </c>
      <c r="L50" s="136" t="s">
        <v>322</v>
      </c>
      <c r="M50" s="136" t="s">
        <v>322</v>
      </c>
      <c r="N50" s="136" t="s">
        <v>322</v>
      </c>
      <c r="O50" s="136" t="s">
        <v>322</v>
      </c>
      <c r="P50" s="136" t="s">
        <v>464</v>
      </c>
      <c r="Q50" s="160" t="s">
        <v>166</v>
      </c>
      <c r="R50" s="118" t="s">
        <v>157</v>
      </c>
    </row>
    <row r="51" spans="1:18" s="123" customFormat="1" ht="15" customHeight="1">
      <c r="A51" s="143" t="s">
        <v>90</v>
      </c>
      <c r="B51" s="136" t="s">
        <v>234</v>
      </c>
      <c r="C51" s="137">
        <f t="shared" si="7"/>
        <v>0</v>
      </c>
      <c r="D51" s="138"/>
      <c r="E51" s="137"/>
      <c r="F51" s="139">
        <f t="shared" si="6"/>
        <v>0</v>
      </c>
      <c r="G51" s="141" t="s">
        <v>264</v>
      </c>
      <c r="H51" s="174" t="str">
        <f>'9.1'!M51</f>
        <v>да</v>
      </c>
      <c r="I51" s="140">
        <v>1</v>
      </c>
      <c r="J51" s="140">
        <v>1</v>
      </c>
      <c r="K51" s="136" t="s">
        <v>322</v>
      </c>
      <c r="L51" s="136" t="s">
        <v>322</v>
      </c>
      <c r="M51" s="136" t="s">
        <v>322</v>
      </c>
      <c r="N51" s="136" t="s">
        <v>322</v>
      </c>
      <c r="O51" s="136" t="s">
        <v>322</v>
      </c>
      <c r="P51" s="136" t="s">
        <v>464</v>
      </c>
      <c r="Q51" s="144" t="s">
        <v>167</v>
      </c>
      <c r="R51" s="118" t="s">
        <v>157</v>
      </c>
    </row>
    <row r="52" spans="1:18" ht="15" customHeight="1">
      <c r="A52" s="143" t="s">
        <v>43</v>
      </c>
      <c r="B52" s="153" t="s">
        <v>234</v>
      </c>
      <c r="C52" s="137">
        <f t="shared" si="7"/>
        <v>0</v>
      </c>
      <c r="D52" s="138"/>
      <c r="E52" s="137"/>
      <c r="F52" s="139">
        <f t="shared" si="6"/>
        <v>0</v>
      </c>
      <c r="G52" s="141" t="s">
        <v>264</v>
      </c>
      <c r="H52" s="174" t="str">
        <f>'9.1'!M52</f>
        <v>нет</v>
      </c>
      <c r="I52" s="140">
        <v>0</v>
      </c>
      <c r="J52" s="140">
        <v>0</v>
      </c>
      <c r="K52" s="163" t="s">
        <v>157</v>
      </c>
      <c r="L52" s="163" t="s">
        <v>157</v>
      </c>
      <c r="M52" s="163" t="s">
        <v>157</v>
      </c>
      <c r="N52" s="163" t="s">
        <v>157</v>
      </c>
      <c r="O52" s="163" t="s">
        <v>157</v>
      </c>
      <c r="P52" s="153" t="s">
        <v>442</v>
      </c>
      <c r="Q52" s="160" t="s">
        <v>355</v>
      </c>
      <c r="R52" s="118" t="s">
        <v>157</v>
      </c>
    </row>
    <row r="53" spans="1:18" ht="15" customHeight="1">
      <c r="A53" s="143" t="s">
        <v>44</v>
      </c>
      <c r="B53" s="136" t="s">
        <v>233</v>
      </c>
      <c r="C53" s="137">
        <f t="shared" si="7"/>
        <v>2</v>
      </c>
      <c r="D53" s="138"/>
      <c r="E53" s="137"/>
      <c r="F53" s="139">
        <f t="shared" si="6"/>
        <v>2</v>
      </c>
      <c r="G53" s="174" t="s">
        <v>264</v>
      </c>
      <c r="H53" s="174" t="str">
        <f>'9.1'!M53</f>
        <v>да</v>
      </c>
      <c r="I53" s="140">
        <v>2</v>
      </c>
      <c r="J53" s="140">
        <v>3</v>
      </c>
      <c r="K53" s="136" t="s">
        <v>312</v>
      </c>
      <c r="L53" s="136" t="s">
        <v>322</v>
      </c>
      <c r="M53" s="136" t="s">
        <v>322</v>
      </c>
      <c r="N53" s="136" t="s">
        <v>322</v>
      </c>
      <c r="O53" s="136" t="s">
        <v>322</v>
      </c>
      <c r="P53" s="136" t="s">
        <v>157</v>
      </c>
      <c r="Q53" s="144" t="s">
        <v>325</v>
      </c>
      <c r="R53" s="118" t="s">
        <v>157</v>
      </c>
    </row>
    <row r="54" spans="1:18" s="120" customFormat="1" ht="15" customHeight="1">
      <c r="A54" s="133" t="s">
        <v>45</v>
      </c>
      <c r="B54" s="133"/>
      <c r="C54" s="154"/>
      <c r="D54" s="155"/>
      <c r="E54" s="154"/>
      <c r="F54" s="156"/>
      <c r="G54" s="158"/>
      <c r="H54" s="178"/>
      <c r="I54" s="157"/>
      <c r="J54" s="157"/>
      <c r="K54" s="133"/>
      <c r="L54" s="133"/>
      <c r="M54" s="133"/>
      <c r="N54" s="133"/>
      <c r="O54" s="133"/>
      <c r="P54" s="133"/>
      <c r="Q54" s="161"/>
      <c r="R54" s="118"/>
    </row>
    <row r="55" spans="1:18" s="123" customFormat="1" ht="15" customHeight="1">
      <c r="A55" s="143" t="s">
        <v>46</v>
      </c>
      <c r="B55" s="136" t="s">
        <v>233</v>
      </c>
      <c r="C55" s="137">
        <f>IF(B55=$B$4,2,0)</f>
        <v>2</v>
      </c>
      <c r="D55" s="138"/>
      <c r="E55" s="149"/>
      <c r="F55" s="139">
        <f t="shared" ref="F55:F68" si="8">C55*(1-D55)*(1-E55)</f>
        <v>2</v>
      </c>
      <c r="G55" s="141" t="s">
        <v>264</v>
      </c>
      <c r="H55" s="174" t="str">
        <f>'9.1'!M55</f>
        <v>да</v>
      </c>
      <c r="I55" s="140">
        <v>2</v>
      </c>
      <c r="J55" s="140">
        <v>3</v>
      </c>
      <c r="K55" s="136" t="s">
        <v>322</v>
      </c>
      <c r="L55" s="136" t="s">
        <v>322</v>
      </c>
      <c r="M55" s="136" t="s">
        <v>322</v>
      </c>
      <c r="N55" s="136" t="s">
        <v>322</v>
      </c>
      <c r="O55" s="136" t="s">
        <v>322</v>
      </c>
      <c r="P55" s="136" t="s">
        <v>157</v>
      </c>
      <c r="Q55" s="148" t="s">
        <v>349</v>
      </c>
      <c r="R55" s="118" t="s">
        <v>157</v>
      </c>
    </row>
    <row r="56" spans="1:18" s="123" customFormat="1" ht="15" customHeight="1">
      <c r="A56" s="143" t="s">
        <v>47</v>
      </c>
      <c r="B56" s="136" t="s">
        <v>233</v>
      </c>
      <c r="C56" s="137">
        <f t="shared" ref="C56:C68" si="9">IF(B56=$B$4,2,0)</f>
        <v>2</v>
      </c>
      <c r="D56" s="138"/>
      <c r="E56" s="137"/>
      <c r="F56" s="139">
        <f t="shared" si="8"/>
        <v>2</v>
      </c>
      <c r="G56" s="141" t="s">
        <v>264</v>
      </c>
      <c r="H56" s="174" t="str">
        <f>'9.1'!M56</f>
        <v>да</v>
      </c>
      <c r="I56" s="140">
        <v>2</v>
      </c>
      <c r="J56" s="140">
        <v>2</v>
      </c>
      <c r="K56" s="136" t="s">
        <v>322</v>
      </c>
      <c r="L56" s="136" t="s">
        <v>322</v>
      </c>
      <c r="M56" s="136" t="s">
        <v>322</v>
      </c>
      <c r="N56" s="136" t="s">
        <v>322</v>
      </c>
      <c r="O56" s="136" t="s">
        <v>322</v>
      </c>
      <c r="P56" s="136" t="s">
        <v>399</v>
      </c>
      <c r="Q56" s="144" t="s">
        <v>146</v>
      </c>
      <c r="R56" s="118" t="s">
        <v>157</v>
      </c>
    </row>
    <row r="57" spans="1:18" s="123" customFormat="1" ht="15" customHeight="1">
      <c r="A57" s="143" t="s">
        <v>48</v>
      </c>
      <c r="B57" s="136" t="s">
        <v>234</v>
      </c>
      <c r="C57" s="137">
        <f t="shared" si="9"/>
        <v>0</v>
      </c>
      <c r="D57" s="138"/>
      <c r="E57" s="137"/>
      <c r="F57" s="139">
        <f t="shared" si="8"/>
        <v>0</v>
      </c>
      <c r="G57" s="141" t="s">
        <v>264</v>
      </c>
      <c r="H57" s="174" t="str">
        <f>'9.1'!M57</f>
        <v>да</v>
      </c>
      <c r="I57" s="140">
        <v>1</v>
      </c>
      <c r="J57" s="140">
        <v>2</v>
      </c>
      <c r="K57" s="136" t="s">
        <v>322</v>
      </c>
      <c r="L57" s="136" t="s">
        <v>322</v>
      </c>
      <c r="M57" s="136" t="s">
        <v>322</v>
      </c>
      <c r="N57" s="136" t="s">
        <v>322</v>
      </c>
      <c r="O57" s="136" t="s">
        <v>322</v>
      </c>
      <c r="P57" s="136" t="s">
        <v>464</v>
      </c>
      <c r="Q57" s="160" t="s">
        <v>187</v>
      </c>
      <c r="R57" s="118" t="s">
        <v>157</v>
      </c>
    </row>
    <row r="58" spans="1:18" s="127" customFormat="1" ht="15" customHeight="1">
      <c r="A58" s="143" t="s">
        <v>49</v>
      </c>
      <c r="B58" s="153" t="s">
        <v>234</v>
      </c>
      <c r="C58" s="137">
        <f t="shared" si="9"/>
        <v>0</v>
      </c>
      <c r="D58" s="138"/>
      <c r="E58" s="137"/>
      <c r="F58" s="139">
        <f t="shared" si="8"/>
        <v>0</v>
      </c>
      <c r="G58" s="141" t="s">
        <v>264</v>
      </c>
      <c r="H58" s="174" t="str">
        <f>'9.1'!M58</f>
        <v>нет</v>
      </c>
      <c r="I58" s="140">
        <v>1</v>
      </c>
      <c r="J58" s="140">
        <v>0</v>
      </c>
      <c r="K58" s="136" t="s">
        <v>322</v>
      </c>
      <c r="L58" s="136" t="s">
        <v>322</v>
      </c>
      <c r="M58" s="136" t="s">
        <v>322</v>
      </c>
      <c r="N58" s="136" t="s">
        <v>322</v>
      </c>
      <c r="O58" s="136" t="s">
        <v>322</v>
      </c>
      <c r="P58" s="136" t="s">
        <v>443</v>
      </c>
      <c r="Q58" s="145" t="s">
        <v>188</v>
      </c>
      <c r="R58" s="118" t="s">
        <v>157</v>
      </c>
    </row>
    <row r="59" spans="1:18" ht="15" customHeight="1">
      <c r="A59" s="135" t="s">
        <v>50</v>
      </c>
      <c r="B59" s="153" t="s">
        <v>233</v>
      </c>
      <c r="C59" s="137">
        <f t="shared" si="9"/>
        <v>2</v>
      </c>
      <c r="D59" s="138"/>
      <c r="E59" s="137"/>
      <c r="F59" s="139">
        <f t="shared" si="8"/>
        <v>2</v>
      </c>
      <c r="G59" s="141" t="s">
        <v>264</v>
      </c>
      <c r="H59" s="174" t="str">
        <f>'9.1'!M59</f>
        <v>да</v>
      </c>
      <c r="I59" s="140">
        <v>3</v>
      </c>
      <c r="J59" s="140">
        <v>2</v>
      </c>
      <c r="K59" s="136" t="s">
        <v>322</v>
      </c>
      <c r="L59" s="136" t="s">
        <v>322</v>
      </c>
      <c r="M59" s="136" t="s">
        <v>322</v>
      </c>
      <c r="N59" s="136" t="s">
        <v>322</v>
      </c>
      <c r="O59" s="136" t="s">
        <v>322</v>
      </c>
      <c r="P59" s="164" t="s">
        <v>157</v>
      </c>
      <c r="Q59" s="162" t="s">
        <v>328</v>
      </c>
      <c r="R59" s="118" t="s">
        <v>157</v>
      </c>
    </row>
    <row r="60" spans="1:18" s="123" customFormat="1" ht="15" customHeight="1">
      <c r="A60" s="143" t="s">
        <v>51</v>
      </c>
      <c r="B60" s="136" t="s">
        <v>233</v>
      </c>
      <c r="C60" s="137">
        <f t="shared" si="9"/>
        <v>2</v>
      </c>
      <c r="D60" s="138"/>
      <c r="E60" s="137"/>
      <c r="F60" s="139">
        <f t="shared" si="8"/>
        <v>2</v>
      </c>
      <c r="G60" s="141" t="s">
        <v>264</v>
      </c>
      <c r="H60" s="174" t="str">
        <f>'9.1'!M60</f>
        <v>да</v>
      </c>
      <c r="I60" s="140">
        <v>2</v>
      </c>
      <c r="J60" s="140">
        <v>4</v>
      </c>
      <c r="K60" s="136" t="s">
        <v>322</v>
      </c>
      <c r="L60" s="136" t="s">
        <v>322</v>
      </c>
      <c r="M60" s="136" t="s">
        <v>322</v>
      </c>
      <c r="N60" s="136" t="s">
        <v>322</v>
      </c>
      <c r="O60" s="136" t="s">
        <v>322</v>
      </c>
      <c r="P60" s="136" t="s">
        <v>157</v>
      </c>
      <c r="Q60" s="160" t="s">
        <v>168</v>
      </c>
      <c r="R60" s="118" t="s">
        <v>157</v>
      </c>
    </row>
    <row r="61" spans="1:18" s="123" customFormat="1" ht="15" customHeight="1">
      <c r="A61" s="143" t="s">
        <v>52</v>
      </c>
      <c r="B61" s="136" t="s">
        <v>233</v>
      </c>
      <c r="C61" s="137">
        <f t="shared" si="9"/>
        <v>2</v>
      </c>
      <c r="D61" s="138"/>
      <c r="E61" s="137"/>
      <c r="F61" s="139">
        <f t="shared" si="8"/>
        <v>2</v>
      </c>
      <c r="G61" s="141" t="s">
        <v>264</v>
      </c>
      <c r="H61" s="174" t="str">
        <f>'9.1'!M61</f>
        <v>да</v>
      </c>
      <c r="I61" s="140">
        <v>2</v>
      </c>
      <c r="J61" s="140">
        <v>2</v>
      </c>
      <c r="K61" s="136" t="s">
        <v>322</v>
      </c>
      <c r="L61" s="136" t="s">
        <v>322</v>
      </c>
      <c r="M61" s="136" t="s">
        <v>322</v>
      </c>
      <c r="N61" s="136" t="s">
        <v>322</v>
      </c>
      <c r="O61" s="136" t="s">
        <v>322</v>
      </c>
      <c r="P61" s="136" t="s">
        <v>157</v>
      </c>
      <c r="Q61" s="144" t="s">
        <v>418</v>
      </c>
      <c r="R61" s="118" t="s">
        <v>157</v>
      </c>
    </row>
    <row r="62" spans="1:18" s="123" customFormat="1" ht="15" customHeight="1">
      <c r="A62" s="135" t="s">
        <v>53</v>
      </c>
      <c r="B62" s="136" t="s">
        <v>233</v>
      </c>
      <c r="C62" s="137">
        <f t="shared" si="9"/>
        <v>2</v>
      </c>
      <c r="D62" s="138"/>
      <c r="E62" s="137"/>
      <c r="F62" s="139">
        <f t="shared" si="8"/>
        <v>2</v>
      </c>
      <c r="G62" s="141" t="s">
        <v>264</v>
      </c>
      <c r="H62" s="174" t="str">
        <f>'9.1'!M62</f>
        <v>да</v>
      </c>
      <c r="I62" s="140">
        <v>3</v>
      </c>
      <c r="J62" s="140">
        <v>3</v>
      </c>
      <c r="K62" s="136" t="s">
        <v>322</v>
      </c>
      <c r="L62" s="136" t="s">
        <v>322</v>
      </c>
      <c r="M62" s="136" t="s">
        <v>322</v>
      </c>
      <c r="N62" s="136" t="s">
        <v>322</v>
      </c>
      <c r="O62" s="136" t="s">
        <v>322</v>
      </c>
      <c r="P62" s="136" t="s">
        <v>157</v>
      </c>
      <c r="Q62" s="148" t="s">
        <v>350</v>
      </c>
      <c r="R62" s="118" t="s">
        <v>157</v>
      </c>
    </row>
    <row r="63" spans="1:18" s="123" customFormat="1" ht="15" customHeight="1">
      <c r="A63" s="143" t="s">
        <v>54</v>
      </c>
      <c r="B63" s="153" t="s">
        <v>234</v>
      </c>
      <c r="C63" s="137">
        <f t="shared" si="9"/>
        <v>0</v>
      </c>
      <c r="D63" s="138"/>
      <c r="E63" s="137"/>
      <c r="F63" s="139">
        <f t="shared" si="8"/>
        <v>0</v>
      </c>
      <c r="G63" s="141" t="s">
        <v>264</v>
      </c>
      <c r="H63" s="174" t="str">
        <f>'9.1'!M63</f>
        <v>нет</v>
      </c>
      <c r="I63" s="140">
        <v>2</v>
      </c>
      <c r="J63" s="140">
        <v>3</v>
      </c>
      <c r="K63" s="153" t="s">
        <v>312</v>
      </c>
      <c r="L63" s="153" t="s">
        <v>264</v>
      </c>
      <c r="M63" s="153" t="s">
        <v>264</v>
      </c>
      <c r="N63" s="153" t="s">
        <v>264</v>
      </c>
      <c r="O63" s="153" t="s">
        <v>264</v>
      </c>
      <c r="P63" s="164" t="s">
        <v>433</v>
      </c>
      <c r="Q63" s="160" t="s">
        <v>130</v>
      </c>
      <c r="R63" s="118" t="s">
        <v>157</v>
      </c>
    </row>
    <row r="64" spans="1:18" s="123" customFormat="1" ht="15" customHeight="1">
      <c r="A64" s="143" t="s">
        <v>55</v>
      </c>
      <c r="B64" s="153" t="s">
        <v>233</v>
      </c>
      <c r="C64" s="137">
        <f t="shared" si="9"/>
        <v>2</v>
      </c>
      <c r="D64" s="138"/>
      <c r="E64" s="137"/>
      <c r="F64" s="139">
        <f t="shared" si="8"/>
        <v>2</v>
      </c>
      <c r="G64" s="141" t="s">
        <v>264</v>
      </c>
      <c r="H64" s="174" t="str">
        <f>'9.1'!M64</f>
        <v>да</v>
      </c>
      <c r="I64" s="140">
        <v>7</v>
      </c>
      <c r="J64" s="140">
        <v>7</v>
      </c>
      <c r="K64" s="136" t="s">
        <v>322</v>
      </c>
      <c r="L64" s="136" t="s">
        <v>322</v>
      </c>
      <c r="M64" s="136" t="s">
        <v>322</v>
      </c>
      <c r="N64" s="136" t="s">
        <v>322</v>
      </c>
      <c r="O64" s="136" t="s">
        <v>322</v>
      </c>
      <c r="P64" s="153" t="s">
        <v>157</v>
      </c>
      <c r="Q64" s="148" t="s">
        <v>356</v>
      </c>
      <c r="R64" s="118" t="s">
        <v>157</v>
      </c>
    </row>
    <row r="65" spans="1:18" ht="15" customHeight="1">
      <c r="A65" s="143" t="s">
        <v>56</v>
      </c>
      <c r="B65" s="136" t="s">
        <v>351</v>
      </c>
      <c r="C65" s="137">
        <f t="shared" si="9"/>
        <v>0</v>
      </c>
      <c r="D65" s="138"/>
      <c r="E65" s="137"/>
      <c r="F65" s="139">
        <f t="shared" si="8"/>
        <v>0</v>
      </c>
      <c r="G65" s="141" t="s">
        <v>264</v>
      </c>
      <c r="H65" s="174" t="str">
        <f>'9.1'!M65</f>
        <v>да</v>
      </c>
      <c r="I65" s="140">
        <v>3</v>
      </c>
      <c r="J65" s="140">
        <v>0</v>
      </c>
      <c r="K65" s="153" t="s">
        <v>312</v>
      </c>
      <c r="L65" s="153" t="s">
        <v>264</v>
      </c>
      <c r="M65" s="153" t="s">
        <v>264</v>
      </c>
      <c r="N65" s="153" t="s">
        <v>264</v>
      </c>
      <c r="O65" s="153" t="s">
        <v>264</v>
      </c>
      <c r="P65" s="136" t="s">
        <v>464</v>
      </c>
      <c r="Q65" s="160" t="s">
        <v>131</v>
      </c>
      <c r="R65" s="118" t="s">
        <v>157</v>
      </c>
    </row>
    <row r="66" spans="1:18" s="123" customFormat="1" ht="15" customHeight="1">
      <c r="A66" s="143" t="s">
        <v>57</v>
      </c>
      <c r="B66" s="136" t="s">
        <v>234</v>
      </c>
      <c r="C66" s="137">
        <f t="shared" si="9"/>
        <v>0</v>
      </c>
      <c r="D66" s="138"/>
      <c r="E66" s="137"/>
      <c r="F66" s="139">
        <f t="shared" si="8"/>
        <v>0</v>
      </c>
      <c r="G66" s="141" t="s">
        <v>264</v>
      </c>
      <c r="H66" s="174" t="str">
        <f>'9.1'!M66</f>
        <v>да</v>
      </c>
      <c r="I66" s="140">
        <v>1</v>
      </c>
      <c r="J66" s="140">
        <v>1</v>
      </c>
      <c r="K66" s="153" t="s">
        <v>312</v>
      </c>
      <c r="L66" s="153" t="s">
        <v>264</v>
      </c>
      <c r="M66" s="153" t="s">
        <v>264</v>
      </c>
      <c r="N66" s="153" t="s">
        <v>264</v>
      </c>
      <c r="O66" s="153" t="s">
        <v>264</v>
      </c>
      <c r="P66" s="136" t="s">
        <v>464</v>
      </c>
      <c r="Q66" s="144" t="s">
        <v>113</v>
      </c>
      <c r="R66" s="118" t="s">
        <v>157</v>
      </c>
    </row>
    <row r="67" spans="1:18" s="123" customFormat="1" ht="15" customHeight="1">
      <c r="A67" s="143" t="s">
        <v>58</v>
      </c>
      <c r="B67" s="136" t="s">
        <v>233</v>
      </c>
      <c r="C67" s="137">
        <f t="shared" si="9"/>
        <v>2</v>
      </c>
      <c r="D67" s="138"/>
      <c r="E67" s="137"/>
      <c r="F67" s="139">
        <f t="shared" si="8"/>
        <v>2</v>
      </c>
      <c r="G67" s="141" t="s">
        <v>264</v>
      </c>
      <c r="H67" s="174" t="str">
        <f>'9.1'!M67</f>
        <v>да</v>
      </c>
      <c r="I67" s="140">
        <v>2</v>
      </c>
      <c r="J67" s="140">
        <v>2</v>
      </c>
      <c r="K67" s="136" t="s">
        <v>322</v>
      </c>
      <c r="L67" s="136" t="s">
        <v>322</v>
      </c>
      <c r="M67" s="136" t="s">
        <v>322</v>
      </c>
      <c r="N67" s="136" t="s">
        <v>322</v>
      </c>
      <c r="O67" s="136" t="s">
        <v>322</v>
      </c>
      <c r="P67" s="136" t="s">
        <v>157</v>
      </c>
      <c r="Q67" s="148" t="s">
        <v>149</v>
      </c>
      <c r="R67" s="118" t="s">
        <v>157</v>
      </c>
    </row>
    <row r="68" spans="1:18" ht="15" customHeight="1">
      <c r="A68" s="135" t="s">
        <v>59</v>
      </c>
      <c r="B68" s="153" t="s">
        <v>351</v>
      </c>
      <c r="C68" s="137">
        <f t="shared" si="9"/>
        <v>0</v>
      </c>
      <c r="D68" s="138"/>
      <c r="E68" s="137"/>
      <c r="F68" s="139">
        <f t="shared" si="8"/>
        <v>0</v>
      </c>
      <c r="G68" s="141" t="s">
        <v>264</v>
      </c>
      <c r="H68" s="174" t="str">
        <f>'9.1'!M68</f>
        <v>да</v>
      </c>
      <c r="I68" s="140">
        <v>2</v>
      </c>
      <c r="J68" s="140">
        <v>1</v>
      </c>
      <c r="K68" s="136" t="s">
        <v>322</v>
      </c>
      <c r="L68" s="136" t="s">
        <v>322</v>
      </c>
      <c r="M68" s="136" t="s">
        <v>322</v>
      </c>
      <c r="N68" s="136" t="s">
        <v>322</v>
      </c>
      <c r="O68" s="136" t="s">
        <v>322</v>
      </c>
      <c r="P68" s="153" t="s">
        <v>465</v>
      </c>
      <c r="Q68" s="148" t="s">
        <v>169</v>
      </c>
      <c r="R68" s="118" t="s">
        <v>157</v>
      </c>
    </row>
    <row r="69" spans="1:18" s="120" customFormat="1" ht="15" customHeight="1">
      <c r="A69" s="133" t="s">
        <v>60</v>
      </c>
      <c r="B69" s="133"/>
      <c r="C69" s="154"/>
      <c r="D69" s="155"/>
      <c r="E69" s="154"/>
      <c r="F69" s="156"/>
      <c r="G69" s="158"/>
      <c r="H69" s="178"/>
      <c r="I69" s="157"/>
      <c r="J69" s="157"/>
      <c r="K69" s="133"/>
      <c r="L69" s="133"/>
      <c r="M69" s="133"/>
      <c r="N69" s="133"/>
      <c r="O69" s="133"/>
      <c r="P69" s="133"/>
      <c r="Q69" s="161"/>
      <c r="R69" s="118"/>
    </row>
    <row r="70" spans="1:18" s="123" customFormat="1" ht="15" customHeight="1">
      <c r="A70" s="143" t="s">
        <v>61</v>
      </c>
      <c r="B70" s="136" t="s">
        <v>233</v>
      </c>
      <c r="C70" s="137">
        <f t="shared" ref="C70:C75" si="10">IF(B70=$B$4,2,0)</f>
        <v>2</v>
      </c>
      <c r="D70" s="138"/>
      <c r="E70" s="137"/>
      <c r="F70" s="139">
        <f t="shared" ref="F70:F75" si="11">C70*(1-D70)*(1-E70)</f>
        <v>2</v>
      </c>
      <c r="G70" s="141" t="s">
        <v>264</v>
      </c>
      <c r="H70" s="174" t="str">
        <f>'9.1'!M70</f>
        <v>да</v>
      </c>
      <c r="I70" s="140">
        <v>2</v>
      </c>
      <c r="J70" s="140">
        <v>2</v>
      </c>
      <c r="K70" s="153" t="s">
        <v>312</v>
      </c>
      <c r="L70" s="153" t="s">
        <v>264</v>
      </c>
      <c r="M70" s="153" t="s">
        <v>264</v>
      </c>
      <c r="N70" s="153" t="s">
        <v>264</v>
      </c>
      <c r="O70" s="153" t="s">
        <v>264</v>
      </c>
      <c r="P70" s="136" t="s">
        <v>157</v>
      </c>
      <c r="Q70" s="160" t="s">
        <v>99</v>
      </c>
      <c r="R70" s="118" t="s">
        <v>157</v>
      </c>
    </row>
    <row r="71" spans="1:18" ht="15" customHeight="1">
      <c r="A71" s="143" t="s">
        <v>62</v>
      </c>
      <c r="B71" s="136" t="s">
        <v>233</v>
      </c>
      <c r="C71" s="137">
        <f t="shared" si="10"/>
        <v>2</v>
      </c>
      <c r="D71" s="138"/>
      <c r="E71" s="137"/>
      <c r="F71" s="139">
        <f t="shared" si="11"/>
        <v>2</v>
      </c>
      <c r="G71" s="141" t="s">
        <v>264</v>
      </c>
      <c r="H71" s="174" t="str">
        <f>'9.1'!M71</f>
        <v>да</v>
      </c>
      <c r="I71" s="140">
        <v>2</v>
      </c>
      <c r="J71" s="140">
        <v>2</v>
      </c>
      <c r="K71" s="136" t="s">
        <v>322</v>
      </c>
      <c r="L71" s="136" t="s">
        <v>322</v>
      </c>
      <c r="M71" s="136" t="s">
        <v>322</v>
      </c>
      <c r="N71" s="136" t="s">
        <v>322</v>
      </c>
      <c r="O71" s="136" t="s">
        <v>322</v>
      </c>
      <c r="P71" s="136" t="s">
        <v>157</v>
      </c>
      <c r="Q71" s="152" t="s">
        <v>297</v>
      </c>
      <c r="R71" s="118" t="s">
        <v>157</v>
      </c>
    </row>
    <row r="72" spans="1:18" ht="15" customHeight="1">
      <c r="A72" s="143" t="s">
        <v>63</v>
      </c>
      <c r="B72" s="136" t="s">
        <v>234</v>
      </c>
      <c r="C72" s="137">
        <f t="shared" si="10"/>
        <v>0</v>
      </c>
      <c r="D72" s="138"/>
      <c r="E72" s="137"/>
      <c r="F72" s="139">
        <f t="shared" si="11"/>
        <v>0</v>
      </c>
      <c r="G72" s="174" t="s">
        <v>266</v>
      </c>
      <c r="H72" s="174" t="str">
        <f>'9.1'!M72</f>
        <v>-</v>
      </c>
      <c r="I72" s="173" t="s">
        <v>157</v>
      </c>
      <c r="J72" s="175" t="s">
        <v>157</v>
      </c>
      <c r="K72" s="174" t="s">
        <v>157</v>
      </c>
      <c r="L72" s="174" t="s">
        <v>157</v>
      </c>
      <c r="M72" s="174" t="s">
        <v>157</v>
      </c>
      <c r="N72" s="174" t="s">
        <v>157</v>
      </c>
      <c r="O72" s="174" t="s">
        <v>157</v>
      </c>
      <c r="P72" s="136" t="s">
        <v>341</v>
      </c>
      <c r="Q72" s="144" t="s">
        <v>189</v>
      </c>
      <c r="R72" s="118" t="s">
        <v>157</v>
      </c>
    </row>
    <row r="73" spans="1:18" s="123" customFormat="1" ht="15" customHeight="1">
      <c r="A73" s="135" t="s">
        <v>64</v>
      </c>
      <c r="B73" s="136" t="s">
        <v>233</v>
      </c>
      <c r="C73" s="137">
        <f t="shared" si="10"/>
        <v>2</v>
      </c>
      <c r="D73" s="138"/>
      <c r="E73" s="137"/>
      <c r="F73" s="139">
        <f t="shared" si="11"/>
        <v>2</v>
      </c>
      <c r="G73" s="141" t="s">
        <v>264</v>
      </c>
      <c r="H73" s="174" t="str">
        <f>'9.1'!M73</f>
        <v>да</v>
      </c>
      <c r="I73" s="140">
        <v>2</v>
      </c>
      <c r="J73" s="140">
        <v>2</v>
      </c>
      <c r="K73" s="136" t="s">
        <v>322</v>
      </c>
      <c r="L73" s="136" t="s">
        <v>322</v>
      </c>
      <c r="M73" s="136" t="s">
        <v>322</v>
      </c>
      <c r="N73" s="136" t="s">
        <v>322</v>
      </c>
      <c r="O73" s="136" t="s">
        <v>322</v>
      </c>
      <c r="P73" s="164" t="s">
        <v>157</v>
      </c>
      <c r="Q73" s="144" t="s">
        <v>190</v>
      </c>
      <c r="R73" s="118" t="s">
        <v>157</v>
      </c>
    </row>
    <row r="74" spans="1:18" s="123" customFormat="1" ht="15" customHeight="1">
      <c r="A74" s="143" t="s">
        <v>65</v>
      </c>
      <c r="B74" s="136" t="s">
        <v>233</v>
      </c>
      <c r="C74" s="137">
        <f t="shared" si="10"/>
        <v>2</v>
      </c>
      <c r="D74" s="138"/>
      <c r="E74" s="137"/>
      <c r="F74" s="139">
        <f t="shared" si="11"/>
        <v>2</v>
      </c>
      <c r="G74" s="141" t="s">
        <v>264</v>
      </c>
      <c r="H74" s="174" t="str">
        <f>'9.1'!M74</f>
        <v>да</v>
      </c>
      <c r="I74" s="140">
        <v>10</v>
      </c>
      <c r="J74" s="140">
        <v>10</v>
      </c>
      <c r="K74" s="136" t="s">
        <v>322</v>
      </c>
      <c r="L74" s="136" t="s">
        <v>322</v>
      </c>
      <c r="M74" s="136" t="s">
        <v>322</v>
      </c>
      <c r="N74" s="136" t="s">
        <v>322</v>
      </c>
      <c r="O74" s="136" t="s">
        <v>322</v>
      </c>
      <c r="P74" s="153" t="s">
        <v>157</v>
      </c>
      <c r="Q74" s="144" t="s">
        <v>142</v>
      </c>
      <c r="R74" s="118" t="s">
        <v>157</v>
      </c>
    </row>
    <row r="75" spans="1:18" s="123" customFormat="1" ht="15" customHeight="1">
      <c r="A75" s="143" t="s">
        <v>66</v>
      </c>
      <c r="B75" s="136" t="s">
        <v>233</v>
      </c>
      <c r="C75" s="137">
        <f t="shared" si="10"/>
        <v>2</v>
      </c>
      <c r="D75" s="138"/>
      <c r="E75" s="137"/>
      <c r="F75" s="139">
        <f t="shared" si="11"/>
        <v>2</v>
      </c>
      <c r="G75" s="141" t="s">
        <v>264</v>
      </c>
      <c r="H75" s="174" t="str">
        <f>'9.1'!M75</f>
        <v>да</v>
      </c>
      <c r="I75" s="140">
        <v>2</v>
      </c>
      <c r="J75" s="140">
        <v>5</v>
      </c>
      <c r="K75" s="136" t="s">
        <v>322</v>
      </c>
      <c r="L75" s="136" t="s">
        <v>322</v>
      </c>
      <c r="M75" s="136" t="s">
        <v>322</v>
      </c>
      <c r="N75" s="136" t="s">
        <v>322</v>
      </c>
      <c r="O75" s="136" t="s">
        <v>322</v>
      </c>
      <c r="P75" s="164" t="s">
        <v>157</v>
      </c>
      <c r="Q75" s="160" t="s">
        <v>170</v>
      </c>
      <c r="R75" s="118" t="s">
        <v>157</v>
      </c>
    </row>
    <row r="76" spans="1:18" s="120" customFormat="1" ht="15" customHeight="1">
      <c r="A76" s="133" t="s">
        <v>67</v>
      </c>
      <c r="B76" s="133"/>
      <c r="C76" s="154"/>
      <c r="D76" s="155"/>
      <c r="E76" s="154"/>
      <c r="F76" s="156"/>
      <c r="G76" s="158"/>
      <c r="H76" s="178"/>
      <c r="I76" s="157"/>
      <c r="J76" s="157"/>
      <c r="K76" s="133"/>
      <c r="L76" s="133"/>
      <c r="M76" s="133"/>
      <c r="N76" s="133"/>
      <c r="O76" s="133"/>
      <c r="P76" s="133"/>
      <c r="Q76" s="161"/>
      <c r="R76" s="118"/>
    </row>
    <row r="77" spans="1:18" s="123" customFormat="1" ht="15" customHeight="1">
      <c r="A77" s="135" t="s">
        <v>68</v>
      </c>
      <c r="B77" s="153" t="s">
        <v>233</v>
      </c>
      <c r="C77" s="137">
        <f>IF(B77=$B$4,2,0)</f>
        <v>2</v>
      </c>
      <c r="D77" s="138"/>
      <c r="E77" s="137"/>
      <c r="F77" s="139">
        <f t="shared" ref="F77:F86" si="12">C77*(1-D77)*(1-E77)</f>
        <v>2</v>
      </c>
      <c r="G77" s="141" t="s">
        <v>264</v>
      </c>
      <c r="H77" s="174" t="str">
        <f>'9.1'!M77</f>
        <v>да</v>
      </c>
      <c r="I77" s="140">
        <v>3</v>
      </c>
      <c r="J77" s="140">
        <v>5</v>
      </c>
      <c r="K77" s="136" t="s">
        <v>322</v>
      </c>
      <c r="L77" s="136" t="s">
        <v>322</v>
      </c>
      <c r="M77" s="136" t="s">
        <v>322</v>
      </c>
      <c r="N77" s="136" t="s">
        <v>322</v>
      </c>
      <c r="O77" s="136" t="s">
        <v>322</v>
      </c>
      <c r="P77" s="153" t="s">
        <v>157</v>
      </c>
      <c r="Q77" s="160" t="s">
        <v>147</v>
      </c>
      <c r="R77" s="118" t="s">
        <v>157</v>
      </c>
    </row>
    <row r="78" spans="1:18" s="123" customFormat="1" ht="15" customHeight="1">
      <c r="A78" s="143" t="s">
        <v>70</v>
      </c>
      <c r="B78" s="136" t="s">
        <v>234</v>
      </c>
      <c r="C78" s="137">
        <f t="shared" ref="C78:C86" si="13">IF(B78=$B$4,2,0)</f>
        <v>0</v>
      </c>
      <c r="D78" s="138"/>
      <c r="E78" s="137"/>
      <c r="F78" s="139">
        <f t="shared" si="12"/>
        <v>0</v>
      </c>
      <c r="G78" s="141" t="s">
        <v>264</v>
      </c>
      <c r="H78" s="174" t="str">
        <f>'9.1'!M78</f>
        <v>нет</v>
      </c>
      <c r="I78" s="140">
        <v>0</v>
      </c>
      <c r="J78" s="140">
        <v>0</v>
      </c>
      <c r="K78" s="163" t="s">
        <v>157</v>
      </c>
      <c r="L78" s="163" t="s">
        <v>157</v>
      </c>
      <c r="M78" s="163" t="s">
        <v>157</v>
      </c>
      <c r="N78" s="163" t="s">
        <v>157</v>
      </c>
      <c r="O78" s="163" t="s">
        <v>157</v>
      </c>
      <c r="P78" s="153" t="s">
        <v>442</v>
      </c>
      <c r="Q78" s="144" t="s">
        <v>148</v>
      </c>
      <c r="R78" s="118" t="s">
        <v>157</v>
      </c>
    </row>
    <row r="79" spans="1:18" s="123" customFormat="1" ht="15" customHeight="1">
      <c r="A79" s="135" t="s">
        <v>71</v>
      </c>
      <c r="B79" s="153" t="s">
        <v>351</v>
      </c>
      <c r="C79" s="137">
        <f t="shared" si="13"/>
        <v>0</v>
      </c>
      <c r="D79" s="138"/>
      <c r="E79" s="137"/>
      <c r="F79" s="139">
        <f t="shared" si="12"/>
        <v>0</v>
      </c>
      <c r="G79" s="141" t="s">
        <v>264</v>
      </c>
      <c r="H79" s="174" t="str">
        <f>'9.1'!M79</f>
        <v>нет</v>
      </c>
      <c r="I79" s="140">
        <v>2</v>
      </c>
      <c r="J79" s="140">
        <v>2</v>
      </c>
      <c r="K79" s="136" t="s">
        <v>322</v>
      </c>
      <c r="L79" s="136" t="s">
        <v>322</v>
      </c>
      <c r="M79" s="136" t="s">
        <v>322</v>
      </c>
      <c r="N79" s="136" t="s">
        <v>322</v>
      </c>
      <c r="O79" s="136" t="s">
        <v>322</v>
      </c>
      <c r="P79" s="164" t="s">
        <v>433</v>
      </c>
      <c r="Q79" s="160" t="s">
        <v>171</v>
      </c>
      <c r="R79" s="118" t="s">
        <v>157</v>
      </c>
    </row>
    <row r="80" spans="1:18" ht="15" customHeight="1">
      <c r="A80" s="143" t="s">
        <v>72</v>
      </c>
      <c r="B80" s="153" t="s">
        <v>233</v>
      </c>
      <c r="C80" s="137">
        <f t="shared" si="13"/>
        <v>2</v>
      </c>
      <c r="D80" s="138"/>
      <c r="E80" s="137"/>
      <c r="F80" s="139">
        <f t="shared" si="12"/>
        <v>2</v>
      </c>
      <c r="G80" s="141" t="s">
        <v>264</v>
      </c>
      <c r="H80" s="174" t="str">
        <f>'9.1'!M80</f>
        <v>да</v>
      </c>
      <c r="I80" s="140">
        <v>3</v>
      </c>
      <c r="J80" s="140">
        <v>4</v>
      </c>
      <c r="K80" s="136" t="s">
        <v>322</v>
      </c>
      <c r="L80" s="136" t="s">
        <v>322</v>
      </c>
      <c r="M80" s="136" t="s">
        <v>322</v>
      </c>
      <c r="N80" s="136" t="s">
        <v>322</v>
      </c>
      <c r="O80" s="136" t="s">
        <v>322</v>
      </c>
      <c r="P80" s="136" t="s">
        <v>157</v>
      </c>
      <c r="Q80" s="165" t="s">
        <v>100</v>
      </c>
      <c r="R80" s="118" t="s">
        <v>157</v>
      </c>
    </row>
    <row r="81" spans="1:58" ht="15" customHeight="1">
      <c r="A81" s="143" t="s">
        <v>74</v>
      </c>
      <c r="B81" s="153" t="s">
        <v>233</v>
      </c>
      <c r="C81" s="137">
        <f t="shared" si="13"/>
        <v>2</v>
      </c>
      <c r="D81" s="138"/>
      <c r="E81" s="137"/>
      <c r="F81" s="139">
        <f t="shared" si="12"/>
        <v>2</v>
      </c>
      <c r="G81" s="141" t="s">
        <v>264</v>
      </c>
      <c r="H81" s="174" t="str">
        <f>'9.1'!M81</f>
        <v>да</v>
      </c>
      <c r="I81" s="140">
        <v>2</v>
      </c>
      <c r="J81" s="140">
        <v>3</v>
      </c>
      <c r="K81" s="136" t="s">
        <v>322</v>
      </c>
      <c r="L81" s="136" t="s">
        <v>322</v>
      </c>
      <c r="M81" s="136" t="s">
        <v>322</v>
      </c>
      <c r="N81" s="136" t="s">
        <v>322</v>
      </c>
      <c r="O81" s="136" t="s">
        <v>322</v>
      </c>
      <c r="P81" s="153" t="s">
        <v>157</v>
      </c>
      <c r="Q81" s="144" t="s">
        <v>102</v>
      </c>
      <c r="R81" s="118" t="s">
        <v>157</v>
      </c>
    </row>
    <row r="82" spans="1:58" s="122" customFormat="1" ht="15" customHeight="1">
      <c r="A82" s="143" t="s">
        <v>75</v>
      </c>
      <c r="B82" s="136" t="s">
        <v>234</v>
      </c>
      <c r="C82" s="137">
        <f t="shared" si="13"/>
        <v>0</v>
      </c>
      <c r="D82" s="138"/>
      <c r="E82" s="137"/>
      <c r="F82" s="139">
        <f t="shared" si="12"/>
        <v>0</v>
      </c>
      <c r="G82" s="141" t="s">
        <v>264</v>
      </c>
      <c r="H82" s="174" t="str">
        <f>'9.1'!M82</f>
        <v>нет</v>
      </c>
      <c r="I82" s="140">
        <v>0</v>
      </c>
      <c r="J82" s="140">
        <v>0</v>
      </c>
      <c r="K82" s="163" t="s">
        <v>157</v>
      </c>
      <c r="L82" s="163" t="s">
        <v>157</v>
      </c>
      <c r="M82" s="163" t="s">
        <v>157</v>
      </c>
      <c r="N82" s="163" t="s">
        <v>157</v>
      </c>
      <c r="O82" s="163" t="s">
        <v>157</v>
      </c>
      <c r="P82" s="153" t="s">
        <v>442</v>
      </c>
      <c r="Q82" s="144" t="s">
        <v>179</v>
      </c>
      <c r="R82" s="118" t="s">
        <v>157</v>
      </c>
    </row>
    <row r="83" spans="1:58" s="123" customFormat="1" ht="15" customHeight="1">
      <c r="A83" s="143" t="s">
        <v>193</v>
      </c>
      <c r="B83" s="136" t="s">
        <v>234</v>
      </c>
      <c r="C83" s="137">
        <f t="shared" si="13"/>
        <v>0</v>
      </c>
      <c r="D83" s="138"/>
      <c r="E83" s="137"/>
      <c r="F83" s="139">
        <f t="shared" si="12"/>
        <v>0</v>
      </c>
      <c r="G83" s="141" t="s">
        <v>264</v>
      </c>
      <c r="H83" s="174" t="str">
        <f>'9.1'!M83</f>
        <v>да</v>
      </c>
      <c r="I83" s="140">
        <v>0</v>
      </c>
      <c r="J83" s="140">
        <v>0</v>
      </c>
      <c r="K83" s="163" t="s">
        <v>157</v>
      </c>
      <c r="L83" s="163" t="s">
        <v>157</v>
      </c>
      <c r="M83" s="163" t="s">
        <v>157</v>
      </c>
      <c r="N83" s="163" t="s">
        <v>157</v>
      </c>
      <c r="O83" s="163" t="s">
        <v>157</v>
      </c>
      <c r="P83" s="136" t="s">
        <v>400</v>
      </c>
      <c r="Q83" s="144" t="s">
        <v>352</v>
      </c>
      <c r="R83" s="118" t="s">
        <v>157</v>
      </c>
    </row>
    <row r="84" spans="1:58" ht="15" customHeight="1">
      <c r="A84" s="143" t="s">
        <v>77</v>
      </c>
      <c r="B84" s="136" t="s">
        <v>233</v>
      </c>
      <c r="C84" s="137">
        <f t="shared" si="13"/>
        <v>2</v>
      </c>
      <c r="D84" s="138"/>
      <c r="E84" s="137"/>
      <c r="F84" s="139">
        <f t="shared" si="12"/>
        <v>2</v>
      </c>
      <c r="G84" s="141" t="s">
        <v>264</v>
      </c>
      <c r="H84" s="174" t="str">
        <f>'9.1'!M84</f>
        <v>да</v>
      </c>
      <c r="I84" s="140">
        <v>4</v>
      </c>
      <c r="J84" s="140">
        <v>5</v>
      </c>
      <c r="K84" s="136" t="s">
        <v>322</v>
      </c>
      <c r="L84" s="136" t="s">
        <v>322</v>
      </c>
      <c r="M84" s="136" t="s">
        <v>322</v>
      </c>
      <c r="N84" s="136" t="s">
        <v>322</v>
      </c>
      <c r="O84" s="136" t="s">
        <v>322</v>
      </c>
      <c r="P84" s="136" t="s">
        <v>157</v>
      </c>
      <c r="Q84" s="160" t="s">
        <v>132</v>
      </c>
      <c r="R84" s="118" t="s">
        <v>157</v>
      </c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</row>
    <row r="85" spans="1:58" s="128" customFormat="1" ht="15" customHeight="1">
      <c r="A85" s="143" t="s">
        <v>78</v>
      </c>
      <c r="B85" s="153" t="s">
        <v>351</v>
      </c>
      <c r="C85" s="149">
        <f t="shared" si="13"/>
        <v>0</v>
      </c>
      <c r="D85" s="150"/>
      <c r="E85" s="149"/>
      <c r="F85" s="151">
        <f t="shared" si="12"/>
        <v>0</v>
      </c>
      <c r="G85" s="141" t="s">
        <v>264</v>
      </c>
      <c r="H85" s="174" t="str">
        <f>'9.1'!M85</f>
        <v>нет</v>
      </c>
      <c r="I85" s="146">
        <v>3</v>
      </c>
      <c r="J85" s="146">
        <v>4</v>
      </c>
      <c r="K85" s="136" t="s">
        <v>312</v>
      </c>
      <c r="L85" s="153" t="s">
        <v>396</v>
      </c>
      <c r="M85" s="136" t="s">
        <v>322</v>
      </c>
      <c r="N85" s="136" t="s">
        <v>322</v>
      </c>
      <c r="O85" s="136" t="s">
        <v>322</v>
      </c>
      <c r="P85" s="153" t="s">
        <v>444</v>
      </c>
      <c r="Q85" s="148" t="s">
        <v>346</v>
      </c>
      <c r="R85" s="118" t="s">
        <v>157</v>
      </c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</row>
    <row r="86" spans="1:58" s="123" customFormat="1" ht="15" customHeight="1">
      <c r="A86" s="135" t="s">
        <v>79</v>
      </c>
      <c r="B86" s="136" t="s">
        <v>234</v>
      </c>
      <c r="C86" s="137">
        <f t="shared" si="13"/>
        <v>0</v>
      </c>
      <c r="D86" s="138"/>
      <c r="E86" s="137"/>
      <c r="F86" s="139">
        <f t="shared" si="12"/>
        <v>0</v>
      </c>
      <c r="G86" s="174" t="s">
        <v>266</v>
      </c>
      <c r="H86" s="174" t="str">
        <f>'9.1'!M86</f>
        <v>-</v>
      </c>
      <c r="I86" s="176" t="s">
        <v>157</v>
      </c>
      <c r="J86" s="176" t="s">
        <v>157</v>
      </c>
      <c r="K86" s="177" t="s">
        <v>157</v>
      </c>
      <c r="L86" s="177" t="s">
        <v>157</v>
      </c>
      <c r="M86" s="177" t="s">
        <v>157</v>
      </c>
      <c r="N86" s="177" t="s">
        <v>157</v>
      </c>
      <c r="O86" s="177" t="s">
        <v>157</v>
      </c>
      <c r="P86" s="153" t="s">
        <v>341</v>
      </c>
      <c r="Q86" s="160" t="s">
        <v>181</v>
      </c>
      <c r="R86" s="118" t="s">
        <v>157</v>
      </c>
    </row>
    <row r="87" spans="1:58" s="120" customFormat="1" ht="15" customHeight="1">
      <c r="A87" s="133" t="s">
        <v>80</v>
      </c>
      <c r="B87" s="133"/>
      <c r="C87" s="154"/>
      <c r="D87" s="155"/>
      <c r="E87" s="154"/>
      <c r="F87" s="156"/>
      <c r="G87" s="158"/>
      <c r="H87" s="178"/>
      <c r="I87" s="157"/>
      <c r="J87" s="157"/>
      <c r="K87" s="133"/>
      <c r="L87" s="133"/>
      <c r="M87" s="133"/>
      <c r="N87" s="133"/>
      <c r="O87" s="133"/>
      <c r="P87" s="133"/>
      <c r="Q87" s="161"/>
      <c r="R87" s="118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</row>
    <row r="88" spans="1:58" s="120" customFormat="1" ht="15" customHeight="1">
      <c r="A88" s="143" t="s">
        <v>69</v>
      </c>
      <c r="B88" s="136" t="s">
        <v>233</v>
      </c>
      <c r="C88" s="137">
        <f>IF(B88=$B$4,2,0)</f>
        <v>2</v>
      </c>
      <c r="D88" s="138"/>
      <c r="E88" s="137"/>
      <c r="F88" s="139">
        <f t="shared" ref="F88:F98" si="14">C88*(1-D88)*(1-E88)</f>
        <v>2</v>
      </c>
      <c r="G88" s="141" t="s">
        <v>264</v>
      </c>
      <c r="H88" s="174" t="str">
        <f>'9.1'!M88</f>
        <v>да</v>
      </c>
      <c r="I88" s="140">
        <v>7</v>
      </c>
      <c r="J88" s="140">
        <v>4</v>
      </c>
      <c r="K88" s="153" t="s">
        <v>312</v>
      </c>
      <c r="L88" s="153" t="s">
        <v>264</v>
      </c>
      <c r="M88" s="153" t="s">
        <v>264</v>
      </c>
      <c r="N88" s="153" t="s">
        <v>264</v>
      </c>
      <c r="O88" s="153" t="s">
        <v>264</v>
      </c>
      <c r="P88" s="164" t="s">
        <v>157</v>
      </c>
      <c r="Q88" s="144" t="s">
        <v>143</v>
      </c>
      <c r="R88" s="118" t="s">
        <v>157</v>
      </c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</row>
    <row r="89" spans="1:58" s="123" customFormat="1" ht="15" customHeight="1">
      <c r="A89" s="135" t="s">
        <v>81</v>
      </c>
      <c r="B89" s="136" t="s">
        <v>233</v>
      </c>
      <c r="C89" s="137">
        <f>IF(B89=$B$4,2,0)</f>
        <v>2</v>
      </c>
      <c r="D89" s="138"/>
      <c r="E89" s="137"/>
      <c r="F89" s="139">
        <f t="shared" si="14"/>
        <v>2</v>
      </c>
      <c r="G89" s="141" t="s">
        <v>264</v>
      </c>
      <c r="H89" s="174" t="str">
        <f>'9.1'!M89</f>
        <v>да</v>
      </c>
      <c r="I89" s="140">
        <v>3</v>
      </c>
      <c r="J89" s="140">
        <v>2</v>
      </c>
      <c r="K89" s="136" t="s">
        <v>322</v>
      </c>
      <c r="L89" s="136" t="s">
        <v>322</v>
      </c>
      <c r="M89" s="136" t="s">
        <v>322</v>
      </c>
      <c r="N89" s="136" t="s">
        <v>322</v>
      </c>
      <c r="O89" s="136" t="s">
        <v>322</v>
      </c>
      <c r="P89" s="153" t="s">
        <v>157</v>
      </c>
      <c r="Q89" s="148" t="s">
        <v>144</v>
      </c>
      <c r="R89" s="118" t="s">
        <v>157</v>
      </c>
    </row>
    <row r="90" spans="1:58" s="123" customFormat="1" ht="15" customHeight="1">
      <c r="A90" s="143" t="s">
        <v>73</v>
      </c>
      <c r="B90" s="136" t="s">
        <v>234</v>
      </c>
      <c r="C90" s="137">
        <f>IF(B90=$B$4,2,0)</f>
        <v>0</v>
      </c>
      <c r="D90" s="138"/>
      <c r="E90" s="137"/>
      <c r="F90" s="139">
        <f t="shared" si="14"/>
        <v>0</v>
      </c>
      <c r="G90" s="174" t="s">
        <v>266</v>
      </c>
      <c r="H90" s="174" t="str">
        <f>'9.1'!M90</f>
        <v>-</v>
      </c>
      <c r="I90" s="176" t="s">
        <v>157</v>
      </c>
      <c r="J90" s="176" t="s">
        <v>157</v>
      </c>
      <c r="K90" s="177" t="s">
        <v>157</v>
      </c>
      <c r="L90" s="177" t="s">
        <v>157</v>
      </c>
      <c r="M90" s="177" t="s">
        <v>157</v>
      </c>
      <c r="N90" s="177" t="s">
        <v>157</v>
      </c>
      <c r="O90" s="177" t="s">
        <v>157</v>
      </c>
      <c r="P90" s="136" t="s">
        <v>341</v>
      </c>
      <c r="Q90" s="144" t="s">
        <v>101</v>
      </c>
      <c r="R90" s="118" t="s">
        <v>157</v>
      </c>
    </row>
    <row r="91" spans="1:58" s="123" customFormat="1" ht="15" customHeight="1">
      <c r="A91" s="143" t="s">
        <v>82</v>
      </c>
      <c r="B91" s="136" t="s">
        <v>234</v>
      </c>
      <c r="C91" s="137">
        <f t="shared" ref="C91:C98" si="15">IF(B91=$B$4,2,0)</f>
        <v>0</v>
      </c>
      <c r="D91" s="138"/>
      <c r="E91" s="137"/>
      <c r="F91" s="139">
        <f t="shared" si="14"/>
        <v>0</v>
      </c>
      <c r="G91" s="141" t="s">
        <v>264</v>
      </c>
      <c r="H91" s="174" t="str">
        <f>'9.1'!M91</f>
        <v>да</v>
      </c>
      <c r="I91" s="137">
        <v>0</v>
      </c>
      <c r="J91" s="137">
        <v>0</v>
      </c>
      <c r="K91" s="177" t="s">
        <v>157</v>
      </c>
      <c r="L91" s="177" t="s">
        <v>157</v>
      </c>
      <c r="M91" s="177" t="s">
        <v>157</v>
      </c>
      <c r="N91" s="177" t="s">
        <v>157</v>
      </c>
      <c r="O91" s="177" t="s">
        <v>157</v>
      </c>
      <c r="P91" s="136" t="s">
        <v>400</v>
      </c>
      <c r="Q91" s="160" t="s">
        <v>335</v>
      </c>
      <c r="R91" s="118" t="s">
        <v>157</v>
      </c>
    </row>
    <row r="92" spans="1:58" ht="15" customHeight="1">
      <c r="A92" s="135" t="s">
        <v>83</v>
      </c>
      <c r="B92" s="136" t="s">
        <v>234</v>
      </c>
      <c r="C92" s="137">
        <f t="shared" si="15"/>
        <v>0</v>
      </c>
      <c r="D92" s="138"/>
      <c r="E92" s="137"/>
      <c r="F92" s="139">
        <f t="shared" si="14"/>
        <v>0</v>
      </c>
      <c r="G92" s="174" t="s">
        <v>266</v>
      </c>
      <c r="H92" s="174" t="str">
        <f>'9.1'!M92</f>
        <v>-</v>
      </c>
      <c r="I92" s="176" t="s">
        <v>157</v>
      </c>
      <c r="J92" s="176" t="s">
        <v>157</v>
      </c>
      <c r="K92" s="177" t="s">
        <v>157</v>
      </c>
      <c r="L92" s="177" t="s">
        <v>157</v>
      </c>
      <c r="M92" s="177" t="s">
        <v>157</v>
      </c>
      <c r="N92" s="177" t="s">
        <v>157</v>
      </c>
      <c r="O92" s="177" t="s">
        <v>157</v>
      </c>
      <c r="P92" s="136" t="s">
        <v>341</v>
      </c>
      <c r="Q92" s="144" t="s">
        <v>103</v>
      </c>
      <c r="R92" s="118" t="s">
        <v>157</v>
      </c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</row>
    <row r="93" spans="1:58" ht="15" customHeight="1">
      <c r="A93" s="143" t="s">
        <v>84</v>
      </c>
      <c r="B93" s="136" t="s">
        <v>233</v>
      </c>
      <c r="C93" s="137">
        <f t="shared" si="15"/>
        <v>2</v>
      </c>
      <c r="D93" s="138"/>
      <c r="E93" s="137"/>
      <c r="F93" s="139">
        <f t="shared" si="14"/>
        <v>2</v>
      </c>
      <c r="G93" s="141" t="s">
        <v>264</v>
      </c>
      <c r="H93" s="174" t="str">
        <f>'9.1'!M93</f>
        <v>да</v>
      </c>
      <c r="I93" s="140">
        <v>5</v>
      </c>
      <c r="J93" s="140">
        <v>8</v>
      </c>
      <c r="K93" s="136" t="s">
        <v>322</v>
      </c>
      <c r="L93" s="136" t="s">
        <v>322</v>
      </c>
      <c r="M93" s="136" t="s">
        <v>322</v>
      </c>
      <c r="N93" s="136" t="s">
        <v>322</v>
      </c>
      <c r="O93" s="136" t="s">
        <v>322</v>
      </c>
      <c r="P93" s="164" t="s">
        <v>157</v>
      </c>
      <c r="Q93" s="160" t="s">
        <v>111</v>
      </c>
      <c r="R93" s="118" t="s">
        <v>157</v>
      </c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</row>
    <row r="94" spans="1:58" ht="15" customHeight="1">
      <c r="A94" s="143" t="s">
        <v>85</v>
      </c>
      <c r="B94" s="136" t="s">
        <v>233</v>
      </c>
      <c r="C94" s="137">
        <f t="shared" si="15"/>
        <v>2</v>
      </c>
      <c r="D94" s="138"/>
      <c r="E94" s="137"/>
      <c r="F94" s="139">
        <f t="shared" si="14"/>
        <v>2</v>
      </c>
      <c r="G94" s="141" t="s">
        <v>264</v>
      </c>
      <c r="H94" s="174" t="str">
        <f>'9.1'!M94</f>
        <v>да</v>
      </c>
      <c r="I94" s="140">
        <v>3</v>
      </c>
      <c r="J94" s="140">
        <v>3</v>
      </c>
      <c r="K94" s="136" t="s">
        <v>322</v>
      </c>
      <c r="L94" s="136" t="s">
        <v>322</v>
      </c>
      <c r="M94" s="136" t="s">
        <v>322</v>
      </c>
      <c r="N94" s="136" t="s">
        <v>322</v>
      </c>
      <c r="O94" s="136" t="s">
        <v>322</v>
      </c>
      <c r="P94" s="136" t="s">
        <v>157</v>
      </c>
      <c r="Q94" s="144" t="s">
        <v>172</v>
      </c>
      <c r="R94" s="118" t="s">
        <v>157</v>
      </c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</row>
    <row r="95" spans="1:58" s="123" customFormat="1" ht="15" customHeight="1">
      <c r="A95" s="135" t="s">
        <v>86</v>
      </c>
      <c r="B95" s="136" t="s">
        <v>234</v>
      </c>
      <c r="C95" s="137">
        <f t="shared" si="15"/>
        <v>0</v>
      </c>
      <c r="D95" s="138"/>
      <c r="E95" s="137"/>
      <c r="F95" s="139">
        <f t="shared" si="14"/>
        <v>0</v>
      </c>
      <c r="G95" s="141" t="s">
        <v>264</v>
      </c>
      <c r="H95" s="174" t="str">
        <f>'9.1'!M95</f>
        <v>нет данных</v>
      </c>
      <c r="I95" s="176">
        <v>0</v>
      </c>
      <c r="J95" s="176">
        <v>0</v>
      </c>
      <c r="K95" s="177" t="s">
        <v>157</v>
      </c>
      <c r="L95" s="177" t="s">
        <v>157</v>
      </c>
      <c r="M95" s="177" t="s">
        <v>157</v>
      </c>
      <c r="N95" s="177" t="s">
        <v>157</v>
      </c>
      <c r="O95" s="177" t="s">
        <v>157</v>
      </c>
      <c r="P95" s="164" t="s">
        <v>481</v>
      </c>
      <c r="Q95" s="144" t="s">
        <v>174</v>
      </c>
      <c r="R95" s="118" t="s">
        <v>157</v>
      </c>
    </row>
    <row r="96" spans="1:58" s="123" customFormat="1" ht="15" customHeight="1">
      <c r="A96" s="143" t="s">
        <v>87</v>
      </c>
      <c r="B96" s="153" t="s">
        <v>233</v>
      </c>
      <c r="C96" s="137">
        <f t="shared" si="15"/>
        <v>2</v>
      </c>
      <c r="D96" s="138"/>
      <c r="E96" s="137"/>
      <c r="F96" s="139">
        <f t="shared" si="14"/>
        <v>2</v>
      </c>
      <c r="G96" s="141" t="s">
        <v>264</v>
      </c>
      <c r="H96" s="174" t="str">
        <f>'9.1'!M96</f>
        <v>да</v>
      </c>
      <c r="I96" s="140">
        <v>3</v>
      </c>
      <c r="J96" s="140">
        <v>2</v>
      </c>
      <c r="K96" s="136" t="s">
        <v>322</v>
      </c>
      <c r="L96" s="136" t="s">
        <v>322</v>
      </c>
      <c r="M96" s="136" t="s">
        <v>322</v>
      </c>
      <c r="N96" s="136" t="s">
        <v>322</v>
      </c>
      <c r="O96" s="136" t="s">
        <v>322</v>
      </c>
      <c r="P96" s="153" t="s">
        <v>157</v>
      </c>
      <c r="Q96" s="144" t="s">
        <v>145</v>
      </c>
      <c r="R96" s="118" t="s">
        <v>157</v>
      </c>
    </row>
    <row r="97" spans="1:18" s="123" customFormat="1" ht="15" customHeight="1">
      <c r="A97" s="143" t="s">
        <v>88</v>
      </c>
      <c r="B97" s="136" t="s">
        <v>234</v>
      </c>
      <c r="C97" s="137">
        <f t="shared" si="15"/>
        <v>0</v>
      </c>
      <c r="D97" s="138"/>
      <c r="E97" s="137"/>
      <c r="F97" s="139">
        <f t="shared" si="14"/>
        <v>0</v>
      </c>
      <c r="G97" s="174" t="s">
        <v>266</v>
      </c>
      <c r="H97" s="174" t="str">
        <f>'9.1'!M97</f>
        <v>-</v>
      </c>
      <c r="I97" s="176" t="s">
        <v>157</v>
      </c>
      <c r="J97" s="176" t="s">
        <v>157</v>
      </c>
      <c r="K97" s="177" t="s">
        <v>157</v>
      </c>
      <c r="L97" s="177" t="s">
        <v>157</v>
      </c>
      <c r="M97" s="177" t="s">
        <v>157</v>
      </c>
      <c r="N97" s="177" t="s">
        <v>157</v>
      </c>
      <c r="O97" s="177" t="s">
        <v>157</v>
      </c>
      <c r="P97" s="136" t="s">
        <v>341</v>
      </c>
      <c r="Q97" s="160" t="s">
        <v>337</v>
      </c>
      <c r="R97" s="118" t="s">
        <v>157</v>
      </c>
    </row>
    <row r="98" spans="1:18" s="123" customFormat="1" ht="15" customHeight="1">
      <c r="A98" s="143" t="s">
        <v>89</v>
      </c>
      <c r="B98" s="136" t="s">
        <v>234</v>
      </c>
      <c r="C98" s="137">
        <f t="shared" si="15"/>
        <v>0</v>
      </c>
      <c r="D98" s="138"/>
      <c r="E98" s="137"/>
      <c r="F98" s="139">
        <f t="shared" si="14"/>
        <v>0</v>
      </c>
      <c r="G98" s="174" t="s">
        <v>266</v>
      </c>
      <c r="H98" s="174" t="str">
        <f>'9.1'!M98</f>
        <v>-</v>
      </c>
      <c r="I98" s="176" t="s">
        <v>157</v>
      </c>
      <c r="J98" s="176" t="s">
        <v>157</v>
      </c>
      <c r="K98" s="177" t="s">
        <v>157</v>
      </c>
      <c r="L98" s="177" t="s">
        <v>157</v>
      </c>
      <c r="M98" s="177" t="s">
        <v>157</v>
      </c>
      <c r="N98" s="177" t="s">
        <v>157</v>
      </c>
      <c r="O98" s="177" t="s">
        <v>157</v>
      </c>
      <c r="P98" s="136" t="s">
        <v>341</v>
      </c>
      <c r="Q98" s="144" t="s">
        <v>173</v>
      </c>
      <c r="R98" s="118" t="s">
        <v>157</v>
      </c>
    </row>
    <row r="99" spans="1:18" ht="27" customHeight="1">
      <c r="A99" s="268" t="s">
        <v>482</v>
      </c>
      <c r="B99" s="269"/>
      <c r="C99" s="269"/>
      <c r="D99" s="269"/>
      <c r="E99" s="269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</row>
    <row r="102" spans="1:18" ht="14.25" customHeight="1">
      <c r="B102" s="180"/>
      <c r="Q102" s="130"/>
    </row>
    <row r="103" spans="1:18" ht="14.25" customHeight="1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</row>
    <row r="106" spans="1:18" ht="14.25" customHeight="1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</row>
    <row r="110" spans="1:18" ht="14.25" customHeight="1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</row>
  </sheetData>
  <mergeCells count="20">
    <mergeCell ref="I4:I5"/>
    <mergeCell ref="I3:J3"/>
    <mergeCell ref="G3:G5"/>
    <mergeCell ref="H3:H5"/>
    <mergeCell ref="A99:Q99"/>
    <mergeCell ref="A3:A5"/>
    <mergeCell ref="C3:F3"/>
    <mergeCell ref="P3:P5"/>
    <mergeCell ref="Q3:Q5"/>
    <mergeCell ref="C4:C5"/>
    <mergeCell ref="D4:D5"/>
    <mergeCell ref="N4:N5"/>
    <mergeCell ref="O4:O5"/>
    <mergeCell ref="K3:O3"/>
    <mergeCell ref="E4:E5"/>
    <mergeCell ref="F4:F5"/>
    <mergeCell ref="K4:K5"/>
    <mergeCell ref="L4:L5"/>
    <mergeCell ref="M4:M5"/>
    <mergeCell ref="J4:J5"/>
  </mergeCells>
  <dataValidations count="1">
    <dataValidation type="list" allowBlank="1" showInputMessage="1" showErrorMessage="1" sqref="B7:B98" xr:uid="{00000000-0002-0000-0600-000000000000}">
      <formula1>$B$4:$B$5</formula1>
    </dataValidation>
  </dataValidations>
  <hyperlinks>
    <hyperlink ref="Q16" r:id="rId1" xr:uid="{00000000-0004-0000-0600-000000000000}"/>
    <hyperlink ref="Q19" r:id="rId2" xr:uid="{00000000-0004-0000-0600-000001000000}"/>
    <hyperlink ref="Q20" r:id="rId3" xr:uid="{00000000-0004-0000-0600-000002000000}"/>
    <hyperlink ref="Q21" r:id="rId4" xr:uid="{00000000-0004-0000-0600-000003000000}"/>
    <hyperlink ref="Q22" r:id="rId5" xr:uid="{00000000-0004-0000-0600-000004000000}"/>
    <hyperlink ref="Q32" r:id="rId6" xr:uid="{00000000-0004-0000-0600-000005000000}"/>
    <hyperlink ref="Q35" r:id="rId7" xr:uid="{00000000-0004-0000-0600-000006000000}"/>
    <hyperlink ref="Q36" r:id="rId8" xr:uid="{00000000-0004-0000-0600-000007000000}"/>
    <hyperlink ref="Q49" r:id="rId9" xr:uid="{00000000-0004-0000-0600-000008000000}"/>
    <hyperlink ref="Q51" r:id="rId10" xr:uid="{00000000-0004-0000-0600-000009000000}"/>
    <hyperlink ref="Q55" r:id="rId11" xr:uid="{00000000-0004-0000-0600-00000A000000}"/>
    <hyperlink ref="Q56" r:id="rId12" xr:uid="{00000000-0004-0000-0600-00000B000000}"/>
    <hyperlink ref="Q61" r:id="rId13" display="http://mfin.permkrai.ru/sow/osminfin/2015/" xr:uid="{00000000-0004-0000-0600-00000C000000}"/>
    <hyperlink ref="Q66" r:id="rId14" xr:uid="{00000000-0004-0000-0600-00000D000000}"/>
    <hyperlink ref="Q71" r:id="rId15" location="document_list" xr:uid="{00000000-0004-0000-0600-00000E000000}"/>
    <hyperlink ref="Q72" r:id="rId16" xr:uid="{00000000-0004-0000-0600-00000F000000}"/>
    <hyperlink ref="Q74" r:id="rId17" xr:uid="{00000000-0004-0000-0600-000010000000}"/>
    <hyperlink ref="Q88" r:id="rId18" xr:uid="{00000000-0004-0000-0600-000011000000}"/>
    <hyperlink ref="Q80" r:id="rId19" xr:uid="{00000000-0004-0000-0600-000012000000}"/>
    <hyperlink ref="Q90" r:id="rId20" xr:uid="{00000000-0004-0000-0600-000013000000}"/>
    <hyperlink ref="Q81" r:id="rId21" xr:uid="{00000000-0004-0000-0600-000014000000}"/>
    <hyperlink ref="Q82" r:id="rId22" xr:uid="{00000000-0004-0000-0600-000015000000}"/>
    <hyperlink ref="Q92" r:id="rId23" xr:uid="{00000000-0004-0000-0600-000016000000}"/>
    <hyperlink ref="Q94" r:id="rId24" xr:uid="{00000000-0004-0000-0600-000017000000}"/>
    <hyperlink ref="Q98" r:id="rId25" xr:uid="{00000000-0004-0000-0600-000018000000}"/>
    <hyperlink ref="Q95" r:id="rId26" xr:uid="{00000000-0004-0000-0600-000019000000}"/>
    <hyperlink ref="Q34" r:id="rId27" xr:uid="{00000000-0004-0000-0600-00001A000000}"/>
    <hyperlink ref="Q42" r:id="rId28" xr:uid="{00000000-0004-0000-0600-00001B000000}"/>
    <hyperlink ref="Q68" r:id="rId29" display="http://ufo.ulntc.ru/index.php?mgf=sovet&amp;slep=net" xr:uid="{00000000-0004-0000-0600-00001C000000}"/>
    <hyperlink ref="Q41" r:id="rId30" xr:uid="{00000000-0004-0000-0600-00001D000000}"/>
    <hyperlink ref="Q38" r:id="rId31" xr:uid="{00000000-0004-0000-0600-00001E000000}"/>
    <hyperlink ref="Q47" r:id="rId32" xr:uid="{00000000-0004-0000-0600-00001F000000}"/>
    <hyperlink ref="Q53" r:id="rId33" xr:uid="{00000000-0004-0000-0600-000020000000}"/>
    <hyperlink ref="Q62" r:id="rId34" xr:uid="{00000000-0004-0000-0600-000021000000}"/>
    <hyperlink ref="Q64" r:id="rId35" xr:uid="{00000000-0004-0000-0600-000022000000}"/>
    <hyperlink ref="Q78" r:id="rId36" xr:uid="{00000000-0004-0000-0600-000023000000}"/>
    <hyperlink ref="Q83" r:id="rId37" xr:uid="{00000000-0004-0000-0600-000024000000}"/>
    <hyperlink ref="Q85" r:id="rId38" xr:uid="{00000000-0004-0000-0600-000025000000}"/>
    <hyperlink ref="Q89" r:id="rId39" xr:uid="{00000000-0004-0000-0600-000026000000}"/>
    <hyperlink ref="Q40" r:id="rId40" xr:uid="{00000000-0004-0000-0600-000027000000}"/>
    <hyperlink ref="Q39" r:id="rId41" xr:uid="{00000000-0004-0000-0600-000029000000}"/>
    <hyperlink ref="Q96" r:id="rId42" xr:uid="{00000000-0004-0000-0600-00002A000000}"/>
    <hyperlink ref="Q67" r:id="rId43" xr:uid="{00000000-0004-0000-0600-00002B000000}"/>
    <hyperlink ref="Q31" r:id="rId44" xr:uid="{00000000-0004-0000-0600-00002C000000}"/>
    <hyperlink ref="Q33" r:id="rId45" xr:uid="{00000000-0004-0000-0600-00002D000000}"/>
    <hyperlink ref="Q43" r:id="rId46" xr:uid="{00000000-0004-0000-0600-00002E000000}"/>
    <hyperlink ref="Q44" r:id="rId47" xr:uid="{00000000-0004-0000-0600-00002F000000}"/>
    <hyperlink ref="Q48" r:id="rId48" xr:uid="{00000000-0004-0000-0600-000030000000}"/>
    <hyperlink ref="Q50" r:id="rId49" display="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" xr:uid="{00000000-0004-0000-0600-000031000000}"/>
    <hyperlink ref="Q52" r:id="rId50" xr:uid="{00000000-0004-0000-0600-000032000000}"/>
    <hyperlink ref="Q57" r:id="rId51" xr:uid="{00000000-0004-0000-0600-000033000000}"/>
    <hyperlink ref="Q59" r:id="rId52" xr:uid="{00000000-0004-0000-0600-000034000000}"/>
    <hyperlink ref="Q60" r:id="rId53" xr:uid="{00000000-0004-0000-0600-000035000000}"/>
    <hyperlink ref="Q63" r:id="rId54" xr:uid="{00000000-0004-0000-0600-000036000000}"/>
    <hyperlink ref="Q65" r:id="rId55" xr:uid="{00000000-0004-0000-0600-000037000000}"/>
    <hyperlink ref="Q70" r:id="rId56" xr:uid="{00000000-0004-0000-0600-000038000000}"/>
    <hyperlink ref="Q75" r:id="rId57" xr:uid="{00000000-0004-0000-0600-000039000000}"/>
    <hyperlink ref="Q77" r:id="rId58" xr:uid="{00000000-0004-0000-0600-00003A000000}"/>
    <hyperlink ref="Q79" r:id="rId59" xr:uid="{00000000-0004-0000-0600-00003B000000}"/>
    <hyperlink ref="Q84" r:id="rId60" xr:uid="{00000000-0004-0000-0600-00003C000000}"/>
    <hyperlink ref="Q86" r:id="rId61" xr:uid="{00000000-0004-0000-0600-00003D000000}"/>
    <hyperlink ref="Q91" r:id="rId62" xr:uid="{00000000-0004-0000-0600-00003E000000}"/>
    <hyperlink ref="Q93" r:id="rId63" xr:uid="{00000000-0004-0000-0600-00003F000000}"/>
    <hyperlink ref="Q97" r:id="rId64" xr:uid="{00000000-0004-0000-0600-000040000000}"/>
    <hyperlink ref="Q73" r:id="rId65" xr:uid="{00000000-0004-0000-0600-000041000000}"/>
    <hyperlink ref="Q58" r:id="rId66" xr:uid="{00000000-0004-0000-0600-000042000000}"/>
    <hyperlink ref="Q7" r:id="rId67" xr:uid="{00000000-0004-0000-0600-000043000000}"/>
    <hyperlink ref="Q8" r:id="rId68" xr:uid="{00000000-0004-0000-0600-000044000000}"/>
    <hyperlink ref="Q10" r:id="rId69" xr:uid="{00000000-0004-0000-0600-000046000000}"/>
    <hyperlink ref="Q11" r:id="rId70" xr:uid="{00000000-0004-0000-0600-000047000000}"/>
    <hyperlink ref="Q12" r:id="rId71" xr:uid="{00000000-0004-0000-0600-000048000000}"/>
    <hyperlink ref="Q13" r:id="rId72" xr:uid="{00000000-0004-0000-0600-000049000000}"/>
    <hyperlink ref="Q14" r:id="rId73" display="https://adm.rkursk.ru/index.php?id=2425" xr:uid="{00000000-0004-0000-0600-00004A000000}"/>
    <hyperlink ref="Q15" r:id="rId74" xr:uid="{00000000-0004-0000-0600-00004B000000}"/>
    <hyperlink ref="Q17" r:id="rId75" xr:uid="{00000000-0004-0000-0600-00004C000000}"/>
    <hyperlink ref="Q18" r:id="rId76" xr:uid="{00000000-0004-0000-0600-00004D000000}"/>
    <hyperlink ref="Q24" r:id="rId77" xr:uid="{00000000-0004-0000-0600-00004E000000}"/>
    <hyperlink ref="Q26" r:id="rId78" xr:uid="{00000000-0004-0000-0600-00004F000000}"/>
    <hyperlink ref="Q27" r:id="rId79" xr:uid="{00000000-0004-0000-0600-000050000000}"/>
    <hyperlink ref="Q28" r:id="rId80" xr:uid="{00000000-0004-0000-0600-000051000000}"/>
    <hyperlink ref="Q29" r:id="rId81" xr:uid="{00000000-0004-0000-0600-000052000000}"/>
    <hyperlink ref="Q30" r:id="rId82" xr:uid="{00000000-0004-0000-0600-000053000000}"/>
  </hyperlinks>
  <pageMargins left="0.511811023622047" right="0.511811023622047" top="0.55118110236220497" bottom="0.55118110236220497" header="0.31496062992126" footer="0.31496062992126"/>
  <pageSetup paperSize="9" scale="75" fitToWidth="2" fitToHeight="6" orientation="landscape" r:id="rId83"/>
  <headerFooter>
    <oddFooter>&amp;C&amp;"Times New Roman,обычный"&amp;8&amp;A&amp;R&amp;P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16</vt:i4>
      </vt:variant>
    </vt:vector>
  </HeadingPairs>
  <TitlesOfParts>
    <vt:vector size="23" baseType="lpstr">
      <vt:lpstr>Рейтинг (раздел 9)</vt:lpstr>
      <vt:lpstr>Оценка (раздел 9)</vt:lpstr>
      <vt:lpstr>Методика</vt:lpstr>
      <vt:lpstr>9.1</vt:lpstr>
      <vt:lpstr>9.2</vt:lpstr>
      <vt:lpstr>9.3</vt:lpstr>
      <vt:lpstr>9.4</vt:lpstr>
      <vt:lpstr>Методика!_Hlk56162807</vt:lpstr>
      <vt:lpstr>Методика!_Toc67321831</vt:lpstr>
      <vt:lpstr>'9.1'!Заголовки_для_печати</vt:lpstr>
      <vt:lpstr>'9.2'!Заголовки_для_печати</vt:lpstr>
      <vt:lpstr>'9.3'!Заголовки_для_печати</vt:lpstr>
      <vt:lpstr>'9.4'!Заголовки_для_печати</vt:lpstr>
      <vt:lpstr>Методика!Заголовки_для_печати</vt:lpstr>
      <vt:lpstr>'Оценка (раздел 9)'!Заголовки_для_печати</vt:lpstr>
      <vt:lpstr>'Рейтинг (раздел 9)'!Заголовки_для_печати</vt:lpstr>
      <vt:lpstr>'9.1'!Область_печати</vt:lpstr>
      <vt:lpstr>'9.2'!Область_печати</vt:lpstr>
      <vt:lpstr>'9.3'!Область_печати</vt:lpstr>
      <vt:lpstr>'9.4'!Область_печати</vt:lpstr>
      <vt:lpstr>Методика!Область_печати</vt:lpstr>
      <vt:lpstr>'Оценка (раздел 9)'!Область_печати</vt:lpstr>
      <vt:lpstr>'Рейтинг (раздел 9)'!Область_печати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Тимофеева Ольга Ивановна</cp:lastModifiedBy>
  <cp:lastPrinted>2022-02-26T17:42:28Z</cp:lastPrinted>
  <dcterms:created xsi:type="dcterms:W3CDTF">2014-03-12T05:40:39Z</dcterms:created>
  <dcterms:modified xsi:type="dcterms:W3CDTF">2022-04-20T07:20:19Z</dcterms:modified>
  <cp:category/>
</cp:coreProperties>
</file>