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5" activeTab="0"/>
  </bookViews>
  <sheets>
    <sheet name="Рейтинг (раздел 2)" sheetId="1" r:id="rId1"/>
    <sheet name=" Оценка (раздел 2)" sheetId="2" r:id="rId2"/>
    <sheet name=" Методика (раздел 2)" sheetId="3" r:id="rId3"/>
    <sheet name="Изменения в бюджет" sheetId="4" r:id="rId4"/>
    <sheet name="2.1" sheetId="5" r:id="rId5"/>
    <sheet name="2.2" sheetId="6" r:id="rId6"/>
    <sheet name="2.3" sheetId="7" r:id="rId7"/>
    <sheet name="2.4" sheetId="8" r:id="rId8"/>
    <sheet name="2.5" sheetId="9" r:id="rId9"/>
  </sheets>
  <definedNames>
    <definedName name="_xlnm._FilterDatabase" localSheetId="4" hidden="1">'2.1'!$A$6:$M$98</definedName>
    <definedName name="_xlnm._FilterDatabase" localSheetId="5" hidden="1">'2.2'!$A$6:$K$98</definedName>
    <definedName name="_xlnm._FilterDatabase" localSheetId="6" hidden="1">'2.3'!$A$6:$K$98</definedName>
    <definedName name="_xlnm._FilterDatabase" localSheetId="7" hidden="1">'2.4'!$A$6:$K$98</definedName>
    <definedName name="_xlnm._FilterDatabase" localSheetId="8" hidden="1">'2.5'!$A$6:$J$98</definedName>
    <definedName name="_xlnm._FilterDatabase" localSheetId="3" hidden="1">'Изменения в бюджет'!$A$4:$R$97</definedName>
    <definedName name="_xlnm.Print_Titles" localSheetId="2">' Методика (раздел 2)'!$2:$3</definedName>
    <definedName name="_xlnm.Print_Titles" localSheetId="1">' Оценка (раздел 2)'!$A:$A,' Оценка (раздел 2)'!$3:$4</definedName>
    <definedName name="_xlnm.Print_Titles" localSheetId="4">'2.1'!$3:$5</definedName>
    <definedName name="_xlnm.Print_Titles" localSheetId="5">'2.2'!$3:$5</definedName>
    <definedName name="_xlnm.Print_Titles" localSheetId="6">'2.3'!$3:$5</definedName>
    <definedName name="_xlnm.Print_Titles" localSheetId="7">'2.4'!$3:$5</definedName>
    <definedName name="_xlnm.Print_Titles" localSheetId="8">'2.5'!$3:$5</definedName>
    <definedName name="_xlnm.Print_Titles" localSheetId="3">'Изменения в бюджет'!$3:$3</definedName>
    <definedName name="_xlnm.Print_Titles" localSheetId="0">'Рейтинг (раздел 2)'!$A:$A,'Рейтинг (раздел 2)'!$3:$4</definedName>
    <definedName name="_xlnm.Print_Area" localSheetId="2">' Методика (раздел 2)'!$A$1:$F$31</definedName>
    <definedName name="_xlnm.Print_Area" localSheetId="1">' Оценка (раздел 2)'!$A$1:$J$98</definedName>
    <definedName name="_xlnm.Print_Area" localSheetId="4">'2.1'!$A$1:$M$98</definedName>
    <definedName name="_xlnm.Print_Area" localSheetId="5">'2.2'!$A$1:$K$98</definedName>
    <definedName name="_xlnm.Print_Area" localSheetId="6">'2.3'!$A$1:$K$98</definedName>
    <definedName name="_xlnm.Print_Area" localSheetId="7">'2.4'!$A$1:$K$98</definedName>
    <definedName name="_xlnm.Print_Area" localSheetId="8">'2.5'!$A$1:$J$98</definedName>
    <definedName name="_xlnm.Print_Area" localSheetId="3">'Изменения в бюджет'!$A$1:$K$97</definedName>
    <definedName name="_xlnm.Print_Area" localSheetId="0">'Рейтинг (раздел 2)'!$A$1:$I$95</definedName>
  </definedNames>
  <calcPr fullCalcOnLoad="1"/>
</workbook>
</file>

<file path=xl/sharedStrings.xml><?xml version="1.0" encoding="utf-8"?>
<sst xmlns="http://schemas.openxmlformats.org/spreadsheetml/2006/main" count="2375" uniqueCount="528">
  <si>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</si>
  <si>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</si>
  <si>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</si>
  <si>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</si>
  <si>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</si>
  <si>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</si>
  <si>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</si>
  <si>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</si>
  <si>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</si>
  <si>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</si>
  <si>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</si>
  <si>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</si>
  <si>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</si>
  <si>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</si>
  <si>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</si>
  <si>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</si>
  <si>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</si>
  <si>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</si>
  <si>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</si>
  <si>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</si>
  <si>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</si>
  <si>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</si>
  <si>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</si>
  <si>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</si>
  <si>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</si>
  <si>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</si>
  <si>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</si>
  <si>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</si>
  <si>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</si>
  <si>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</si>
  <si>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</si>
  <si>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</si>
  <si>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</si>
  <si>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</si>
  <si>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</si>
  <si>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</si>
  <si>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</si>
  <si>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</si>
  <si>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</si>
  <si>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</si>
  <si>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</si>
  <si>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</si>
  <si>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</si>
  <si>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</si>
  <si>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</si>
  <si>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</si>
  <si>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</si>
  <si>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</si>
  <si>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</si>
  <si>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</si>
  <si>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</si>
  <si>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</si>
  <si>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</si>
  <si>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</si>
  <si>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</si>
  <si>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</si>
  <si>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</si>
  <si>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</si>
  <si>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</si>
  <si>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</si>
  <si>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</si>
  <si>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</si>
  <si>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</si>
  <si>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</si>
  <si>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</si>
  <si>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</si>
  <si>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</si>
  <si>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</si>
  <si>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</si>
  <si>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</si>
  <si>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</si>
  <si>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</si>
  <si>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</si>
  <si>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</si>
  <si>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</si>
  <si>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</si>
  <si>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</si>
  <si>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</si>
  <si>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</si>
  <si>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</si>
  <si>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</si>
  <si>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</si>
  <si>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</si>
  <si>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</si>
  <si>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</si>
  <si>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</si>
  <si>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</si>
  <si>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</si>
  <si>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</si>
  <si>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</si>
  <si>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</si>
  <si>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</si>
  <si>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</si>
  <si>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</si>
  <si>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</si>
  <si>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</si>
  <si>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>№ п/п</t>
  </si>
  <si>
    <t>Вопросы и варианты ответов</t>
  </si>
  <si>
    <t>Баллы</t>
  </si>
  <si>
    <t>Понижающие коэффициенты</t>
  </si>
  <si>
    <t xml:space="preserve">Внесение изменений в закон о бюджете 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</si>
  <si>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</si>
  <si>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</si>
  <si>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</si>
  <si>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</si>
  <si>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Наименование субъекта                                               Российской Федерации</t>
  </si>
  <si>
    <t>Максимальный балл</t>
  </si>
  <si>
    <t xml:space="preserve">Даты принятия законов о внесении изменений в закон о бюджете </t>
  </si>
  <si>
    <t>К1</t>
  </si>
  <si>
    <t>К2</t>
  </si>
  <si>
    <t>К3</t>
  </si>
  <si>
    <r>
      <t>Проект закона о внесении изменений в закон о бюджете и материалы к нему должны быть опубликованы не позднее 10 рабочих дней после внесения проекта закона в законодательный  орган, и сохраняться, как минимум, до принятия законодательным органом отчета об исполнении бюджета за 2016 год.</t>
    </r>
    <r>
      <rPr>
        <i/>
        <sz val="9"/>
        <color indexed="8"/>
        <rFont val="Times New Roman"/>
        <family val="1"/>
      </rPr>
      <t xml:space="preserve"> В случае установления факта несоблюдения указанных сроков применяется понижающий коэффициент за нарушение сроков обеспечения доступа к документам.</t>
    </r>
  </si>
  <si>
    <t>Да, публикуются или внесение изменений в закон о бюджете не осуществлялось</t>
  </si>
  <si>
    <t>Нет, не публикуются или их публикация носит несистемный характер (публикуются в отдельных случаях)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</si>
  <si>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</si>
  <si>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Комментарий к оценке показателя и применению понижающих коэффициентов</t>
  </si>
  <si>
    <t>Количество проектов законов о внесении изменений в закон о бюджете, в составе материалов к которым содержатся пояснительные записки, ед.</t>
  </si>
  <si>
    <t>Количество проектов законов о внесении изменений в закон о бюджете, в составе материалов к которым содержится заключение органа внешнего государственного финансового контроля, ед.</t>
  </si>
  <si>
    <t>Количество опубликованных законов о внесении изменений в закон о бюджете, ед.</t>
  </si>
  <si>
    <t>г. Севастополь</t>
  </si>
  <si>
    <t>%</t>
  </si>
  <si>
    <t>Место по Российской Федерации</t>
  </si>
  <si>
    <t>Количество опубликованных проектов законов о внесении изменений в закон о бюджете, ед.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</si>
  <si>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</si>
  <si>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</si>
  <si>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http://www.yarregion.ru/depts/depfin/tmpPages/docs.aspx</t>
  </si>
  <si>
    <t>http://depfin.adm44.ru/info/law/proetjzko/index.aspx</t>
  </si>
  <si>
    <t>http://www.admlip.ru/economy/finances/proekty/</t>
  </si>
  <si>
    <t>http://minfin.rkomi.ru/minfin_rkomi/minfin_rbudj/budjet/</t>
  </si>
  <si>
    <t>http://minfin09.ru/category/load/%D0%BD%D0%BE%D1%80%D0%BC%D0%B0%D1%82%D0%B8%D0%B2%D0%BD%D0%BE-%D0%BF%D1%80%D0%B0%D0%B2%D0%BE%D0%B2%D1%8B%D0%B5-%D0%B8-%D0%B8%D0%BD%D1%8B%D0%B5-%D0%B0%D0%BA%D1%82%D1%8B/zakon_o_bjudzhete_kchr/</t>
  </si>
  <si>
    <t>http://df.ivanovoobl.ru/budget/zakon-ob-oblastnom-byudzhete/</t>
  </si>
  <si>
    <t>http://dfei.adm-nao.ru/zakony-o-byudzhete/</t>
  </si>
  <si>
    <t>https://minfin.astrobl.ru/site-page/proekty-zakonov-o-vnesenii-izmeneniy-v-zakony-o-byudzhete-ao</t>
  </si>
  <si>
    <t>http://pravitelstvo.kbr.ru/oigv/minfin/npi/proekty_normativnyh_i_pravovyh_aktov.php</t>
  </si>
  <si>
    <t>http://budget.lenreg.ru/new/documents/?page=0&amp;sortOrder=&amp;type=budgetLaw&amp;sortName=&amp;sortDate=</t>
  </si>
  <si>
    <r>
      <t xml:space="preserve">Рейтинг субъектов Российской Федерации по разделу 2 "Внесение изменений в закон о бюджете" </t>
    </r>
    <r>
      <rPr>
        <sz val="9"/>
        <color indexed="8"/>
        <rFont val="Times New Roman"/>
        <family val="1"/>
      </rPr>
      <t>(группировка по федеральным округам)</t>
    </r>
  </si>
  <si>
    <t>% от максимального количества баллов по разделу 2</t>
  </si>
  <si>
    <t>Итого баллов по разделу 2</t>
  </si>
  <si>
    <t xml:space="preserve">2.1 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2017 год и на плановый период 2018 и 2019 годов? </t>
  </si>
  <si>
    <t>Оценка показателя 2.1</t>
  </si>
  <si>
    <t>Исходные данные и оценка показателя 2.1. "Размещаются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2017 год и на плановый период 2018 и 2019 годов?"</t>
  </si>
  <si>
    <t>Нет, в установленные сроки не размещаются или размещаются в отдельных случаях</t>
  </si>
  <si>
    <t>Да, размещаются</t>
  </si>
  <si>
    <t>Практика внесения изменений в закон о бюджете в РФ является широко распространенной. Например, принято 495 законов о внесении изменений в законы о бюджетах субъектов РФ на 2016 год (на 2016 год и на плановый период 2017 и 2018 годов), что в среднем составляет 6 законов в расчете на один субъект РФ. В 4 регионах количество принятых законов о внесении изменений в бюджет составило 12 и более раз. В 46 субъектах РФ изменения в закон о бюджете на 2016 год (на 2016 год и на плановый период 2017 и 2018 годов) внесены менее, чем за 10 рабочих дней до завершения финансового года. Данные обстоятельства требуют особого внимания к открытости бюджетных данных, связанных с внесением изменений в закон о бюджете.</t>
  </si>
  <si>
    <t>2</t>
  </si>
  <si>
    <t>2.1</t>
  </si>
  <si>
    <t>2.2</t>
  </si>
  <si>
    <t>2.3</t>
  </si>
  <si>
    <t>2.4</t>
  </si>
  <si>
    <t>2.5</t>
  </si>
  <si>
    <t xml:space="preserve">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2017 год и на плановый период 2018 и 2019 годов? </t>
  </si>
  <si>
    <t>Для оценки показателя требуется размещение всех проектов законов о внесении изменений в закон о бюджете на 2017 год и на плановый период 2018 и 2019 годов, принятых в субъекте РФ.</t>
  </si>
  <si>
    <t>2.2. Содержатся ли в составе материалов к проектам законов о внесении изменений в закон о бюджете на 2017 год и на плановый период 2018 и 2019 годов пояснительные записки?</t>
  </si>
  <si>
    <t>Исходные данные и оценка показателя 2.2. "Содержатся ли в составе материалов к проектам законов о внесении изменений в закон о бюджете на 2017 год и на плановый период 2018 и 2019 годов пояснительные записки?"</t>
  </si>
  <si>
    <t>Оценка показателя 2.2</t>
  </si>
  <si>
    <t xml:space="preserve">Да, содержатся </t>
  </si>
  <si>
    <t>Нет, в установленные сроки не содержатся или содержатся в отдельных случаях</t>
  </si>
  <si>
    <t>Нет, в установленные сроки не содержатся</t>
  </si>
  <si>
    <t>Исходные данные и оценка показателя 2.3. Содержатся ли в составе материалов к проектам законов о внесении изменений в закон о бюджете на 2017 год и на плановый период 2018 и 2019 годов заключения органа внешнего государственного финансового контроля?"</t>
  </si>
  <si>
    <t>Оценка показателя 2.3</t>
  </si>
  <si>
    <t>Исходные данные и оценка показателя 2.4. "Размещаются ли в открытом доступе на сайте, предназначенном для размещения бюджетных данных, законы о внесении изменений в закон о бюджете на 2017 год и на плановый период 2018 и 2019 годов?"</t>
  </si>
  <si>
    <t>2.4. Размещаются ли в открытом доступе на сайте, предназначенном для размещения бюджетных данных, законы о внесении изменений в закон о бюджете на 2017 год и на плановый период 2018 и 2019 годов?</t>
  </si>
  <si>
    <t>Оценка показателя 2.4</t>
  </si>
  <si>
    <t>Исходные данные и оценка показателя 2.5. "Размещается ли в открытом доступе на сайте, предназначенном для размещения бюджетных данных, актуализированная версия (версии) закона о бюджете на 2017 год и на плановый период 2018 и 2019 годов с учетом внесенных изменений?"</t>
  </si>
  <si>
    <t>2.5. Размещается ли в открытом доступе на сайте, предназначенном для размещения бюджетных данных, актуализированная версия (версии) закона о бюджете на 2017 год и на плановый период 2018 и 2019 годов с учетом внесенных изменений?</t>
  </si>
  <si>
    <t>Оценка показателя 2.5</t>
  </si>
  <si>
    <t>Размещается ли в открытом доступе на сайте, предназначенном для размещения бюджетных данных, актуализированная версия (версии) закона о бюджете на 2017 год и на плановый период 2018 и 2019 годов с учетом внесенных изменений?</t>
  </si>
  <si>
    <t xml:space="preserve">В целях оценки показателя учитывается размещение актуализированной версии закона о бюджете с учетом каждого принятого закона о внесении изменений в закон о бюджете или актуализированной версии закона о бюджете нарастающим итогом, по мере принятия законов о внесении изменений в закон о бюджете. </t>
  </si>
  <si>
    <t xml:space="preserve">Учитывается наличие актуализированной версии закона о бюджете в полном объеме, включая текстовую часть и все приложения к закону. </t>
  </si>
  <si>
    <t>В целях составления рейтинга надлежащей практикой считается размещение в открытом доступе актуализированной версии закона о бюджете в течение месяца с даты подписания закона о внесении изменений в закон о бюджете. В случае, если указанное требование не выполняется, к оценке показателя применяется понижающий коэффициент в связи с поздними сроками размещения бюджетных данных. Для того, чтобы считаться общедоступной, актуализированная версия закона о бюджете должна быть размещена на сайте, предназначенном для размещения бюджетных данных, не позднее трех месяцев с даты подписания закона о внесении изменений в закон о бюджете. В случае, если указанное требование не выполняется, оценка показателя принимает значение 0 баллов.</t>
  </si>
  <si>
    <t>Размещаются ли в открытом доступе на сайте, предназначенном для размещения бюджетных данных, законы о внесении изменений в закон о бюджете на 2017 год и на плановый период 2018 и 2019 годов?</t>
  </si>
  <si>
    <t>Для оценки показателя требуется размещение всех законов о внесении изменений в закон о бюджете на 2017 год и на плановый период 2018 и 2019 годов.</t>
  </si>
  <si>
    <t>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закона. В случае, если указанное требование не выполняется, к оценке показателя применяется понижающий коэффициент в связи с поздними сроками размещения бюджетных данных. Для того, чтобы считаться общедоступными, законы о внесении изменений в закон о бюджете должны быть размещены на сайте, предназначенном для размещения бюджетных данных, не позднее трех месяцев с даты подписания соответствующего закона. В случае, если указанное требование не выполняется, оценка показателя принимает значение 0 баллов.</t>
  </si>
  <si>
    <t>Содержатся ли в составе материалов к проектам законов о внесении изменений в закон о бюджете на 2017 год и на плановый период 2018 и 2019 годов заключения органа внешнего государственного финансового контроля?</t>
  </si>
  <si>
    <t xml:space="preserve">В целях оценки показателя учитываются заключения, содержащиеся в пакете документов к проекту закона о внесении изменений в закон о бюджете. Для оценки показателя требуется наличие заключений ко всем проектам законов о внесении изменений в закон о бюджете на 2017 год и на плановый период 2018 и 2019 годов, принятых в субъекте РФ. Допускается размещение заключения органа внешнего государственного финансового контроля в графическом формате. </t>
  </si>
  <si>
    <t>Содержатся ли в составе материалов к проектам законов о внесении изменений в закон о бюджете на 2017 год и на плановый период 2018 и 2019 годов пояснительные записки?</t>
  </si>
  <si>
    <t>В целях оценки показателя учитываются пояснительные записки, содержащиеся в пакете документов к проекту закона о внесении изменений в закон о бюджете. Для оценки показателя требуется наличие пояснительных записок ко всем проектам законов о внесении изменений в закон о бюджете на 2017 год и на плановый период 2018 и 2019 годов, принятых в субъекте РФ.</t>
  </si>
  <si>
    <t>2.3. Содержатся ли в составе материалов к проектам законов о внесении изменений в закон о бюджете на 2017 год и на плановый период 2018 и 2019 годов заключения органа внешнего государственного финансового контроля?</t>
  </si>
  <si>
    <t>Сайт законодательного органа</t>
  </si>
  <si>
    <t xml:space="preserve">Оценивается открытость бюджетных данных, связанных с внесением изменений в закон о бюджете субъекта РФ на 2017 год и на плановый период 2018 и 2019 годов. 
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(за исключением заключений органа внешнего государственного финансового контроля на проект закона о внесении изменений в закон о бюджете) в течение пяти рабочих дней со дня внесения проекта закона в законодательный орган (в январе и феврале 2017 года допускается в течение десяти рабочих дней со дня внесения проекта закона в законодательный орган) и не менее, чем за десять рабочих дней до рассмотрения проекта закона законодательсным органом. В случае, если указанные требования не выполняются, к оценке соответствующих показателей применяется понижающий коэффициент в связи с поздними сроками размещения бюджетных данных. Для того, чтобы считаться общедоступными, проекты законов о внесении изменений в закон о бюджете и материалы к ним (за исключением заключений органа внешнего государственного финансового контроля на проект закона о внесении изменений в закон о бюджете) должны быть размещены не позднее дня рассмотрения соответствующего законопроекта законодательным органом. В случае, если указанное требование не выполняется, оценка соответствующих показателей принимает значение 0 баллов.
Для заключения органа внешнего государственного финансового контроля на проект закона о внесении изменений в закон о бюджете надлежащей и одновременно удовлетворительной практикой считается размещение указанных документов в открытом доступе не позднее дня рассмотрения проекта закона законодательным органом и не позднее 30 июля текущего года. В случае, если указанные требования не выполняются, оценка соответствующего показателя принимает значение 0 баллов.
</t>
  </si>
  <si>
    <t>http://beldepfin.ru/byudzhet-2017-2019/</t>
  </si>
  <si>
    <t xml:space="preserve">http://beldepfin.ru/byudzhet-2017-2019/ </t>
  </si>
  <si>
    <t>http://bryanskoblfin.ru/Show/Category/10?ItemId=4</t>
  </si>
  <si>
    <t>http://bryanskoblfin.ru/Show/Category/10?ItemId=3</t>
  </si>
  <si>
    <t>http://dtf.avo.ru/proekty-zakonov-vladimirskoj-oblasti</t>
  </si>
  <si>
    <t>http://dtf.avo.ru/zakony-vladimirskoj-oblasti</t>
  </si>
  <si>
    <t>http://www.gfu.vrn.ru/regulatory/normativnye-pravovye-akty/zakony-voronezhskoy-oblasti-/proekty-zakonov-voronezhskoy-oblasti-ob-oblastnom-byudzhete.php</t>
  </si>
  <si>
    <t>http://df.ivanovoobl.ru/regionalnye-finansy/zakon-ob-oblastnom-byudzhete/proekty-zakonov-o-vnesenii-izmenenij-v-zakon-o-byudzhete-i-informatsiya-k-nim/</t>
  </si>
  <si>
    <t>http://www.ivoblduma.ru/zakony/proekty-zakonov/20456/</t>
  </si>
  <si>
    <t>http://df.ivanovoobl.ru/regionalnye-finansy/zakon-ob-oblastnom-byudzhete/zakony-o-vnesenii-izmenenij-v-zakon-o-byudzhete/</t>
  </si>
  <si>
    <t>http://depfin.adm44.ru/Budget/Zakon/zakon2017/index.aspx</t>
  </si>
  <si>
    <t>http://ufin48.ru/Menu/Page/21</t>
  </si>
  <si>
    <t>http://adm.vintech.ru:8096/ebudget/Menu/Page/131</t>
  </si>
  <si>
    <t>http://www.finsmol.ru/pbudget/nJ4558Sj</t>
  </si>
  <si>
    <t>http://www.finsmol.ru/zbudget/a0oAgbRSSXRf</t>
  </si>
  <si>
    <t>http://portal.tverfin.ru/Show/Category/5?ItemId=271</t>
  </si>
  <si>
    <t>http://budget.lenreg.ru/new/documents/?page=0&amp;sortOrder=&amp;type=&amp;sortName=&amp;sortDate=</t>
  </si>
  <si>
    <t>http://duma.novreg.ru/action/archive/?PAGEN_1=2</t>
  </si>
  <si>
    <t>http://www.novkfo.ru/%D0%BF%D1%80%D0%BE%D0%B5%D0%BA%D1%82%D1%8B_%D0%B7%D0%B0%D0%BA%D0%BE%D0%BD%D0%BE%D0%B2_%D0%BE%D0%B1_%D0%BE%D0%B1%D0%BB%D0%B0%D1%81%D1%82%D0%BD%D0%BE%D0%BC_%D0%B1%D1%8E%D0%B4%D0%B6%D0%B5%D1%82%D0%B5_%D1%81_%D0%BC%D0%B0%D1%82%D0%B5%D1%80%D0%B8%D0%B0%D0%BB%D0%B0%D0%BC%D0%B8/</t>
  </si>
  <si>
    <t>http://www.novkfo.ru/%D0%B0%D0%BA%D1%82%D1%83%D0%B0%D0%BB%D1%8C%D0%BD%D1%8B%D0%B5_%D1%80%D0%B5%D0%B4%D0%B0%D0%BA%D1%86%D0%B8%D0%B8_%D0%B7%D0%B0%D0%BA%D0%BE%D0%BD%D0%B0_%D0%BE%D0%B1_%D0%BE%D0%B1%D0%BB%D0%B0%D1%81%D1%82%D0%BD%D0%BE%D0%BC_%D0%B1%D1%8E%D0%B4%D0%B6%D0%B5%D1%82%D0%B5/</t>
  </si>
  <si>
    <t>http://www.novkfo.ru/%D0%BF%D1%80%D0%B8%D0%BD%D1%8F%D1%82%D1%8B%D0%B5_%D0%B7%D0%B0%D0%BA%D0%BE%D0%BD%D1%8B_%D0%BE%D0%B1_%D0%BE%D0%B1%D0%BB%D0%B0%D1%81%D1%82%D0%BD%D0%BE%D0%BC_%D0%B1%D1%8E%D0%B4%D0%B6%D0%B5%D1%82%D0%B5_%D1%81_%D0%B8%D0%B7%D0%BC%D0%B5%D0%BD%D0%B5%D0%BD%D0%B8%D1%8F%D0%BC%D0%B8/</t>
  </si>
  <si>
    <t>http://sobranie.pskov.ru/lawmaking/bills</t>
  </si>
  <si>
    <t>http://finance.pskov.ru/doc/documents</t>
  </si>
  <si>
    <t>https://minfin.tularegion.ru/documents/?SECTION=1579</t>
  </si>
  <si>
    <t>http://www.minfin01-maykop.ru/Show/Category/12?page=1&amp;ItemId=58</t>
  </si>
  <si>
    <t>http://www.aosd.ru/?dir=budget&amp;act=budget</t>
  </si>
  <si>
    <t>http://www.minfin01-maykop.ru/Show/Category/7?ItemId=55</t>
  </si>
  <si>
    <t>http://www.crimea.gov.ru/lawmaking-activity/laws-drafts</t>
  </si>
  <si>
    <t>https://minfin.astrobl.ru/site-page/zakony-o-byudzhete-ao</t>
  </si>
  <si>
    <t>http://volgoduma.ru/zakonotvorchestvo/proekty-zakonov/vse-proekty.html</t>
  </si>
  <si>
    <t>http://volgafin.volgograd.ru/norms/acts/5515/</t>
  </si>
  <si>
    <t>http://www.gfu.vrn.ru/regulatory/normativnye-pravovye-akty/zakony-voronezhskoy-oblasti-/zakon-182oz-voronezhskoy-oblasti-2017-god.php</t>
  </si>
  <si>
    <t>http://zsro.ru/lawmaking/project/?arrFilter_pf%5BNUMBER%5D=&amp;arrFilter_ff%5BPREVIEW_TEXT%5D=%D0%BE+%D0%B2%D0%BD%D0%B5%D1%81%D0%B5%D0%BD%D0%B8%D0%B8+%D0%B8%D0%B7%D0%BC%D0%B5%D0%BD%D0%B5%D0%BD%D0%B8%D0%B9&amp;arrFilter_DATE_ACTIVE_FROM_1=&amp;arrFilter_DATE_ACTIVE_FROM_2=&amp;set_filter=Y&amp;PAGEN_1=2</t>
  </si>
  <si>
    <t>http://www.minfin.donland.ru/docs/s/4</t>
  </si>
  <si>
    <t>http://ob.sev.gov.ru/dokumenty/izmeneniya-v-budzhet/2017-god</t>
  </si>
  <si>
    <t>https://www.mfri.ru/index.php/normativno-pravovaya-baza</t>
  </si>
  <si>
    <t>http://pravitelstvo.kbr.ru/oigv/minfin/npi/proekty_normativnyh_i_pravovyh_aktov.php?postid=13449</t>
  </si>
  <si>
    <t>http://pravitelstvo.kbr.ru/oigv/minfin/npi/zakonodatelstva_i_podzakonnye_normativnye_akty.php</t>
  </si>
  <si>
    <t>http://www.mfrno-a.ru/zakon-o-budgete.php</t>
  </si>
  <si>
    <t>http://openbudsk.ru/content/projectzk17/izm17.php</t>
  </si>
  <si>
    <t>http://admoblkaluga.ru/main/work/finances/budget/obl_2017-2019.php</t>
  </si>
  <si>
    <t>http://budget.mosreg.ru/byudzhet-dlya-grazhdan/zakon-o-vnesenii-izmenenij-v-zakon-o-byudzhete-moskovskoj-oblasti/</t>
  </si>
  <si>
    <t>http://www.budget.mos.ru/BudgetAttachements_2017_2019</t>
  </si>
  <si>
    <t>http://minfin.karelia.ru/2017-2019-gody/</t>
  </si>
  <si>
    <t>http://minfin39.ru/budget/current_year/</t>
  </si>
  <si>
    <t>http://minfin.gov-murman.ru/open-budget/regional_budget/law_of_budget/</t>
  </si>
  <si>
    <t>http://ob.sev.gov.ru/dokumenty/zakon-o-byudzhete/2017-god</t>
  </si>
  <si>
    <t>http://www.gfu.vrn.ru/regulatory/normativnye-pravovye-akty/zakony-voronezhskoy-oblasti-/zakony-voronezhskoy-oblasti-ob-oblastnom-byudzhete.php</t>
  </si>
  <si>
    <t>https://adm.rkursk.ru/index.php?id=693&amp;page=1</t>
  </si>
  <si>
    <t>http://kurskduma.ru/proekts/index.php</t>
  </si>
  <si>
    <t>http://budget.mosreg.ru/byudzhet-dlya-grazhdan/izmeneniya-v-zakon-o-byudzhete-mo/</t>
  </si>
  <si>
    <t>https://minfin.ryazangov.ru/documents/draft_documents/2017/index.php</t>
  </si>
  <si>
    <t>http://fin.tmbreg.ru/6347/8130/8278.html</t>
  </si>
  <si>
    <t>http://dfto.ru/index.php/byudzhet-dlya-grazhdan/proekt-zakona-o-byudzhete</t>
  </si>
  <si>
    <t>http://minfin.gov-murman.ru/open-budget/regional_budget/law_of_budget_projects/project-17-19.php</t>
  </si>
  <si>
    <t>http://bks.pskov.ru/ebudget/Show/Category/11?ItemId=258</t>
  </si>
  <si>
    <t>http://minfin.kalmregion.ru/deyatelnost/byudzhet-respubliki-kalmykiya/proekty-zakonov-o-respublikanskom-byudzhete/</t>
  </si>
  <si>
    <t>http://minfin.kalmregion.ru/deyatelnost/byudzhet-respubliki-kalmykiya/</t>
  </si>
  <si>
    <t>http://minfinrd.ru/deyatelnost/statistika-i-otchety/byudzhet</t>
  </si>
  <si>
    <t>https://www.mfri.ru/index.php/byudzhet/obshchaya-informatsiya?limitstart=0</t>
  </si>
  <si>
    <t>http://forcitizens.ru/ob/dokumenty/vnesenie-izmenenij-v-zakon-o-byudzhete/2017-god</t>
  </si>
  <si>
    <t>http://forcitizens.ru/ob/dokumenty/zakon-o-byudzhete/2017-god</t>
  </si>
  <si>
    <t>http://parliament.mari.ru/itog/pnpa.html</t>
  </si>
  <si>
    <t>http://mari-el.gov.ru/minfin/Pages/ordersMinfin.aspx</t>
  </si>
  <si>
    <t>http://www.minfinrm.ru/norm-akty-new/zakony/norm-prav-akty/budget-2017/</t>
  </si>
  <si>
    <t>http://minfin.tatarstan.ru/rus/byudzhet-2017.htm</t>
  </si>
  <si>
    <t>http://www.mfur.ru/budjet/ispolnenie/zakon/2016/32-r.php</t>
  </si>
  <si>
    <t>http://www.mfur.ru/budjet/ispolnenie/zakon/2017/zaklyucheniya.php</t>
  </si>
  <si>
    <t>http://www.mfur.ru/budjet/ispolnenie/zakon/2017/zakon.php</t>
  </si>
  <si>
    <t>https://mfin.permkrai.ru/execution/docbud/2017/</t>
  </si>
  <si>
    <t>http://www.zsko.ru/documents/lawmaking/?PAGEN_1=4</t>
  </si>
  <si>
    <t>http://www.minfin.kirov.ru/otkrytyy-byudzhet/dlya-spetsialistov/oblastnoy-byudzhet/byudzhet-2017-2019-normativnye-dokumenty/</t>
  </si>
  <si>
    <t>Только первые три: http://www.minfin.kirov.ru/otkrytyy-byudzhet/dlya-spetsialistov/oblastnoy-byudzhet/byudzhet-2017-2019-normativnye-dokumenty/</t>
  </si>
  <si>
    <t>http://minfin.orb.ru/%D0%B7%D0%B0%D0%BA%D0%BE%D0%BD-%D0%BE%D0%B1-%D0%BE%D0%B1%D0%BB%D0%B0%D1%81%D1%82%D0%BD%D0%BE%D0%BC-%D0%B1%D1%8E%D0%B4%D0%B6%D0%B5%D1%82%D0%B5/</t>
  </si>
  <si>
    <t>http://asozd.samgd.ru/bills/?search=1&amp;NumberField=&amp;FullNameField=%D0%BE+%D0%B2%D0%BD%D0%B5%D1%81%D0%B5%D0%BD%D0%B8%D0%B8+%D0%B8%D0%B7%D0%BC%D0%B5%D0%BD%D0%B5%D0%BD%D0%B8%D0%B9&amp;RegistrationDateField_Begin=01.11.2016&amp;RegistrationDateField_End=21.03.2017&amp;state_id=&amp;law_state_id=&amp;subject_id=&amp;theme_block_id=</t>
  </si>
  <si>
    <t>http://minfin-samara.ru/proekty-zakonov-o-byudzhete/</t>
  </si>
  <si>
    <t>http://saratov.gov.ru/gov/auth/minfin/bud_sar_obl/2017/Project/</t>
  </si>
  <si>
    <t>http://www.zsuo.ru/zakony/proekty.html</t>
  </si>
  <si>
    <t>http://ufo.ulntc.ru/index.php?mgf=budget/open_budget/izm/proectzak2017</t>
  </si>
  <si>
    <t>http://minfinrb.ru/normbase/18/</t>
  </si>
  <si>
    <t>http://vs19.ru/lawmaking/bills.html</t>
  </si>
  <si>
    <t>http://fin22.ru/projects/p2017/</t>
  </si>
  <si>
    <t>http://openbudget.gfu.ru/budget/law_project/</t>
  </si>
  <si>
    <t>http://www.ofukem.ru/content/blogcategory/178/207/</t>
  </si>
  <si>
    <t>http://www.kamgov.ru/minfin/budzet-2017</t>
  </si>
  <si>
    <t xml:space="preserve"> </t>
  </si>
  <si>
    <t>http://www.fin.amurobl.ru/oblastnoy-byudzhet/proekty-zakonov-amurskoy-oblasti/o-vnesenii-izmeneniy-v-zakon-o-byudzhete/o-vnesenii-izmeneniy-v-zakon-o-byudzhete-2017-god.php</t>
  </si>
  <si>
    <t>http://iis.minfin.49gov.ru/ebudget/Menu/Page/77</t>
  </si>
  <si>
    <t>http://openbudget.sakhminfin.ru/Menu/Page/455</t>
  </si>
  <si>
    <t>http://www.eao.ru/isp-vlast/finansovoe-upravlenie-pravitelstva/byudzhet/</t>
  </si>
  <si>
    <t>http://www.eao.ru/isp-vlast/finansovoe-upravlenie-pravitelstva/</t>
  </si>
  <si>
    <t>http://xn--80atapud1a.xn--p1ai/power/priority_areas/open-budget/budget-citizens/budget-2016/vnesenie-izmenenii-v-byudzhet/</t>
  </si>
  <si>
    <t>http://minfin-samara.ru/2017-2019/</t>
  </si>
  <si>
    <t>http://saratov.gov.ru/gov/auth/minfin/bud_sar_obl/2017/Law/</t>
  </si>
  <si>
    <t>http://ufo.ulntc.ru/index.php?mgf=budget/open_budget/izm/izmen2017</t>
  </si>
  <si>
    <t>http://www.finupr.kurganobl.ru/index.php?test=bud17</t>
  </si>
  <si>
    <t>http://www.minfin74.ru/mBudget/law/</t>
  </si>
  <si>
    <t>http://fin22.ru/bud/z2017/</t>
  </si>
  <si>
    <t>http://www.ofukem.ru/content/blogcategory/177/208/</t>
  </si>
  <si>
    <t>https://minfin.sakha.gov.ru/bjudzhet/zakony-o-bjudzhete/2017-god-i-na-planovyj-period-2018-2019-gg</t>
  </si>
  <si>
    <t>https://minfin.khabkrai.ru/portal/Show/Category/34?ItemId=227</t>
  </si>
  <si>
    <t>http://www.fin.amurobl.ru/normativnye-dokumenty.php?SECTION_ID=96</t>
  </si>
  <si>
    <t>http://ufo.ulntc.ru/index.php?mgf=budget/open_budget/izm/aktual2017</t>
  </si>
  <si>
    <t>http://www.minfin-altai.ru/regulatory/normativno_pravovye_akty/zakony/</t>
  </si>
  <si>
    <t>http://minfin.pnzreg.ru/budget/changes_additions</t>
  </si>
  <si>
    <t>http://minfin.midural.ru/document/category/20#document_list</t>
  </si>
  <si>
    <t>http://admtyumen.ru/ogv_ru/finance/finance/bugjet.htm</t>
  </si>
  <si>
    <t>http://depfin.admhmao.ru/otkrytyy-byudzhet/</t>
  </si>
  <si>
    <t>http://www.yamalfin.ru/index.php?option=com_content&amp;view=category&amp;id=135:2017-05-26-09-36-23&amp;Itemid=103&amp;layout=default</t>
  </si>
  <si>
    <t>http://r-19.ru/authorities/ministry-of-finance-of-the-republic-of-khakassia/docs/byudzhet-respubliki-khakasiya/</t>
  </si>
  <si>
    <t>http://openbudget.gfu.ru/budget/law/</t>
  </si>
  <si>
    <t>http://zsnso.ru/579/</t>
  </si>
  <si>
    <t>http://www.mfnso.nso.ru/page/2294</t>
  </si>
  <si>
    <t>http://www.findep.org/proekt_zakonov2017.html</t>
  </si>
  <si>
    <t>http://acts.findep.org/acts.html</t>
  </si>
  <si>
    <t>http://www.zaksobr.kamchatka.ru/zaktvordeyat/proekty_zakonov_kamchatskogo_kraya1/</t>
  </si>
  <si>
    <t>http://ebudget.primorsky.ru/Show/Category/8?ItemId=345</t>
  </si>
  <si>
    <t>http://budget.mos.ru/BudgetAttachements_2017_2019</t>
  </si>
  <si>
    <t>http://www.minfintuva.ru/deyatelnost/byudzhet/npa/</t>
  </si>
  <si>
    <t>Сведения о внесении изменений в закон о бюджете субъекта РФ на 2017 год (на 2017 год и плановый период 2018 и 2019 годов) по состоянию на 10.11.2017 г.</t>
  </si>
  <si>
    <t xml:space="preserve">К1 поиск </t>
  </si>
  <si>
    <t>К2  формат</t>
  </si>
  <si>
    <t>К3           срок</t>
  </si>
  <si>
    <t>http://www.belduma.ru/document/draft/detail.php?god=2017&amp;prj=all</t>
  </si>
  <si>
    <t>К1 поиск</t>
  </si>
  <si>
    <t>портала нет</t>
  </si>
  <si>
    <t>не размещено</t>
  </si>
  <si>
    <t>Отсутствует заключение к законопроекту, принятому 02.08.2017 г.</t>
  </si>
  <si>
    <t>не размещаются</t>
  </si>
  <si>
    <t>По состоянию на 13.11.2017 г. отсутствует актуализированная версия в ред. от 25.09.2017 г.</t>
  </si>
  <si>
    <t>По состоянию на 13.11.2017 г. актуализированная версия в ред. от 29.09.2017 г. размещена частично (только текст, приложения отсутствуют). Размещена актуализированная версия в ред. от 06.07.2017 г.</t>
  </si>
  <si>
    <t>http://www.zskaluga.ru/bills/wide/10927/o_vnesenii_izmenenij_v_zakon_kaluzhskoj_oblasti_ob_oblastnom_bjudzhete_na_2017_god_i_na_planovyj_period_2018_i_2019_godov.html</t>
  </si>
  <si>
    <t>http://www.kosoblduma.ru/laws/pzko/index.php?page=3&amp;search%5Bstatus%5D=4&amp;module_path=&amp;url=http://www.kosoblduma.ru/laws/pzko/</t>
  </si>
  <si>
    <t>не актуализируется: http://nb44.ru/</t>
  </si>
  <si>
    <t>Проект закона с пояснительной запиской находится в разделе, название которого не соответствует содержанию (в разделе "Информация" при наличии раздела "Бюджет"); в пакете документов на сайте Законодательного собрания пояснительная записка отсутствует</t>
  </si>
  <si>
    <t>В актуализированной версии не указано, в ред. какого закона она приведена, только в ссылке на документ.</t>
  </si>
  <si>
    <t>https://adm.rkursk.ru/index.php?id=693</t>
  </si>
  <si>
    <t xml:space="preserve">Законопроект, принятый 14.09.2017 г., размещен только на сайте законодательного органа в графическом формате. </t>
  </si>
  <si>
    <t>http://www.oblsovet.ru/legislation/#bills</t>
  </si>
  <si>
    <t>http://www.admlip.ru/economy/finances/pravovye-akty/; http://ufin48.ru/Menu/Page/21</t>
  </si>
  <si>
    <t>http://www.admlip.ru/economy/finances/pravovye-akty/; http://ufin48.ru/Page/Search?q=%D0%B0%D0%BA%D1%82%D1%83%D0%B0%D0%BB%D0%B8%D0%B7%D0%B8%D1%80%D0%BE%D0%B2%D0%B0%D0%BD%D0%BD%D0%B0%D1%8F</t>
  </si>
  <si>
    <t>http://www.mosoblduma.ru/Zakoni/Zakonoprecti_Moskovskoj_oblasti</t>
  </si>
  <si>
    <t>http://adm.vintech.ru:8096/ebudget/Menu/Page/37; http://orel-region.ru/index.php?head=20&amp;part=25&amp;in=131</t>
  </si>
  <si>
    <t>Отсутствует структура (содержание) документа. По состоянию на 13.11.2017 г. отсутствует актуализированная версия в ред. от 22.09.2017 г. (последнее изменение на момент  мониторинга)</t>
  </si>
  <si>
    <t>Отсутствует структура (содержание) документа. По состоянию на 14.11.2017 г. отсутствует актуализированная версия в ред. от 05.10.2017 г. (последнее изменение на момент  мониторинга)</t>
  </si>
  <si>
    <t>Законопроект, принятый 05.10.2017 г., по состоянию на 14.11. 2017 г. не размещен.</t>
  </si>
  <si>
    <t>http://orel-region.ru/index.php?head=20&amp;part=25&amp;in=132</t>
  </si>
  <si>
    <t>размещаются временно отдельные законопроекты</t>
  </si>
  <si>
    <t>Законопроект, принятый 05.10.2017 г., и пояснительная записка к нему по состоянию на 14.11. 2017 г. не размещены.</t>
  </si>
  <si>
    <t>Законопроект, принятый 05.10.2017 г., и заключение КСП на него по состоянию на 14.11. 2017 г. не размещены.</t>
  </si>
  <si>
    <t xml:space="preserve">Не размещен закон от 14.09.2017 г. </t>
  </si>
  <si>
    <t xml:space="preserve">размещаются временно </t>
  </si>
  <si>
    <t>размещаются временно</t>
  </si>
  <si>
    <t>https://minfin.ryazangov.ru/documents/documents_RO/zakony-ob-oblastnom-byudzhete-ryazanskoy-oblasti/index.php</t>
  </si>
  <si>
    <t xml:space="preserve">Отсутствует структура (содержание) документа. </t>
  </si>
  <si>
    <t>По состоянию на 14.11.2017 г. отсутствует актуализированная версия в ред. от 26.07.2017 г.</t>
  </si>
  <si>
    <t>Законопроекты, принятые 28.06.2017 г. и 26.07.2017. г., по состоянию на 14.11.2017 г. отсутствуют.</t>
  </si>
  <si>
    <t>Законопроекты, принятые 28.06.2017 г. и 26.07.2017. г., и пояснительные записки к ним по состоянию на 14.11.2017 г. отсутствуют.</t>
  </si>
  <si>
    <t>http://www.tambovoblduma.ru/zakonoproekty/zakonoproekty-vnesennye-v-oblastnuyu-dumu/</t>
  </si>
  <si>
    <t>http://fin.tmbreg.ru/6347/2010/8323.html</t>
  </si>
  <si>
    <t>По состоянию на 14.11.2017 г. отсутствует актуализированная версия в ред. от 29.09.2017 г.</t>
  </si>
  <si>
    <t>http://минфин.тверскаяобласть.рф/np-baza/proekty-npa/</t>
  </si>
  <si>
    <t>размещаются, поиск затруднен (по дате)</t>
  </si>
  <si>
    <t>переход на специализированный портал</t>
  </si>
  <si>
    <t>По состоянию на 14.11.2017 г. отсутствует актуализированная версия в ред. от 20.09.2017 г.</t>
  </si>
  <si>
    <t>К законопроекту, принятому 05.10.2017 г., пояснительная записка отсутствует.</t>
  </si>
  <si>
    <t>К законопроекту, принятому 05.10.2017 г., заключение КСП отсутствует.</t>
  </si>
  <si>
    <t>Используется только графическтй формат</t>
  </si>
  <si>
    <t>По состоянию на 14.11.2017 г. закон от 26.07.2017 г. отсутствует. Закон от 28.06.2017 г. размещен только в графическом формате.</t>
  </si>
  <si>
    <t>https://dvinaland.ru/budget/-10jkuhjr</t>
  </si>
  <si>
    <t>По адресу: https://dvinaland.ru/gov/-6x0eyecf по состоянию на 14.11.2017 г. отсутствует закон от 09.10.2017 г.</t>
  </si>
  <si>
    <t>По адресу: https://dvinaland.ru/gov/-6x0eyecf по состоянию на 14.11.2017 г. отсутствует актуализированная версия в ред. от 09.10.2017 г.</t>
  </si>
  <si>
    <t>http://www.vologdazso.ru/actions/legislative_activity/draft-laws/index.php?page=1</t>
  </si>
  <si>
    <t>http://df.gov35.ru/otkrytyy-byudzhet/zakony-ob-oblastnom-byudzhete/2017-2019/</t>
  </si>
  <si>
    <t>Размещается после принятия закона (к закону от 28.02.2017 г. размещено 06.03.2017 г.).</t>
  </si>
  <si>
    <t>http://duma39.ru/activity/zakon/draft/search.php</t>
  </si>
  <si>
    <t>Сведения открываются в отдельных браузерах (в Mozilla Firefox не открывается)</t>
  </si>
  <si>
    <t>http://duma-murman.ru/deyatelnost/zakonodatelnaya-deyatelnost/proekty-zakonov-murmanskoy-oblasti/proekty-zakonov-murmanskoy-oblasti-vnesennye-v-2016-2017-godakh/?clear_cache=Y</t>
  </si>
  <si>
    <t>В ряде случаев используется только графический формат (например, закон от 06.10.2017)</t>
  </si>
  <si>
    <t>По состоянию на 15.11.2017 г. отсутствует актуализированная версия в ред. от 06.10.2017 г.</t>
  </si>
  <si>
    <t>http://portal.novkfo.ru/Show/Category/22?ItemId=100&amp;headingId=</t>
  </si>
  <si>
    <t>по отдельным законопроектам (например, нет по проекту, принятому 15.06.2017 г.)</t>
  </si>
  <si>
    <t>Нет пояснительной записки к законопроекту, принятому 15.06.2017 г.</t>
  </si>
  <si>
    <t>По состоянию на 15.11.2017 г. закон от 09.10.2017 г. не размещен</t>
  </si>
  <si>
    <t>не размещаются (только документы заксобрания)</t>
  </si>
  <si>
    <t>http://old.fincom.gov.spb.ru/cf/docs/npd/budjet/budj_laws/doc.htm?id=1158@cf_npa_bud</t>
  </si>
  <si>
    <t>http://old.fincom.gov.spb.ru/cf/activity/opendata/budget_for_people/budget.htm?id=10270151@SXFolderAttrSearch&amp;fid=77&amp;link=10270151@SXFolderAttrSearch$10270152@SXTuneAttrSearch$-1947649555&amp;blk=10274305&amp;g=</t>
  </si>
  <si>
    <t>http://old.fincom.gov.spb.ru/cf/docs/npd/budjet/budj_laws.htm?id=10263416@SXFolderAttrSearch&amp;fid=15&amp;link=10263416@SXFolderAttrSearch$10263451@SXTuneAttrSearch$1537252$-1011807345&amp;blk=10272914&amp;g=</t>
  </si>
  <si>
    <t>Наименование раздела не соответствуют содержанию. Законопроект о внесении изменений в бюджет и материалы к нему разного состава дублируются в разных разделах сайта.</t>
  </si>
  <si>
    <t>К законопроекту, принятому 23.10.2017 г., заключение КСП отсутствует.</t>
  </si>
  <si>
    <t>Закон от 27.06.2017 г. размещен в графическом формате. По состоянию на 15.11.2017 г. не размещен закон от 23.10.2017 г.</t>
  </si>
  <si>
    <t>По состоянию на 29.08.2017 г. не размещен закон от 26.07.2017 г.</t>
  </si>
  <si>
    <t>По состоянию на 29.08.2017 г. не размещена актуализированная версия в ред. от 26.07.2017 г.</t>
  </si>
  <si>
    <t>не размещен (размещаются отдельные закоеопроекты)</t>
  </si>
  <si>
    <t>По состоянию на 29.08.2017 г. не размещена актуализированная версия в ред. от 06.07.2017 г.</t>
  </si>
  <si>
    <t>Используется графический формат</t>
  </si>
  <si>
    <t>переход на сайт законодательного органа</t>
  </si>
  <si>
    <t>http://minfin.rk.gov.ru/rus/info.php?id=645372</t>
  </si>
  <si>
    <t>Для отдельных законов используется только графический формат (например, для законов от 30.01.2017 и от 22.02.2017 г.)</t>
  </si>
  <si>
    <t>http://minfin.rk.gov.ru/rus/info.php?id=645372; http://budget.rk.ifinmon.ru/dokumenty/zakon-o-byudzhete</t>
  </si>
  <si>
    <t>Размещены отдельные законопроекты (по состоянию на 15.11.2017 г. отсутствуют законопроекты, принятые 21.09.2017, 06.10.2017 г.)</t>
  </si>
  <si>
    <t>https://www.minfinkubani.ru/budget_execution/budget_law/</t>
  </si>
  <si>
    <t>размещаются отдельные материалы (например, нет законопроекта, принятого 25.09.2017 г.)</t>
  </si>
  <si>
    <t>По состоянию на 15.11.2017 г. размещена только версия в ред. от 27.01.2017 г. Используется только графический формат.</t>
  </si>
  <si>
    <t>размещаются отдельные материалы (например, нет законопроекта, принятого 25.09.2017 г., и пояснительной записки к нему, нет пояснительной записки к законопроекту, принятому 21.06.2017 г.)</t>
  </si>
  <si>
    <t>в отдельных случаях</t>
  </si>
  <si>
    <t>Отсутствуют заключения КСП к законопроектам, принятым 28.06.2017 г. и 18.09.2017 г.</t>
  </si>
  <si>
    <t>размещаются в отдельных случаях (только к законопроекту, принятому 19.10.2017 г.)</t>
  </si>
  <si>
    <t>размещаются в отдельных случаях (по состоянию на 15.11.2017 г. отсутствует законопроект, принятый 19.10.2017 г.)</t>
  </si>
  <si>
    <t>размещаются в отдельных случаях (по состоянию на 15.11.2017 г. отсутствует законопроект, принятый 19.10.2017 г., и пояснительная записка к нему)</t>
  </si>
  <si>
    <t>не размещены (размещаются отдельные законопроекты)</t>
  </si>
  <si>
    <t>Отсутствует структура (содержание) документа</t>
  </si>
  <si>
    <t>Отсутствует структура (содержание) документа. В отдельных случаях используется только графический формат (гапример, для закона в ред. от 08.06.2017 г.)</t>
  </si>
  <si>
    <t>Для отдельных законов используется только графический формат (например, для закона от 08.06.2017 г.)</t>
  </si>
  <si>
    <t>Для отдельных законов используется только графический формат (например, для законов от 29.06.2017 г. и от 28.09.2017 г.)</t>
  </si>
  <si>
    <t>Размещена одна пояснительная записка (по состоянию на 15.11.2017 г.); не ясно, к какому законопроекту она имеет отношение.</t>
  </si>
  <si>
    <t>http://minfinrd.ru/deyatelnost/statistika-i-otchety/byudzhet; http://portal.minfinrd.ru/Menu/Page/115</t>
  </si>
  <si>
    <t>http://portal.minfinrd.ru/Show/Category/25?ItemId=25</t>
  </si>
  <si>
    <t>Публикуются в отдельных случаях (только для законопроекта, принятого 19.06.2017 г.)</t>
  </si>
  <si>
    <t>Используется только графический формат. Наименования не отражают содержания (см. например закон от 19.06.2017 г.)</t>
  </si>
  <si>
    <t>https://www.mfri.ru/index.php/byudzhet/obshchaya-informatsiya</t>
  </si>
  <si>
    <t>Используется только графический формат.</t>
  </si>
  <si>
    <t>размещаются, затрудненный поиск (по дате, в материалах к сессии)</t>
  </si>
  <si>
    <t>размещено затрадненный поиск (по дате, в материалах к сессии)</t>
  </si>
  <si>
    <t>По состоянию на 15.11.2017 г. отсутствует закон от 01.08.2017 г.</t>
  </si>
  <si>
    <t>http://minfin09.ru/category/2017-%d0%b3%d0%be%d0%b4/</t>
  </si>
  <si>
    <t>Публикуются в отдельных случаях (по состоянию на 15.11.2017 г. отсутствует закон от 27.05.2017 г.)</t>
  </si>
  <si>
    <t>По состоянию на 29.08.2017 г. актуализированная версия в ред. от 20.07.2017 г. отсутствовала.</t>
  </si>
  <si>
    <t>размещаются, затрудненный поиск (по дате)</t>
  </si>
  <si>
    <t>http://www.mfsk.ru/law/z_sk</t>
  </si>
  <si>
    <t>https://minfin.bashkortostan.ru/activity/?SECTION_ID=14655</t>
  </si>
  <si>
    <t>Затрудненный поиск (по дате, фильтр или функция поиска отсутствуют)</t>
  </si>
  <si>
    <t>публикуются в отдельных случаях (1 из 4, http://марийэл.рф/minfin/Pages/projects.aspx)</t>
  </si>
  <si>
    <t>http://www.minfinrm.ru/norm-akty-new/</t>
  </si>
  <si>
    <t>http://minfin.tatarstan.ru/rus/vnesenie-izmeneniy-v-zakon-o-byudzhete.htm</t>
  </si>
  <si>
    <t>Наименование раздела не соответствует содержанию. Наименования ссылок неадекватные.</t>
  </si>
  <si>
    <t>Наименование раздела не соответствует содержанию. Ссылки неадекватные, актуальной редакции закона о бюджете нет.</t>
  </si>
  <si>
    <t>размещены отдельные законопроекты и пояснительные записки к ним (законопроект, принятый 22.09.2017 г.)</t>
  </si>
  <si>
    <t>не размещены (размещаются отдельные законопроекты, поиск затруднен - по дате сессии)</t>
  </si>
  <si>
    <t>http://budget.cap.ru/Menu/Page/511</t>
  </si>
  <si>
    <t>работает некорретно (стадия наполнения)</t>
  </si>
  <si>
    <t>http://budget.cap.ru/Menu/Page/509</t>
  </si>
  <si>
    <t>Законы о внесении изменений в бюджет размещены в разделе "Актуальная редакция закона…" (наименование не соответствует их содержанию)</t>
  </si>
  <si>
    <t>размещены отдельные законопроекты и пояснительные записки к ним (2 из 4), используется графический формат</t>
  </si>
  <si>
    <t>размещены отдельные законопроекты и пояснительные записки к ним, используется графический формат</t>
  </si>
  <si>
    <t>Отсутствует заключение КСП к законопроекту, принятому 29.08.2017 г.</t>
  </si>
  <si>
    <t>Отсутствует закон от 03.07.2017 г.</t>
  </si>
  <si>
    <t>публикуется в отдельных случаях (3 из 5 по состоянию на 16.11.2017 г., http://www.minfin.kirov.ru/otkrytyy-byudzhet/dlya-spetsialistov/oblastnoy-byudzhet/byudzhet-2017-2019-normativnye-dokumenty/)</t>
  </si>
  <si>
    <t>Публикуется в отдельных случаях (3 из 5 по состоянию на 16.11.2017 г.)</t>
  </si>
  <si>
    <t>Публикуются в отдельных случаях (3 из 5 по состоянию 16.11.2017 г.). Используется графический формат.</t>
  </si>
  <si>
    <t>По состоянию на 16.11.2017 г. размещена только версия закона в ред. от 26.04.2017 г., используется несструктурированный формат документа.</t>
  </si>
  <si>
    <t>По состоянию на 16.11.2017 г. размещена только версия закона в ред. от 17.02.2017 г. Наименование раздела не соответствует содержанию (размещено в разделе "проекты законв о внесении измененйи в бюджет).</t>
  </si>
  <si>
    <t>http://mf.nnov.ru/index.php?option=com_k2&amp;view=item&amp;layout=item&amp;id=31&amp;Itemid=260</t>
  </si>
  <si>
    <t>Поиск: по баннеру с главной страницы сайта</t>
  </si>
  <si>
    <t>http://www.zsno.ru/ru/16110/bills/</t>
  </si>
  <si>
    <t>Размещены отдельные законопроекты и пояснительные записки к ним (3 из 8, принятые 27.01.17, 21.02.2017 и 31.10.2017),  вход в систему только из браузера Internet Explorer.</t>
  </si>
  <si>
    <t>В актуализированной версии рекомендуется указать, что она с учетом изменений и дополнений</t>
  </si>
  <si>
    <t>http://www.zspo.ru/legislative/bills/</t>
  </si>
  <si>
    <t>http://minfin.pnzreg.ru/budget/arz</t>
  </si>
  <si>
    <t>http://minfin.pnzreg.ru/norm_doc</t>
  </si>
  <si>
    <t>http://asozd.samgd.ru/bills/?search=1&amp;NumberField=&amp;FullNameField=%D0%B1%D1%8E%D0%B4%D0%B6%D0%B5%D1%82&amp;RegistrationDateField_Begin=01.12.2016&amp;RegistrationDateField_End=16.11.2017&amp;state_id=&amp;law_state_id=&amp;subject_id=&amp;theme_block_id=</t>
  </si>
  <si>
    <t>http://www.srd.ru/index.php/component/docs/?view=pr_zaks&amp;archive=yes&amp;menu=508&amp;selmenu=765.2016&amp;edate=09.03.2017&amp;name=%D0%BE+%D0%B2%D0%BD%D0%B5%D1%81%D0%B5%D0%BD%D0%B8%D0%B8+%D0%B8%D0%B7%D0%BC%D0%B5%D0%BD%D0%B5%D0%BD%D0%B8%D0%B9&amp;subject=&amp;menu=508&amp;selmenu=765&amp;archive=yes</t>
  </si>
  <si>
    <t>http://www.srd.ru/index.php/component/docs/?view=pr_zaks&amp;archive=yes&amp;menu=508&amp;selmenu=765</t>
  </si>
  <si>
    <t>Указаная дата принятия закона не соответствует реальной (для закона №75 от 27.09.2017 г.)</t>
  </si>
  <si>
    <t>http://public.duma72.ru/Public/Bills</t>
  </si>
  <si>
    <t>https://admtyumen.ru/ogv_ru/finance/finance/bugjet.htm</t>
  </si>
  <si>
    <t>По состоянию на 17.11.2017 г. размещен 1 законопроект из 9 (принятый 30.10.2017 г.)</t>
  </si>
  <si>
    <t xml:space="preserve">По состоянию на 17.11.2017 г. размещен 1 законопроект из 9 (принятый 30.10.2017 г.) и пояснительная записка к нему  </t>
  </si>
  <si>
    <t>https://depfin.admhmao.ru/otkrytyy-byudzhet/</t>
  </si>
  <si>
    <t>размещаются временно (по состоянию на 17.11.2017 г. размещен только законопроект, принятый 25.09.2017 г.)</t>
  </si>
  <si>
    <t>http://www.yamalfin.ru/index.php?option=com_content&amp;view=category&amp;id=128:2016-11-02-06-01-43&amp;Itemid=103&amp;layout=default</t>
  </si>
  <si>
    <t>http://www.minfin-altai.ru/regulatory/bills/</t>
  </si>
  <si>
    <t xml:space="preserve">К одному из законопроектов по ссылке "Заключение КСП РА" размещен проект распоряжения "О внесении изменений в распоряжение Правительства
Республики Алтай от 31 марта 2015 года № 144-р"
</t>
  </si>
  <si>
    <t>http://www.minfin-altai.ru/regulatory/normativno_pravovye_akty/zakony/zakony_o_byudzhete_po_godam/the-laws-on-the-budget-in-2017.php</t>
  </si>
  <si>
    <t>Нет информации о дате подготовки (внесения) законопроекта. Для поиска документов требуется произвести более пяти переходов.</t>
  </si>
  <si>
    <t>Наименование ссылки не отражает содержания документа (актуализированная версия какого закона?). Вместо актуализированной версии закона о бюджете в ред. от 27.09.2017 г. размещен закон о внесении изменений.</t>
  </si>
  <si>
    <t>размещаются после рассмотрения, используется графический формат</t>
  </si>
  <si>
    <t>В отдельных случаях используется только графический формат (для закона от 11.10.2017 г. текст закона размещен только в графическом формате).</t>
  </si>
  <si>
    <t>http://minfinrb.ru/normbase/17/; http://budget.govrb.ru/ebudget/Show/Category/15?ItemId=233</t>
  </si>
  <si>
    <t>http://www.hural-buryatia.ru/bankz/</t>
  </si>
  <si>
    <t>Используется графический формат. Закон от 22.03.2017 г. размещен без названия.</t>
  </si>
  <si>
    <t>не размещаются (в стадии формирования)</t>
  </si>
  <si>
    <t>портала нет (истек срок регистрации домена)</t>
  </si>
  <si>
    <t>Размещаются в отдельных случаях (по состоянию на 17.11.2017 г. размещена только для законопроекта, принятого 08.05.2017 г.).</t>
  </si>
  <si>
    <t>http://r-19.ru/authorities/ministry-of-finance-of-the-republic-of-khakassia/docs/byudzhet-respubliki-khakasiya/?title=%D0%B1%D1%8E%D0%B4%D0%B6%D0%B5%D1%82&amp;date=&amp;docid=&amp;status=&amp;dep-id=</t>
  </si>
  <si>
    <t>http://r-19.ru/documents/?title=%D0%B1%D1%8E%D0%B4%D0%B6%D0%B5%D1%82&amp;date=&amp;docid=&amp;status=&amp;dep-id=</t>
  </si>
  <si>
    <t>Для поиска документов требуется произвести более пяти переходов (размещаются в общей базе законопроектов).</t>
  </si>
  <si>
    <t>размещаются в отдельных случаях (по состоянию на 17.11.2017 г. нет законопроекта, принятого 30.10.2017 г.), http://vs19.ru/lawmaking/bills.html</t>
  </si>
  <si>
    <t>http://минфин.забайкальскийкрай.рф/budget/edge/proj_zzk.html</t>
  </si>
  <si>
    <t>http://минфин.забайкальскийкрай.рф/documents/zakon.html</t>
  </si>
  <si>
    <t>Используется только графический формат. Размещено 5 законов, тогда как принято 4 (нет закона от 19.04.2017 г.)</t>
  </si>
  <si>
    <t>http://minfin.krskstate.ru/openbudget/law</t>
  </si>
  <si>
    <t>http://gfu.ru/budget/obl/section.php?IBLOCK_ID=125&amp;SECTION_ID=1180</t>
  </si>
  <si>
    <t>http://www.irk.gov.ru/sazd/</t>
  </si>
  <si>
    <t>http://mf.omskportal.ru/ru/RegionalPublicAuthorities/executivelist/MF/otkrbudg/zakonoblbudg/2017-2019.html</t>
  </si>
  <si>
    <t>не размещено (размещаются отдельные законопроекты)</t>
  </si>
  <si>
    <t>По состоянию на 17.11.2017 г. отсутствуют законы от 10.07.2017 г., от 05.09.2017 г.</t>
  </si>
  <si>
    <t xml:space="preserve">По состоянию на 17.11.2017 г. размещена только версия в ред. от 10.05.2017 г. Отсутствует структура (содержание) документа. </t>
  </si>
  <si>
    <t>http://monitoring.iltumen.ru/sazd/#type=magicsearch/ex17=%D0%B1%D1%8E%D0%B4%D0%B6%D0%B5%D1%82/ex20=3/from=02.10.2013/to=</t>
  </si>
  <si>
    <t>Для отдельных документов используется только графический формат (см., например, закон от 30.05.2017 г.)</t>
  </si>
  <si>
    <t>https://minfin.sakha.gov.ru/bjudzhet/zakony-o-bjudzhete/2017-god-i-na-planovyj-period-2018-2019-gg; http://budget.sakha.gov.ru/ebudget/Menu/Page/260</t>
  </si>
  <si>
    <t>размещаются отдельные законопроекты (по состоянию на 30.08.2017 г. отсутствует законопроект, принятый 21.02.2017 г.; http://www.kamgov.ru/minfin/budzet-2017)</t>
  </si>
  <si>
    <t>размещаются отдельные законопроекты и пояснительные записки к ним (по состоянию на 30.08.2017 г. отсутствует законопроект, принятый 21.02.2017 г.; http://www.kamgov.ru/minfin/budzet-2017)</t>
  </si>
  <si>
    <t>http://monitoring.zspk.gov.ru/#type=magicsearch/ex17=%D0%B1%D1%8E%D0%B4%D0%B6%D0%B5%D1%82/ex20=3/from=01.01.2017/to=31.12.2017</t>
  </si>
  <si>
    <t>отдельные законопроекты размещаются позднее установленных сроков (см., например, проект, принятый 22.02.2017 г.)</t>
  </si>
  <si>
    <t>отдельные законопроекты и пояснительные записки к ним размещаются позднее установленных сроков (см., например, проект, принятый 22.02.2017 г.)</t>
  </si>
  <si>
    <t>http://ebudget.primorsky.ru/Menu/Page/346</t>
  </si>
  <si>
    <t>http://www.duma.khv.ru/Site.aspx?a=270100399</t>
  </si>
  <si>
    <t>На странице Департамента финансов (http://www.primorsky.ru/authorities/executive-agencies/departments/finance/laws.php) не все наименования ссылок корректные (закон о бюджете вместо закон о внесении изменений в закон о бюджете)</t>
  </si>
  <si>
    <t>законопроект, принятый 08.06.2017 г., и материалы к нему, размещены после принятия закона (09.06.2017 г.), https://minfin.khabkrai.ru/portal/Show/Category/184?page=1&amp;ItemId=497&amp;filterYear=2017</t>
  </si>
  <si>
    <t>отсутствует заключение КСП на законопроект, принятый 08.06.2017 г.</t>
  </si>
  <si>
    <t>размещаются отдельные законопроекты (напр., нет законопроекта, принятого 02.05.2017 г.), http://www.zsamur.ru/section/list/31/11</t>
  </si>
  <si>
    <t>в отдельных случаях (нет к 5 поправке)</t>
  </si>
  <si>
    <t>Отсутствует заключение КСП на законопроект, принятый 26.06.2017 г.</t>
  </si>
  <si>
    <t>в отдельных случаях (по состоянию на 18.11.2017 г. нет законопроекта, принятого 24.10.2017 г.); http://minfin.49gov.ru/activities/norm_activities/project_zakon/</t>
  </si>
  <si>
    <t>в отдельных случаях (по состоянию на 18.11.2017 г. нет законопроекта, принятого 24.10.2017 г.)</t>
  </si>
  <si>
    <t xml:space="preserve">в отдельных случаях </t>
  </si>
  <si>
    <t>Отсутствуют заключения КСП к законопроектам от июля и октября</t>
  </si>
  <si>
    <t>По состоянию на 18.11.2017 г. размещена версия закона в ред. от 07.06.2017 г., версия в ред. от 26.07.2017 г. или в ред. от 24.10.2017 г. отсутствует. Наименование ссылки некорректное: "с учетом всех изменений".</t>
  </si>
  <si>
    <t>В отдельных случаях (размещен только закон от 24.10.2017 г.). Наименование ссылки не отражает содержания документа.</t>
  </si>
  <si>
    <t>в отдельных случаях; http://чукотка.рф/power/priority_areas/open-budget/budget-citizens/budget-2016/vnesenie-izmenenii-v-byudzhet/</t>
  </si>
  <si>
    <t>в отдельных случаях; http://duma.chukotka.ru/index.php?option=com_content&amp;view=category&amp;id=47&amp;Itemid=154&amp;limitstart=0</t>
  </si>
  <si>
    <t>Количество принятых законов о внесении изменений в закон о бюджете (по состоянию на 18.11.2017 г. ), ед.</t>
  </si>
  <si>
    <t>Мониторинг и оценка показателей раздела проведены в период с 21.03.2017 г. по 18.11.2017 г. Оценивались сведения в части принятых законов субъектов Российской Федерации о внесении изменений в закон о бюджете на 2017 год и на плановый период 2018 и 2019 годов по состоянию на 18.11.2017 г. (по данным СПС "КонсультантПлюс" и официальных сайтов органов государственной власти субъектов РФ)</t>
  </si>
  <si>
    <t>Количество принятых законов о внесении изменений в закон о бюджете (по состоянию на 18.11.2017 г.), ед.</t>
  </si>
  <si>
    <t>Дата подписания последнего принятого по состоянию на 18.11.2017 г. закона о внесении изменений в бюджет</t>
  </si>
  <si>
    <t>Мониторинг и оценка показателей раздела проведены в период с 21.03.2017 г. по 18.11.2017 г. Оценивались сведения в части принятых законов субъектов Российской Федерации о внесении изменений в закон о бюджете на 2017 год и на плановый период 2018 и 2019 годов по состоянию на 18.11.2017 г. (по данным СПС "КонсультантПлюс" и официальных сайтов органов государственной власти субъектов РФ).</t>
  </si>
  <si>
    <t>Публикуются в отдельных случаях (только законопроект, принятый 19.06.2017 г.)</t>
  </si>
  <si>
    <t>Размещены отдельные законопроекты (3 из 9, принятые 27.01.17, 21.02.2017 и 31.10.2017),  вход в систему только из браузера Internet Explorer.</t>
  </si>
  <si>
    <t>На сайте финоргана по состоянию на 17.11.2017 г. размещено 10 законопроектов о внесении изменений в закон о бюджете, тогда как внесено в законодательный орган 6; наименования не проясняют ситуации.</t>
  </si>
  <si>
    <t xml:space="preserve">Пояснительная записка к законопроекту, принятому 14.09.2017 г., размещена только на сайте законодательного органа. </t>
  </si>
  <si>
    <t>к отдельным законопроектам; http://www.admlip.ru/economy/finances/proekty/</t>
  </si>
  <si>
    <t>к отдельным законопроектам; http://ufin48.ru/Menu/Page/21</t>
  </si>
  <si>
    <t>Наименование раздела не соответствует содержанию.</t>
  </si>
  <si>
    <t>На сайте финоргана по состоянию на 17.11.2017 г. размещено 10 законопроектов о внесении изменений в закон о бюджете, тогда как внесено в законодательный орган 6.</t>
  </si>
  <si>
    <t>Заключение КСП содержится в материалах к принятому закону (то есть, размещено после принятия закона)</t>
  </si>
  <si>
    <t>Отсутствует заключение КСП на проект, принятый 15.09.2017 г.</t>
  </si>
  <si>
    <t>Для поиска документов необходимо произвести более пяти переходов.</t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</si>
  <si>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</si>
  <si>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2: высокий уровень открытости бюджетных данных</t>
    </r>
    <r>
      <rPr>
        <sz val="9"/>
        <rFont val="Times New Roman"/>
        <family val="1"/>
      </rPr>
      <t xml:space="preserve"> (60-79,9% от максимально возможного количества баллов)</t>
    </r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</si>
  <si>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 возможного количества баллов)</t>
    </r>
  </si>
  <si>
    <r>
      <rPr>
        <b/>
        <sz val="9"/>
        <rFont val="Times New Roman"/>
        <family val="1"/>
      </rP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 возможного количества баллов)</t>
    </r>
  </si>
  <si>
    <r>
      <rPr>
        <b/>
        <sz val="9"/>
        <rFont val="Times New Roman"/>
        <family val="1"/>
      </rPr>
      <t>Группа 5: очень низкий уровень открытости бюджетных данных</t>
    </r>
    <r>
      <rPr>
        <sz val="9"/>
        <rFont val="Times New Roman"/>
        <family val="1"/>
      </rPr>
      <t xml:space="preserve"> (менее 20% от максимально возможного количества баллов)</t>
    </r>
  </si>
  <si>
    <t>Источник информации: Справочно-правовая система "КонсультантПлюс", а также официальные сайты органов государственной власти субъектов Российской Федерации.</t>
  </si>
  <si>
    <t xml:space="preserve">В отдельных случаях (размещен только закон от 09.02.2017 г.). </t>
  </si>
  <si>
    <r>
      <t xml:space="preserve">Рейтинг субъектов Российской Федерации по разделу 2 "Внесение изменений в закон о бюджете"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</si>
  <si>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t>размещены отдельные законопроекты</t>
  </si>
  <si>
    <t>отдельные законопроекты и пояснительные записки к ним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</si>
</sst>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u val="single"/>
      <sz val="11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C00000"/>
      <name val="Times New Roman"/>
      <family val="1"/>
    </font>
    <font>
      <sz val="11"/>
      <color rgb="FFC00000"/>
      <name val="Calibri"/>
      <family val="2"/>
    </font>
    <font>
      <sz val="8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medium">
        <color rgb="FFA6A6A6"/>
      </right>
      <top style="medium">
        <color rgb="FFA6A6A6"/>
      </top>
      <bottom style="medium">
        <color rgb="FFA6A6A6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/>
      <right/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/>
    </xf>
    <xf numFmtId="4" fontId="65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4" fontId="66" fillId="0" borderId="0" xfId="0" applyNumberFormat="1" applyFont="1" applyAlignment="1">
      <alignment horizontal="right" vertical="center" wrapText="1"/>
    </xf>
    <xf numFmtId="4" fontId="64" fillId="0" borderId="0" xfId="0" applyNumberFormat="1" applyFont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 indent="1"/>
    </xf>
    <xf numFmtId="49" fontId="67" fillId="0" borderId="10" xfId="0" applyNumberFormat="1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69" fillId="33" borderId="13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vertical="center" wrapText="1"/>
    </xf>
    <xf numFmtId="0" fontId="70" fillId="34" borderId="12" xfId="0" applyFont="1" applyFill="1" applyBorder="1" applyAlignment="1">
      <alignment vertical="center" wrapText="1"/>
    </xf>
    <xf numFmtId="0" fontId="69" fillId="34" borderId="13" xfId="0" applyFont="1" applyFill="1" applyBorder="1" applyAlignment="1">
      <alignment vertical="center" wrapText="1"/>
    </xf>
    <xf numFmtId="0" fontId="69" fillId="34" borderId="12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3" fillId="13" borderId="14" xfId="0" applyNumberFormat="1" applyFont="1" applyFill="1" applyBorder="1" applyAlignment="1">
      <alignment horizontal="center" vertical="center" wrapText="1"/>
    </xf>
    <xf numFmtId="174" fontId="5" fillId="13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 wrapText="1"/>
    </xf>
    <xf numFmtId="173" fontId="5" fillId="35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65" fillId="0" borderId="15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173" fontId="3" fillId="35" borderId="15" xfId="0" applyNumberFormat="1" applyFont="1" applyFill="1" applyBorder="1" applyAlignment="1">
      <alignment horizontal="center" vertical="center" wrapText="1"/>
    </xf>
    <xf numFmtId="1" fontId="65" fillId="0" borderId="15" xfId="0" applyNumberFormat="1" applyFont="1" applyFill="1" applyBorder="1" applyAlignment="1">
      <alignment horizontal="center"/>
    </xf>
    <xf numFmtId="0" fontId="71" fillId="0" borderId="14" xfId="0" applyFont="1" applyFill="1" applyBorder="1" applyAlignment="1">
      <alignment vertical="center"/>
    </xf>
    <xf numFmtId="174" fontId="66" fillId="0" borderId="14" xfId="0" applyNumberFormat="1" applyFont="1" applyFill="1" applyBorder="1" applyAlignment="1">
      <alignment horizontal="center" vertical="center"/>
    </xf>
    <xf numFmtId="0" fontId="5" fillId="0" borderId="14" xfId="42" applyFont="1" applyFill="1" applyBorder="1" applyAlignment="1">
      <alignment horizontal="left" vertical="center"/>
    </xf>
    <xf numFmtId="0" fontId="3" fillId="13" borderId="14" xfId="0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2" fontId="7" fillId="0" borderId="14" xfId="42" applyNumberFormat="1" applyFont="1" applyBorder="1" applyAlignment="1">
      <alignment horizontal="left" vertical="center"/>
    </xf>
    <xf numFmtId="173" fontId="5" fillId="13" borderId="14" xfId="0" applyNumberFormat="1" applyFont="1" applyFill="1" applyBorder="1" applyAlignment="1">
      <alignment horizontal="center" vertical="center"/>
    </xf>
    <xf numFmtId="173" fontId="3" fillId="13" borderId="14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42" applyFont="1" applyAlignment="1">
      <alignment/>
    </xf>
    <xf numFmtId="0" fontId="45" fillId="0" borderId="0" xfId="42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0" fontId="5" fillId="0" borderId="14" xfId="42" applyFont="1" applyFill="1" applyBorder="1" applyAlignment="1">
      <alignment vertical="center"/>
    </xf>
    <xf numFmtId="0" fontId="35" fillId="0" borderId="0" xfId="42" applyFont="1" applyAlignment="1">
      <alignment/>
    </xf>
    <xf numFmtId="0" fontId="5" fillId="0" borderId="14" xfId="42" applyFont="1" applyBorder="1" applyAlignment="1">
      <alignment vertical="center"/>
    </xf>
    <xf numFmtId="173" fontId="0" fillId="0" borderId="0" xfId="0" applyNumberFormat="1" applyAlignment="1">
      <alignment/>
    </xf>
    <xf numFmtId="14" fontId="3" fillId="13" borderId="14" xfId="0" applyNumberFormat="1" applyFont="1" applyFill="1" applyBorder="1" applyAlignment="1">
      <alignment horizontal="center" vertical="center"/>
    </xf>
    <xf numFmtId="14" fontId="5" fillId="13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left" vertical="center"/>
    </xf>
    <xf numFmtId="49" fontId="5" fillId="0" borderId="14" xfId="42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left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vertical="center"/>
    </xf>
    <xf numFmtId="0" fontId="5" fillId="0" borderId="0" xfId="42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42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  <xf numFmtId="2" fontId="5" fillId="0" borderId="14" xfId="42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2" fontId="5" fillId="0" borderId="14" xfId="42" applyNumberFormat="1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left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73" fontId="5" fillId="13" borderId="14" xfId="0" applyNumberFormat="1" applyFont="1" applyFill="1" applyBorder="1" applyAlignment="1">
      <alignment horizontal="center" vertical="center"/>
    </xf>
    <xf numFmtId="173" fontId="3" fillId="13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left" vertical="center"/>
    </xf>
    <xf numFmtId="2" fontId="5" fillId="0" borderId="14" xfId="42" applyNumberFormat="1" applyFont="1" applyBorder="1" applyAlignment="1">
      <alignment horizontal="left" vertical="center"/>
    </xf>
    <xf numFmtId="173" fontId="5" fillId="0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13" borderId="14" xfId="0" applyFont="1" applyFill="1" applyBorder="1" applyAlignment="1">
      <alignment horizontal="left" vertical="center"/>
    </xf>
    <xf numFmtId="2" fontId="3" fillId="13" borderId="14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42" applyFont="1" applyBorder="1" applyAlignment="1">
      <alignment horizontal="left" vertical="center"/>
    </xf>
    <xf numFmtId="2" fontId="5" fillId="35" borderId="14" xfId="42" applyNumberFormat="1" applyFont="1" applyFill="1" applyBorder="1" applyAlignment="1">
      <alignment horizontal="left" vertical="center"/>
    </xf>
    <xf numFmtId="2" fontId="5" fillId="0" borderId="14" xfId="42" applyNumberFormat="1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42" applyNumberFormat="1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left" vertical="center"/>
    </xf>
    <xf numFmtId="0" fontId="5" fillId="13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0" fontId="3" fillId="1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5" fillId="0" borderId="14" xfId="42" applyNumberFormat="1" applyFont="1" applyBorder="1" applyAlignment="1">
      <alignment horizontal="left" vertical="center"/>
    </xf>
    <xf numFmtId="14" fontId="3" fillId="13" borderId="14" xfId="0" applyNumberFormat="1" applyFont="1" applyFill="1" applyBorder="1" applyAlignment="1">
      <alignment horizontal="center" vertical="center"/>
    </xf>
    <xf numFmtId="14" fontId="5" fillId="13" borderId="14" xfId="0" applyNumberFormat="1" applyFont="1" applyFill="1" applyBorder="1" applyAlignment="1">
      <alignment horizontal="center" vertical="center"/>
    </xf>
    <xf numFmtId="14" fontId="5" fillId="35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73" fontId="5" fillId="35" borderId="15" xfId="53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 wrapText="1"/>
    </xf>
    <xf numFmtId="0" fontId="3" fillId="35" borderId="16" xfId="0" applyFont="1" applyFill="1" applyBorder="1" applyAlignment="1">
      <alignment horizontal="center" vertical="center" wrapText="1"/>
    </xf>
    <xf numFmtId="173" fontId="5" fillId="35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74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0" xfId="42" applyFill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42" applyFont="1" applyFill="1" applyAlignment="1">
      <alignment horizontal="left" vertical="center"/>
    </xf>
    <xf numFmtId="0" fontId="5" fillId="35" borderId="14" xfId="0" applyFont="1" applyFill="1" applyBorder="1" applyAlignment="1">
      <alignment horizontal="center" vertical="top"/>
    </xf>
    <xf numFmtId="2" fontId="5" fillId="0" borderId="14" xfId="42" applyNumberFormat="1" applyFont="1" applyBorder="1" applyAlignment="1">
      <alignment horizontal="left" vertical="top"/>
    </xf>
    <xf numFmtId="2" fontId="5" fillId="0" borderId="14" xfId="42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35" borderId="14" xfId="0" applyFont="1" applyFill="1" applyBorder="1" applyAlignment="1">
      <alignment horizontal="left" vertical="top"/>
    </xf>
    <xf numFmtId="0" fontId="5" fillId="0" borderId="0" xfId="42" applyFont="1" applyFill="1" applyAlignment="1">
      <alignment vertical="center"/>
    </xf>
    <xf numFmtId="0" fontId="5" fillId="0" borderId="0" xfId="42" applyFont="1" applyAlignment="1">
      <alignment vertical="center"/>
    </xf>
    <xf numFmtId="2" fontId="5" fillId="0" borderId="14" xfId="42" applyNumberFormat="1" applyFont="1" applyFill="1" applyBorder="1" applyAlignment="1">
      <alignment vertical="center"/>
    </xf>
    <xf numFmtId="0" fontId="5" fillId="35" borderId="14" xfId="42" applyFont="1" applyFill="1" applyBorder="1" applyAlignment="1">
      <alignment horizontal="left" vertical="center"/>
    </xf>
    <xf numFmtId="49" fontId="5" fillId="35" borderId="14" xfId="42" applyNumberFormat="1" applyFont="1" applyFill="1" applyBorder="1" applyAlignment="1">
      <alignment horizontal="left" vertical="center"/>
    </xf>
    <xf numFmtId="49" fontId="5" fillId="0" borderId="14" xfId="42" applyNumberFormat="1" applyFont="1" applyFill="1" applyBorder="1" applyAlignment="1">
      <alignment horizontal="left" vertical="center"/>
    </xf>
    <xf numFmtId="0" fontId="9" fillId="0" borderId="14" xfId="42" applyFont="1" applyFill="1" applyBorder="1" applyAlignment="1">
      <alignment horizontal="left" vertical="center"/>
    </xf>
    <xf numFmtId="2" fontId="9" fillId="0" borderId="14" xfId="42" applyNumberFormat="1" applyFont="1" applyFill="1" applyBorder="1" applyAlignment="1">
      <alignment horizontal="left" vertical="center"/>
    </xf>
    <xf numFmtId="0" fontId="5" fillId="0" borderId="17" xfId="42" applyFont="1" applyBorder="1" applyAlignment="1">
      <alignment vertical="center"/>
    </xf>
    <xf numFmtId="0" fontId="5" fillId="35" borderId="14" xfId="42" applyFont="1" applyFill="1" applyBorder="1" applyAlignment="1">
      <alignment vertical="center"/>
    </xf>
    <xf numFmtId="173" fontId="3" fillId="35" borderId="18" xfId="0" applyNumberFormat="1" applyFont="1" applyFill="1" applyBorder="1" applyAlignment="1">
      <alignment horizontal="center" vertical="center" wrapText="1"/>
    </xf>
    <xf numFmtId="1" fontId="3" fillId="35" borderId="18" xfId="0" applyNumberFormat="1" applyFont="1" applyFill="1" applyBorder="1" applyAlignment="1">
      <alignment horizontal="center" vertical="center" wrapText="1"/>
    </xf>
    <xf numFmtId="173" fontId="3" fillId="35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173" fontId="5" fillId="0" borderId="15" xfId="53" applyNumberFormat="1" applyFont="1" applyFill="1" applyBorder="1" applyAlignment="1">
      <alignment horizontal="center" vertical="center"/>
      <protection/>
    </xf>
    <xf numFmtId="0" fontId="3" fillId="7" borderId="14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172" fontId="3" fillId="7" borderId="15" xfId="0" applyNumberFormat="1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 wrapText="1"/>
    </xf>
    <xf numFmtId="1" fontId="3" fillId="7" borderId="15" xfId="0" applyNumberFormat="1" applyFont="1" applyFill="1" applyBorder="1" applyAlignment="1">
      <alignment vertical="center" wrapText="1"/>
    </xf>
    <xf numFmtId="173" fontId="3" fillId="7" borderId="15" xfId="0" applyNumberFormat="1" applyFont="1" applyFill="1" applyBorder="1" applyAlignment="1">
      <alignment horizontal="center" vertical="center" wrapText="1"/>
    </xf>
    <xf numFmtId="173" fontId="5" fillId="7" borderId="15" xfId="0" applyNumberFormat="1" applyFont="1" applyFill="1" applyBorder="1" applyAlignment="1">
      <alignment horizontal="center" vertical="center" wrapText="1"/>
    </xf>
    <xf numFmtId="173" fontId="5" fillId="7" borderId="15" xfId="53" applyNumberFormat="1" applyFont="1" applyFill="1" applyBorder="1" applyAlignment="1">
      <alignment horizontal="center" vertical="center"/>
      <protection/>
    </xf>
    <xf numFmtId="0" fontId="3" fillId="7" borderId="14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74" fontId="3" fillId="7" borderId="14" xfId="0" applyNumberFormat="1" applyFont="1" applyFill="1" applyBorder="1" applyAlignment="1">
      <alignment horizontal="center" vertical="center" wrapText="1"/>
    </xf>
    <xf numFmtId="174" fontId="5" fillId="7" borderId="14" xfId="0" applyNumberFormat="1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byudzhet-2017-2019/" TargetMode="External" /><Relationship Id="rId2" Type="http://schemas.openxmlformats.org/officeDocument/2006/relationships/hyperlink" Target="http://bryanskoblfin.ru/Show/Category/10?ItemId=4" TargetMode="External" /><Relationship Id="rId3" Type="http://schemas.openxmlformats.org/officeDocument/2006/relationships/hyperlink" Target="http://dtf.avo.ru/proekty-zakonov-vladimirskoj-oblasti" TargetMode="External" /><Relationship Id="rId4" Type="http://schemas.openxmlformats.org/officeDocument/2006/relationships/hyperlink" Target="http://www.gfu.vrn.ru/regulatory/normativnye-pravovye-akty/zakony-voronezhskoy-oblasti-/proekty-zakonov-voronezhskoy-oblasti-ob-oblastnom-byudzhete.php" TargetMode="External" /><Relationship Id="rId5" Type="http://schemas.openxmlformats.org/officeDocument/2006/relationships/hyperlink" Target="http://df.ivanovoobl.ru/regionalnye-finansy/zakon-ob-oblastnom-byudzhete/proekty-zakonov-o-vnesenii-izmenenij-v-zakon-o-byudzhete-i-informatsiya-k-nim/" TargetMode="External" /><Relationship Id="rId6" Type="http://schemas.openxmlformats.org/officeDocument/2006/relationships/hyperlink" Target="http://www.ivoblduma.ru/zakony/proekty-zakonov/20456/" TargetMode="External" /><Relationship Id="rId7" Type="http://schemas.openxmlformats.org/officeDocument/2006/relationships/hyperlink" Target="http://www.kosoblduma.ru/laws/pzko/index.php?page=3&amp;search%5Bstatus%5D=4&amp;module_path=&amp;url=http://www.kosoblduma.ru/laws/pzko/" TargetMode="External" /><Relationship Id="rId8" Type="http://schemas.openxmlformats.org/officeDocument/2006/relationships/hyperlink" Target="http://depfin.adm44.ru/info/law/proetjzko/index.aspx" TargetMode="External" /><Relationship Id="rId9" Type="http://schemas.openxmlformats.org/officeDocument/2006/relationships/hyperlink" Target="http://www.admlip.ru/economy/finances/proekty/" TargetMode="External" /><Relationship Id="rId10" Type="http://schemas.openxmlformats.org/officeDocument/2006/relationships/hyperlink" Target="http://ufin48.ru/Menu/Page/21" TargetMode="External" /><Relationship Id="rId11" Type="http://schemas.openxmlformats.org/officeDocument/2006/relationships/hyperlink" Target="http://adm.vintech.ru:8096/ebudget/Menu/Page/131" TargetMode="External" /><Relationship Id="rId12" Type="http://schemas.openxmlformats.org/officeDocument/2006/relationships/hyperlink" Target="http://portal.tverfin.ru/Show/Category/5?ItemId=271" TargetMode="External" /><Relationship Id="rId13" Type="http://schemas.openxmlformats.org/officeDocument/2006/relationships/hyperlink" Target="http://minfin.rkomi.ru/minfin_rkomi/minfin_rbudj/budjet/" TargetMode="External" /><Relationship Id="rId14" Type="http://schemas.openxmlformats.org/officeDocument/2006/relationships/hyperlink" Target="http://budget.lenreg.ru/new/documents/?page=0&amp;sortOrder=&amp;type=&amp;sortName=&amp;sortDate=" TargetMode="External" /><Relationship Id="rId15" Type="http://schemas.openxmlformats.org/officeDocument/2006/relationships/hyperlink" Target="http://www.sdnao.ru/documents/bills/detail.php?ID=23011" TargetMode="External" /><Relationship Id="rId16" Type="http://schemas.openxmlformats.org/officeDocument/2006/relationships/hyperlink" Target="http://www.minfin01-maykop.ru/Show/Category/12?page=1&amp;ItemId=58" TargetMode="External" /><Relationship Id="rId17" Type="http://schemas.openxmlformats.org/officeDocument/2006/relationships/hyperlink" Target="http://www.crimea.gov.ru/lawmaking-activity/laws-drafts" TargetMode="External" /><Relationship Id="rId18" Type="http://schemas.openxmlformats.org/officeDocument/2006/relationships/hyperlink" Target="http://volgafin.volgograd.ru/norms/acts/5515/" TargetMode="External" /><Relationship Id="rId19" Type="http://schemas.openxmlformats.org/officeDocument/2006/relationships/hyperlink" Target="http://ob.sev.gov.ru/dokumenty/izmeneniya-v-budzhet/2017-god" TargetMode="External" /><Relationship Id="rId20" Type="http://schemas.openxmlformats.org/officeDocument/2006/relationships/hyperlink" Target="http://openbudsk.ru/content/projectzk17/izm17.php" TargetMode="External" /><Relationship Id="rId21" Type="http://schemas.openxmlformats.org/officeDocument/2006/relationships/hyperlink" Target="http://kurskduma.ru/proekts/index.php" TargetMode="External" /><Relationship Id="rId22" Type="http://schemas.openxmlformats.org/officeDocument/2006/relationships/hyperlink" Target="http://www.yarregion.ru/depts/depfin/tmpPages/docs.aspx" TargetMode="External" /><Relationship Id="rId23" Type="http://schemas.openxmlformats.org/officeDocument/2006/relationships/hyperlink" Target="http://minfin.karelia.ru/2017-2019-gody/" TargetMode="External" /><Relationship Id="rId24" Type="http://schemas.openxmlformats.org/officeDocument/2006/relationships/hyperlink" Target="http://minfin.gov-murman.ru/open-budget/regional_budget/law_of_budget_projects/project-17-19.php" TargetMode="External" /><Relationship Id="rId25" Type="http://schemas.openxmlformats.org/officeDocument/2006/relationships/hyperlink" Target="http://bks.pskov.ru/ebudget/Show/Category/11?ItemId=258" TargetMode="External" /><Relationship Id="rId26" Type="http://schemas.openxmlformats.org/officeDocument/2006/relationships/hyperlink" Target="http://www.assembly.spb.ru/ndoc/doc/0/777325233" TargetMode="External" /><Relationship Id="rId27" Type="http://schemas.openxmlformats.org/officeDocument/2006/relationships/hyperlink" Target="http://www.minfinrm.ru/norm-akty-new/" TargetMode="External" /><Relationship Id="rId28" Type="http://schemas.openxmlformats.org/officeDocument/2006/relationships/hyperlink" Target="http://www.mfur.ru/budjet/ispolnenie/zakon/2016/32-r.php" TargetMode="External" /><Relationship Id="rId29" Type="http://schemas.openxmlformats.org/officeDocument/2006/relationships/hyperlink" Target="http://www.zsko.ru/documents/lawmaking/?PAGEN_1=4" TargetMode="External" /><Relationship Id="rId30" Type="http://schemas.openxmlformats.org/officeDocument/2006/relationships/hyperlink" Target="http://minfinrb.ru/normbase/18/" TargetMode="External" /><Relationship Id="rId31" Type="http://schemas.openxmlformats.org/officeDocument/2006/relationships/hyperlink" Target="http://asozd.samgd.ru/bills/?search=1&amp;NumberField=&amp;FullNameField=%D0%B1%D1%8E%D0%B4%D0%B6%D0%B5%D1%82&amp;RegistrationDateField_Begin=01.12.2016&amp;RegistrationDateField_End=16.11.2017&amp;state_id=&amp;law_state_id=&amp;subject_id=&amp;theme_block_id=" TargetMode="External" /><Relationship Id="rId32" Type="http://schemas.openxmlformats.org/officeDocument/2006/relationships/hyperlink" Target="http://ufo.ulntc.ru/index.php?mgf=budget/open_budget/izm/proectzak2017" TargetMode="External" /><Relationship Id="rId33" Type="http://schemas.openxmlformats.org/officeDocument/2006/relationships/hyperlink" Target="http://fin22.ru/projects/p2017/" TargetMode="External" /><Relationship Id="rId34" Type="http://schemas.openxmlformats.org/officeDocument/2006/relationships/hyperlink" Target="http://openbudget.gfu.ru/budget/law_project/" TargetMode="External" /><Relationship Id="rId35" Type="http://schemas.openxmlformats.org/officeDocument/2006/relationships/hyperlink" Target="http://www.ofukem.ru/content/blogcategory/178/207/" TargetMode="External" /><Relationship Id="rId36" Type="http://schemas.openxmlformats.org/officeDocument/2006/relationships/hyperlink" Target="http://zsnso.ru/579/" TargetMode="External" /><Relationship Id="rId37" Type="http://schemas.openxmlformats.org/officeDocument/2006/relationships/hyperlink" Target="http://www.mfnso.nso.ru/page/2294" TargetMode="External" /><Relationship Id="rId38" Type="http://schemas.openxmlformats.org/officeDocument/2006/relationships/hyperlink" Target="http://ebudget.primorsky.ru/Show/Category/8?ItemId=345" TargetMode="External" /><Relationship Id="rId39" Type="http://schemas.openxmlformats.org/officeDocument/2006/relationships/hyperlink" Target="http://www.fin.amurobl.ru/oblastnoy-byudzhet/proekty-zakonov-amurskoy-oblasti/o-vnesenii-izmeneniy-v-zakon-o-byudzhete/o-vnesenii-izmeneniy-v-zakon-o-byudzhete-2017-god.php" TargetMode="External" /><Relationship Id="rId40" Type="http://schemas.openxmlformats.org/officeDocument/2006/relationships/hyperlink" Target="http://openbudget.sakhminfin.ru/Menu/Page/455" TargetMode="External" /><Relationship Id="rId41" Type="http://schemas.openxmlformats.org/officeDocument/2006/relationships/hyperlink" Target="http://budget.mos.ru/BudgetAttachements_2017_2019" TargetMode="External" /><Relationship Id="rId42" Type="http://schemas.openxmlformats.org/officeDocument/2006/relationships/hyperlink" Target="http://minfin39.ru/budget/current_year/" TargetMode="External" /><Relationship Id="rId43" Type="http://schemas.openxmlformats.org/officeDocument/2006/relationships/hyperlink" Target="http://fin.tmbreg.ru/6347/8130/8278.html" TargetMode="External" /><Relationship Id="rId44" Type="http://schemas.openxmlformats.org/officeDocument/2006/relationships/hyperlink" Target="http://dfto.ru/index.php/byudzhet-dlya-grazhdan/proekt-zakona-o-byudzhete" TargetMode="External" /><Relationship Id="rId45" Type="http://schemas.openxmlformats.org/officeDocument/2006/relationships/hyperlink" Target="http://portal.novkfo.ru/Show/Category/22?ItemId=100&amp;headingId=" TargetMode="External" /><Relationship Id="rId46" Type="http://schemas.openxmlformats.org/officeDocument/2006/relationships/hyperlink" Target="http://budget.cap.ru/Menu/Page/511" TargetMode="External" /><Relationship Id="rId47" Type="http://schemas.openxmlformats.org/officeDocument/2006/relationships/hyperlink" Target="http://www.zsno.ru/ru/16110/bills/" TargetMode="External" /><Relationship Id="rId48" Type="http://schemas.openxmlformats.org/officeDocument/2006/relationships/hyperlink" Target="http://minfin-samara.ru/proekty-zakonov-o-byudzhete/" TargetMode="External" /><Relationship Id="rId49" Type="http://schemas.openxmlformats.org/officeDocument/2006/relationships/hyperlink" Target="http://www.minfin-altai.ru/regulatory/bills/" TargetMode="External" /><Relationship Id="rId5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byudzhet-2017-2019/" TargetMode="External" /><Relationship Id="rId2" Type="http://schemas.openxmlformats.org/officeDocument/2006/relationships/hyperlink" Target="http://bryanskoblfin.ru/Show/Category/10?ItemId=3" TargetMode="External" /><Relationship Id="rId3" Type="http://schemas.openxmlformats.org/officeDocument/2006/relationships/hyperlink" Target="http://dtf.avo.ru/proekty-zakonov-vladimirskoj-oblasti" TargetMode="External" /><Relationship Id="rId4" Type="http://schemas.openxmlformats.org/officeDocument/2006/relationships/hyperlink" Target="http://www.gfu.vrn.ru/regulatory/normativnye-pravovye-akty/zakony-voronezhskoy-oblasti-/proekty-zakonov-voronezhskoy-oblasti-ob-oblastnom-byudzhete.php" TargetMode="External" /><Relationship Id="rId5" Type="http://schemas.openxmlformats.org/officeDocument/2006/relationships/hyperlink" Target="http://df.ivanovoobl.ru/regionalnye-finansy/zakon-ob-oblastnom-byudzhete/proekty-zakonov-o-vnesenii-izmenenij-v-zakon-o-byudzhete-i-informatsiya-k-nim/" TargetMode="External" /><Relationship Id="rId6" Type="http://schemas.openxmlformats.org/officeDocument/2006/relationships/hyperlink" Target="http://depfin.adm44.ru/info/law/proetjzko/index.aspx" TargetMode="External" /><Relationship Id="rId7" Type="http://schemas.openxmlformats.org/officeDocument/2006/relationships/hyperlink" Target="http://portal.tverfin.ru/Show/Category/5?ItemId=271" TargetMode="External" /><Relationship Id="rId8" Type="http://schemas.openxmlformats.org/officeDocument/2006/relationships/hyperlink" Target="http://minfin.rkomi.ru/minfin_rkomi/minfin_rbudj/budjet/" TargetMode="External" /><Relationship Id="rId9" Type="http://schemas.openxmlformats.org/officeDocument/2006/relationships/hyperlink" Target="http://finance.pskov.ru/" TargetMode="External" /><Relationship Id="rId10" Type="http://schemas.openxmlformats.org/officeDocument/2006/relationships/hyperlink" Target="http://www.minfin01-maykop.ru/Show/Category/12?page=1&amp;ItemId=58" TargetMode="External" /><Relationship Id="rId11" Type="http://schemas.openxmlformats.org/officeDocument/2006/relationships/hyperlink" Target="http://www.aosd.ru/?dir=budget&amp;act=budget" TargetMode="External" /><Relationship Id="rId12" Type="http://schemas.openxmlformats.org/officeDocument/2006/relationships/hyperlink" Target="http://volgoduma.ru/zakonotvorchestvo/proekty-zakonov/vse-proekty.html" TargetMode="External" /><Relationship Id="rId13" Type="http://schemas.openxmlformats.org/officeDocument/2006/relationships/hyperlink" Target="http://volgafin.volgograd.ru/norms/acts/5515/" TargetMode="External" /><Relationship Id="rId14" Type="http://schemas.openxmlformats.org/officeDocument/2006/relationships/hyperlink" Target="http://www.minfin.donland.ru/docs/s/8" TargetMode="External" /><Relationship Id="rId15" Type="http://schemas.openxmlformats.org/officeDocument/2006/relationships/hyperlink" Target="http://ob.sev.gov.ru/dokumenty/izmeneniya-v-budzhet/2017-god" TargetMode="External" /><Relationship Id="rId16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 /><Relationship Id="rId17" Type="http://schemas.openxmlformats.org/officeDocument/2006/relationships/hyperlink" Target="http://pravitelstvo.kbr.ru/oigv/minfin/npi/proekty_normativnyh_i_pravovyh_aktov.php" TargetMode="External" /><Relationship Id="rId18" Type="http://schemas.openxmlformats.org/officeDocument/2006/relationships/hyperlink" Target="http://openbudsk.ru/content/projectzk17/izm17.php" TargetMode="External" /><Relationship Id="rId19" Type="http://schemas.openxmlformats.org/officeDocument/2006/relationships/hyperlink" Target="http://minfin.karelia.ru/2017-2019-gody/" TargetMode="External" /><Relationship Id="rId20" Type="http://schemas.openxmlformats.org/officeDocument/2006/relationships/hyperlink" Target="http://bks.pskov.ru/ebudget/Show/Category/11?ItemId=258" TargetMode="External" /><Relationship Id="rId21" Type="http://schemas.openxmlformats.org/officeDocument/2006/relationships/hyperlink" Target="http://minfin.kalmregion.ru/deyatelnost/byudzhet-respubliki-kalmykiya/proekty-zakonov-o-respublikanskom-byudzhete/" TargetMode="External" /><Relationship Id="rId22" Type="http://schemas.openxmlformats.org/officeDocument/2006/relationships/hyperlink" Target="https://www.mfri.ru/index.php/byudzhet/obshchaya-informatsiya?limitstart=0" TargetMode="External" /><Relationship Id="rId23" Type="http://schemas.openxmlformats.org/officeDocument/2006/relationships/hyperlink" Target="http://forcitizens.ru/ob/dokumenty/vnesenie-izmenenij-v-zakon-o-byudzhete/2017-god" TargetMode="External" /><Relationship Id="rId24" Type="http://schemas.openxmlformats.org/officeDocument/2006/relationships/hyperlink" Target="http://www.mfur.ru/budjet/ispolnenie/zakon/2016/32-r.php" TargetMode="External" /><Relationship Id="rId25" Type="http://schemas.openxmlformats.org/officeDocument/2006/relationships/hyperlink" Target="https://mfin.permkrai.ru/execution/docbud/2017/" TargetMode="External" /><Relationship Id="rId26" Type="http://schemas.openxmlformats.org/officeDocument/2006/relationships/hyperlink" Target="http://www.zsko.ru/documents/lawmaking/?PAGEN_1=4" TargetMode="External" /><Relationship Id="rId27" Type="http://schemas.openxmlformats.org/officeDocument/2006/relationships/hyperlink" Target="http://www.minfin.kirov.ru/otkrytyy-byudzhet/dlya-spetsialistov/oblastnoy-byudzhet/byudzhet-2017-2019-normativnye-dokumenty/" TargetMode="External" /><Relationship Id="rId28" Type="http://schemas.openxmlformats.org/officeDocument/2006/relationships/hyperlink" Target="http://minfin.midural.ru/document/category/20#document_list" TargetMode="External" /><Relationship Id="rId29" Type="http://schemas.openxmlformats.org/officeDocument/2006/relationships/hyperlink" Target="http://fin22.ru/projects/p2017/" TargetMode="External" /><Relationship Id="rId30" Type="http://schemas.openxmlformats.org/officeDocument/2006/relationships/hyperlink" Target="http://zsnso.ru/579/" TargetMode="External" /><Relationship Id="rId31" Type="http://schemas.openxmlformats.org/officeDocument/2006/relationships/hyperlink" Target="http://www.mfnso.nso.ru/page/2294" TargetMode="External" /><Relationship Id="rId32" Type="http://schemas.openxmlformats.org/officeDocument/2006/relationships/hyperlink" Target="http://www.findep.org/proekt_zakonov2017.html" TargetMode="External" /><Relationship Id="rId33" Type="http://schemas.openxmlformats.org/officeDocument/2006/relationships/hyperlink" Target="http://ebudget.primorsky.ru/Show/Category/8?ItemId=345" TargetMode="External" /><Relationship Id="rId34" Type="http://schemas.openxmlformats.org/officeDocument/2006/relationships/hyperlink" Target="http://budget.mos.ru/BudgetAttachements_2017_2019" TargetMode="External" /><Relationship Id="rId35" Type="http://schemas.openxmlformats.org/officeDocument/2006/relationships/hyperlink" Target="http://minfin39.ru/budget/current_year/" TargetMode="External" /><Relationship Id="rId36" Type="http://schemas.openxmlformats.org/officeDocument/2006/relationships/hyperlink" Target="https://adm.rkursk.ru/index.php?id=693&amp;page=1" TargetMode="External" /><Relationship Id="rId37" Type="http://schemas.openxmlformats.org/officeDocument/2006/relationships/hyperlink" Target="http://ufin48.ru/Menu/Page/21" TargetMode="External" /><Relationship Id="rId38" Type="http://schemas.openxmlformats.org/officeDocument/2006/relationships/hyperlink" Target="http://www.admlip.ru/economy/finances/proekty/" TargetMode="External" /><Relationship Id="rId39" Type="http://schemas.openxmlformats.org/officeDocument/2006/relationships/hyperlink" Target="http://adm.vintech.ru:8096/ebudget/Menu/Page/131" TargetMode="External" /><Relationship Id="rId40" Type="http://schemas.openxmlformats.org/officeDocument/2006/relationships/hyperlink" Target="http://dfto.ru/index.php/byudzhet-dlya-grazhdan/proekt-zakona-o-byudzhete" TargetMode="External" /><Relationship Id="rId41" Type="http://schemas.openxmlformats.org/officeDocument/2006/relationships/hyperlink" Target="http://www.yarregion.ru/depts/depfin/tmpPages/docs.aspx" TargetMode="External" /><Relationship Id="rId42" Type="http://schemas.openxmlformats.org/officeDocument/2006/relationships/hyperlink" Target="http://budget.cap.ru/Menu/Page/511" TargetMode="External" /><Relationship Id="rId43" Type="http://schemas.openxmlformats.org/officeDocument/2006/relationships/hyperlink" Target="http://www.zsno.ru/ru/16110/bills/" TargetMode="External" /><Relationship Id="rId44" Type="http://schemas.openxmlformats.org/officeDocument/2006/relationships/hyperlink" Target="http://vs19.ru/lawmaking/bills.html" TargetMode="External" /><Relationship Id="rId4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byudzhet-2017-2019/" TargetMode="External" /><Relationship Id="rId2" Type="http://schemas.openxmlformats.org/officeDocument/2006/relationships/hyperlink" Target="http://bryanskoblfin.ru/Show/Category/10?ItemId=4" TargetMode="External" /><Relationship Id="rId3" Type="http://schemas.openxmlformats.org/officeDocument/2006/relationships/hyperlink" Target="http://dtf.avo.ru/proekty-zakonov-vladimirskoj-oblasti" TargetMode="External" /><Relationship Id="rId4" Type="http://schemas.openxmlformats.org/officeDocument/2006/relationships/hyperlink" Target="http://df.ivanovoobl.ru/regionalnye-finansy/zakon-ob-oblastnom-byudzhete/proekty-zakonov-o-vnesenii-izmenenij-v-zakon-o-byudzhete-i-informatsiya-k-nim/" TargetMode="External" /><Relationship Id="rId5" Type="http://schemas.openxmlformats.org/officeDocument/2006/relationships/hyperlink" Target="http://portal.tverfin.ru/Show/Category/5?ItemId=271" TargetMode="External" /><Relationship Id="rId6" Type="http://schemas.openxmlformats.org/officeDocument/2006/relationships/hyperlink" Target="http://sobranie.pskov.ru/lawmaking/bills" TargetMode="External" /><Relationship Id="rId7" Type="http://schemas.openxmlformats.org/officeDocument/2006/relationships/hyperlink" Target="http://dfei.adm-nao.ru/zakony-o-byudzhete/" TargetMode="External" /><Relationship Id="rId8" Type="http://schemas.openxmlformats.org/officeDocument/2006/relationships/hyperlink" Target="http://ob.sev.gov.ru/dokumenty/izmeneniya-v-budzhet/2017-god" TargetMode="External" /><Relationship Id="rId9" Type="http://schemas.openxmlformats.org/officeDocument/2006/relationships/hyperlink" Target="http://pravitelstvo.kbr.ru/oigv/minfin/npi/proekty_normativnyh_i_pravovyh_aktov.php?postid=13449" TargetMode="External" /><Relationship Id="rId10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 /><Relationship Id="rId11" Type="http://schemas.openxmlformats.org/officeDocument/2006/relationships/hyperlink" Target="http://openbudsk.ru/content/projectzk17/izm17.php" TargetMode="External" /><Relationship Id="rId12" Type="http://schemas.openxmlformats.org/officeDocument/2006/relationships/hyperlink" Target="http://minfin.karelia.ru/2017-2019-gody/" TargetMode="External" /><Relationship Id="rId13" Type="http://schemas.openxmlformats.org/officeDocument/2006/relationships/hyperlink" Target="http://minfin.gov-murman.ru/open-budget/regional_budget/law_of_budget_projects/project-17-19.php" TargetMode="External" /><Relationship Id="rId14" Type="http://schemas.openxmlformats.org/officeDocument/2006/relationships/hyperlink" Target="http://budget.rk.ifinmon.ru/dokumenty/zakon-o-byudzhete" TargetMode="External" /><Relationship Id="rId15" Type="http://schemas.openxmlformats.org/officeDocument/2006/relationships/hyperlink" Target="http://www.mfur.ru/budjet/ispolnenie/zakon/2017/zaklyucheniya.php" TargetMode="External" /><Relationship Id="rId16" Type="http://schemas.openxmlformats.org/officeDocument/2006/relationships/hyperlink" Target="https://mfin.permkrai.ru/execution/docbud/2017/" TargetMode="External" /><Relationship Id="rId17" Type="http://schemas.openxmlformats.org/officeDocument/2006/relationships/hyperlink" Target="http://www.minfin.kirov.ru/otkrytyy-byudzhet/dlya-spetsialistov/oblastnoy-byudzhet/byudzhet-2017-2019-normativnye-dokumenty/" TargetMode="External" /><Relationship Id="rId18" Type="http://schemas.openxmlformats.org/officeDocument/2006/relationships/hyperlink" Target="http://minfin.midural.ru/document/category/20#document_list" TargetMode="External" /><Relationship Id="rId19" Type="http://schemas.openxmlformats.org/officeDocument/2006/relationships/hyperlink" Target="http://www.findep.org/proekt_zakonov2017.html" TargetMode="External" /><Relationship Id="rId20" Type="http://schemas.openxmlformats.org/officeDocument/2006/relationships/hyperlink" Target="http://budget.mos.ru/BudgetAttachements_2017_2019" TargetMode="External" /><Relationship Id="rId21" Type="http://schemas.openxmlformats.org/officeDocument/2006/relationships/hyperlink" Target="http://minfin39.ru/budget/current_year/" TargetMode="External" /><Relationship Id="rId22" Type="http://schemas.openxmlformats.org/officeDocument/2006/relationships/hyperlink" Target="http://admoblkaluga.ru/main/work/finances/budget/obl_2017-2019.php" TargetMode="External" /><Relationship Id="rId23" Type="http://schemas.openxmlformats.org/officeDocument/2006/relationships/hyperlink" Target="http://adm.vintech.ru:8096/ebudget/Menu/Page/131" TargetMode="External" /><Relationship Id="rId24" Type="http://schemas.openxmlformats.org/officeDocument/2006/relationships/hyperlink" Target="http://dfto.ru/index.php/byudzhet-dlya-grazhdan/proekt-zakona-o-byudzhete" TargetMode="External" /><Relationship Id="rId25" Type="http://schemas.openxmlformats.org/officeDocument/2006/relationships/hyperlink" Target="http://www.yarregion.ru/depts/depfin/tmpPages/docs.aspx" TargetMode="External" /><Relationship Id="rId26" Type="http://schemas.openxmlformats.org/officeDocument/2006/relationships/hyperlink" Target="http://bks.pskov.ru/ebudget/Show/Category/11?ItemId=258" TargetMode="External" /><Relationship Id="rId27" Type="http://schemas.openxmlformats.org/officeDocument/2006/relationships/hyperlink" Target="http://budget.cap.ru/Menu/Page/511" TargetMode="External" /><Relationship Id="rId28" Type="http://schemas.openxmlformats.org/officeDocument/2006/relationships/hyperlink" Target="http://minfin.pnzreg.ru/norm_doc" TargetMode="External" /><Relationship Id="rId29" Type="http://schemas.openxmlformats.org/officeDocument/2006/relationships/hyperlink" Target="http://monitoring.zspk.gov.ru/#type=magicsearch/ex17=%D0%B1%D1%8E%D0%B4%D0%B6%D0%B5%D1%82/ex20=3/from=01.01.2017/to=31.12.2017" TargetMode="External" /><Relationship Id="rId30" Type="http://schemas.openxmlformats.org/officeDocument/2006/relationships/hyperlink" Target="http://openbudget.sakhminfin.ru/Menu/Page/455" TargetMode="External" /><Relationship Id="rId3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ryanskoblfin.ru/Show/Category/10?ItemId=4" TargetMode="External" /><Relationship Id="rId2" Type="http://schemas.openxmlformats.org/officeDocument/2006/relationships/hyperlink" Target="http://beldepfin.ru/byudzhet-2017-2019/" TargetMode="External" /><Relationship Id="rId3" Type="http://schemas.openxmlformats.org/officeDocument/2006/relationships/hyperlink" Target="http://dtf.avo.ru/zakony-vladimirskoj-oblasti" TargetMode="External" /><Relationship Id="rId4" Type="http://schemas.openxmlformats.org/officeDocument/2006/relationships/hyperlink" Target="http://df.ivanovoobl.ru/regionalnye-finansy/zakon-ob-oblastnom-byudzhete/zakony-o-vnesenii-izmenenij-v-zakon-o-byudzhete/" TargetMode="External" /><Relationship Id="rId5" Type="http://schemas.openxmlformats.org/officeDocument/2006/relationships/hyperlink" Target="http://depfin.adm44.ru/Budget/Zakon/zakon2017/index.aspx" TargetMode="External" /><Relationship Id="rId6" Type="http://schemas.openxmlformats.org/officeDocument/2006/relationships/hyperlink" Target="http://www.admlip.ru/economy/finances/pravovye-akty/" TargetMode="External" /><Relationship Id="rId7" Type="http://schemas.openxmlformats.org/officeDocument/2006/relationships/hyperlink" Target="http://www.finsmol.ru/zbudget/a0oAgbRSSXRf" TargetMode="External" /><Relationship Id="rId8" Type="http://schemas.openxmlformats.org/officeDocument/2006/relationships/hyperlink" Target="http://fin.tmbreg.ru/6347/2010/8323.html" TargetMode="External" /><Relationship Id="rId9" Type="http://schemas.openxmlformats.org/officeDocument/2006/relationships/hyperlink" Target="http://portal.tverfin.ru/Show/Category/5?ItemId=271" TargetMode="External" /><Relationship Id="rId10" Type="http://schemas.openxmlformats.org/officeDocument/2006/relationships/hyperlink" Target="http://www.yarregion.ru/depts/depfin/tmpPages/docs.aspx" TargetMode="External" /><Relationship Id="rId11" Type="http://schemas.openxmlformats.org/officeDocument/2006/relationships/hyperlink" Target="http://minfin.rkomi.ru/minfin_rkomi/minfin_rbudj/budjet/" TargetMode="External" /><Relationship Id="rId12" Type="http://schemas.openxmlformats.org/officeDocument/2006/relationships/hyperlink" Target="http://dfei.adm-nao.ru/zakony-o-byudzhete/" TargetMode="External" /><Relationship Id="rId13" Type="http://schemas.openxmlformats.org/officeDocument/2006/relationships/hyperlink" Target="https://minfin.tularegion.ru/documents/?SECTION=1579" TargetMode="External" /><Relationship Id="rId14" Type="http://schemas.openxmlformats.org/officeDocument/2006/relationships/hyperlink" Target="http://www.minfin01-maykop.ru/Show/Category/7?ItemId=55" TargetMode="External" /><Relationship Id="rId15" Type="http://schemas.openxmlformats.org/officeDocument/2006/relationships/hyperlink" Target="https://www.mfri.ru/index.php/normativno-pravovaya-baza" TargetMode="External" /><Relationship Id="rId16" Type="http://schemas.openxmlformats.org/officeDocument/2006/relationships/hyperlink" Target="http://pravitelstvo.kbr.ru/oigv/minfin/npi/zakonodatelstva_i_podzakonnye_normativnye_akty.php" TargetMode="External" /><Relationship Id="rId17" Type="http://schemas.openxmlformats.org/officeDocument/2006/relationships/hyperlink" Target="http://www.mfrno-a.ru/zakon-o-budgete.php" TargetMode="External" /><Relationship Id="rId18" Type="http://schemas.openxmlformats.org/officeDocument/2006/relationships/hyperlink" Target="http://openbudsk.ru/content/projectzk17/izm17.php" TargetMode="External" /><Relationship Id="rId19" Type="http://schemas.openxmlformats.org/officeDocument/2006/relationships/hyperlink" Target="http://ob.sev.gov.ru/dokumenty/izmeneniya-v-budzhet/2017-god" TargetMode="External" /><Relationship Id="rId20" Type="http://schemas.openxmlformats.org/officeDocument/2006/relationships/hyperlink" Target="http://www.gfu.vrn.ru/regulatory/normativnye-pravovye-akty/zakony-voronezhskoy-oblasti-/zakony-voronezhskoy-oblasti-ob-oblastnom-byudzhete.php" TargetMode="External" /><Relationship Id="rId21" Type="http://schemas.openxmlformats.org/officeDocument/2006/relationships/hyperlink" Target="http://minfin.karelia.ru/2017-2019-gody/" TargetMode="External" /><Relationship Id="rId22" Type="http://schemas.openxmlformats.org/officeDocument/2006/relationships/hyperlink" Target="http://budget.lenreg.ru/new/documents/?page=0&amp;sortOrder=&amp;type=&amp;sortName=&amp;sortDate=" TargetMode="External" /><Relationship Id="rId23" Type="http://schemas.openxmlformats.org/officeDocument/2006/relationships/hyperlink" Target="http://bks.pskov.ru/ebudget/Show/Category/11?ItemId=258" TargetMode="External" /><Relationship Id="rId24" Type="http://schemas.openxmlformats.org/officeDocument/2006/relationships/hyperlink" Target="http://minfin.kalmregion.ru/deyatelnost/byudzhet-respubliki-kalmykiya/" TargetMode="External" /><Relationship Id="rId25" Type="http://schemas.openxmlformats.org/officeDocument/2006/relationships/hyperlink" Target="http://minfinrd.ru/deyatelnost/statistika-i-otchety/byudzhet" TargetMode="External" /><Relationship Id="rId26" Type="http://schemas.openxmlformats.org/officeDocument/2006/relationships/hyperlink" Target="http://mari-el.gov.ru/minfin/Pages/ordersMinfin.aspx" TargetMode="External" /><Relationship Id="rId27" Type="http://schemas.openxmlformats.org/officeDocument/2006/relationships/hyperlink" Target="http://minfin.tatarstan.ru/rus/byudzhet-2017.htm" TargetMode="External" /><Relationship Id="rId28" Type="http://schemas.openxmlformats.org/officeDocument/2006/relationships/hyperlink" Target="http://www.mfur.ru/budjet/ispolnenie/zakon/2017/zakon.php" TargetMode="External" /><Relationship Id="rId29" Type="http://schemas.openxmlformats.org/officeDocument/2006/relationships/hyperlink" Target="https://mfin.permkrai.ru/execution/docbud/2017/" TargetMode="External" /><Relationship Id="rId30" Type="http://schemas.openxmlformats.org/officeDocument/2006/relationships/hyperlink" Target="http://www.minfin.kirov.ru/otkrytyy-byudzhet/dlya-spetsialistov/oblastnoy-byudzhet/byudzhet-2017-2019-normativnye-dokumenty/" TargetMode="External" /><Relationship Id="rId31" Type="http://schemas.openxmlformats.org/officeDocument/2006/relationships/hyperlink" Target="http://saratov.gov.ru/gov/auth/minfin/bud_sar_obl/2017/Law/" TargetMode="External" /><Relationship Id="rId32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33" Type="http://schemas.openxmlformats.org/officeDocument/2006/relationships/hyperlink" Target="http://minfin-samara.ru/2017-2019/" TargetMode="External" /><Relationship Id="rId34" Type="http://schemas.openxmlformats.org/officeDocument/2006/relationships/hyperlink" Target="http://ufo.ulntc.ru/index.php?mgf=budget/open_budget/izm/izmen2017" TargetMode="External" /><Relationship Id="rId35" Type="http://schemas.openxmlformats.org/officeDocument/2006/relationships/hyperlink" Target="http://minfin.midural.ru/document/category/20#document_list" TargetMode="External" /><Relationship Id="rId36" Type="http://schemas.openxmlformats.org/officeDocument/2006/relationships/hyperlink" Target="http://admtyumen.ru/ogv_ru/finance/finance/bugjet.htm" TargetMode="External" /><Relationship Id="rId37" Type="http://schemas.openxmlformats.org/officeDocument/2006/relationships/hyperlink" Target="http://minfinrb.ru/normbase/17/" TargetMode="External" /><Relationship Id="rId38" Type="http://schemas.openxmlformats.org/officeDocument/2006/relationships/hyperlink" Target="http://fin22.ru/bud/z2017/" TargetMode="External" /><Relationship Id="rId39" Type="http://schemas.openxmlformats.org/officeDocument/2006/relationships/hyperlink" Target="http://openbudget.gfu.ru/budget/law/" TargetMode="External" /><Relationship Id="rId40" Type="http://schemas.openxmlformats.org/officeDocument/2006/relationships/hyperlink" Target="http://www.mfnso.nso.ru/page/2294" TargetMode="External" /><Relationship Id="rId41" Type="http://schemas.openxmlformats.org/officeDocument/2006/relationships/hyperlink" Target="http://acts.findep.org/acts.html" TargetMode="External" /><Relationship Id="rId42" Type="http://schemas.openxmlformats.org/officeDocument/2006/relationships/hyperlink" Target="http://iis.minfin.49gov.ru/ebudget/Menu/Page/77" TargetMode="External" /><Relationship Id="rId43" Type="http://schemas.openxmlformats.org/officeDocument/2006/relationships/hyperlink" Target="http://admoblkaluga.ru/main/work/finances/budget/obl_2017-2019.php" TargetMode="External" /><Relationship Id="rId44" Type="http://schemas.openxmlformats.org/officeDocument/2006/relationships/hyperlink" Target="http://budget.mos.ru/BudgetAttachements_2017_2019" TargetMode="External" /><Relationship Id="rId45" Type="http://schemas.openxmlformats.org/officeDocument/2006/relationships/hyperlink" Target="http://minfin39.ru/budget/current_year/" TargetMode="External" /><Relationship Id="rId46" Type="http://schemas.openxmlformats.org/officeDocument/2006/relationships/hyperlink" Target="http://minfin.gov-murman.ru/open-budget/regional_budget/law_of_budget/" TargetMode="External" /><Relationship Id="rId47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 /><Relationship Id="rId48" Type="http://schemas.openxmlformats.org/officeDocument/2006/relationships/hyperlink" Target="http://www.minfintuva.ru/deyatelnost/byudzhet/npa/" TargetMode="External" /><Relationship Id="rId49" Type="http://schemas.openxmlformats.org/officeDocument/2006/relationships/hyperlink" Target="http://volgafin.volgograd.ru/norms/acts/5515/" TargetMode="External" /><Relationship Id="rId50" Type="http://schemas.openxmlformats.org/officeDocument/2006/relationships/hyperlink" Target="http://minfin.pnzreg.ru/budget/changes_additions" TargetMode="External" /><Relationship Id="rId51" Type="http://schemas.openxmlformats.org/officeDocument/2006/relationships/hyperlink" Target="http://www.minfin-altai.ru/regulatory/normativno_pravovye_akty/zakony/zakony_o_byudzhete_po_godam/the-laws-on-the-budget-in-2017.php" TargetMode="External" /><Relationship Id="rId5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documents/zakon.html" TargetMode="External" /><Relationship Id="rId53" Type="http://schemas.openxmlformats.org/officeDocument/2006/relationships/hyperlink" Target="http://www.kamgov.ru/minfin/budzet-2017" TargetMode="External" /><Relationship Id="rId54" Type="http://schemas.openxmlformats.org/officeDocument/2006/relationships/hyperlink" Target="https://minfin.khabkrai.ru/portal/Show/Category/34?ItemId=227" TargetMode="External" /><Relationship Id="rId5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byudzhet-2017-2019/" TargetMode="External" /><Relationship Id="rId2" Type="http://schemas.openxmlformats.org/officeDocument/2006/relationships/hyperlink" Target="http://bryanskoblfin.ru/Show/Category/10?ItemId=4" TargetMode="External" /><Relationship Id="rId3" Type="http://schemas.openxmlformats.org/officeDocument/2006/relationships/hyperlink" Target="http://dtf.avo.ru/zakony-vladimirskoj-oblasti" TargetMode="External" /><Relationship Id="rId4" Type="http://schemas.openxmlformats.org/officeDocument/2006/relationships/hyperlink" Target="http://www.gfu.vrn.ru/regulatory/normativnye-pravovye-akty/zakony-voronezhskoy-oblasti-/zakon-182oz-voronezhskoy-oblasti-2017-god.php" TargetMode="External" /><Relationship Id="rId5" Type="http://schemas.openxmlformats.org/officeDocument/2006/relationships/hyperlink" Target="http://df.ivanovoobl.ru/budget/zakon-ob-oblastnom-byudzhete/" TargetMode="External" /><Relationship Id="rId6" Type="http://schemas.openxmlformats.org/officeDocument/2006/relationships/hyperlink" Target="http://depfin.adm44.ru/Budget/Zakon/zakon2017/index.aspx" TargetMode="External" /><Relationship Id="rId7" Type="http://schemas.openxmlformats.org/officeDocument/2006/relationships/hyperlink" Target="http://adm.vintech.ru:8096/ebudget/Menu/Page/37" TargetMode="External" /><Relationship Id="rId8" Type="http://schemas.openxmlformats.org/officeDocument/2006/relationships/hyperlink" Target="http://minfin.rkomi.ru/minfin_rkomi/minfin_rbudj/budjet/" TargetMode="External" /><Relationship Id="rId9" Type="http://schemas.openxmlformats.org/officeDocument/2006/relationships/hyperlink" Target="http://finance.pskov.ru/doc/documents" TargetMode="External" /><Relationship Id="rId10" Type="http://schemas.openxmlformats.org/officeDocument/2006/relationships/hyperlink" Target="http://dfei.adm-nao.ru/zakony-o-byudzhete/" TargetMode="External" /><Relationship Id="rId11" Type="http://schemas.openxmlformats.org/officeDocument/2006/relationships/hyperlink" Target="http://www.finsmol.ru/zbudget/a0oAgbRSSXRf" TargetMode="External" /><Relationship Id="rId12" Type="http://schemas.openxmlformats.org/officeDocument/2006/relationships/hyperlink" Target="http://www.minfin01-maykop.ru/Show/Category/7?ItemId=55" TargetMode="External" /><Relationship Id="rId13" Type="http://schemas.openxmlformats.org/officeDocument/2006/relationships/hyperlink" Target="http://pravitelstvo.kbr.ru/oigv/minfin/npi/zakonodatelstva_i_podzakonnye_normativnye_akty.php" TargetMode="External" /><Relationship Id="rId14" Type="http://schemas.openxmlformats.org/officeDocument/2006/relationships/hyperlink" Target="http://www.mfrno-a.ru/zakon-o-budgete.php" TargetMode="External" /><Relationship Id="rId15" Type="http://schemas.openxmlformats.org/officeDocument/2006/relationships/hyperlink" Target="http://openbudsk.ru/content/projectzk17/izm17.php" TargetMode="External" /><Relationship Id="rId16" Type="http://schemas.openxmlformats.org/officeDocument/2006/relationships/hyperlink" Target="http://admoblkaluga.ru/main/work/finances/budget/obl_2017-2019.php" TargetMode="External" /><Relationship Id="rId17" Type="http://schemas.openxmlformats.org/officeDocument/2006/relationships/hyperlink" Target="http://www.admlip.ru/economy/finances/pravovye-akty/" TargetMode="External" /><Relationship Id="rId18" Type="http://schemas.openxmlformats.org/officeDocument/2006/relationships/hyperlink" Target="http://budget.mosreg.ru/byudzhet-dlya-grazhdan/zakon-o-vnesenii-izmenenij-v-zakon-o-byudzhete-moskovskoj-oblasti/" TargetMode="External" /><Relationship Id="rId19" Type="http://schemas.openxmlformats.org/officeDocument/2006/relationships/hyperlink" Target="http://www.budget.mos.ru/BudgetAttachements_2017_2019" TargetMode="External" /><Relationship Id="rId20" Type="http://schemas.openxmlformats.org/officeDocument/2006/relationships/hyperlink" Target="http://minfin.karelia.ru/2017-2019-gody/" TargetMode="External" /><Relationship Id="rId21" Type="http://schemas.openxmlformats.org/officeDocument/2006/relationships/hyperlink" Target="http://minfin39.ru/budget/current_year/" TargetMode="External" /><Relationship Id="rId22" Type="http://schemas.openxmlformats.org/officeDocument/2006/relationships/hyperlink" Target="http://budget.lenreg.ru/new/documents/?page=0&amp;sortOrder=&amp;type=budgetLaw&amp;sortName=&amp;sortDate=" TargetMode="External" /><Relationship Id="rId23" Type="http://schemas.openxmlformats.org/officeDocument/2006/relationships/hyperlink" Target="http://minfin.gov-murman.ru/open-budget/regional_budget/law_of_budget/" TargetMode="External" /><Relationship Id="rId24" Type="http://schemas.openxmlformats.org/officeDocument/2006/relationships/hyperlink" Target="http://ob.sev.gov.ru/dokumenty/zakon-o-byudzhete/2017-god" TargetMode="External" /><Relationship Id="rId25" Type="http://schemas.openxmlformats.org/officeDocument/2006/relationships/hyperlink" Target="http://minfin.kalmregion.ru/deyatelnost/byudzhet-respubliki-kalmykiya/" TargetMode="External" /><Relationship Id="rId26" Type="http://schemas.openxmlformats.org/officeDocument/2006/relationships/hyperlink" Target="http://mari-el.gov.ru/minfin/Pages/ordersMinfin.aspx" TargetMode="External" /><Relationship Id="rId27" Type="http://schemas.openxmlformats.org/officeDocument/2006/relationships/hyperlink" Target="http://www.minfinrm.ru/norm-akty-new/zakony/norm-prav-akty/budget-2017/" TargetMode="External" /><Relationship Id="rId28" Type="http://schemas.openxmlformats.org/officeDocument/2006/relationships/hyperlink" Target="http://www.mfur.ru/budjet/ispolnenie/zakon/2017/zakon.php" TargetMode="External" /><Relationship Id="rId29" Type="http://schemas.openxmlformats.org/officeDocument/2006/relationships/hyperlink" Target="https://mfin.permkrai.ru/execution/docbud/2017/" TargetMode="External" /><Relationship Id="rId30" Type="http://schemas.openxmlformats.org/officeDocument/2006/relationships/hyperlink" Target="http://www.minfin.kirov.ru/otkrytyy-byudzhet/dlya-spetsialistov/oblastnoy-byudzhet/byudzhet-2017-2019-normativnye-dokumenty/" TargetMode="External" /><Relationship Id="rId31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32" Type="http://schemas.openxmlformats.org/officeDocument/2006/relationships/hyperlink" Target="http://minfin-samara.ru/2017-2019/" TargetMode="External" /><Relationship Id="rId33" Type="http://schemas.openxmlformats.org/officeDocument/2006/relationships/hyperlink" Target="http://saratov.gov.ru/gov/auth/minfin/bud_sar_obl/2017/Law/" TargetMode="External" /><Relationship Id="rId34" Type="http://schemas.openxmlformats.org/officeDocument/2006/relationships/hyperlink" Target="http://ufo.ulntc.ru/index.php?mgf=budget/open_budget/izm/aktual2017" TargetMode="External" /><Relationship Id="rId35" Type="http://schemas.openxmlformats.org/officeDocument/2006/relationships/hyperlink" Target="http://www.finupr.kurganobl.ru/index.php?test=bud17" TargetMode="External" /><Relationship Id="rId36" Type="http://schemas.openxmlformats.org/officeDocument/2006/relationships/hyperlink" Target="http://minfin.midural.ru/document/category/20#document_list" TargetMode="External" /><Relationship Id="rId37" Type="http://schemas.openxmlformats.org/officeDocument/2006/relationships/hyperlink" Target="http://www.minfin74.ru/mBudget/law/" TargetMode="External" /><Relationship Id="rId38" Type="http://schemas.openxmlformats.org/officeDocument/2006/relationships/hyperlink" Target="http://depfin.admhmao.ru/otkrytyy-byudzhet/" TargetMode="External" /><Relationship Id="rId39" Type="http://schemas.openxmlformats.org/officeDocument/2006/relationships/hyperlink" Target="http://r-19.ru/authorities/ministry-of-finance-of-the-republic-of-khakassia/docs/byudzhet-respubliki-khakasiya/" TargetMode="External" /><Relationship Id="rId40" Type="http://schemas.openxmlformats.org/officeDocument/2006/relationships/hyperlink" Target="http://fin22.ru/bud/z2017/" TargetMode="External" /><Relationship Id="rId41" Type="http://schemas.openxmlformats.org/officeDocument/2006/relationships/hyperlink" Target="http://www.mfnso.nso.ru/page/2294" TargetMode="External" /><Relationship Id="rId42" Type="http://schemas.openxmlformats.org/officeDocument/2006/relationships/hyperlink" Target="http://acts.findep.org/acts.html" TargetMode="External" /><Relationship Id="rId43" Type="http://schemas.openxmlformats.org/officeDocument/2006/relationships/hyperlink" Target="http://iis.minfin.49gov.ru/ebudget/Menu/Page/77" TargetMode="External" /><Relationship Id="rId44" Type="http://schemas.openxmlformats.org/officeDocument/2006/relationships/hyperlink" Target="http://openbudget.sakhminfin.ru/Menu/Page/455" TargetMode="External" /><Relationship Id="rId45" Type="http://schemas.openxmlformats.org/officeDocument/2006/relationships/hyperlink" Target="http://www.eao.ru/isp-vlast/finansovoe-upravlenie-pravitelstva/" TargetMode="External" /><Relationship Id="rId46" Type="http://schemas.openxmlformats.org/officeDocument/2006/relationships/hyperlink" Target="http://www.minfintuva.ru/deyatelnost/byudzhet/npa/" TargetMode="External" /><Relationship Id="rId47" Type="http://schemas.openxmlformats.org/officeDocument/2006/relationships/hyperlink" Target="http://portal.tverfin.ru/Show/Category/5?ItemId=271" TargetMode="External" /><Relationship Id="rId48" Type="http://schemas.openxmlformats.org/officeDocument/2006/relationships/hyperlink" Target="https://minfin.tularegion.ru/documents/?SECTION=1579" TargetMode="External" /><Relationship Id="rId49" Type="http://schemas.openxmlformats.org/officeDocument/2006/relationships/hyperlink" Target="http://www.yarregion.ru/depts/depfin/tmpPages/docs.aspx" TargetMode="External" /><Relationship Id="rId50" Type="http://schemas.openxmlformats.org/officeDocument/2006/relationships/hyperlink" Target="http://volgafin.volgograd.ru/norms/acts/5515/" TargetMode="External" /><Relationship Id="rId51" Type="http://schemas.openxmlformats.org/officeDocument/2006/relationships/hyperlink" Target="http://budget.cap.ru/Menu/Page/509" TargetMode="External" /><Relationship Id="rId52" Type="http://schemas.openxmlformats.org/officeDocument/2006/relationships/hyperlink" Target="http://minfin.pnzreg.ru/budget/arz" TargetMode="External" /><Relationship Id="rId53" Type="http://schemas.openxmlformats.org/officeDocument/2006/relationships/hyperlink" Target="http://www.minfin-altai.ru/regulatory/normativno_pravovye_akty/zakony/" TargetMode="External" /><Relationship Id="rId54" Type="http://schemas.openxmlformats.org/officeDocument/2006/relationships/hyperlink" Target="http://openbudget.gfu.ru/budget/law/" TargetMode="External" /><Relationship Id="rId55" Type="http://schemas.openxmlformats.org/officeDocument/2006/relationships/hyperlink" Target="http://minfin.krskstate.ru/openbudget/law" TargetMode="External" /><Relationship Id="rId56" Type="http://schemas.openxmlformats.org/officeDocument/2006/relationships/hyperlink" Target="https://minfin.khabkrai.ru/portal/Show/Category/34?ItemId=227" TargetMode="External" /><Relationship Id="rId57" Type="http://schemas.openxmlformats.org/officeDocument/2006/relationships/hyperlink" Target="https://minfin.ryazangov.ru/documents/documents_RO/zakony-ob-oblastnom-byudzhete-ryazanskoy-oblasti/index.php" TargetMode="External" /><Relationship Id="rId5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B101" sqref="B101"/>
    </sheetView>
  </sheetViews>
  <sheetFormatPr defaultColWidth="9.140625" defaultRowHeight="15"/>
  <cols>
    <col min="1" max="1" width="34.8515625" style="131" customWidth="1"/>
    <col min="2" max="2" width="12.140625" style="131" customWidth="1"/>
    <col min="3" max="3" width="13.140625" style="131" customWidth="1"/>
    <col min="4" max="4" width="12.7109375" style="131" customWidth="1"/>
    <col min="5" max="5" width="22.28125" style="131" customWidth="1"/>
    <col min="6" max="6" width="18.7109375" style="131" customWidth="1"/>
    <col min="7" max="7" width="21.8515625" style="131" customWidth="1"/>
    <col min="8" max="8" width="20.8515625" style="131" customWidth="1"/>
    <col min="9" max="9" width="22.57421875" style="131" customWidth="1"/>
    <col min="10" max="16384" width="9.140625" style="131" customWidth="1"/>
  </cols>
  <sheetData>
    <row r="1" spans="1:9" ht="23.25" customHeight="1">
      <c r="A1" s="216" t="s">
        <v>525</v>
      </c>
      <c r="B1" s="217"/>
      <c r="C1" s="217"/>
      <c r="D1" s="217"/>
      <c r="E1" s="217"/>
      <c r="F1" s="217"/>
      <c r="G1" s="217"/>
      <c r="H1" s="217"/>
      <c r="I1" s="217"/>
    </row>
    <row r="2" spans="1:9" ht="28.5" customHeight="1">
      <c r="A2" s="218" t="s">
        <v>506</v>
      </c>
      <c r="B2" s="219"/>
      <c r="C2" s="219"/>
      <c r="D2" s="219"/>
      <c r="E2" s="219"/>
      <c r="F2" s="219"/>
      <c r="G2" s="219"/>
      <c r="H2" s="219"/>
      <c r="I2" s="219"/>
    </row>
    <row r="3" spans="1:9" ht="120" customHeight="1">
      <c r="A3" s="39" t="s">
        <v>105</v>
      </c>
      <c r="B3" s="167" t="s">
        <v>121</v>
      </c>
      <c r="C3" s="167" t="s">
        <v>136</v>
      </c>
      <c r="D3" s="167" t="s">
        <v>137</v>
      </c>
      <c r="E3" s="39" t="s">
        <v>138</v>
      </c>
      <c r="F3" s="39" t="s">
        <v>152</v>
      </c>
      <c r="G3" s="39" t="s">
        <v>177</v>
      </c>
      <c r="H3" s="39" t="s">
        <v>161</v>
      </c>
      <c r="I3" s="39" t="s">
        <v>164</v>
      </c>
    </row>
    <row r="4" spans="1:9" ht="15" customHeight="1">
      <c r="A4" s="40" t="s">
        <v>90</v>
      </c>
      <c r="B4" s="47" t="s">
        <v>94</v>
      </c>
      <c r="C4" s="47" t="s">
        <v>120</v>
      </c>
      <c r="D4" s="47" t="s">
        <v>91</v>
      </c>
      <c r="E4" s="40" t="s">
        <v>91</v>
      </c>
      <c r="F4" s="42" t="s">
        <v>91</v>
      </c>
      <c r="G4" s="42" t="s">
        <v>91</v>
      </c>
      <c r="H4" s="42" t="s">
        <v>91</v>
      </c>
      <c r="I4" s="42" t="s">
        <v>91</v>
      </c>
    </row>
    <row r="5" spans="1:9" ht="15" customHeight="1">
      <c r="A5" s="40" t="s">
        <v>106</v>
      </c>
      <c r="B5" s="41"/>
      <c r="C5" s="41"/>
      <c r="D5" s="41">
        <f aca="true" t="shared" si="0" ref="D5:D37">SUM(E5:I5)</f>
        <v>10</v>
      </c>
      <c r="E5" s="40">
        <v>2</v>
      </c>
      <c r="F5" s="42">
        <v>2</v>
      </c>
      <c r="G5" s="42">
        <v>2</v>
      </c>
      <c r="H5" s="42">
        <v>2</v>
      </c>
      <c r="I5" s="42">
        <v>2</v>
      </c>
    </row>
    <row r="6" spans="1:9" ht="15" customHeight="1">
      <c r="A6" s="220" t="s">
        <v>518</v>
      </c>
      <c r="B6" s="221"/>
      <c r="C6" s="221"/>
      <c r="D6" s="221"/>
      <c r="E6" s="221"/>
      <c r="F6" s="221"/>
      <c r="G6" s="221"/>
      <c r="H6" s="221"/>
      <c r="I6" s="222"/>
    </row>
    <row r="7" spans="1:9" ht="15" customHeight="1">
      <c r="A7" s="38" t="s">
        <v>5</v>
      </c>
      <c r="B7" s="43" t="str">
        <f aca="true" t="shared" si="1" ref="B7:B38">RANK(C7,$C$7:$C$95)&amp;IF(COUNTIF($C$7:$C$95,C7)&gt;1,"-"&amp;RANK(C7,$C$7:$C$95)+COUNTIF($C$7:$C$95,C7)-1,"")</f>
        <v>1-20</v>
      </c>
      <c r="C7" s="48">
        <f aca="true" t="shared" si="2" ref="C7:C38">D7/$D$5*100</f>
        <v>100</v>
      </c>
      <c r="D7" s="48">
        <f t="shared" si="0"/>
        <v>10</v>
      </c>
      <c r="E7" s="44">
        <f>'2.1'!G11</f>
        <v>2</v>
      </c>
      <c r="F7" s="157">
        <f>'2.2'!G11</f>
        <v>2</v>
      </c>
      <c r="G7" s="157">
        <f>'2.3'!G11</f>
        <v>2</v>
      </c>
      <c r="H7" s="157">
        <f>'2.4'!G11</f>
        <v>2</v>
      </c>
      <c r="I7" s="157">
        <f>'2.5'!G11</f>
        <v>2</v>
      </c>
    </row>
    <row r="8" spans="1:9" ht="15" customHeight="1">
      <c r="A8" s="38" t="s">
        <v>10</v>
      </c>
      <c r="B8" s="43" t="str">
        <f t="shared" si="1"/>
        <v>1-20</v>
      </c>
      <c r="C8" s="48">
        <f t="shared" si="2"/>
        <v>100</v>
      </c>
      <c r="D8" s="48">
        <f t="shared" si="0"/>
        <v>10</v>
      </c>
      <c r="E8" s="44">
        <f>'2.1'!G16</f>
        <v>2</v>
      </c>
      <c r="F8" s="157">
        <f>'2.2'!G16</f>
        <v>2</v>
      </c>
      <c r="G8" s="157">
        <f>'2.3'!G16</f>
        <v>2</v>
      </c>
      <c r="H8" s="157">
        <f>'2.4'!G16</f>
        <v>2</v>
      </c>
      <c r="I8" s="157">
        <f>'2.5'!G16</f>
        <v>2</v>
      </c>
    </row>
    <row r="9" spans="1:9" ht="15" customHeight="1">
      <c r="A9" s="38" t="s">
        <v>24</v>
      </c>
      <c r="B9" s="43" t="str">
        <f t="shared" si="1"/>
        <v>1-20</v>
      </c>
      <c r="C9" s="48">
        <f t="shared" si="2"/>
        <v>100</v>
      </c>
      <c r="D9" s="48">
        <f t="shared" si="0"/>
        <v>10</v>
      </c>
      <c r="E9" s="44">
        <f>'2.1'!G30</f>
        <v>2</v>
      </c>
      <c r="F9" s="157">
        <f>'2.2'!G30</f>
        <v>2</v>
      </c>
      <c r="G9" s="157">
        <f>'2.3'!G30</f>
        <v>2</v>
      </c>
      <c r="H9" s="157">
        <f>'2.4'!G30</f>
        <v>2</v>
      </c>
      <c r="I9" s="157">
        <f>'2.5'!G30</f>
        <v>2</v>
      </c>
    </row>
    <row r="10" spans="1:9" ht="15" customHeight="1">
      <c r="A10" s="38" t="s">
        <v>25</v>
      </c>
      <c r="B10" s="43" t="str">
        <f t="shared" si="1"/>
        <v>1-20</v>
      </c>
      <c r="C10" s="48">
        <f t="shared" si="2"/>
        <v>100</v>
      </c>
      <c r="D10" s="48">
        <f t="shared" si="0"/>
        <v>10</v>
      </c>
      <c r="E10" s="44">
        <f>'2.1'!G31</f>
        <v>2</v>
      </c>
      <c r="F10" s="157">
        <f>'2.2'!G31</f>
        <v>2</v>
      </c>
      <c r="G10" s="157">
        <f>'2.3'!G31</f>
        <v>2</v>
      </c>
      <c r="H10" s="157">
        <f>'2.4'!G31</f>
        <v>2</v>
      </c>
      <c r="I10" s="157">
        <f>'2.5'!G31</f>
        <v>2</v>
      </c>
    </row>
    <row r="11" spans="1:9" ht="15" customHeight="1">
      <c r="A11" s="38" t="s">
        <v>26</v>
      </c>
      <c r="B11" s="43" t="str">
        <f t="shared" si="1"/>
        <v>1-20</v>
      </c>
      <c r="C11" s="48">
        <f t="shared" si="2"/>
        <v>100</v>
      </c>
      <c r="D11" s="48">
        <f t="shared" si="0"/>
        <v>10</v>
      </c>
      <c r="E11" s="44">
        <f>'2.1'!G32</f>
        <v>2</v>
      </c>
      <c r="F11" s="157">
        <f>'2.2'!G32</f>
        <v>2</v>
      </c>
      <c r="G11" s="157">
        <f>'2.3'!G32</f>
        <v>2</v>
      </c>
      <c r="H11" s="157">
        <f>'2.4'!G32</f>
        <v>2</v>
      </c>
      <c r="I11" s="157">
        <f>'2.5'!G32</f>
        <v>2</v>
      </c>
    </row>
    <row r="12" spans="1:9" ht="15" customHeight="1">
      <c r="A12" s="38" t="s">
        <v>34</v>
      </c>
      <c r="B12" s="43" t="str">
        <f t="shared" si="1"/>
        <v>1-20</v>
      </c>
      <c r="C12" s="48">
        <f t="shared" si="2"/>
        <v>100</v>
      </c>
      <c r="D12" s="48">
        <f t="shared" si="0"/>
        <v>10</v>
      </c>
      <c r="E12" s="44">
        <f>'2.1'!G41</f>
        <v>2</v>
      </c>
      <c r="F12" s="157">
        <f>'2.2'!G41</f>
        <v>2</v>
      </c>
      <c r="G12" s="157">
        <f>'2.3'!G41</f>
        <v>2</v>
      </c>
      <c r="H12" s="157">
        <f>'2.4'!G41</f>
        <v>2</v>
      </c>
      <c r="I12" s="157">
        <f>'2.5'!G41</f>
        <v>2</v>
      </c>
    </row>
    <row r="13" spans="1:9" ht="15" customHeight="1">
      <c r="A13" s="38" t="s">
        <v>44</v>
      </c>
      <c r="B13" s="43" t="str">
        <f t="shared" si="1"/>
        <v>1-20</v>
      </c>
      <c r="C13" s="48">
        <f t="shared" si="2"/>
        <v>100</v>
      </c>
      <c r="D13" s="48">
        <f t="shared" si="0"/>
        <v>10</v>
      </c>
      <c r="E13" s="44">
        <f>'2.1'!G53</f>
        <v>2</v>
      </c>
      <c r="F13" s="157">
        <f>'2.2'!G53</f>
        <v>2</v>
      </c>
      <c r="G13" s="157">
        <f>'2.3'!G53</f>
        <v>2</v>
      </c>
      <c r="H13" s="157">
        <f>'2.4'!G53</f>
        <v>2</v>
      </c>
      <c r="I13" s="157">
        <f>'2.5'!G53</f>
        <v>2</v>
      </c>
    </row>
    <row r="14" spans="1:9" s="6" customFormat="1" ht="15" customHeight="1">
      <c r="A14" s="38" t="s">
        <v>46</v>
      </c>
      <c r="B14" s="43" t="str">
        <f t="shared" si="1"/>
        <v>1-20</v>
      </c>
      <c r="C14" s="48">
        <f t="shared" si="2"/>
        <v>100</v>
      </c>
      <c r="D14" s="48">
        <f t="shared" si="0"/>
        <v>10</v>
      </c>
      <c r="E14" s="44">
        <f>'2.1'!G55</f>
        <v>2</v>
      </c>
      <c r="F14" s="157">
        <f>'2.2'!G55</f>
        <v>2</v>
      </c>
      <c r="G14" s="157">
        <f>'2.3'!G55</f>
        <v>2</v>
      </c>
      <c r="H14" s="157">
        <f>'2.4'!G55</f>
        <v>2</v>
      </c>
      <c r="I14" s="157">
        <f>'2.5'!G55</f>
        <v>2</v>
      </c>
    </row>
    <row r="15" spans="1:9" ht="15" customHeight="1">
      <c r="A15" s="38" t="s">
        <v>50</v>
      </c>
      <c r="B15" s="43" t="str">
        <f t="shared" si="1"/>
        <v>1-20</v>
      </c>
      <c r="C15" s="48">
        <f t="shared" si="2"/>
        <v>100</v>
      </c>
      <c r="D15" s="48">
        <f t="shared" si="0"/>
        <v>10</v>
      </c>
      <c r="E15" s="44">
        <f>'2.1'!G59</f>
        <v>2</v>
      </c>
      <c r="F15" s="157">
        <f>'2.2'!G59</f>
        <v>2</v>
      </c>
      <c r="G15" s="157">
        <f>'2.3'!G59</f>
        <v>2</v>
      </c>
      <c r="H15" s="157">
        <f>'2.4'!G59</f>
        <v>2</v>
      </c>
      <c r="I15" s="157">
        <f>'2.5'!G59</f>
        <v>2</v>
      </c>
    </row>
    <row r="16" spans="1:9" ht="15" customHeight="1">
      <c r="A16" s="38" t="s">
        <v>55</v>
      </c>
      <c r="B16" s="43" t="str">
        <f t="shared" si="1"/>
        <v>1-20</v>
      </c>
      <c r="C16" s="48">
        <f t="shared" si="2"/>
        <v>100</v>
      </c>
      <c r="D16" s="48">
        <f t="shared" si="0"/>
        <v>10</v>
      </c>
      <c r="E16" s="44">
        <f>'2.1'!G64</f>
        <v>2</v>
      </c>
      <c r="F16" s="157">
        <f>'2.2'!G64</f>
        <v>2</v>
      </c>
      <c r="G16" s="157">
        <f>'2.3'!G64</f>
        <v>2</v>
      </c>
      <c r="H16" s="157">
        <f>'2.4'!G64</f>
        <v>2</v>
      </c>
      <c r="I16" s="157">
        <f>'2.5'!G64</f>
        <v>2</v>
      </c>
    </row>
    <row r="17" spans="1:9" ht="15" customHeight="1">
      <c r="A17" s="38" t="s">
        <v>56</v>
      </c>
      <c r="B17" s="43" t="str">
        <f t="shared" si="1"/>
        <v>1-20</v>
      </c>
      <c r="C17" s="48">
        <f t="shared" si="2"/>
        <v>100</v>
      </c>
      <c r="D17" s="48">
        <f t="shared" si="0"/>
        <v>10</v>
      </c>
      <c r="E17" s="44">
        <f>'2.1'!G65</f>
        <v>2</v>
      </c>
      <c r="F17" s="157">
        <f>'2.2'!G65</f>
        <v>2</v>
      </c>
      <c r="G17" s="157">
        <f>'2.3'!G65</f>
        <v>2</v>
      </c>
      <c r="H17" s="157">
        <f>'2.4'!G65</f>
        <v>2</v>
      </c>
      <c r="I17" s="157">
        <f>'2.5'!G65</f>
        <v>2</v>
      </c>
    </row>
    <row r="18" spans="1:9" s="6" customFormat="1" ht="15" customHeight="1">
      <c r="A18" s="38" t="s">
        <v>62</v>
      </c>
      <c r="B18" s="43" t="str">
        <f t="shared" si="1"/>
        <v>1-20</v>
      </c>
      <c r="C18" s="48">
        <f t="shared" si="2"/>
        <v>100</v>
      </c>
      <c r="D18" s="48">
        <f t="shared" si="0"/>
        <v>10</v>
      </c>
      <c r="E18" s="44">
        <f>'2.1'!G71</f>
        <v>2</v>
      </c>
      <c r="F18" s="157">
        <f>'2.2'!G71</f>
        <v>2</v>
      </c>
      <c r="G18" s="157">
        <f>'2.3'!G71</f>
        <v>2</v>
      </c>
      <c r="H18" s="157">
        <f>'2.4'!G71</f>
        <v>2</v>
      </c>
      <c r="I18" s="157">
        <f>'2.5'!G71</f>
        <v>2</v>
      </c>
    </row>
    <row r="19" spans="1:9" ht="15" customHeight="1">
      <c r="A19" s="38" t="s">
        <v>63</v>
      </c>
      <c r="B19" s="43" t="str">
        <f t="shared" si="1"/>
        <v>1-20</v>
      </c>
      <c r="C19" s="48">
        <f t="shared" si="2"/>
        <v>100</v>
      </c>
      <c r="D19" s="48">
        <f t="shared" si="0"/>
        <v>10</v>
      </c>
      <c r="E19" s="44">
        <f>'2.1'!G72</f>
        <v>2</v>
      </c>
      <c r="F19" s="157">
        <f>'2.2'!G72</f>
        <v>2</v>
      </c>
      <c r="G19" s="157">
        <f>'2.3'!G72</f>
        <v>2</v>
      </c>
      <c r="H19" s="157">
        <f>'2.4'!G72</f>
        <v>2</v>
      </c>
      <c r="I19" s="157">
        <f>'2.5'!G72</f>
        <v>2</v>
      </c>
    </row>
    <row r="20" spans="1:9" ht="15" customHeight="1">
      <c r="A20" s="76" t="s">
        <v>65</v>
      </c>
      <c r="B20" s="43" t="str">
        <f t="shared" si="1"/>
        <v>1-20</v>
      </c>
      <c r="C20" s="48">
        <f t="shared" si="2"/>
        <v>100</v>
      </c>
      <c r="D20" s="48">
        <f t="shared" si="0"/>
        <v>10</v>
      </c>
      <c r="E20" s="44">
        <f>'2.1'!G74</f>
        <v>2</v>
      </c>
      <c r="F20" s="157">
        <f>'2.2'!G74</f>
        <v>2</v>
      </c>
      <c r="G20" s="157">
        <f>'2.3'!G74</f>
        <v>2</v>
      </c>
      <c r="H20" s="157">
        <f>'2.4'!G74</f>
        <v>2</v>
      </c>
      <c r="I20" s="157">
        <f>'2.5'!G74</f>
        <v>2</v>
      </c>
    </row>
    <row r="21" spans="1:9" ht="15" customHeight="1">
      <c r="A21" s="38" t="s">
        <v>74</v>
      </c>
      <c r="B21" s="43" t="str">
        <f t="shared" si="1"/>
        <v>1-20</v>
      </c>
      <c r="C21" s="48">
        <f t="shared" si="2"/>
        <v>100</v>
      </c>
      <c r="D21" s="48">
        <f t="shared" si="0"/>
        <v>10</v>
      </c>
      <c r="E21" s="44">
        <f>'2.1'!G83</f>
        <v>2</v>
      </c>
      <c r="F21" s="157">
        <f>'2.2'!G83</f>
        <v>2</v>
      </c>
      <c r="G21" s="157">
        <f>'2.3'!G83</f>
        <v>2</v>
      </c>
      <c r="H21" s="157">
        <f>'2.4'!G83</f>
        <v>2</v>
      </c>
      <c r="I21" s="157">
        <f>'2.5'!G83</f>
        <v>2</v>
      </c>
    </row>
    <row r="22" spans="1:9" ht="15" customHeight="1">
      <c r="A22" s="38" t="s">
        <v>75</v>
      </c>
      <c r="B22" s="43" t="str">
        <f t="shared" si="1"/>
        <v>1-20</v>
      </c>
      <c r="C22" s="48">
        <f t="shared" si="2"/>
        <v>100</v>
      </c>
      <c r="D22" s="48">
        <f t="shared" si="0"/>
        <v>10</v>
      </c>
      <c r="E22" s="44">
        <f>'2.1'!G84</f>
        <v>2</v>
      </c>
      <c r="F22" s="157">
        <f>'2.2'!G84</f>
        <v>2</v>
      </c>
      <c r="G22" s="157">
        <f>'2.3'!G84</f>
        <v>2</v>
      </c>
      <c r="H22" s="157">
        <f>'2.4'!G84</f>
        <v>2</v>
      </c>
      <c r="I22" s="157">
        <f>'2.5'!G84</f>
        <v>2</v>
      </c>
    </row>
    <row r="23" spans="1:9" ht="15" customHeight="1">
      <c r="A23" s="38" t="s">
        <v>78</v>
      </c>
      <c r="B23" s="43" t="str">
        <f t="shared" si="1"/>
        <v>1-20</v>
      </c>
      <c r="C23" s="48">
        <f t="shared" si="2"/>
        <v>100</v>
      </c>
      <c r="D23" s="48">
        <f t="shared" si="0"/>
        <v>10</v>
      </c>
      <c r="E23" s="44">
        <f>'2.1'!G87</f>
        <v>2</v>
      </c>
      <c r="F23" s="157">
        <f>'2.2'!G87</f>
        <v>2</v>
      </c>
      <c r="G23" s="157">
        <f>'2.3'!G87</f>
        <v>2</v>
      </c>
      <c r="H23" s="157">
        <f>'2.4'!G87</f>
        <v>2</v>
      </c>
      <c r="I23" s="157">
        <f>'2.5'!G87</f>
        <v>2</v>
      </c>
    </row>
    <row r="24" spans="1:9" ht="15" customHeight="1">
      <c r="A24" s="38" t="s">
        <v>83</v>
      </c>
      <c r="B24" s="43" t="str">
        <f t="shared" si="1"/>
        <v>1-20</v>
      </c>
      <c r="C24" s="48">
        <f t="shared" si="2"/>
        <v>100</v>
      </c>
      <c r="D24" s="48">
        <f t="shared" si="0"/>
        <v>10</v>
      </c>
      <c r="E24" s="44">
        <f>'2.1'!G92</f>
        <v>2</v>
      </c>
      <c r="F24" s="157">
        <f>'2.2'!G92</f>
        <v>2</v>
      </c>
      <c r="G24" s="157">
        <f>'2.3'!G92</f>
        <v>2</v>
      </c>
      <c r="H24" s="157">
        <f>'2.4'!G92</f>
        <v>2</v>
      </c>
      <c r="I24" s="157">
        <f>'2.5'!G92</f>
        <v>2</v>
      </c>
    </row>
    <row r="25" spans="1:9" ht="15" customHeight="1">
      <c r="A25" s="38" t="s">
        <v>84</v>
      </c>
      <c r="B25" s="43" t="str">
        <f t="shared" si="1"/>
        <v>1-20</v>
      </c>
      <c r="C25" s="48">
        <f t="shared" si="2"/>
        <v>100</v>
      </c>
      <c r="D25" s="48">
        <f t="shared" si="0"/>
        <v>10</v>
      </c>
      <c r="E25" s="44">
        <f>'2.1'!G93</f>
        <v>2</v>
      </c>
      <c r="F25" s="157">
        <f>'2.2'!G93</f>
        <v>2</v>
      </c>
      <c r="G25" s="157">
        <f>'2.3'!G93</f>
        <v>2</v>
      </c>
      <c r="H25" s="157">
        <f>'2.4'!G93</f>
        <v>2</v>
      </c>
      <c r="I25" s="157">
        <f>'2.5'!G93</f>
        <v>2</v>
      </c>
    </row>
    <row r="26" spans="1:9" s="6" customFormat="1" ht="15" customHeight="1">
      <c r="A26" s="38" t="s">
        <v>87</v>
      </c>
      <c r="B26" s="43" t="str">
        <f t="shared" si="1"/>
        <v>1-20</v>
      </c>
      <c r="C26" s="48">
        <f t="shared" si="2"/>
        <v>100</v>
      </c>
      <c r="D26" s="48">
        <f t="shared" si="0"/>
        <v>10</v>
      </c>
      <c r="E26" s="44">
        <f>'2.1'!G96</f>
        <v>2</v>
      </c>
      <c r="F26" s="157">
        <f>'2.2'!G96</f>
        <v>2</v>
      </c>
      <c r="G26" s="157">
        <f>'2.3'!G96</f>
        <v>2</v>
      </c>
      <c r="H26" s="157">
        <f>'2.4'!G96</f>
        <v>2</v>
      </c>
      <c r="I26" s="157">
        <f>'2.5'!G96</f>
        <v>2</v>
      </c>
    </row>
    <row r="27" spans="1:9" ht="15" customHeight="1">
      <c r="A27" s="38" t="s">
        <v>1</v>
      </c>
      <c r="B27" s="43" t="str">
        <f t="shared" si="1"/>
        <v>21-34</v>
      </c>
      <c r="C27" s="48">
        <f t="shared" si="2"/>
        <v>90</v>
      </c>
      <c r="D27" s="48">
        <f t="shared" si="0"/>
        <v>9</v>
      </c>
      <c r="E27" s="44">
        <f>'2.1'!G7</f>
        <v>2</v>
      </c>
      <c r="F27" s="157">
        <f>'2.2'!G7</f>
        <v>2</v>
      </c>
      <c r="G27" s="157">
        <f>'2.3'!G7</f>
        <v>2</v>
      </c>
      <c r="H27" s="157">
        <f>'2.4'!G7</f>
        <v>2</v>
      </c>
      <c r="I27" s="157">
        <f>'2.5'!G7</f>
        <v>1</v>
      </c>
    </row>
    <row r="28" spans="1:9" ht="15" customHeight="1">
      <c r="A28" s="38" t="s">
        <v>3</v>
      </c>
      <c r="B28" s="43" t="str">
        <f t="shared" si="1"/>
        <v>21-34</v>
      </c>
      <c r="C28" s="48">
        <f t="shared" si="2"/>
        <v>90</v>
      </c>
      <c r="D28" s="48">
        <f t="shared" si="0"/>
        <v>9</v>
      </c>
      <c r="E28" s="44">
        <f>'2.1'!G9</f>
        <v>2</v>
      </c>
      <c r="F28" s="157">
        <f>'2.2'!G9</f>
        <v>2</v>
      </c>
      <c r="G28" s="157">
        <f>'2.3'!G9</f>
        <v>2</v>
      </c>
      <c r="H28" s="157">
        <f>'2.4'!G9</f>
        <v>2</v>
      </c>
      <c r="I28" s="157">
        <f>'2.5'!G9</f>
        <v>1</v>
      </c>
    </row>
    <row r="29" spans="1:9" ht="15" customHeight="1">
      <c r="A29" s="38" t="s">
        <v>12</v>
      </c>
      <c r="B29" s="43" t="str">
        <f t="shared" si="1"/>
        <v>21-34</v>
      </c>
      <c r="C29" s="48">
        <f t="shared" si="2"/>
        <v>90</v>
      </c>
      <c r="D29" s="48">
        <f t="shared" si="0"/>
        <v>9</v>
      </c>
      <c r="E29" s="44">
        <f>'2.1'!G18</f>
        <v>2</v>
      </c>
      <c r="F29" s="157">
        <f>'2.2'!G18</f>
        <v>2</v>
      </c>
      <c r="G29" s="157">
        <f>'2.3'!G18</f>
        <v>2</v>
      </c>
      <c r="H29" s="157">
        <f>'2.4'!G18</f>
        <v>2</v>
      </c>
      <c r="I29" s="157">
        <f>'2.5'!G18</f>
        <v>1</v>
      </c>
    </row>
    <row r="30" spans="1:9" ht="15" customHeight="1">
      <c r="A30" s="38" t="s">
        <v>14</v>
      </c>
      <c r="B30" s="43" t="str">
        <f t="shared" si="1"/>
        <v>21-34</v>
      </c>
      <c r="C30" s="48">
        <f t="shared" si="2"/>
        <v>90</v>
      </c>
      <c r="D30" s="48">
        <f t="shared" si="0"/>
        <v>9</v>
      </c>
      <c r="E30" s="44">
        <f>'2.1'!G20</f>
        <v>2</v>
      </c>
      <c r="F30" s="157">
        <f>'2.2'!G20</f>
        <v>2</v>
      </c>
      <c r="G30" s="157">
        <f>'2.3'!G20</f>
        <v>2</v>
      </c>
      <c r="H30" s="157">
        <f>'2.4'!G20</f>
        <v>2</v>
      </c>
      <c r="I30" s="157">
        <f>'2.5'!G20</f>
        <v>1</v>
      </c>
    </row>
    <row r="31" spans="1:9" ht="15" customHeight="1">
      <c r="A31" s="38" t="s">
        <v>15</v>
      </c>
      <c r="B31" s="43" t="str">
        <f t="shared" si="1"/>
        <v>21-34</v>
      </c>
      <c r="C31" s="48">
        <f t="shared" si="2"/>
        <v>90</v>
      </c>
      <c r="D31" s="48">
        <f t="shared" si="0"/>
        <v>9</v>
      </c>
      <c r="E31" s="44">
        <f>'2.1'!G21</f>
        <v>2</v>
      </c>
      <c r="F31" s="157">
        <f>'2.2'!G21</f>
        <v>2</v>
      </c>
      <c r="G31" s="157">
        <f>'2.3'!G21</f>
        <v>2</v>
      </c>
      <c r="H31" s="157">
        <f>'2.4'!G21</f>
        <v>2</v>
      </c>
      <c r="I31" s="157">
        <f>'2.5'!G21</f>
        <v>1</v>
      </c>
    </row>
    <row r="32" spans="1:9" s="6" customFormat="1" ht="15" customHeight="1">
      <c r="A32" s="38" t="s">
        <v>16</v>
      </c>
      <c r="B32" s="43" t="str">
        <f t="shared" si="1"/>
        <v>21-34</v>
      </c>
      <c r="C32" s="48">
        <f t="shared" si="2"/>
        <v>90</v>
      </c>
      <c r="D32" s="48">
        <f t="shared" si="0"/>
        <v>9</v>
      </c>
      <c r="E32" s="44">
        <f>'2.1'!G22</f>
        <v>2</v>
      </c>
      <c r="F32" s="157">
        <f>'2.2'!G22</f>
        <v>2</v>
      </c>
      <c r="G32" s="157">
        <f>'2.3'!G22</f>
        <v>2</v>
      </c>
      <c r="H32" s="157">
        <f>'2.4'!G22</f>
        <v>2</v>
      </c>
      <c r="I32" s="157">
        <f>'2.5'!G22</f>
        <v>1</v>
      </c>
    </row>
    <row r="33" spans="1:9" s="6" customFormat="1" ht="15" customHeight="1">
      <c r="A33" s="38" t="s">
        <v>18</v>
      </c>
      <c r="B33" s="43" t="str">
        <f t="shared" si="1"/>
        <v>21-34</v>
      </c>
      <c r="C33" s="48">
        <f t="shared" si="2"/>
        <v>90</v>
      </c>
      <c r="D33" s="48">
        <f t="shared" si="0"/>
        <v>9</v>
      </c>
      <c r="E33" s="44">
        <f>'2.1'!G24</f>
        <v>2</v>
      </c>
      <c r="F33" s="157">
        <f>'2.2'!G24</f>
        <v>2</v>
      </c>
      <c r="G33" s="157">
        <f>'2.3'!G24</f>
        <v>2</v>
      </c>
      <c r="H33" s="157">
        <f>'2.4'!G24</f>
        <v>2</v>
      </c>
      <c r="I33" s="157">
        <f>'2.5'!G24</f>
        <v>1</v>
      </c>
    </row>
    <row r="34" spans="1:9" ht="15" customHeight="1">
      <c r="A34" s="38" t="s">
        <v>23</v>
      </c>
      <c r="B34" s="43" t="str">
        <f t="shared" si="1"/>
        <v>21-34</v>
      </c>
      <c r="C34" s="48">
        <f t="shared" si="2"/>
        <v>90</v>
      </c>
      <c r="D34" s="48">
        <f t="shared" si="0"/>
        <v>9</v>
      </c>
      <c r="E34" s="44">
        <f>'2.1'!G29</f>
        <v>2</v>
      </c>
      <c r="F34" s="157">
        <f>'2.2'!G29</f>
        <v>2</v>
      </c>
      <c r="G34" s="157">
        <f>'2.3'!G29</f>
        <v>1</v>
      </c>
      <c r="H34" s="157">
        <f>'2.4'!G29</f>
        <v>2</v>
      </c>
      <c r="I34" s="157">
        <f>'2.5'!G29</f>
        <v>2</v>
      </c>
    </row>
    <row r="35" spans="1:9" ht="15" customHeight="1">
      <c r="A35" s="38" t="s">
        <v>29</v>
      </c>
      <c r="B35" s="43" t="str">
        <f t="shared" si="1"/>
        <v>21-34</v>
      </c>
      <c r="C35" s="48">
        <f t="shared" si="2"/>
        <v>90</v>
      </c>
      <c r="D35" s="48">
        <f t="shared" si="0"/>
        <v>9</v>
      </c>
      <c r="E35" s="44">
        <f>'2.1'!G35</f>
        <v>2</v>
      </c>
      <c r="F35" s="157">
        <f>'2.2'!G35</f>
        <v>2</v>
      </c>
      <c r="G35" s="157">
        <f>'2.3'!G35</f>
        <v>1</v>
      </c>
      <c r="H35" s="157">
        <f>'2.4'!G35</f>
        <v>2</v>
      </c>
      <c r="I35" s="157">
        <f>'2.5'!G35</f>
        <v>2</v>
      </c>
    </row>
    <row r="36" spans="1:9" ht="15" customHeight="1">
      <c r="A36" s="38" t="s">
        <v>41</v>
      </c>
      <c r="B36" s="43" t="str">
        <f t="shared" si="1"/>
        <v>21-34</v>
      </c>
      <c r="C36" s="48">
        <f t="shared" si="2"/>
        <v>90</v>
      </c>
      <c r="D36" s="48">
        <f t="shared" si="0"/>
        <v>9</v>
      </c>
      <c r="E36" s="44">
        <f>'2.1'!G49</f>
        <v>2</v>
      </c>
      <c r="F36" s="157">
        <f>'2.2'!G49</f>
        <v>2</v>
      </c>
      <c r="G36" s="157">
        <f>'2.3'!G49</f>
        <v>2</v>
      </c>
      <c r="H36" s="157">
        <f>'2.4'!G49</f>
        <v>1</v>
      </c>
      <c r="I36" s="157">
        <f>'2.5'!G49</f>
        <v>2</v>
      </c>
    </row>
    <row r="37" spans="1:9" ht="15" customHeight="1">
      <c r="A37" s="38" t="s">
        <v>51</v>
      </c>
      <c r="B37" s="43" t="str">
        <f t="shared" si="1"/>
        <v>21-34</v>
      </c>
      <c r="C37" s="48">
        <f t="shared" si="2"/>
        <v>90</v>
      </c>
      <c r="D37" s="48">
        <f t="shared" si="0"/>
        <v>9</v>
      </c>
      <c r="E37" s="44">
        <f>'2.1'!G60</f>
        <v>2</v>
      </c>
      <c r="F37" s="157">
        <f>'2.2'!G60</f>
        <v>2</v>
      </c>
      <c r="G37" s="157">
        <f>'2.3'!G60</f>
        <v>2</v>
      </c>
      <c r="H37" s="157">
        <f>'2.4'!G60</f>
        <v>1</v>
      </c>
      <c r="I37" s="157">
        <f>'2.5'!G60</f>
        <v>2</v>
      </c>
    </row>
    <row r="38" spans="1:9" ht="15" customHeight="1">
      <c r="A38" s="38" t="s">
        <v>59</v>
      </c>
      <c r="B38" s="43" t="str">
        <f t="shared" si="1"/>
        <v>21-34</v>
      </c>
      <c r="C38" s="48">
        <f t="shared" si="2"/>
        <v>90</v>
      </c>
      <c r="D38" s="48">
        <f aca="true" t="shared" si="3" ref="D38:D70">SUM(E38:I38)</f>
        <v>9</v>
      </c>
      <c r="E38" s="44">
        <f>'2.1'!G68</f>
        <v>2</v>
      </c>
      <c r="F38" s="157">
        <f>'2.2'!G68</f>
        <v>2</v>
      </c>
      <c r="G38" s="157">
        <f>'2.3'!G68</f>
        <v>2</v>
      </c>
      <c r="H38" s="157">
        <f>'2.4'!G68</f>
        <v>2</v>
      </c>
      <c r="I38" s="157">
        <f>'2.5'!G68</f>
        <v>1</v>
      </c>
    </row>
    <row r="39" spans="1:9" ht="15" customHeight="1">
      <c r="A39" s="38" t="s">
        <v>66</v>
      </c>
      <c r="B39" s="43" t="str">
        <f aca="true" t="shared" si="4" ref="B39:B71">RANK(C39,$C$7:$C$95)&amp;IF(COUNTIF($C$7:$C$95,C39)&gt;1,"-"&amp;RANK(C39,$C$7:$C$95)+COUNTIF($C$7:$C$95,C39)-1,"")</f>
        <v>21-34</v>
      </c>
      <c r="C39" s="48">
        <f aca="true" t="shared" si="5" ref="C39:C71">D39/$D$5*100</f>
        <v>90</v>
      </c>
      <c r="D39" s="48">
        <f t="shared" si="3"/>
        <v>9</v>
      </c>
      <c r="E39" s="44">
        <f>'2.1'!G75</f>
        <v>2</v>
      </c>
      <c r="F39" s="157">
        <f>'2.2'!G75</f>
        <v>2</v>
      </c>
      <c r="G39" s="157">
        <f>'2.3'!G75</f>
        <v>2</v>
      </c>
      <c r="H39" s="157">
        <f>'2.4'!G75</f>
        <v>2</v>
      </c>
      <c r="I39" s="157">
        <f>'2.5'!G75</f>
        <v>1</v>
      </c>
    </row>
    <row r="40" spans="1:9" s="6" customFormat="1" ht="15" customHeight="1">
      <c r="A40" s="38" t="s">
        <v>72</v>
      </c>
      <c r="B40" s="43" t="str">
        <f t="shared" si="4"/>
        <v>21-34</v>
      </c>
      <c r="C40" s="48">
        <f t="shared" si="5"/>
        <v>90</v>
      </c>
      <c r="D40" s="48">
        <f t="shared" si="3"/>
        <v>9</v>
      </c>
      <c r="E40" s="44">
        <f>'2.1'!G81</f>
        <v>2</v>
      </c>
      <c r="F40" s="157">
        <f>'2.2'!G81</f>
        <v>2</v>
      </c>
      <c r="G40" s="157">
        <f>'2.3'!G81</f>
        <v>2</v>
      </c>
      <c r="H40" s="157">
        <f>'2.4'!G81</f>
        <v>2</v>
      </c>
      <c r="I40" s="157">
        <f>'2.5'!G81</f>
        <v>1</v>
      </c>
    </row>
    <row r="41" spans="1:9" ht="15" customHeight="1">
      <c r="A41" s="38" t="s">
        <v>2</v>
      </c>
      <c r="B41" s="43" t="str">
        <f t="shared" si="4"/>
        <v>35-48</v>
      </c>
      <c r="C41" s="48">
        <f t="shared" si="5"/>
        <v>80</v>
      </c>
      <c r="D41" s="48">
        <f t="shared" si="3"/>
        <v>8</v>
      </c>
      <c r="E41" s="44">
        <f>'2.1'!G8</f>
        <v>2</v>
      </c>
      <c r="F41" s="157">
        <f>'2.2'!G8</f>
        <v>2</v>
      </c>
      <c r="G41" s="157">
        <f>'2.3'!G8</f>
        <v>0</v>
      </c>
      <c r="H41" s="157">
        <f>'2.4'!G8</f>
        <v>2</v>
      </c>
      <c r="I41" s="157">
        <f>'2.5'!G8</f>
        <v>2</v>
      </c>
    </row>
    <row r="42" spans="1:9" ht="15" customHeight="1">
      <c r="A42" s="38" t="s">
        <v>6</v>
      </c>
      <c r="B42" s="43" t="str">
        <f t="shared" si="4"/>
        <v>35-48</v>
      </c>
      <c r="C42" s="48">
        <f t="shared" si="5"/>
        <v>80</v>
      </c>
      <c r="D42" s="48">
        <f t="shared" si="3"/>
        <v>8</v>
      </c>
      <c r="E42" s="44">
        <f>'2.1'!G12</f>
        <v>2</v>
      </c>
      <c r="F42" s="157">
        <f>'2.2'!G12</f>
        <v>2</v>
      </c>
      <c r="G42" s="157">
        <f>'2.3'!G12</f>
        <v>0</v>
      </c>
      <c r="H42" s="157">
        <f>'2.4'!G12</f>
        <v>2</v>
      </c>
      <c r="I42" s="157">
        <f>'2.5'!G12</f>
        <v>2</v>
      </c>
    </row>
    <row r="43" spans="1:9" ht="15" customHeight="1">
      <c r="A43" s="38" t="s">
        <v>8</v>
      </c>
      <c r="B43" s="43" t="str">
        <f t="shared" si="4"/>
        <v>35-48</v>
      </c>
      <c r="C43" s="48">
        <f t="shared" si="5"/>
        <v>80</v>
      </c>
      <c r="D43" s="48">
        <f t="shared" si="3"/>
        <v>8</v>
      </c>
      <c r="E43" s="44">
        <f>'2.1'!G14</f>
        <v>2</v>
      </c>
      <c r="F43" s="157">
        <f>'2.2'!G14</f>
        <v>2</v>
      </c>
      <c r="G43" s="157">
        <f>'2.3'!G14</f>
        <v>0</v>
      </c>
      <c r="H43" s="157">
        <f>'2.4'!G14</f>
        <v>2</v>
      </c>
      <c r="I43" s="157">
        <f>'2.5'!G14</f>
        <v>2</v>
      </c>
    </row>
    <row r="44" spans="1:9" ht="15" customHeight="1">
      <c r="A44" s="38" t="s">
        <v>21</v>
      </c>
      <c r="B44" s="43" t="str">
        <f t="shared" si="4"/>
        <v>35-48</v>
      </c>
      <c r="C44" s="48">
        <f t="shared" si="5"/>
        <v>80</v>
      </c>
      <c r="D44" s="48">
        <f t="shared" si="3"/>
        <v>8</v>
      </c>
      <c r="E44" s="44">
        <f>'2.1'!G27</f>
        <v>2</v>
      </c>
      <c r="F44" s="157">
        <f>'2.2'!G27</f>
        <v>2</v>
      </c>
      <c r="G44" s="157">
        <f>'2.3'!G27</f>
        <v>0</v>
      </c>
      <c r="H44" s="157">
        <f>'2.4'!G27</f>
        <v>2</v>
      </c>
      <c r="I44" s="157">
        <f>'2.5'!G27</f>
        <v>2</v>
      </c>
    </row>
    <row r="45" spans="1:9" ht="15" customHeight="1">
      <c r="A45" s="38" t="s">
        <v>22</v>
      </c>
      <c r="B45" s="43" t="str">
        <f t="shared" si="4"/>
        <v>35-48</v>
      </c>
      <c r="C45" s="48">
        <f t="shared" si="5"/>
        <v>80</v>
      </c>
      <c r="D45" s="48">
        <f t="shared" si="3"/>
        <v>8</v>
      </c>
      <c r="E45" s="44">
        <f>'2.1'!G28</f>
        <v>2</v>
      </c>
      <c r="F45" s="157">
        <f>'2.2'!G28</f>
        <v>2</v>
      </c>
      <c r="G45" s="157">
        <f>'2.3'!G28</f>
        <v>0</v>
      </c>
      <c r="H45" s="157">
        <f>'2.4'!G28</f>
        <v>2</v>
      </c>
      <c r="I45" s="157">
        <f>'2.5'!G28</f>
        <v>2</v>
      </c>
    </row>
    <row r="46" spans="1:9" ht="15" customHeight="1">
      <c r="A46" s="38" t="s">
        <v>27</v>
      </c>
      <c r="B46" s="43" t="str">
        <f t="shared" si="4"/>
        <v>35-48</v>
      </c>
      <c r="C46" s="48">
        <f t="shared" si="5"/>
        <v>80</v>
      </c>
      <c r="D46" s="48">
        <f t="shared" si="3"/>
        <v>8</v>
      </c>
      <c r="E46" s="44">
        <f>'2.1'!G33</f>
        <v>2</v>
      </c>
      <c r="F46" s="157">
        <f>'2.2'!G33</f>
        <v>2</v>
      </c>
      <c r="G46" s="157">
        <f>'2.3'!G33</f>
        <v>2</v>
      </c>
      <c r="H46" s="157">
        <f>'2.4'!G33</f>
        <v>1</v>
      </c>
      <c r="I46" s="157">
        <f>'2.5'!G33</f>
        <v>1</v>
      </c>
    </row>
    <row r="47" spans="1:9" ht="15" customHeight="1">
      <c r="A47" s="38" t="s">
        <v>36</v>
      </c>
      <c r="B47" s="43" t="str">
        <f t="shared" si="4"/>
        <v>35-48</v>
      </c>
      <c r="C47" s="48">
        <f t="shared" si="5"/>
        <v>80</v>
      </c>
      <c r="D47" s="48">
        <f t="shared" si="3"/>
        <v>8</v>
      </c>
      <c r="E47" s="44">
        <f>'2.1'!G43</f>
        <v>2</v>
      </c>
      <c r="F47" s="157">
        <f>'2.2'!G43</f>
        <v>2</v>
      </c>
      <c r="G47" s="157">
        <f>'2.3'!G43</f>
        <v>0</v>
      </c>
      <c r="H47" s="157">
        <f>'2.4'!G43</f>
        <v>2</v>
      </c>
      <c r="I47" s="157">
        <f>'2.5'!G43</f>
        <v>2</v>
      </c>
    </row>
    <row r="48" spans="1:9" ht="15" customHeight="1">
      <c r="A48" s="38" t="s">
        <v>119</v>
      </c>
      <c r="B48" s="43" t="str">
        <f t="shared" si="4"/>
        <v>35-48</v>
      </c>
      <c r="C48" s="48">
        <f t="shared" si="5"/>
        <v>80</v>
      </c>
      <c r="D48" s="48">
        <f t="shared" si="3"/>
        <v>8</v>
      </c>
      <c r="E48" s="44">
        <f>'2.1'!G45</f>
        <v>2</v>
      </c>
      <c r="F48" s="157">
        <f>'2.2'!G45</f>
        <v>2</v>
      </c>
      <c r="G48" s="157">
        <f>'2.3'!G45</f>
        <v>2</v>
      </c>
      <c r="H48" s="157">
        <f>'2.4'!G45</f>
        <v>1</v>
      </c>
      <c r="I48" s="157">
        <f>'2.5'!G45</f>
        <v>1</v>
      </c>
    </row>
    <row r="49" spans="1:9" ht="15" customHeight="1">
      <c r="A49" s="38" t="s">
        <v>57</v>
      </c>
      <c r="B49" s="43" t="str">
        <f t="shared" si="4"/>
        <v>35-48</v>
      </c>
      <c r="C49" s="48">
        <f t="shared" si="5"/>
        <v>80</v>
      </c>
      <c r="D49" s="48">
        <f t="shared" si="3"/>
        <v>8</v>
      </c>
      <c r="E49" s="44">
        <f>'2.1'!G66</f>
        <v>2</v>
      </c>
      <c r="F49" s="157">
        <f>'2.2'!G66</f>
        <v>2</v>
      </c>
      <c r="G49" s="157">
        <f>'2.3'!G66</f>
        <v>2</v>
      </c>
      <c r="H49" s="157">
        <f>'2.4'!G66</f>
        <v>2</v>
      </c>
      <c r="I49" s="157">
        <f>'2.5'!G66</f>
        <v>0</v>
      </c>
    </row>
    <row r="50" spans="1:9" ht="15" customHeight="1">
      <c r="A50" s="38" t="s">
        <v>58</v>
      </c>
      <c r="B50" s="43" t="str">
        <f t="shared" si="4"/>
        <v>35-48</v>
      </c>
      <c r="C50" s="48">
        <f t="shared" si="5"/>
        <v>80</v>
      </c>
      <c r="D50" s="48">
        <f t="shared" si="3"/>
        <v>8</v>
      </c>
      <c r="E50" s="44">
        <f>'2.1'!G67</f>
        <v>2</v>
      </c>
      <c r="F50" s="157">
        <f>'2.2'!G67</f>
        <v>2</v>
      </c>
      <c r="G50" s="157">
        <f>'2.3'!G67</f>
        <v>0</v>
      </c>
      <c r="H50" s="157">
        <f>'2.4'!G67</f>
        <v>2</v>
      </c>
      <c r="I50" s="157">
        <f>'2.5'!G67</f>
        <v>2</v>
      </c>
    </row>
    <row r="51" spans="1:9" ht="15" customHeight="1">
      <c r="A51" s="38" t="s">
        <v>73</v>
      </c>
      <c r="B51" s="43" t="str">
        <f t="shared" si="4"/>
        <v>35-48</v>
      </c>
      <c r="C51" s="48">
        <f t="shared" si="5"/>
        <v>80</v>
      </c>
      <c r="D51" s="48">
        <f t="shared" si="3"/>
        <v>8</v>
      </c>
      <c r="E51" s="44">
        <f>'2.1'!G82</f>
        <v>2</v>
      </c>
      <c r="F51" s="157">
        <f>'2.2'!G82</f>
        <v>2</v>
      </c>
      <c r="G51" s="157">
        <f>'2.3'!G82</f>
        <v>2</v>
      </c>
      <c r="H51" s="157">
        <f>'2.4'!G82</f>
        <v>1</v>
      </c>
      <c r="I51" s="157">
        <f>'2.5'!G82</f>
        <v>1</v>
      </c>
    </row>
    <row r="52" spans="1:9" ht="15" customHeight="1">
      <c r="A52" s="38" t="s">
        <v>76</v>
      </c>
      <c r="B52" s="43" t="str">
        <f t="shared" si="4"/>
        <v>35-48</v>
      </c>
      <c r="C52" s="48">
        <f t="shared" si="5"/>
        <v>80</v>
      </c>
      <c r="D52" s="48">
        <f t="shared" si="3"/>
        <v>8</v>
      </c>
      <c r="E52" s="44">
        <f>'2.1'!G85</f>
        <v>2</v>
      </c>
      <c r="F52" s="157">
        <f>'2.2'!G85</f>
        <v>2</v>
      </c>
      <c r="G52" s="157">
        <f>'2.3'!G85</f>
        <v>0</v>
      </c>
      <c r="H52" s="157">
        <f>'2.4'!G85</f>
        <v>2</v>
      </c>
      <c r="I52" s="157">
        <f>'2.5'!G85</f>
        <v>2</v>
      </c>
    </row>
    <row r="53" spans="1:9" ht="15" customHeight="1">
      <c r="A53" s="38" t="s">
        <v>82</v>
      </c>
      <c r="B53" s="43" t="str">
        <f t="shared" si="4"/>
        <v>35-48</v>
      </c>
      <c r="C53" s="48">
        <f t="shared" si="5"/>
        <v>80</v>
      </c>
      <c r="D53" s="48">
        <f t="shared" si="3"/>
        <v>8</v>
      </c>
      <c r="E53" s="44">
        <f>'2.1'!G91</f>
        <v>2</v>
      </c>
      <c r="F53" s="157">
        <f>'2.2'!G91</f>
        <v>2</v>
      </c>
      <c r="G53" s="157">
        <f>'2.3'!G91</f>
        <v>0</v>
      </c>
      <c r="H53" s="157">
        <f>'2.4'!G91</f>
        <v>2</v>
      </c>
      <c r="I53" s="157">
        <f>'2.5'!G91</f>
        <v>2</v>
      </c>
    </row>
    <row r="54" spans="1:9" s="6" customFormat="1" ht="15" customHeight="1">
      <c r="A54" s="38" t="s">
        <v>85</v>
      </c>
      <c r="B54" s="43" t="str">
        <f t="shared" si="4"/>
        <v>35-48</v>
      </c>
      <c r="C54" s="48">
        <f t="shared" si="5"/>
        <v>80</v>
      </c>
      <c r="D54" s="48">
        <f t="shared" si="3"/>
        <v>8</v>
      </c>
      <c r="E54" s="44">
        <f>'2.1'!G94</f>
        <v>2</v>
      </c>
      <c r="F54" s="157">
        <f>'2.2'!G94</f>
        <v>2</v>
      </c>
      <c r="G54" s="157">
        <f>'2.3'!G94</f>
        <v>0</v>
      </c>
      <c r="H54" s="157">
        <f>'2.4'!G94</f>
        <v>2</v>
      </c>
      <c r="I54" s="157">
        <f>'2.5'!G94</f>
        <v>2</v>
      </c>
    </row>
    <row r="55" spans="1:9" s="6" customFormat="1" ht="15" customHeight="1">
      <c r="A55" s="213" t="s">
        <v>519</v>
      </c>
      <c r="B55" s="214"/>
      <c r="C55" s="214"/>
      <c r="D55" s="214"/>
      <c r="E55" s="214"/>
      <c r="F55" s="214"/>
      <c r="G55" s="214"/>
      <c r="H55" s="214"/>
      <c r="I55" s="215"/>
    </row>
    <row r="56" spans="1:9" ht="15" customHeight="1">
      <c r="A56" s="38" t="s">
        <v>4</v>
      </c>
      <c r="B56" s="43" t="str">
        <f t="shared" si="4"/>
        <v>49-54</v>
      </c>
      <c r="C56" s="48">
        <f t="shared" si="5"/>
        <v>70</v>
      </c>
      <c r="D56" s="48">
        <f t="shared" si="3"/>
        <v>7</v>
      </c>
      <c r="E56" s="44">
        <f>'2.1'!G10</f>
        <v>2</v>
      </c>
      <c r="F56" s="157">
        <f>'2.2'!G10</f>
        <v>2</v>
      </c>
      <c r="G56" s="157">
        <f>'2.3'!G10</f>
        <v>0</v>
      </c>
      <c r="H56" s="157">
        <f>'2.4'!G10</f>
        <v>2</v>
      </c>
      <c r="I56" s="157">
        <f>'2.5'!G10</f>
        <v>1</v>
      </c>
    </row>
    <row r="57" spans="1:9" ht="15" customHeight="1">
      <c r="A57" s="38" t="s">
        <v>7</v>
      </c>
      <c r="B57" s="43" t="str">
        <f t="shared" si="4"/>
        <v>49-54</v>
      </c>
      <c r="C57" s="48">
        <f t="shared" si="5"/>
        <v>70</v>
      </c>
      <c r="D57" s="48">
        <f t="shared" si="3"/>
        <v>7</v>
      </c>
      <c r="E57" s="44">
        <f>'2.1'!G13</f>
        <v>2</v>
      </c>
      <c r="F57" s="157">
        <f>'2.2'!G13</f>
        <v>1</v>
      </c>
      <c r="G57" s="157">
        <f>'2.3'!G13</f>
        <v>0</v>
      </c>
      <c r="H57" s="157">
        <f>'2.4'!G13</f>
        <v>2</v>
      </c>
      <c r="I57" s="157">
        <f>'2.5'!G13</f>
        <v>2</v>
      </c>
    </row>
    <row r="58" spans="1:9" ht="15" customHeight="1">
      <c r="A58" s="38" t="s">
        <v>17</v>
      </c>
      <c r="B58" s="43" t="str">
        <f t="shared" si="4"/>
        <v>49-54</v>
      </c>
      <c r="C58" s="48">
        <f t="shared" si="5"/>
        <v>70</v>
      </c>
      <c r="D58" s="48">
        <f t="shared" si="3"/>
        <v>7</v>
      </c>
      <c r="E58" s="44">
        <f>'2.1'!G23</f>
        <v>2</v>
      </c>
      <c r="F58" s="157">
        <f>'2.2'!G23</f>
        <v>2</v>
      </c>
      <c r="G58" s="157">
        <f>'2.3'!G23</f>
        <v>0</v>
      </c>
      <c r="H58" s="157">
        <f>'2.4'!G23</f>
        <v>2</v>
      </c>
      <c r="I58" s="157">
        <f>'2.5'!G23</f>
        <v>1</v>
      </c>
    </row>
    <row r="59" spans="1:9" ht="15" customHeight="1">
      <c r="A59" s="38" t="s">
        <v>33</v>
      </c>
      <c r="B59" s="43" t="str">
        <f t="shared" si="4"/>
        <v>49-54</v>
      </c>
      <c r="C59" s="48">
        <f t="shared" si="5"/>
        <v>70</v>
      </c>
      <c r="D59" s="48">
        <f t="shared" si="3"/>
        <v>7</v>
      </c>
      <c r="E59" s="44">
        <f>'2.1'!G39</f>
        <v>2</v>
      </c>
      <c r="F59" s="157">
        <f>'2.2'!G39</f>
        <v>2</v>
      </c>
      <c r="G59" s="157">
        <f>'2.3'!G39</f>
        <v>0</v>
      </c>
      <c r="H59" s="157">
        <f>'2.4'!G39</f>
        <v>2</v>
      </c>
      <c r="I59" s="157">
        <f>'2.5'!G39</f>
        <v>1</v>
      </c>
    </row>
    <row r="60" spans="1:9" ht="15" customHeight="1">
      <c r="A60" s="38" t="s">
        <v>77</v>
      </c>
      <c r="B60" s="43" t="str">
        <f t="shared" si="4"/>
        <v>49-54</v>
      </c>
      <c r="C60" s="48">
        <f t="shared" si="5"/>
        <v>70</v>
      </c>
      <c r="D60" s="48">
        <f t="shared" si="3"/>
        <v>7</v>
      </c>
      <c r="E60" s="44">
        <f>'2.1'!G86</f>
        <v>2</v>
      </c>
      <c r="F60" s="157">
        <f>'2.2'!G86</f>
        <v>2</v>
      </c>
      <c r="G60" s="157">
        <f>'2.3'!G86</f>
        <v>0</v>
      </c>
      <c r="H60" s="157">
        <f>'2.4'!G86</f>
        <v>2</v>
      </c>
      <c r="I60" s="157">
        <f>'2.5'!G86</f>
        <v>1</v>
      </c>
    </row>
    <row r="61" spans="1:9" ht="15" customHeight="1">
      <c r="A61" s="38" t="s">
        <v>81</v>
      </c>
      <c r="B61" s="43" t="str">
        <f t="shared" si="4"/>
        <v>49-54</v>
      </c>
      <c r="C61" s="48">
        <f t="shared" si="5"/>
        <v>70</v>
      </c>
      <c r="D61" s="48">
        <f t="shared" si="3"/>
        <v>7</v>
      </c>
      <c r="E61" s="44">
        <f>'2.1'!G90</f>
        <v>2</v>
      </c>
      <c r="F61" s="157">
        <f>'2.2'!G90</f>
        <v>2</v>
      </c>
      <c r="G61" s="157">
        <f>'2.3'!G90</f>
        <v>2</v>
      </c>
      <c r="H61" s="157">
        <f>'2.4'!G90</f>
        <v>1</v>
      </c>
      <c r="I61" s="157">
        <f>'2.5'!G90</f>
        <v>0</v>
      </c>
    </row>
    <row r="62" spans="1:9" ht="15" customHeight="1">
      <c r="A62" s="38" t="s">
        <v>30</v>
      </c>
      <c r="B62" s="43" t="str">
        <f t="shared" si="4"/>
        <v>55</v>
      </c>
      <c r="C62" s="48">
        <f t="shared" si="5"/>
        <v>65</v>
      </c>
      <c r="D62" s="48">
        <f t="shared" si="3"/>
        <v>6.5</v>
      </c>
      <c r="E62" s="44">
        <f>'2.1'!G36</f>
        <v>2</v>
      </c>
      <c r="F62" s="157">
        <f>'2.2'!G36</f>
        <v>2</v>
      </c>
      <c r="G62" s="157">
        <f>'2.3'!G36</f>
        <v>0</v>
      </c>
      <c r="H62" s="157">
        <f>'2.4'!G36</f>
        <v>0.5</v>
      </c>
      <c r="I62" s="157">
        <f>'2.5'!G36</f>
        <v>2</v>
      </c>
    </row>
    <row r="63" spans="1:9" ht="15" customHeight="1">
      <c r="A63" s="38" t="s">
        <v>32</v>
      </c>
      <c r="B63" s="43" t="str">
        <f t="shared" si="4"/>
        <v>56-62</v>
      </c>
      <c r="C63" s="48">
        <f t="shared" si="5"/>
        <v>60</v>
      </c>
      <c r="D63" s="48">
        <f t="shared" si="3"/>
        <v>6</v>
      </c>
      <c r="E63" s="44">
        <f>'2.1'!G38</f>
        <v>2</v>
      </c>
      <c r="F63" s="157">
        <f>'2.2'!G38</f>
        <v>2</v>
      </c>
      <c r="G63" s="157">
        <f>'2.3'!G38</f>
        <v>0</v>
      </c>
      <c r="H63" s="157">
        <f>'2.4'!G38</f>
        <v>1</v>
      </c>
      <c r="I63" s="157">
        <f>'2.5'!G38</f>
        <v>1</v>
      </c>
    </row>
    <row r="64" spans="1:9" ht="15" customHeight="1">
      <c r="A64" s="38" t="s">
        <v>37</v>
      </c>
      <c r="B64" s="43" t="str">
        <f t="shared" si="4"/>
        <v>56-62</v>
      </c>
      <c r="C64" s="48">
        <f t="shared" si="5"/>
        <v>60</v>
      </c>
      <c r="D64" s="48">
        <f t="shared" si="3"/>
        <v>6</v>
      </c>
      <c r="E64" s="44">
        <f>'2.1'!G44</f>
        <v>2</v>
      </c>
      <c r="F64" s="157">
        <f>'2.2'!G44</f>
        <v>0</v>
      </c>
      <c r="G64" s="157">
        <f>'2.3'!G44</f>
        <v>0</v>
      </c>
      <c r="H64" s="157">
        <f>'2.4'!G44</f>
        <v>2</v>
      </c>
      <c r="I64" s="157">
        <f>'2.5'!G44</f>
        <v>2</v>
      </c>
    </row>
    <row r="65" spans="1:9" ht="15" customHeight="1">
      <c r="A65" s="38" t="s">
        <v>42</v>
      </c>
      <c r="B65" s="43" t="str">
        <f t="shared" si="4"/>
        <v>56-62</v>
      </c>
      <c r="C65" s="48">
        <f t="shared" si="5"/>
        <v>60</v>
      </c>
      <c r="D65" s="48">
        <f t="shared" si="3"/>
        <v>6</v>
      </c>
      <c r="E65" s="44">
        <f>'2.1'!G50</f>
        <v>2</v>
      </c>
      <c r="F65" s="157">
        <f>'2.2'!G50</f>
        <v>2</v>
      </c>
      <c r="G65" s="157">
        <f>'2.3'!G50</f>
        <v>2</v>
      </c>
      <c r="H65" s="157">
        <f>'2.4'!G50</f>
        <v>0</v>
      </c>
      <c r="I65" s="157">
        <f>'2.5'!G50</f>
        <v>0</v>
      </c>
    </row>
    <row r="66" spans="1:9" ht="15" customHeight="1">
      <c r="A66" s="38" t="s">
        <v>43</v>
      </c>
      <c r="B66" s="43" t="str">
        <f t="shared" si="4"/>
        <v>56-62</v>
      </c>
      <c r="C66" s="48">
        <f t="shared" si="5"/>
        <v>60</v>
      </c>
      <c r="D66" s="48">
        <f t="shared" si="3"/>
        <v>6</v>
      </c>
      <c r="E66" s="44">
        <f>'2.1'!G52</f>
        <v>2</v>
      </c>
      <c r="F66" s="157">
        <f>'2.2'!G52</f>
        <v>1</v>
      </c>
      <c r="G66" s="157">
        <f>'2.3'!G52</f>
        <v>0</v>
      </c>
      <c r="H66" s="157">
        <f>'2.4'!G52</f>
        <v>2</v>
      </c>
      <c r="I66" s="157">
        <f>'2.5'!G52</f>
        <v>1</v>
      </c>
    </row>
    <row r="67" spans="1:9" ht="15" customHeight="1">
      <c r="A67" s="38" t="s">
        <v>48</v>
      </c>
      <c r="B67" s="43" t="str">
        <f t="shared" si="4"/>
        <v>56-62</v>
      </c>
      <c r="C67" s="48">
        <f t="shared" si="5"/>
        <v>60</v>
      </c>
      <c r="D67" s="48">
        <f t="shared" si="3"/>
        <v>6</v>
      </c>
      <c r="E67" s="44">
        <f>'2.1'!G57</f>
        <v>2</v>
      </c>
      <c r="F67" s="157">
        <f>'2.2'!G57</f>
        <v>2</v>
      </c>
      <c r="G67" s="157">
        <f>'2.3'!G57</f>
        <v>0</v>
      </c>
      <c r="H67" s="157">
        <f>'2.4'!G57</f>
        <v>2</v>
      </c>
      <c r="I67" s="157">
        <f>'2.5'!G57</f>
        <v>0</v>
      </c>
    </row>
    <row r="68" spans="1:9" ht="15" customHeight="1">
      <c r="A68" s="38" t="s">
        <v>69</v>
      </c>
      <c r="B68" s="43" t="str">
        <f t="shared" si="4"/>
        <v>56-62</v>
      </c>
      <c r="C68" s="48">
        <f t="shared" si="5"/>
        <v>60</v>
      </c>
      <c r="D68" s="48">
        <f t="shared" si="3"/>
        <v>6</v>
      </c>
      <c r="E68" s="44">
        <f>'2.1'!G78</f>
        <v>1</v>
      </c>
      <c r="F68" s="157">
        <f>'2.2'!G78</f>
        <v>2</v>
      </c>
      <c r="G68" s="157">
        <f>'2.3'!G78</f>
        <v>0</v>
      </c>
      <c r="H68" s="157">
        <f>'2.4'!G78</f>
        <v>1</v>
      </c>
      <c r="I68" s="157">
        <f>'2.5'!G78</f>
        <v>2</v>
      </c>
    </row>
    <row r="69" spans="1:9" ht="15" customHeight="1">
      <c r="A69" s="38" t="s">
        <v>79</v>
      </c>
      <c r="B69" s="43" t="str">
        <f t="shared" si="4"/>
        <v>56-62</v>
      </c>
      <c r="C69" s="48">
        <f t="shared" si="5"/>
        <v>60</v>
      </c>
      <c r="D69" s="48">
        <f t="shared" si="3"/>
        <v>6</v>
      </c>
      <c r="E69" s="44">
        <f>'2.1'!G88</f>
        <v>2</v>
      </c>
      <c r="F69" s="157">
        <f>'2.2'!G88</f>
        <v>2</v>
      </c>
      <c r="G69" s="157">
        <f>'2.3'!G88</f>
        <v>2</v>
      </c>
      <c r="H69" s="157">
        <f>'2.4'!G88</f>
        <v>0</v>
      </c>
      <c r="I69" s="157">
        <f>'2.5'!G88</f>
        <v>0</v>
      </c>
    </row>
    <row r="70" spans="1:9" ht="15" customHeight="1">
      <c r="A70" s="38" t="s">
        <v>28</v>
      </c>
      <c r="B70" s="43" t="str">
        <f t="shared" si="4"/>
        <v>63-65</v>
      </c>
      <c r="C70" s="48">
        <f t="shared" si="5"/>
        <v>50</v>
      </c>
      <c r="D70" s="48">
        <f t="shared" si="3"/>
        <v>5</v>
      </c>
      <c r="E70" s="44">
        <f>'2.1'!G34</f>
        <v>2</v>
      </c>
      <c r="F70" s="157">
        <f>'2.2'!G34</f>
        <v>0</v>
      </c>
      <c r="G70" s="157">
        <f>'2.3'!G34</f>
        <v>2</v>
      </c>
      <c r="H70" s="157">
        <f>'2.4'!G34</f>
        <v>1</v>
      </c>
      <c r="I70" s="157">
        <f>'2.5'!G34</f>
        <v>0</v>
      </c>
    </row>
    <row r="71" spans="1:9" ht="15" customHeight="1">
      <c r="A71" s="38" t="s">
        <v>35</v>
      </c>
      <c r="B71" s="43" t="str">
        <f t="shared" si="4"/>
        <v>63-65</v>
      </c>
      <c r="C71" s="48">
        <f t="shared" si="5"/>
        <v>50</v>
      </c>
      <c r="D71" s="48">
        <f aca="true" t="shared" si="6" ref="D71:D95">SUM(E71:I71)</f>
        <v>5</v>
      </c>
      <c r="E71" s="44">
        <f>'2.1'!G42</f>
        <v>2</v>
      </c>
      <c r="F71" s="157">
        <f>'2.2'!G42</f>
        <v>0</v>
      </c>
      <c r="G71" s="157">
        <f>'2.3'!G42</f>
        <v>0</v>
      </c>
      <c r="H71" s="157">
        <f>'2.4'!G42</f>
        <v>2</v>
      </c>
      <c r="I71" s="157">
        <f>'2.5'!G42</f>
        <v>1</v>
      </c>
    </row>
    <row r="72" spans="1:9" ht="15" customHeight="1">
      <c r="A72" s="38" t="s">
        <v>49</v>
      </c>
      <c r="B72" s="43" t="str">
        <f>RANK(C72,$C$7:$C$95)&amp;IF(COUNTIF($C$7:$C$95,C72)&gt;1,"-"&amp;RANK(C72,$C$7:$C$95)+COUNTIF($C$7:$C$95,C72)-1,"")</f>
        <v>63-65</v>
      </c>
      <c r="C72" s="48">
        <f aca="true" t="shared" si="7" ref="C72:C95">D72/$D$5*100</f>
        <v>50</v>
      </c>
      <c r="D72" s="48">
        <f t="shared" si="6"/>
        <v>5</v>
      </c>
      <c r="E72" s="44">
        <f>'2.1'!G58</f>
        <v>1</v>
      </c>
      <c r="F72" s="157">
        <f>'2.2'!G58</f>
        <v>2</v>
      </c>
      <c r="G72" s="157">
        <f>'2.3'!G58</f>
        <v>0</v>
      </c>
      <c r="H72" s="157">
        <f>'2.4'!G58</f>
        <v>2</v>
      </c>
      <c r="I72" s="157">
        <f>'2.5'!G58</f>
        <v>0</v>
      </c>
    </row>
    <row r="73" spans="1:9" ht="15" customHeight="1">
      <c r="A73" s="38" t="s">
        <v>68</v>
      </c>
      <c r="B73" s="43" t="str">
        <f>RANK(C73,$C$7:$C$95)&amp;IF(COUNTIF($C$7:$C$95,C73)&gt;1,"-"&amp;RANK(C73,$C$7:$C$95)+COUNTIF($C$7:$C$95,C73)-1,"")</f>
        <v>66</v>
      </c>
      <c r="C73" s="48">
        <f t="shared" si="7"/>
        <v>45</v>
      </c>
      <c r="D73" s="48">
        <f t="shared" si="6"/>
        <v>4.5</v>
      </c>
      <c r="E73" s="44">
        <f>'2.1'!G77</f>
        <v>1</v>
      </c>
      <c r="F73" s="157">
        <f>'2.2'!G77</f>
        <v>2</v>
      </c>
      <c r="G73" s="157">
        <f>'2.3'!G77</f>
        <v>0</v>
      </c>
      <c r="H73" s="157">
        <f>'2.4'!G77</f>
        <v>1</v>
      </c>
      <c r="I73" s="157">
        <f>'2.5'!G77</f>
        <v>0.5</v>
      </c>
    </row>
    <row r="74" spans="1:9" ht="15" customHeight="1">
      <c r="A74" s="213" t="s">
        <v>520</v>
      </c>
      <c r="B74" s="214"/>
      <c r="C74" s="214"/>
      <c r="D74" s="214"/>
      <c r="E74" s="214"/>
      <c r="F74" s="214"/>
      <c r="G74" s="214"/>
      <c r="H74" s="214"/>
      <c r="I74" s="215"/>
    </row>
    <row r="75" spans="1:9" ht="15" customHeight="1">
      <c r="A75" s="38" t="s">
        <v>52</v>
      </c>
      <c r="B75" s="43" t="str">
        <f>RANK(C75,$C$7:$C$95)&amp;IF(COUNTIF($C$7:$C$95,C75)&gt;1,"-"&amp;RANK(C75,$C$7:$C$95)+COUNTIF($C$7:$C$95,C75)-1,"")</f>
        <v>67-71</v>
      </c>
      <c r="C75" s="48">
        <f t="shared" si="7"/>
        <v>40</v>
      </c>
      <c r="D75" s="48">
        <f t="shared" si="6"/>
        <v>4</v>
      </c>
      <c r="E75" s="44">
        <f>'2.1'!G61</f>
        <v>2</v>
      </c>
      <c r="F75" s="157">
        <f>'2.2'!G61</f>
        <v>2</v>
      </c>
      <c r="G75" s="157">
        <f>'2.3'!G61</f>
        <v>0</v>
      </c>
      <c r="H75" s="157">
        <f>'2.4'!G61</f>
        <v>0</v>
      </c>
      <c r="I75" s="157">
        <f>'2.5'!G61</f>
        <v>0</v>
      </c>
    </row>
    <row r="76" spans="1:9" ht="15" customHeight="1">
      <c r="A76" s="38" t="s">
        <v>53</v>
      </c>
      <c r="B76" s="43" t="str">
        <f>RANK(C76,$C$7:$C$95)&amp;IF(COUNTIF($C$7:$C$95,C76)&gt;1,"-"&amp;RANK(C76,$C$7:$C$95)+COUNTIF($C$7:$C$95,C76)-1,"")</f>
        <v>67-71</v>
      </c>
      <c r="C76" s="48">
        <f t="shared" si="7"/>
        <v>40</v>
      </c>
      <c r="D76" s="48">
        <f t="shared" si="6"/>
        <v>4</v>
      </c>
      <c r="E76" s="44">
        <f>'2.1'!G62</f>
        <v>2</v>
      </c>
      <c r="F76" s="157">
        <f>'2.2'!G62</f>
        <v>2</v>
      </c>
      <c r="G76" s="157">
        <f>'2.3'!G62</f>
        <v>0</v>
      </c>
      <c r="H76" s="157">
        <f>'2.4'!G62</f>
        <v>0</v>
      </c>
      <c r="I76" s="157">
        <f>'2.5'!G62</f>
        <v>0</v>
      </c>
    </row>
    <row r="77" spans="1:9" ht="15" customHeight="1">
      <c r="A77" s="38" t="s">
        <v>54</v>
      </c>
      <c r="B77" s="43" t="str">
        <f>RANK(C77,$C$7:$C$95)&amp;IF(COUNTIF($C$7:$C$95,C77)&gt;1,"-"&amp;RANK(C77,$C$7:$C$95)+COUNTIF($C$7:$C$95,C77)-1,"")</f>
        <v>67-71</v>
      </c>
      <c r="C77" s="48">
        <f t="shared" si="7"/>
        <v>40</v>
      </c>
      <c r="D77" s="48">
        <f t="shared" si="6"/>
        <v>4</v>
      </c>
      <c r="E77" s="44">
        <f>'2.1'!G63</f>
        <v>0</v>
      </c>
      <c r="F77" s="157">
        <f>'2.2'!G63</f>
        <v>0</v>
      </c>
      <c r="G77" s="157">
        <f>'2.3'!G63</f>
        <v>0</v>
      </c>
      <c r="H77" s="157">
        <f>'2.4'!G63</f>
        <v>2</v>
      </c>
      <c r="I77" s="157">
        <f>'2.5'!G63</f>
        <v>2</v>
      </c>
    </row>
    <row r="78" spans="1:9" ht="15" customHeight="1">
      <c r="A78" s="38" t="s">
        <v>64</v>
      </c>
      <c r="B78" s="43" t="str">
        <f>RANK(C78,$C$7:$C$95)&amp;IF(COUNTIF($C$7:$C$95,C78)&gt;1,"-"&amp;RANK(C78,$C$7:$C$95)+COUNTIF($C$7:$C$95,C78)-1,"")</f>
        <v>67-71</v>
      </c>
      <c r="C78" s="48">
        <f t="shared" si="7"/>
        <v>40</v>
      </c>
      <c r="D78" s="48">
        <f t="shared" si="6"/>
        <v>4</v>
      </c>
      <c r="E78" s="44">
        <f>'2.1'!G73</f>
        <v>0</v>
      </c>
      <c r="F78" s="157">
        <f>'2.2'!G73</f>
        <v>0</v>
      </c>
      <c r="G78" s="157">
        <f>'2.3'!G73</f>
        <v>0</v>
      </c>
      <c r="H78" s="157">
        <f>'2.4'!G73</f>
        <v>2</v>
      </c>
      <c r="I78" s="157">
        <f>'2.5'!G73</f>
        <v>2</v>
      </c>
    </row>
    <row r="79" spans="1:9" ht="15" customHeight="1">
      <c r="A79" s="38" t="s">
        <v>86</v>
      </c>
      <c r="B79" s="43" t="str">
        <f>RANK(C79,$C$7:$C$95)&amp;IF(COUNTIF($C$7:$C$95,C79)&gt;1,"-"&amp;RANK(C79,$C$7:$C$95)+COUNTIF($C$7:$C$95,C79)-1,"")</f>
        <v>67-71</v>
      </c>
      <c r="C79" s="48">
        <f t="shared" si="7"/>
        <v>40</v>
      </c>
      <c r="D79" s="48">
        <f t="shared" si="6"/>
        <v>4</v>
      </c>
      <c r="E79" s="44">
        <f>'2.1'!G95</f>
        <v>2</v>
      </c>
      <c r="F79" s="157">
        <f>'2.2'!G95</f>
        <v>2</v>
      </c>
      <c r="G79" s="157">
        <f>'2.3'!G95</f>
        <v>0</v>
      </c>
      <c r="H79" s="157">
        <f>'2.4'!G95</f>
        <v>0</v>
      </c>
      <c r="I79" s="157">
        <f>'2.5'!G95</f>
        <v>0</v>
      </c>
    </row>
    <row r="80" spans="1:9" ht="15" customHeight="1">
      <c r="A80" s="213" t="s">
        <v>521</v>
      </c>
      <c r="B80" s="214"/>
      <c r="C80" s="214"/>
      <c r="D80" s="214"/>
      <c r="E80" s="214"/>
      <c r="F80" s="214"/>
      <c r="G80" s="214"/>
      <c r="H80" s="214"/>
      <c r="I80" s="215"/>
    </row>
    <row r="81" spans="1:9" ht="15" customHeight="1">
      <c r="A81" s="38" t="s">
        <v>9</v>
      </c>
      <c r="B81" s="43" t="str">
        <f aca="true" t="shared" si="8" ref="B81:B87">RANK(C81,$C$7:$C$95)&amp;IF(COUNTIF($C$7:$C$95,C81)&gt;1,"-"&amp;RANK(C81,$C$7:$C$95)+COUNTIF($C$7:$C$95,C81)-1,"")</f>
        <v>72-76</v>
      </c>
      <c r="C81" s="48">
        <f t="shared" si="7"/>
        <v>30</v>
      </c>
      <c r="D81" s="48">
        <f t="shared" si="6"/>
        <v>3</v>
      </c>
      <c r="E81" s="44">
        <f>'2.1'!G15</f>
        <v>1</v>
      </c>
      <c r="F81" s="157">
        <f>'2.2'!G15</f>
        <v>2</v>
      </c>
      <c r="G81" s="157">
        <f>'2.3'!G15</f>
        <v>0</v>
      </c>
      <c r="H81" s="157">
        <f>'2.4'!G15</f>
        <v>0</v>
      </c>
      <c r="I81" s="157">
        <f>'2.5'!G15</f>
        <v>0</v>
      </c>
    </row>
    <row r="82" spans="1:9" ht="15" customHeight="1">
      <c r="A82" s="38" t="s">
        <v>20</v>
      </c>
      <c r="B82" s="43" t="str">
        <f t="shared" si="8"/>
        <v>72-76</v>
      </c>
      <c r="C82" s="48">
        <f t="shared" si="7"/>
        <v>30</v>
      </c>
      <c r="D82" s="48">
        <f t="shared" si="6"/>
        <v>3</v>
      </c>
      <c r="E82" s="44">
        <f>'2.1'!G26</f>
        <v>2</v>
      </c>
      <c r="F82" s="157">
        <f>'2.2'!G26</f>
        <v>0</v>
      </c>
      <c r="G82" s="157">
        <f>'2.3'!G26</f>
        <v>0</v>
      </c>
      <c r="H82" s="157">
        <f>'2.4'!G26</f>
        <v>1</v>
      </c>
      <c r="I82" s="157">
        <f>'2.5'!G26</f>
        <v>0</v>
      </c>
    </row>
    <row r="83" spans="1:9" ht="15" customHeight="1">
      <c r="A83" s="38" t="s">
        <v>101</v>
      </c>
      <c r="B83" s="43" t="str">
        <f t="shared" si="8"/>
        <v>72-76</v>
      </c>
      <c r="C83" s="48">
        <f t="shared" si="7"/>
        <v>30</v>
      </c>
      <c r="D83" s="48">
        <f t="shared" si="6"/>
        <v>3</v>
      </c>
      <c r="E83" s="44">
        <f>'2.1'!G40</f>
        <v>1</v>
      </c>
      <c r="F83" s="157">
        <f>'2.2'!G40</f>
        <v>1</v>
      </c>
      <c r="G83" s="157">
        <f>'2.3'!G40</f>
        <v>0</v>
      </c>
      <c r="H83" s="157">
        <f>'2.4'!G40</f>
        <v>1</v>
      </c>
      <c r="I83" s="157">
        <f>'2.5'!G40</f>
        <v>0</v>
      </c>
    </row>
    <row r="84" spans="1:9" ht="15" customHeight="1">
      <c r="A84" s="38" t="s">
        <v>47</v>
      </c>
      <c r="B84" s="43" t="str">
        <f t="shared" si="8"/>
        <v>72-76</v>
      </c>
      <c r="C84" s="48">
        <f t="shared" si="7"/>
        <v>30</v>
      </c>
      <c r="D84" s="48">
        <f t="shared" si="6"/>
        <v>3</v>
      </c>
      <c r="E84" s="44">
        <f>'2.1'!G56</f>
        <v>1</v>
      </c>
      <c r="F84" s="157">
        <f>'2.2'!G56</f>
        <v>2</v>
      </c>
      <c r="G84" s="157">
        <f>'2.3'!G56</f>
        <v>0</v>
      </c>
      <c r="H84" s="157">
        <f>'2.4'!G56</f>
        <v>0</v>
      </c>
      <c r="I84" s="157">
        <f>'2.5'!G56</f>
        <v>0</v>
      </c>
    </row>
    <row r="85" spans="1:9" ht="15" customHeight="1">
      <c r="A85" s="38" t="s">
        <v>71</v>
      </c>
      <c r="B85" s="43" t="str">
        <f t="shared" si="8"/>
        <v>72-76</v>
      </c>
      <c r="C85" s="48">
        <f t="shared" si="7"/>
        <v>30</v>
      </c>
      <c r="D85" s="48">
        <f t="shared" si="6"/>
        <v>3</v>
      </c>
      <c r="E85" s="44">
        <f>'2.1'!G80</f>
        <v>1</v>
      </c>
      <c r="F85" s="157">
        <f>'2.2'!G80</f>
        <v>0</v>
      </c>
      <c r="G85" s="157">
        <f>'2.3'!G80</f>
        <v>0</v>
      </c>
      <c r="H85" s="157">
        <f>'2.4'!G80</f>
        <v>2</v>
      </c>
      <c r="I85" s="157">
        <f>'2.5'!G80</f>
        <v>0</v>
      </c>
    </row>
    <row r="86" spans="1:9" ht="15" customHeight="1">
      <c r="A86" s="38" t="s">
        <v>61</v>
      </c>
      <c r="B86" s="43" t="str">
        <f t="shared" si="8"/>
        <v>77-78</v>
      </c>
      <c r="C86" s="48">
        <f t="shared" si="7"/>
        <v>20</v>
      </c>
      <c r="D86" s="48">
        <f t="shared" si="6"/>
        <v>2</v>
      </c>
      <c r="E86" s="44">
        <f>'2.1'!G70</f>
        <v>0</v>
      </c>
      <c r="F86" s="157">
        <f>'2.2'!G70</f>
        <v>0</v>
      </c>
      <c r="G86" s="157">
        <f>'2.3'!G70</f>
        <v>0</v>
      </c>
      <c r="H86" s="157">
        <f>'2.4'!G70</f>
        <v>2</v>
      </c>
      <c r="I86" s="157">
        <f>'2.5'!G70</f>
        <v>0</v>
      </c>
    </row>
    <row r="87" spans="1:9" ht="15" customHeight="1">
      <c r="A87" s="38" t="s">
        <v>88</v>
      </c>
      <c r="B87" s="43" t="str">
        <f t="shared" si="8"/>
        <v>77-78</v>
      </c>
      <c r="C87" s="48">
        <f t="shared" si="7"/>
        <v>20</v>
      </c>
      <c r="D87" s="48">
        <f t="shared" si="6"/>
        <v>2</v>
      </c>
      <c r="E87" s="44">
        <f>'2.1'!G97</f>
        <v>0</v>
      </c>
      <c r="F87" s="157">
        <f>'2.2'!G97</f>
        <v>0</v>
      </c>
      <c r="G87" s="157">
        <f>'2.3'!G97</f>
        <v>0</v>
      </c>
      <c r="H87" s="157">
        <f>'2.4'!G97</f>
        <v>2</v>
      </c>
      <c r="I87" s="157">
        <f>'2.5'!G97</f>
        <v>0</v>
      </c>
    </row>
    <row r="88" spans="1:9" ht="15" customHeight="1">
      <c r="A88" s="213" t="s">
        <v>522</v>
      </c>
      <c r="B88" s="214"/>
      <c r="C88" s="214"/>
      <c r="D88" s="214"/>
      <c r="E88" s="214"/>
      <c r="F88" s="214"/>
      <c r="G88" s="214"/>
      <c r="H88" s="214"/>
      <c r="I88" s="215"/>
    </row>
    <row r="89" spans="1:9" ht="15" customHeight="1">
      <c r="A89" s="38" t="s">
        <v>39</v>
      </c>
      <c r="B89" s="43" t="str">
        <f aca="true" t="shared" si="9" ref="B89:B95">RANK(C89,$C$7:$C$95)&amp;IF(COUNTIF($C$7:$C$95,C89)&gt;1,"-"&amp;RANK(C89,$C$7:$C$95)+COUNTIF($C$7:$C$95,C89)-1,"")</f>
        <v>79</v>
      </c>
      <c r="C89" s="48">
        <f t="shared" si="7"/>
        <v>10</v>
      </c>
      <c r="D89" s="48">
        <f t="shared" si="6"/>
        <v>1</v>
      </c>
      <c r="E89" s="44">
        <f>'2.1'!G47</f>
        <v>0</v>
      </c>
      <c r="F89" s="157">
        <f>'2.2'!G47</f>
        <v>0</v>
      </c>
      <c r="G89" s="157">
        <f>'2.3'!G47</f>
        <v>0</v>
      </c>
      <c r="H89" s="157">
        <f>'2.4'!G47</f>
        <v>1</v>
      </c>
      <c r="I89" s="157">
        <f>'2.5'!G47</f>
        <v>0</v>
      </c>
    </row>
    <row r="90" spans="1:9" ht="15" customHeight="1">
      <c r="A90" s="38" t="s">
        <v>11</v>
      </c>
      <c r="B90" s="43" t="str">
        <f t="shared" si="9"/>
        <v>80-82</v>
      </c>
      <c r="C90" s="48">
        <f t="shared" si="7"/>
        <v>5</v>
      </c>
      <c r="D90" s="48">
        <f t="shared" si="6"/>
        <v>0.5</v>
      </c>
      <c r="E90" s="44">
        <f>'2.1'!G17</f>
        <v>0</v>
      </c>
      <c r="F90" s="157">
        <f>'2.2'!G17</f>
        <v>0</v>
      </c>
      <c r="G90" s="157">
        <f>'2.3'!G17</f>
        <v>0</v>
      </c>
      <c r="H90" s="157">
        <f>'2.4'!G17</f>
        <v>0</v>
      </c>
      <c r="I90" s="157">
        <f>'2.5'!G17</f>
        <v>0.5</v>
      </c>
    </row>
    <row r="91" spans="1:9" ht="15" customHeight="1">
      <c r="A91" s="38" t="s">
        <v>40</v>
      </c>
      <c r="B91" s="43" t="str">
        <f t="shared" si="9"/>
        <v>80-82</v>
      </c>
      <c r="C91" s="48">
        <f t="shared" si="7"/>
        <v>5</v>
      </c>
      <c r="D91" s="48">
        <f t="shared" si="6"/>
        <v>0.5</v>
      </c>
      <c r="E91" s="44">
        <f>'2.1'!G48</f>
        <v>0</v>
      </c>
      <c r="F91" s="157">
        <f>'2.2'!G48</f>
        <v>0</v>
      </c>
      <c r="G91" s="157">
        <f>'2.3'!G48</f>
        <v>0</v>
      </c>
      <c r="H91" s="157">
        <f>'2.4'!G48</f>
        <v>0.5</v>
      </c>
      <c r="I91" s="157">
        <f>'2.5'!G48</f>
        <v>0</v>
      </c>
    </row>
    <row r="92" spans="1:9" ht="15" customHeight="1">
      <c r="A92" s="38" t="s">
        <v>70</v>
      </c>
      <c r="B92" s="43" t="str">
        <f t="shared" si="9"/>
        <v>80-82</v>
      </c>
      <c r="C92" s="48">
        <f t="shared" si="7"/>
        <v>5</v>
      </c>
      <c r="D92" s="48">
        <f t="shared" si="6"/>
        <v>0.5</v>
      </c>
      <c r="E92" s="44">
        <f>'2.1'!G79</f>
        <v>0</v>
      </c>
      <c r="F92" s="157">
        <f>'2.2'!G79</f>
        <v>0</v>
      </c>
      <c r="G92" s="157">
        <f>'2.3'!G79</f>
        <v>0</v>
      </c>
      <c r="H92" s="157">
        <f>'2.4'!G79</f>
        <v>0.5</v>
      </c>
      <c r="I92" s="157">
        <f>'2.5'!G79</f>
        <v>0</v>
      </c>
    </row>
    <row r="93" spans="1:9" ht="15" customHeight="1">
      <c r="A93" s="38" t="s">
        <v>13</v>
      </c>
      <c r="B93" s="43" t="str">
        <f t="shared" si="9"/>
        <v>83-85</v>
      </c>
      <c r="C93" s="48">
        <f t="shared" si="7"/>
        <v>0</v>
      </c>
      <c r="D93" s="48">
        <f t="shared" si="6"/>
        <v>0</v>
      </c>
      <c r="E93" s="44">
        <f>'2.1'!G19</f>
        <v>0</v>
      </c>
      <c r="F93" s="157">
        <f>'2.2'!G19</f>
        <v>0</v>
      </c>
      <c r="G93" s="157">
        <f>'2.3'!G19</f>
        <v>0</v>
      </c>
      <c r="H93" s="157">
        <f>'2.4'!G19</f>
        <v>0</v>
      </c>
      <c r="I93" s="157">
        <f>'2.5'!G19</f>
        <v>0</v>
      </c>
    </row>
    <row r="94" spans="1:9" ht="15" customHeight="1">
      <c r="A94" s="38" t="s">
        <v>92</v>
      </c>
      <c r="B94" s="43" t="str">
        <f t="shared" si="9"/>
        <v>83-85</v>
      </c>
      <c r="C94" s="48">
        <f t="shared" si="7"/>
        <v>0</v>
      </c>
      <c r="D94" s="48">
        <f t="shared" si="6"/>
        <v>0</v>
      </c>
      <c r="E94" s="44">
        <f>'2.1'!G51</f>
        <v>0</v>
      </c>
      <c r="F94" s="157">
        <f>'2.2'!G51</f>
        <v>0</v>
      </c>
      <c r="G94" s="157">
        <f>'2.3'!G51</f>
        <v>0</v>
      </c>
      <c r="H94" s="157">
        <f>'2.4'!G51</f>
        <v>0</v>
      </c>
      <c r="I94" s="157">
        <f>'2.5'!G51</f>
        <v>0</v>
      </c>
    </row>
    <row r="95" spans="1:9" ht="15" customHeight="1">
      <c r="A95" s="38" t="s">
        <v>89</v>
      </c>
      <c r="B95" s="43" t="str">
        <f t="shared" si="9"/>
        <v>83-85</v>
      </c>
      <c r="C95" s="48">
        <f t="shared" si="7"/>
        <v>0</v>
      </c>
      <c r="D95" s="48">
        <f t="shared" si="6"/>
        <v>0</v>
      </c>
      <c r="E95" s="44">
        <f>'2.1'!G98</f>
        <v>0</v>
      </c>
      <c r="F95" s="157">
        <f>'2.2'!G98</f>
        <v>0</v>
      </c>
      <c r="G95" s="157">
        <f>'2.3'!G98</f>
        <v>0</v>
      </c>
      <c r="H95" s="157">
        <f>'2.4'!G98</f>
        <v>0</v>
      </c>
      <c r="I95" s="157">
        <f>'2.5'!G98</f>
        <v>0</v>
      </c>
    </row>
    <row r="96" spans="2:4" ht="15">
      <c r="B96" s="186"/>
      <c r="C96" s="185"/>
      <c r="D96" s="81"/>
    </row>
    <row r="97" ht="15">
      <c r="D97" s="187"/>
    </row>
  </sheetData>
  <sheetProtection/>
  <mergeCells count="7">
    <mergeCell ref="A88:I88"/>
    <mergeCell ref="A1:I1"/>
    <mergeCell ref="A2:I2"/>
    <mergeCell ref="A6:I6"/>
    <mergeCell ref="A55:I55"/>
    <mergeCell ref="A74:I74"/>
    <mergeCell ref="A80:I80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80" workbookViewId="0" topLeftCell="A1">
      <pane ySplit="3" topLeftCell="A4" activePane="bottomLeft" state="frozen"/>
      <selection pane="topLeft" activeCell="A1" sqref="A1"/>
      <selection pane="bottomLeft" activeCell="E99" sqref="E99"/>
    </sheetView>
  </sheetViews>
  <sheetFormatPr defaultColWidth="9.140625" defaultRowHeight="15"/>
  <cols>
    <col min="1" max="1" width="34.8515625" style="131" customWidth="1"/>
    <col min="2" max="2" width="12.140625" style="131" customWidth="1"/>
    <col min="3" max="3" width="12.7109375" style="131" customWidth="1"/>
    <col min="4" max="4" width="13.140625" style="131" customWidth="1"/>
    <col min="5" max="5" width="12.7109375" style="131" customWidth="1"/>
    <col min="6" max="6" width="22.28125" style="131" customWidth="1"/>
    <col min="7" max="7" width="18.7109375" style="131" customWidth="1"/>
    <col min="8" max="8" width="21.8515625" style="131" customWidth="1"/>
    <col min="9" max="9" width="20.8515625" style="131" customWidth="1"/>
    <col min="10" max="10" width="22.00390625" style="131" customWidth="1"/>
    <col min="11" max="16384" width="9.140625" style="131" customWidth="1"/>
  </cols>
  <sheetData>
    <row r="1" spans="1:10" ht="23.25" customHeight="1">
      <c r="A1" s="216" t="s">
        <v>135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8.5" customHeight="1">
      <c r="A2" s="218" t="s">
        <v>506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20" customHeight="1">
      <c r="A3" s="188" t="s">
        <v>105</v>
      </c>
      <c r="B3" s="189" t="s">
        <v>121</v>
      </c>
      <c r="C3" s="189" t="s">
        <v>93</v>
      </c>
      <c r="D3" s="189" t="s">
        <v>136</v>
      </c>
      <c r="E3" s="189" t="s">
        <v>137</v>
      </c>
      <c r="F3" s="188" t="s">
        <v>138</v>
      </c>
      <c r="G3" s="188" t="s">
        <v>152</v>
      </c>
      <c r="H3" s="188" t="s">
        <v>177</v>
      </c>
      <c r="I3" s="188" t="s">
        <v>161</v>
      </c>
      <c r="J3" s="188" t="s">
        <v>164</v>
      </c>
    </row>
    <row r="4" spans="1:10" ht="15" customHeight="1">
      <c r="A4" s="190" t="s">
        <v>90</v>
      </c>
      <c r="B4" s="191" t="s">
        <v>94</v>
      </c>
      <c r="C4" s="191" t="s">
        <v>94</v>
      </c>
      <c r="D4" s="191" t="s">
        <v>120</v>
      </c>
      <c r="E4" s="191" t="s">
        <v>91</v>
      </c>
      <c r="F4" s="190" t="s">
        <v>91</v>
      </c>
      <c r="G4" s="192" t="s">
        <v>91</v>
      </c>
      <c r="H4" s="192" t="s">
        <v>91</v>
      </c>
      <c r="I4" s="192" t="s">
        <v>91</v>
      </c>
      <c r="J4" s="192" t="s">
        <v>91</v>
      </c>
    </row>
    <row r="5" spans="1:10" ht="15" customHeight="1">
      <c r="A5" s="190" t="s">
        <v>106</v>
      </c>
      <c r="B5" s="193"/>
      <c r="C5" s="193"/>
      <c r="D5" s="193"/>
      <c r="E5" s="193">
        <f>SUM(F5:J5)</f>
        <v>10</v>
      </c>
      <c r="F5" s="190">
        <v>2</v>
      </c>
      <c r="G5" s="192">
        <v>2</v>
      </c>
      <c r="H5" s="192">
        <v>2</v>
      </c>
      <c r="I5" s="192">
        <v>2</v>
      </c>
      <c r="J5" s="192">
        <v>2</v>
      </c>
    </row>
    <row r="6" spans="1:10" ht="15" customHeight="1">
      <c r="A6" s="198" t="s">
        <v>0</v>
      </c>
      <c r="B6" s="199"/>
      <c r="C6" s="199"/>
      <c r="D6" s="199"/>
      <c r="E6" s="199"/>
      <c r="F6" s="199"/>
      <c r="G6" s="200"/>
      <c r="H6" s="200"/>
      <c r="I6" s="200"/>
      <c r="J6" s="200"/>
    </row>
    <row r="7" spans="1:10" ht="15" customHeight="1">
      <c r="A7" s="194" t="s">
        <v>1</v>
      </c>
      <c r="B7" s="45" t="str">
        <f>RANK(D7,$D$7:$D$98)&amp;IF(COUNTIF($D$7:$D$98,D7)&gt;1,"-"&amp;RANK(D7,$D$7:$D$98)+COUNTIF($D$7:$D$98,D7)-1,"")</f>
        <v>21-34</v>
      </c>
      <c r="C7" s="45" t="str">
        <f>RANK(D7,$D$7:$D$24)&amp;IF(COUNTIF($D$7:$D$24,D7)&gt;1,"-"&amp;RANK(D7,$D$7:$D$24)+COUNTIF($D$7:$D$24,D7)-1,"")</f>
        <v>3-9</v>
      </c>
      <c r="D7" s="195">
        <f>E7/$E$5*100</f>
        <v>90</v>
      </c>
      <c r="E7" s="195">
        <f>SUM(F7:J7)</f>
        <v>9</v>
      </c>
      <c r="F7" s="196">
        <f>'2.1'!G7</f>
        <v>2</v>
      </c>
      <c r="G7" s="197">
        <f>'2.2'!G7</f>
        <v>2</v>
      </c>
      <c r="H7" s="197">
        <f>'2.3'!G7</f>
        <v>2</v>
      </c>
      <c r="I7" s="197">
        <f>'2.4'!G7</f>
        <v>2</v>
      </c>
      <c r="J7" s="197">
        <f>'2.5'!G7</f>
        <v>1</v>
      </c>
    </row>
    <row r="8" spans="1:10" ht="15" customHeight="1">
      <c r="A8" s="194" t="s">
        <v>2</v>
      </c>
      <c r="B8" s="45" t="str">
        <f aca="true" t="shared" si="0" ref="B8:B71">RANK(D8,$D$7:$D$98)&amp;IF(COUNTIF($D$7:$D$98,D8)&gt;1,"-"&amp;RANK(D8,$D$7:$D$98)+COUNTIF($D$7:$D$98,D8)-1,"")</f>
        <v>35-48</v>
      </c>
      <c r="C8" s="45" t="str">
        <f aca="true" t="shared" si="1" ref="C8:C24">RANK(D8,$D$7:$D$24)&amp;IF(COUNTIF($D$7:$D$24,D8)&gt;1,"-"&amp;RANK(D8,$D$7:$D$24)+COUNTIF($D$7:$D$24,D8)-1,"")</f>
        <v>10-12</v>
      </c>
      <c r="D8" s="195">
        <f aca="true" t="shared" si="2" ref="D8:D71">E8/$E$5*100</f>
        <v>80</v>
      </c>
      <c r="E8" s="195">
        <f aca="true" t="shared" si="3" ref="E8:E71">SUM(F8:J8)</f>
        <v>8</v>
      </c>
      <c r="F8" s="196">
        <f>'2.1'!G8</f>
        <v>2</v>
      </c>
      <c r="G8" s="197">
        <f>'2.2'!G8</f>
        <v>2</v>
      </c>
      <c r="H8" s="197">
        <f>'2.3'!G8</f>
        <v>0</v>
      </c>
      <c r="I8" s="197">
        <f>'2.4'!G8</f>
        <v>2</v>
      </c>
      <c r="J8" s="197">
        <f>'2.5'!G8</f>
        <v>2</v>
      </c>
    </row>
    <row r="9" spans="1:10" ht="15" customHeight="1">
      <c r="A9" s="194" t="s">
        <v>3</v>
      </c>
      <c r="B9" s="45" t="str">
        <f t="shared" si="0"/>
        <v>21-34</v>
      </c>
      <c r="C9" s="45" t="str">
        <f t="shared" si="1"/>
        <v>3-9</v>
      </c>
      <c r="D9" s="195">
        <f t="shared" si="2"/>
        <v>90</v>
      </c>
      <c r="E9" s="195">
        <f t="shared" si="3"/>
        <v>9</v>
      </c>
      <c r="F9" s="196">
        <f>'2.1'!G9</f>
        <v>2</v>
      </c>
      <c r="G9" s="197">
        <f>'2.2'!G9</f>
        <v>2</v>
      </c>
      <c r="H9" s="197">
        <f>'2.3'!G9</f>
        <v>2</v>
      </c>
      <c r="I9" s="197">
        <f>'2.4'!G9</f>
        <v>2</v>
      </c>
      <c r="J9" s="197">
        <f>'2.5'!G9</f>
        <v>1</v>
      </c>
    </row>
    <row r="10" spans="1:10" ht="15" customHeight="1">
      <c r="A10" s="194" t="s">
        <v>4</v>
      </c>
      <c r="B10" s="45" t="str">
        <f t="shared" si="0"/>
        <v>49-54</v>
      </c>
      <c r="C10" s="45" t="str">
        <f t="shared" si="1"/>
        <v>13-15</v>
      </c>
      <c r="D10" s="195">
        <f t="shared" si="2"/>
        <v>70</v>
      </c>
      <c r="E10" s="195">
        <f t="shared" si="3"/>
        <v>7</v>
      </c>
      <c r="F10" s="196">
        <f>'2.1'!G10</f>
        <v>2</v>
      </c>
      <c r="G10" s="197">
        <f>'2.2'!G10</f>
        <v>2</v>
      </c>
      <c r="H10" s="197">
        <f>'2.3'!G10</f>
        <v>0</v>
      </c>
      <c r="I10" s="197">
        <f>'2.4'!G10</f>
        <v>2</v>
      </c>
      <c r="J10" s="197">
        <f>'2.5'!G10</f>
        <v>1</v>
      </c>
    </row>
    <row r="11" spans="1:10" ht="15" customHeight="1">
      <c r="A11" s="194" t="s">
        <v>5</v>
      </c>
      <c r="B11" s="45" t="str">
        <f t="shared" si="0"/>
        <v>1-20</v>
      </c>
      <c r="C11" s="45" t="str">
        <f t="shared" si="1"/>
        <v>1-2</v>
      </c>
      <c r="D11" s="195">
        <f t="shared" si="2"/>
        <v>100</v>
      </c>
      <c r="E11" s="195">
        <f t="shared" si="3"/>
        <v>10</v>
      </c>
      <c r="F11" s="196">
        <f>'2.1'!G11</f>
        <v>2</v>
      </c>
      <c r="G11" s="197">
        <f>'2.2'!G11</f>
        <v>2</v>
      </c>
      <c r="H11" s="197">
        <f>'2.3'!G11</f>
        <v>2</v>
      </c>
      <c r="I11" s="197">
        <f>'2.4'!G11</f>
        <v>2</v>
      </c>
      <c r="J11" s="197">
        <f>'2.5'!G11</f>
        <v>2</v>
      </c>
    </row>
    <row r="12" spans="1:10" ht="15" customHeight="1">
      <c r="A12" s="194" t="s">
        <v>6</v>
      </c>
      <c r="B12" s="45" t="str">
        <f t="shared" si="0"/>
        <v>35-48</v>
      </c>
      <c r="C12" s="45" t="str">
        <f t="shared" si="1"/>
        <v>10-12</v>
      </c>
      <c r="D12" s="195">
        <f t="shared" si="2"/>
        <v>80</v>
      </c>
      <c r="E12" s="195">
        <f t="shared" si="3"/>
        <v>8</v>
      </c>
      <c r="F12" s="196">
        <f>'2.1'!G12</f>
        <v>2</v>
      </c>
      <c r="G12" s="197">
        <f>'2.2'!G12</f>
        <v>2</v>
      </c>
      <c r="H12" s="197">
        <f>'2.3'!G12</f>
        <v>0</v>
      </c>
      <c r="I12" s="197">
        <f>'2.4'!G12</f>
        <v>2</v>
      </c>
      <c r="J12" s="197">
        <f>'2.5'!G12</f>
        <v>2</v>
      </c>
    </row>
    <row r="13" spans="1:10" ht="15" customHeight="1">
      <c r="A13" s="194" t="s">
        <v>7</v>
      </c>
      <c r="B13" s="45" t="str">
        <f t="shared" si="0"/>
        <v>49-54</v>
      </c>
      <c r="C13" s="45" t="str">
        <f t="shared" si="1"/>
        <v>13-15</v>
      </c>
      <c r="D13" s="195">
        <f t="shared" si="2"/>
        <v>70</v>
      </c>
      <c r="E13" s="195">
        <f t="shared" si="3"/>
        <v>7</v>
      </c>
      <c r="F13" s="196">
        <f>'2.1'!G13</f>
        <v>2</v>
      </c>
      <c r="G13" s="197">
        <f>'2.2'!G13</f>
        <v>1</v>
      </c>
      <c r="H13" s="197">
        <f>'2.3'!G13</f>
        <v>0</v>
      </c>
      <c r="I13" s="197">
        <f>'2.4'!G13</f>
        <v>2</v>
      </c>
      <c r="J13" s="197">
        <f>'2.5'!G13</f>
        <v>2</v>
      </c>
    </row>
    <row r="14" spans="1:10" s="6" customFormat="1" ht="15" customHeight="1">
      <c r="A14" s="194" t="s">
        <v>8</v>
      </c>
      <c r="B14" s="45" t="str">
        <f t="shared" si="0"/>
        <v>35-48</v>
      </c>
      <c r="C14" s="45" t="str">
        <f t="shared" si="1"/>
        <v>10-12</v>
      </c>
      <c r="D14" s="195">
        <f t="shared" si="2"/>
        <v>80</v>
      </c>
      <c r="E14" s="195">
        <f t="shared" si="3"/>
        <v>8</v>
      </c>
      <c r="F14" s="196">
        <f>'2.1'!G14</f>
        <v>2</v>
      </c>
      <c r="G14" s="197">
        <f>'2.2'!G14</f>
        <v>2</v>
      </c>
      <c r="H14" s="197">
        <f>'2.3'!G14</f>
        <v>0</v>
      </c>
      <c r="I14" s="197">
        <f>'2.4'!G14</f>
        <v>2</v>
      </c>
      <c r="J14" s="197">
        <f>'2.5'!G14</f>
        <v>2</v>
      </c>
    </row>
    <row r="15" spans="1:10" ht="15" customHeight="1">
      <c r="A15" s="194" t="s">
        <v>9</v>
      </c>
      <c r="B15" s="45" t="str">
        <f t="shared" si="0"/>
        <v>72-76</v>
      </c>
      <c r="C15" s="45" t="str">
        <f t="shared" si="1"/>
        <v>16</v>
      </c>
      <c r="D15" s="195">
        <f t="shared" si="2"/>
        <v>30</v>
      </c>
      <c r="E15" s="195">
        <f t="shared" si="3"/>
        <v>3</v>
      </c>
      <c r="F15" s="196">
        <f>'2.1'!G15</f>
        <v>1</v>
      </c>
      <c r="G15" s="197">
        <f>'2.2'!G15</f>
        <v>2</v>
      </c>
      <c r="H15" s="197">
        <f>'2.3'!G15</f>
        <v>0</v>
      </c>
      <c r="I15" s="197">
        <f>'2.4'!G15</f>
        <v>0</v>
      </c>
      <c r="J15" s="197">
        <f>'2.5'!G15</f>
        <v>0</v>
      </c>
    </row>
    <row r="16" spans="1:10" ht="15" customHeight="1">
      <c r="A16" s="194" t="s">
        <v>10</v>
      </c>
      <c r="B16" s="45" t="str">
        <f t="shared" si="0"/>
        <v>1-20</v>
      </c>
      <c r="C16" s="45" t="str">
        <f t="shared" si="1"/>
        <v>1-2</v>
      </c>
      <c r="D16" s="195">
        <f t="shared" si="2"/>
        <v>100</v>
      </c>
      <c r="E16" s="195">
        <f t="shared" si="3"/>
        <v>10</v>
      </c>
      <c r="F16" s="196">
        <f>'2.1'!G16</f>
        <v>2</v>
      </c>
      <c r="G16" s="197">
        <f>'2.2'!G16</f>
        <v>2</v>
      </c>
      <c r="H16" s="197">
        <f>'2.3'!G16</f>
        <v>2</v>
      </c>
      <c r="I16" s="197">
        <f>'2.4'!G16</f>
        <v>2</v>
      </c>
      <c r="J16" s="197">
        <f>'2.5'!G16</f>
        <v>2</v>
      </c>
    </row>
    <row r="17" spans="1:10" ht="15" customHeight="1">
      <c r="A17" s="194" t="s">
        <v>11</v>
      </c>
      <c r="B17" s="45" t="str">
        <f t="shared" si="0"/>
        <v>80-82</v>
      </c>
      <c r="C17" s="45" t="str">
        <f t="shared" si="1"/>
        <v>17</v>
      </c>
      <c r="D17" s="195">
        <f t="shared" si="2"/>
        <v>5</v>
      </c>
      <c r="E17" s="195">
        <f t="shared" si="3"/>
        <v>0.5</v>
      </c>
      <c r="F17" s="196">
        <f>'2.1'!G17</f>
        <v>0</v>
      </c>
      <c r="G17" s="197">
        <f>'2.2'!G17</f>
        <v>0</v>
      </c>
      <c r="H17" s="197">
        <f>'2.3'!G17</f>
        <v>0</v>
      </c>
      <c r="I17" s="197">
        <f>'2.4'!G17</f>
        <v>0</v>
      </c>
      <c r="J17" s="197">
        <f>'2.5'!G17</f>
        <v>0.5</v>
      </c>
    </row>
    <row r="18" spans="1:10" s="6" customFormat="1" ht="15" customHeight="1">
      <c r="A18" s="194" t="s">
        <v>12</v>
      </c>
      <c r="B18" s="45" t="str">
        <f t="shared" si="0"/>
        <v>21-34</v>
      </c>
      <c r="C18" s="45" t="str">
        <f t="shared" si="1"/>
        <v>3-9</v>
      </c>
      <c r="D18" s="195">
        <f t="shared" si="2"/>
        <v>90</v>
      </c>
      <c r="E18" s="195">
        <f t="shared" si="3"/>
        <v>9</v>
      </c>
      <c r="F18" s="196">
        <f>'2.1'!G18</f>
        <v>2</v>
      </c>
      <c r="G18" s="197">
        <f>'2.2'!G18</f>
        <v>2</v>
      </c>
      <c r="H18" s="197">
        <f>'2.3'!G18</f>
        <v>2</v>
      </c>
      <c r="I18" s="197">
        <f>'2.4'!G18</f>
        <v>2</v>
      </c>
      <c r="J18" s="197">
        <f>'2.5'!G18</f>
        <v>1</v>
      </c>
    </row>
    <row r="19" spans="1:10" ht="15" customHeight="1">
      <c r="A19" s="194" t="s">
        <v>13</v>
      </c>
      <c r="B19" s="45" t="str">
        <f t="shared" si="0"/>
        <v>83-85</v>
      </c>
      <c r="C19" s="45" t="str">
        <f t="shared" si="1"/>
        <v>18</v>
      </c>
      <c r="D19" s="195">
        <f t="shared" si="2"/>
        <v>0</v>
      </c>
      <c r="E19" s="195">
        <f t="shared" si="3"/>
        <v>0</v>
      </c>
      <c r="F19" s="196">
        <f>'2.1'!G19</f>
        <v>0</v>
      </c>
      <c r="G19" s="197">
        <f>'2.2'!G19</f>
        <v>0</v>
      </c>
      <c r="H19" s="197">
        <f>'2.3'!G19</f>
        <v>0</v>
      </c>
      <c r="I19" s="197">
        <f>'2.4'!G19</f>
        <v>0</v>
      </c>
      <c r="J19" s="197">
        <f>'2.5'!G19</f>
        <v>0</v>
      </c>
    </row>
    <row r="20" spans="1:10" ht="15" customHeight="1">
      <c r="A20" s="194" t="s">
        <v>14</v>
      </c>
      <c r="B20" s="45" t="str">
        <f t="shared" si="0"/>
        <v>21-34</v>
      </c>
      <c r="C20" s="45" t="str">
        <f t="shared" si="1"/>
        <v>3-9</v>
      </c>
      <c r="D20" s="195">
        <f t="shared" si="2"/>
        <v>90</v>
      </c>
      <c r="E20" s="195">
        <f t="shared" si="3"/>
        <v>9</v>
      </c>
      <c r="F20" s="196">
        <f>'2.1'!G20</f>
        <v>2</v>
      </c>
      <c r="G20" s="197">
        <f>'2.2'!G20</f>
        <v>2</v>
      </c>
      <c r="H20" s="197">
        <f>'2.3'!G20</f>
        <v>2</v>
      </c>
      <c r="I20" s="197">
        <f>'2.4'!G20</f>
        <v>2</v>
      </c>
      <c r="J20" s="197">
        <f>'2.5'!G20</f>
        <v>1</v>
      </c>
    </row>
    <row r="21" spans="1:10" ht="15" customHeight="1">
      <c r="A21" s="194" t="s">
        <v>15</v>
      </c>
      <c r="B21" s="45" t="str">
        <f t="shared" si="0"/>
        <v>21-34</v>
      </c>
      <c r="C21" s="45" t="str">
        <f t="shared" si="1"/>
        <v>3-9</v>
      </c>
      <c r="D21" s="195">
        <f t="shared" si="2"/>
        <v>90</v>
      </c>
      <c r="E21" s="195">
        <f t="shared" si="3"/>
        <v>9</v>
      </c>
      <c r="F21" s="196">
        <f>'2.1'!G21</f>
        <v>2</v>
      </c>
      <c r="G21" s="197">
        <f>'2.2'!G21</f>
        <v>2</v>
      </c>
      <c r="H21" s="197">
        <f>'2.3'!G21</f>
        <v>2</v>
      </c>
      <c r="I21" s="197">
        <f>'2.4'!G21</f>
        <v>2</v>
      </c>
      <c r="J21" s="197">
        <f>'2.5'!G21</f>
        <v>1</v>
      </c>
    </row>
    <row r="22" spans="1:10" ht="15" customHeight="1">
      <c r="A22" s="194" t="s">
        <v>16</v>
      </c>
      <c r="B22" s="45" t="str">
        <f t="shared" si="0"/>
        <v>21-34</v>
      </c>
      <c r="C22" s="45" t="str">
        <f t="shared" si="1"/>
        <v>3-9</v>
      </c>
      <c r="D22" s="195">
        <f t="shared" si="2"/>
        <v>90</v>
      </c>
      <c r="E22" s="195">
        <f t="shared" si="3"/>
        <v>9</v>
      </c>
      <c r="F22" s="196">
        <f>'2.1'!G22</f>
        <v>2</v>
      </c>
      <c r="G22" s="197">
        <f>'2.2'!G22</f>
        <v>2</v>
      </c>
      <c r="H22" s="197">
        <f>'2.3'!G22</f>
        <v>2</v>
      </c>
      <c r="I22" s="197">
        <f>'2.4'!G22</f>
        <v>2</v>
      </c>
      <c r="J22" s="197">
        <f>'2.5'!G22</f>
        <v>1</v>
      </c>
    </row>
    <row r="23" spans="1:10" ht="15" customHeight="1">
      <c r="A23" s="194" t="s">
        <v>17</v>
      </c>
      <c r="B23" s="45" t="str">
        <f t="shared" si="0"/>
        <v>49-54</v>
      </c>
      <c r="C23" s="45" t="str">
        <f t="shared" si="1"/>
        <v>13-15</v>
      </c>
      <c r="D23" s="195">
        <f t="shared" si="2"/>
        <v>70</v>
      </c>
      <c r="E23" s="195">
        <f t="shared" si="3"/>
        <v>7</v>
      </c>
      <c r="F23" s="196">
        <f>'2.1'!G23</f>
        <v>2</v>
      </c>
      <c r="G23" s="197">
        <f>'2.2'!G23</f>
        <v>2</v>
      </c>
      <c r="H23" s="197">
        <f>'2.3'!G23</f>
        <v>0</v>
      </c>
      <c r="I23" s="197">
        <f>'2.4'!G23</f>
        <v>2</v>
      </c>
      <c r="J23" s="197">
        <f>'2.5'!G23</f>
        <v>1</v>
      </c>
    </row>
    <row r="24" spans="1:10" ht="15" customHeight="1">
      <c r="A24" s="194" t="s">
        <v>18</v>
      </c>
      <c r="B24" s="45" t="str">
        <f t="shared" si="0"/>
        <v>21-34</v>
      </c>
      <c r="C24" s="45" t="str">
        <f t="shared" si="1"/>
        <v>3-9</v>
      </c>
      <c r="D24" s="195">
        <f t="shared" si="2"/>
        <v>90</v>
      </c>
      <c r="E24" s="195">
        <f t="shared" si="3"/>
        <v>9</v>
      </c>
      <c r="F24" s="196">
        <f>'2.1'!G24</f>
        <v>2</v>
      </c>
      <c r="G24" s="197">
        <f>'2.2'!G24</f>
        <v>2</v>
      </c>
      <c r="H24" s="197">
        <f>'2.3'!G24</f>
        <v>2</v>
      </c>
      <c r="I24" s="197">
        <f>'2.4'!G24</f>
        <v>2</v>
      </c>
      <c r="J24" s="197">
        <f>'2.5'!G24</f>
        <v>1</v>
      </c>
    </row>
    <row r="25" spans="1:10" ht="15" customHeight="1">
      <c r="A25" s="198" t="s">
        <v>19</v>
      </c>
      <c r="B25" s="201"/>
      <c r="C25" s="202"/>
      <c r="D25" s="203"/>
      <c r="E25" s="203"/>
      <c r="F25" s="204"/>
      <c r="G25" s="205"/>
      <c r="H25" s="205"/>
      <c r="I25" s="205"/>
      <c r="J25" s="205"/>
    </row>
    <row r="26" spans="1:10" s="6" customFormat="1" ht="15" customHeight="1">
      <c r="A26" s="194" t="s">
        <v>20</v>
      </c>
      <c r="B26" s="45" t="str">
        <f t="shared" si="0"/>
        <v>72-76</v>
      </c>
      <c r="C26" s="45" t="str">
        <f>RANK(D26,$D$26:$D$36)&amp;IF(COUNTIF($D$26:$D$36,D26)&gt;1,"-"&amp;RANK(D26,$D$26:$D$36)+COUNTIF($D$26:$D$36,D26)-1,"")</f>
        <v>11</v>
      </c>
      <c r="D26" s="195">
        <f t="shared" si="2"/>
        <v>30</v>
      </c>
      <c r="E26" s="195">
        <f t="shared" si="3"/>
        <v>3</v>
      </c>
      <c r="F26" s="196">
        <f>'2.1'!G26</f>
        <v>2</v>
      </c>
      <c r="G26" s="197">
        <f>'2.2'!G26</f>
        <v>0</v>
      </c>
      <c r="H26" s="197">
        <f>'2.3'!G26</f>
        <v>0</v>
      </c>
      <c r="I26" s="197">
        <f>'2.4'!G26</f>
        <v>1</v>
      </c>
      <c r="J26" s="197">
        <f>'2.5'!G26</f>
        <v>0</v>
      </c>
    </row>
    <row r="27" spans="1:10" ht="15" customHeight="1">
      <c r="A27" s="194" t="s">
        <v>21</v>
      </c>
      <c r="B27" s="45" t="str">
        <f t="shared" si="0"/>
        <v>35-48</v>
      </c>
      <c r="C27" s="45" t="str">
        <f aca="true" t="shared" si="4" ref="C27:C36">RANK(D27,$D$26:$D$36)&amp;IF(COUNTIF($D$26:$D$36,D27)&gt;1,"-"&amp;RANK(D27,$D$26:$D$36)+COUNTIF($D$26:$D$36,D27)-1,"")</f>
        <v>6-8</v>
      </c>
      <c r="D27" s="195">
        <f t="shared" si="2"/>
        <v>80</v>
      </c>
      <c r="E27" s="195">
        <f t="shared" si="3"/>
        <v>8</v>
      </c>
      <c r="F27" s="196">
        <f>'2.1'!G27</f>
        <v>2</v>
      </c>
      <c r="G27" s="197">
        <f>'2.2'!G27</f>
        <v>2</v>
      </c>
      <c r="H27" s="197">
        <f>'2.3'!G27</f>
        <v>0</v>
      </c>
      <c r="I27" s="197">
        <f>'2.4'!G27</f>
        <v>2</v>
      </c>
      <c r="J27" s="197">
        <f>'2.5'!G27</f>
        <v>2</v>
      </c>
    </row>
    <row r="28" spans="1:10" ht="15" customHeight="1">
      <c r="A28" s="194" t="s">
        <v>22</v>
      </c>
      <c r="B28" s="45" t="str">
        <f t="shared" si="0"/>
        <v>35-48</v>
      </c>
      <c r="C28" s="45" t="str">
        <f t="shared" si="4"/>
        <v>6-8</v>
      </c>
      <c r="D28" s="195">
        <f t="shared" si="2"/>
        <v>80</v>
      </c>
      <c r="E28" s="195">
        <f t="shared" si="3"/>
        <v>8</v>
      </c>
      <c r="F28" s="196">
        <f>'2.1'!G28</f>
        <v>2</v>
      </c>
      <c r="G28" s="197">
        <f>'2.2'!G28</f>
        <v>2</v>
      </c>
      <c r="H28" s="197">
        <f>'2.3'!G28</f>
        <v>0</v>
      </c>
      <c r="I28" s="197">
        <f>'2.4'!G28</f>
        <v>2</v>
      </c>
      <c r="J28" s="197">
        <f>'2.5'!G28</f>
        <v>2</v>
      </c>
    </row>
    <row r="29" spans="1:10" ht="15" customHeight="1">
      <c r="A29" s="194" t="s">
        <v>23</v>
      </c>
      <c r="B29" s="45" t="str">
        <f t="shared" si="0"/>
        <v>21-34</v>
      </c>
      <c r="C29" s="45" t="str">
        <f t="shared" si="4"/>
        <v>4-5</v>
      </c>
      <c r="D29" s="195">
        <f t="shared" si="2"/>
        <v>90</v>
      </c>
      <c r="E29" s="195">
        <f t="shared" si="3"/>
        <v>9</v>
      </c>
      <c r="F29" s="196">
        <f>'2.1'!G29</f>
        <v>2</v>
      </c>
      <c r="G29" s="197">
        <f>'2.2'!G29</f>
        <v>2</v>
      </c>
      <c r="H29" s="197">
        <f>'2.3'!G29</f>
        <v>1</v>
      </c>
      <c r="I29" s="197">
        <f>'2.4'!G29</f>
        <v>2</v>
      </c>
      <c r="J29" s="197">
        <f>'2.5'!G29</f>
        <v>2</v>
      </c>
    </row>
    <row r="30" spans="1:10" ht="15" customHeight="1">
      <c r="A30" s="194" t="s">
        <v>24</v>
      </c>
      <c r="B30" s="45" t="str">
        <f t="shared" si="0"/>
        <v>1-20</v>
      </c>
      <c r="C30" s="45" t="str">
        <f t="shared" si="4"/>
        <v>1-3</v>
      </c>
      <c r="D30" s="195">
        <f t="shared" si="2"/>
        <v>100</v>
      </c>
      <c r="E30" s="195">
        <f t="shared" si="3"/>
        <v>10</v>
      </c>
      <c r="F30" s="196">
        <f>'2.1'!G30</f>
        <v>2</v>
      </c>
      <c r="G30" s="197">
        <f>'2.2'!G30</f>
        <v>2</v>
      </c>
      <c r="H30" s="197">
        <f>'2.3'!G30</f>
        <v>2</v>
      </c>
      <c r="I30" s="197">
        <f>'2.4'!G30</f>
        <v>2</v>
      </c>
      <c r="J30" s="197">
        <f>'2.5'!G30</f>
        <v>2</v>
      </c>
    </row>
    <row r="31" spans="1:10" ht="15" customHeight="1">
      <c r="A31" s="194" t="s">
        <v>25</v>
      </c>
      <c r="B31" s="45" t="str">
        <f t="shared" si="0"/>
        <v>1-20</v>
      </c>
      <c r="C31" s="45" t="str">
        <f t="shared" si="4"/>
        <v>1-3</v>
      </c>
      <c r="D31" s="195">
        <f t="shared" si="2"/>
        <v>100</v>
      </c>
      <c r="E31" s="195">
        <f t="shared" si="3"/>
        <v>10</v>
      </c>
      <c r="F31" s="196">
        <f>'2.1'!G31</f>
        <v>2</v>
      </c>
      <c r="G31" s="197">
        <f>'2.2'!G31</f>
        <v>2</v>
      </c>
      <c r="H31" s="197">
        <f>'2.3'!G31</f>
        <v>2</v>
      </c>
      <c r="I31" s="197">
        <f>'2.4'!G31</f>
        <v>2</v>
      </c>
      <c r="J31" s="197">
        <f>'2.5'!G31</f>
        <v>2</v>
      </c>
    </row>
    <row r="32" spans="1:10" s="6" customFormat="1" ht="15" customHeight="1">
      <c r="A32" s="194" t="s">
        <v>26</v>
      </c>
      <c r="B32" s="45" t="str">
        <f t="shared" si="0"/>
        <v>1-20</v>
      </c>
      <c r="C32" s="45" t="str">
        <f t="shared" si="4"/>
        <v>1-3</v>
      </c>
      <c r="D32" s="195">
        <f t="shared" si="2"/>
        <v>100</v>
      </c>
      <c r="E32" s="195">
        <f t="shared" si="3"/>
        <v>10</v>
      </c>
      <c r="F32" s="196">
        <f>'2.1'!G32</f>
        <v>2</v>
      </c>
      <c r="G32" s="197">
        <f>'2.2'!G32</f>
        <v>2</v>
      </c>
      <c r="H32" s="197">
        <f>'2.3'!G32</f>
        <v>2</v>
      </c>
      <c r="I32" s="197">
        <f>'2.4'!G32</f>
        <v>2</v>
      </c>
      <c r="J32" s="197">
        <f>'2.5'!G32</f>
        <v>2</v>
      </c>
    </row>
    <row r="33" spans="1:10" s="6" customFormat="1" ht="15" customHeight="1">
      <c r="A33" s="194" t="s">
        <v>27</v>
      </c>
      <c r="B33" s="45" t="str">
        <f t="shared" si="0"/>
        <v>35-48</v>
      </c>
      <c r="C33" s="45" t="str">
        <f t="shared" si="4"/>
        <v>6-8</v>
      </c>
      <c r="D33" s="195">
        <f t="shared" si="2"/>
        <v>80</v>
      </c>
      <c r="E33" s="195">
        <f t="shared" si="3"/>
        <v>8</v>
      </c>
      <c r="F33" s="196">
        <f>'2.1'!G33</f>
        <v>2</v>
      </c>
      <c r="G33" s="197">
        <f>'2.2'!G33</f>
        <v>2</v>
      </c>
      <c r="H33" s="197">
        <f>'2.3'!G33</f>
        <v>2</v>
      </c>
      <c r="I33" s="197">
        <f>'2.4'!G33</f>
        <v>1</v>
      </c>
      <c r="J33" s="197">
        <f>'2.5'!G33</f>
        <v>1</v>
      </c>
    </row>
    <row r="34" spans="1:10" ht="15" customHeight="1">
      <c r="A34" s="194" t="s">
        <v>28</v>
      </c>
      <c r="B34" s="45" t="str">
        <f t="shared" si="0"/>
        <v>63-65</v>
      </c>
      <c r="C34" s="45" t="str">
        <f t="shared" si="4"/>
        <v>10</v>
      </c>
      <c r="D34" s="195">
        <f t="shared" si="2"/>
        <v>50</v>
      </c>
      <c r="E34" s="195">
        <f t="shared" si="3"/>
        <v>5</v>
      </c>
      <c r="F34" s="196">
        <f>'2.1'!G34</f>
        <v>2</v>
      </c>
      <c r="G34" s="197">
        <f>'2.2'!G34</f>
        <v>0</v>
      </c>
      <c r="H34" s="197">
        <f>'2.3'!G34</f>
        <v>2</v>
      </c>
      <c r="I34" s="197">
        <f>'2.4'!G34</f>
        <v>1</v>
      </c>
      <c r="J34" s="197">
        <f>'2.5'!G34</f>
        <v>0</v>
      </c>
    </row>
    <row r="35" spans="1:10" ht="15" customHeight="1">
      <c r="A35" s="194" t="s">
        <v>29</v>
      </c>
      <c r="B35" s="45" t="str">
        <f t="shared" si="0"/>
        <v>21-34</v>
      </c>
      <c r="C35" s="45" t="str">
        <f t="shared" si="4"/>
        <v>4-5</v>
      </c>
      <c r="D35" s="195">
        <f t="shared" si="2"/>
        <v>90</v>
      </c>
      <c r="E35" s="195">
        <f t="shared" si="3"/>
        <v>9</v>
      </c>
      <c r="F35" s="196">
        <f>'2.1'!G35</f>
        <v>2</v>
      </c>
      <c r="G35" s="197">
        <f>'2.2'!G35</f>
        <v>2</v>
      </c>
      <c r="H35" s="197">
        <f>'2.3'!G35</f>
        <v>1</v>
      </c>
      <c r="I35" s="197">
        <f>'2.4'!G35</f>
        <v>2</v>
      </c>
      <c r="J35" s="197">
        <f>'2.5'!G35</f>
        <v>2</v>
      </c>
    </row>
    <row r="36" spans="1:10" ht="15" customHeight="1">
      <c r="A36" s="194" t="s">
        <v>30</v>
      </c>
      <c r="B36" s="45" t="str">
        <f t="shared" si="0"/>
        <v>55</v>
      </c>
      <c r="C36" s="45" t="str">
        <f t="shared" si="4"/>
        <v>9</v>
      </c>
      <c r="D36" s="195">
        <f t="shared" si="2"/>
        <v>65</v>
      </c>
      <c r="E36" s="195">
        <f t="shared" si="3"/>
        <v>6.5</v>
      </c>
      <c r="F36" s="196">
        <f>'2.1'!G36</f>
        <v>2</v>
      </c>
      <c r="G36" s="197">
        <f>'2.2'!G36</f>
        <v>2</v>
      </c>
      <c r="H36" s="197">
        <f>'2.3'!G36</f>
        <v>0</v>
      </c>
      <c r="I36" s="197">
        <f>'2.4'!G36</f>
        <v>0.5</v>
      </c>
      <c r="J36" s="197">
        <f>'2.5'!G36</f>
        <v>2</v>
      </c>
    </row>
    <row r="37" spans="1:10" ht="15" customHeight="1">
      <c r="A37" s="198" t="s">
        <v>31</v>
      </c>
      <c r="B37" s="201"/>
      <c r="C37" s="202"/>
      <c r="D37" s="203"/>
      <c r="E37" s="203"/>
      <c r="F37" s="204"/>
      <c r="G37" s="205"/>
      <c r="H37" s="205"/>
      <c r="I37" s="205"/>
      <c r="J37" s="205"/>
    </row>
    <row r="38" spans="1:10" ht="15" customHeight="1">
      <c r="A38" s="194" t="s">
        <v>32</v>
      </c>
      <c r="B38" s="45" t="str">
        <f t="shared" si="0"/>
        <v>56-62</v>
      </c>
      <c r="C38" s="45" t="str">
        <f>RANK(D38,$D$38:$D$45)&amp;IF(COUNTIF($D$38:$D$45,D38)&gt;1,"-"&amp;RANK(D38,$D$38:$D$45)+COUNTIF($D$38:$D$45,D38)-1,"")</f>
        <v>5-6</v>
      </c>
      <c r="D38" s="195">
        <f t="shared" si="2"/>
        <v>60</v>
      </c>
      <c r="E38" s="195">
        <f t="shared" si="3"/>
        <v>6</v>
      </c>
      <c r="F38" s="196">
        <f>'2.1'!G38</f>
        <v>2</v>
      </c>
      <c r="G38" s="197">
        <f>'2.2'!G38</f>
        <v>2</v>
      </c>
      <c r="H38" s="197">
        <f>'2.3'!G38</f>
        <v>0</v>
      </c>
      <c r="I38" s="197">
        <f>'2.4'!G38</f>
        <v>1</v>
      </c>
      <c r="J38" s="197">
        <f>'2.5'!G38</f>
        <v>1</v>
      </c>
    </row>
    <row r="39" spans="1:10" ht="15" customHeight="1">
      <c r="A39" s="194" t="s">
        <v>33</v>
      </c>
      <c r="B39" s="45" t="str">
        <f t="shared" si="0"/>
        <v>49-54</v>
      </c>
      <c r="C39" s="45" t="str">
        <f aca="true" t="shared" si="5" ref="C39:C45">RANK(D39,$D$38:$D$45)&amp;IF(COUNTIF($D$38:$D$45,D39)&gt;1,"-"&amp;RANK(D39,$D$38:$D$45)+COUNTIF($D$38:$D$45,D39)-1,"")</f>
        <v>4</v>
      </c>
      <c r="D39" s="195">
        <f t="shared" si="2"/>
        <v>70</v>
      </c>
      <c r="E39" s="195">
        <f t="shared" si="3"/>
        <v>7</v>
      </c>
      <c r="F39" s="196">
        <f>'2.1'!G39</f>
        <v>2</v>
      </c>
      <c r="G39" s="197">
        <f>'2.2'!G39</f>
        <v>2</v>
      </c>
      <c r="H39" s="197">
        <f>'2.3'!G39</f>
        <v>0</v>
      </c>
      <c r="I39" s="197">
        <f>'2.4'!G39</f>
        <v>2</v>
      </c>
      <c r="J39" s="197">
        <f>'2.5'!G39</f>
        <v>1</v>
      </c>
    </row>
    <row r="40" spans="1:10" s="6" customFormat="1" ht="15" customHeight="1">
      <c r="A40" s="194" t="s">
        <v>101</v>
      </c>
      <c r="B40" s="45" t="str">
        <f t="shared" si="0"/>
        <v>72-76</v>
      </c>
      <c r="C40" s="45" t="str">
        <f t="shared" si="5"/>
        <v>8</v>
      </c>
      <c r="D40" s="195">
        <f t="shared" si="2"/>
        <v>30</v>
      </c>
      <c r="E40" s="195">
        <f t="shared" si="3"/>
        <v>3</v>
      </c>
      <c r="F40" s="196">
        <f>'2.1'!G40</f>
        <v>1</v>
      </c>
      <c r="G40" s="197">
        <f>'2.2'!G40</f>
        <v>1</v>
      </c>
      <c r="H40" s="197">
        <f>'2.3'!G40</f>
        <v>0</v>
      </c>
      <c r="I40" s="197">
        <f>'2.4'!G40</f>
        <v>1</v>
      </c>
      <c r="J40" s="197">
        <f>'2.5'!G40</f>
        <v>0</v>
      </c>
    </row>
    <row r="41" spans="1:10" ht="15" customHeight="1">
      <c r="A41" s="194" t="s">
        <v>34</v>
      </c>
      <c r="B41" s="45" t="str">
        <f t="shared" si="0"/>
        <v>1-20</v>
      </c>
      <c r="C41" s="45" t="str">
        <f t="shared" si="5"/>
        <v>1</v>
      </c>
      <c r="D41" s="195">
        <f t="shared" si="2"/>
        <v>100</v>
      </c>
      <c r="E41" s="195">
        <f t="shared" si="3"/>
        <v>10</v>
      </c>
      <c r="F41" s="196">
        <f>'2.1'!G41</f>
        <v>2</v>
      </c>
      <c r="G41" s="197">
        <f>'2.2'!G41</f>
        <v>2</v>
      </c>
      <c r="H41" s="197">
        <f>'2.3'!G41</f>
        <v>2</v>
      </c>
      <c r="I41" s="197">
        <f>'2.4'!G41</f>
        <v>2</v>
      </c>
      <c r="J41" s="197">
        <f>'2.5'!G41</f>
        <v>2</v>
      </c>
    </row>
    <row r="42" spans="1:10" ht="15" customHeight="1">
      <c r="A42" s="194" t="s">
        <v>35</v>
      </c>
      <c r="B42" s="45" t="str">
        <f t="shared" si="0"/>
        <v>63-65</v>
      </c>
      <c r="C42" s="45" t="str">
        <f t="shared" si="5"/>
        <v>7</v>
      </c>
      <c r="D42" s="195">
        <f t="shared" si="2"/>
        <v>50</v>
      </c>
      <c r="E42" s="195">
        <f t="shared" si="3"/>
        <v>5</v>
      </c>
      <c r="F42" s="196">
        <f>'2.1'!G42</f>
        <v>2</v>
      </c>
      <c r="G42" s="197">
        <f>'2.2'!G42</f>
        <v>0</v>
      </c>
      <c r="H42" s="197">
        <f>'2.3'!G42</f>
        <v>0</v>
      </c>
      <c r="I42" s="197">
        <f>'2.4'!G42</f>
        <v>2</v>
      </c>
      <c r="J42" s="197">
        <f>'2.5'!G42</f>
        <v>1</v>
      </c>
    </row>
    <row r="43" spans="1:10" ht="15" customHeight="1">
      <c r="A43" s="194" t="s">
        <v>36</v>
      </c>
      <c r="B43" s="45" t="str">
        <f t="shared" si="0"/>
        <v>35-48</v>
      </c>
      <c r="C43" s="45" t="str">
        <f t="shared" si="5"/>
        <v>2-3</v>
      </c>
      <c r="D43" s="195">
        <f t="shared" si="2"/>
        <v>80</v>
      </c>
      <c r="E43" s="195">
        <f t="shared" si="3"/>
        <v>8</v>
      </c>
      <c r="F43" s="196">
        <f>'2.1'!G43</f>
        <v>2</v>
      </c>
      <c r="G43" s="197">
        <f>'2.2'!G43</f>
        <v>2</v>
      </c>
      <c r="H43" s="197">
        <f>'2.3'!G43</f>
        <v>0</v>
      </c>
      <c r="I43" s="197">
        <f>'2.4'!G43</f>
        <v>2</v>
      </c>
      <c r="J43" s="197">
        <f>'2.5'!G43</f>
        <v>2</v>
      </c>
    </row>
    <row r="44" spans="1:10" ht="15" customHeight="1">
      <c r="A44" s="194" t="s">
        <v>37</v>
      </c>
      <c r="B44" s="45" t="str">
        <f t="shared" si="0"/>
        <v>56-62</v>
      </c>
      <c r="C44" s="45" t="str">
        <f t="shared" si="5"/>
        <v>5-6</v>
      </c>
      <c r="D44" s="195">
        <f t="shared" si="2"/>
        <v>60</v>
      </c>
      <c r="E44" s="195">
        <f t="shared" si="3"/>
        <v>6</v>
      </c>
      <c r="F44" s="196">
        <f>'2.1'!G44</f>
        <v>2</v>
      </c>
      <c r="G44" s="197">
        <f>'2.2'!G44</f>
        <v>0</v>
      </c>
      <c r="H44" s="197">
        <f>'2.3'!G44</f>
        <v>0</v>
      </c>
      <c r="I44" s="197">
        <f>'2.4'!G44</f>
        <v>2</v>
      </c>
      <c r="J44" s="197">
        <f>'2.5'!G44</f>
        <v>2</v>
      </c>
    </row>
    <row r="45" spans="1:10" ht="15" customHeight="1">
      <c r="A45" s="194" t="s">
        <v>119</v>
      </c>
      <c r="B45" s="45" t="str">
        <f t="shared" si="0"/>
        <v>35-48</v>
      </c>
      <c r="C45" s="45" t="str">
        <f t="shared" si="5"/>
        <v>2-3</v>
      </c>
      <c r="D45" s="195">
        <f t="shared" si="2"/>
        <v>80</v>
      </c>
      <c r="E45" s="195">
        <f t="shared" si="3"/>
        <v>8</v>
      </c>
      <c r="F45" s="196">
        <f>'2.1'!G45</f>
        <v>2</v>
      </c>
      <c r="G45" s="197">
        <f>'2.2'!G45</f>
        <v>2</v>
      </c>
      <c r="H45" s="197">
        <f>'2.3'!G45</f>
        <v>2</v>
      </c>
      <c r="I45" s="197">
        <f>'2.4'!G45</f>
        <v>1</v>
      </c>
      <c r="J45" s="197">
        <f>'2.5'!G45</f>
        <v>1</v>
      </c>
    </row>
    <row r="46" spans="1:10" ht="15" customHeight="1">
      <c r="A46" s="198" t="s">
        <v>38</v>
      </c>
      <c r="B46" s="201"/>
      <c r="C46" s="201"/>
      <c r="D46" s="203"/>
      <c r="E46" s="203"/>
      <c r="F46" s="204"/>
      <c r="G46" s="205"/>
      <c r="H46" s="205"/>
      <c r="I46" s="205"/>
      <c r="J46" s="205"/>
    </row>
    <row r="47" spans="1:10" ht="15" customHeight="1">
      <c r="A47" s="194" t="s">
        <v>39</v>
      </c>
      <c r="B47" s="45" t="str">
        <f t="shared" si="0"/>
        <v>79</v>
      </c>
      <c r="C47" s="45" t="str">
        <f aca="true" t="shared" si="6" ref="C47:C53">RANK(D47,$D$47:$D$53)&amp;IF(COUNTIF($D$47:$D$53,D47)&gt;1,"-"&amp;RANK(D47,$D$47:$D$53)+COUNTIF($D$47:$D$53,D47)-1,"")</f>
        <v>5</v>
      </c>
      <c r="D47" s="195">
        <f t="shared" si="2"/>
        <v>10</v>
      </c>
      <c r="E47" s="195">
        <f t="shared" si="3"/>
        <v>1</v>
      </c>
      <c r="F47" s="196">
        <f>'2.1'!G47</f>
        <v>0</v>
      </c>
      <c r="G47" s="197">
        <f>'2.2'!G47</f>
        <v>0</v>
      </c>
      <c r="H47" s="197">
        <f>'2.3'!G47</f>
        <v>0</v>
      </c>
      <c r="I47" s="197">
        <f>'2.4'!G47</f>
        <v>1</v>
      </c>
      <c r="J47" s="197">
        <f>'2.5'!G47</f>
        <v>0</v>
      </c>
    </row>
    <row r="48" spans="1:10" ht="15" customHeight="1">
      <c r="A48" s="194" t="s">
        <v>40</v>
      </c>
      <c r="B48" s="45" t="str">
        <f t="shared" si="0"/>
        <v>80-82</v>
      </c>
      <c r="C48" s="45" t="str">
        <f t="shared" si="6"/>
        <v>6</v>
      </c>
      <c r="D48" s="195">
        <f t="shared" si="2"/>
        <v>5</v>
      </c>
      <c r="E48" s="195">
        <f t="shared" si="3"/>
        <v>0.5</v>
      </c>
      <c r="F48" s="196">
        <f>'2.1'!G48</f>
        <v>0</v>
      </c>
      <c r="G48" s="197">
        <f>'2.2'!G48</f>
        <v>0</v>
      </c>
      <c r="H48" s="197">
        <f>'2.3'!G48</f>
        <v>0</v>
      </c>
      <c r="I48" s="197">
        <f>'2.4'!G48</f>
        <v>0.5</v>
      </c>
      <c r="J48" s="197">
        <f>'2.5'!G48</f>
        <v>0</v>
      </c>
    </row>
    <row r="49" spans="1:10" ht="15" customHeight="1">
      <c r="A49" s="194" t="s">
        <v>41</v>
      </c>
      <c r="B49" s="45" t="str">
        <f t="shared" si="0"/>
        <v>21-34</v>
      </c>
      <c r="C49" s="45" t="str">
        <f t="shared" si="6"/>
        <v>2</v>
      </c>
      <c r="D49" s="195">
        <f t="shared" si="2"/>
        <v>90</v>
      </c>
      <c r="E49" s="195">
        <f t="shared" si="3"/>
        <v>9</v>
      </c>
      <c r="F49" s="196">
        <f>'2.1'!G49</f>
        <v>2</v>
      </c>
      <c r="G49" s="197">
        <f>'2.2'!G49</f>
        <v>2</v>
      </c>
      <c r="H49" s="197">
        <f>'2.3'!G49</f>
        <v>2</v>
      </c>
      <c r="I49" s="197">
        <f>'2.4'!G49</f>
        <v>1</v>
      </c>
      <c r="J49" s="197">
        <f>'2.5'!G49</f>
        <v>2</v>
      </c>
    </row>
    <row r="50" spans="1:10" ht="15" customHeight="1">
      <c r="A50" s="194" t="s">
        <v>42</v>
      </c>
      <c r="B50" s="45" t="str">
        <f t="shared" si="0"/>
        <v>56-62</v>
      </c>
      <c r="C50" s="45" t="str">
        <f t="shared" si="6"/>
        <v>3-4</v>
      </c>
      <c r="D50" s="195">
        <f t="shared" si="2"/>
        <v>60</v>
      </c>
      <c r="E50" s="195">
        <f t="shared" si="3"/>
        <v>6</v>
      </c>
      <c r="F50" s="196">
        <f>'2.1'!G50</f>
        <v>2</v>
      </c>
      <c r="G50" s="197">
        <f>'2.2'!G50</f>
        <v>2</v>
      </c>
      <c r="H50" s="197">
        <f>'2.3'!G50</f>
        <v>2</v>
      </c>
      <c r="I50" s="197">
        <f>'2.4'!G50</f>
        <v>0</v>
      </c>
      <c r="J50" s="197">
        <f>'2.5'!G50</f>
        <v>0</v>
      </c>
    </row>
    <row r="51" spans="1:10" ht="15" customHeight="1">
      <c r="A51" s="194" t="s">
        <v>92</v>
      </c>
      <c r="B51" s="45" t="str">
        <f t="shared" si="0"/>
        <v>83-85</v>
      </c>
      <c r="C51" s="45" t="str">
        <f t="shared" si="6"/>
        <v>7</v>
      </c>
      <c r="D51" s="195">
        <f t="shared" si="2"/>
        <v>0</v>
      </c>
      <c r="E51" s="195">
        <f t="shared" si="3"/>
        <v>0</v>
      </c>
      <c r="F51" s="196">
        <f>'2.1'!G51</f>
        <v>0</v>
      </c>
      <c r="G51" s="197">
        <f>'2.2'!G51</f>
        <v>0</v>
      </c>
      <c r="H51" s="197">
        <f>'2.3'!G51</f>
        <v>0</v>
      </c>
      <c r="I51" s="197">
        <f>'2.4'!G51</f>
        <v>0</v>
      </c>
      <c r="J51" s="197">
        <f>'2.5'!G51</f>
        <v>0</v>
      </c>
    </row>
    <row r="52" spans="1:10" ht="15" customHeight="1">
      <c r="A52" s="194" t="s">
        <v>43</v>
      </c>
      <c r="B52" s="45" t="str">
        <f t="shared" si="0"/>
        <v>56-62</v>
      </c>
      <c r="C52" s="45" t="str">
        <f t="shared" si="6"/>
        <v>3-4</v>
      </c>
      <c r="D52" s="195">
        <f t="shared" si="2"/>
        <v>60</v>
      </c>
      <c r="E52" s="195">
        <f t="shared" si="3"/>
        <v>6</v>
      </c>
      <c r="F52" s="196">
        <f>'2.1'!G52</f>
        <v>2</v>
      </c>
      <c r="G52" s="197">
        <f>'2.2'!G52</f>
        <v>1</v>
      </c>
      <c r="H52" s="197">
        <f>'2.3'!G52</f>
        <v>0</v>
      </c>
      <c r="I52" s="197">
        <f>'2.4'!G52</f>
        <v>2</v>
      </c>
      <c r="J52" s="197">
        <f>'2.5'!G52</f>
        <v>1</v>
      </c>
    </row>
    <row r="53" spans="1:10" ht="15" customHeight="1">
      <c r="A53" s="194" t="s">
        <v>44</v>
      </c>
      <c r="B53" s="45" t="str">
        <f t="shared" si="0"/>
        <v>1-20</v>
      </c>
      <c r="C53" s="45" t="str">
        <f t="shared" si="6"/>
        <v>1</v>
      </c>
      <c r="D53" s="195">
        <f t="shared" si="2"/>
        <v>100</v>
      </c>
      <c r="E53" s="195">
        <f t="shared" si="3"/>
        <v>10</v>
      </c>
      <c r="F53" s="196">
        <f>'2.1'!G53</f>
        <v>2</v>
      </c>
      <c r="G53" s="197">
        <f>'2.2'!G53</f>
        <v>2</v>
      </c>
      <c r="H53" s="197">
        <f>'2.3'!G53</f>
        <v>2</v>
      </c>
      <c r="I53" s="197">
        <f>'2.4'!G53</f>
        <v>2</v>
      </c>
      <c r="J53" s="197">
        <f>'2.5'!G53</f>
        <v>2</v>
      </c>
    </row>
    <row r="54" spans="1:10" s="6" customFormat="1" ht="15" customHeight="1">
      <c r="A54" s="198" t="s">
        <v>45</v>
      </c>
      <c r="B54" s="201"/>
      <c r="C54" s="201"/>
      <c r="D54" s="203"/>
      <c r="E54" s="203"/>
      <c r="F54" s="204"/>
      <c r="G54" s="205"/>
      <c r="H54" s="205"/>
      <c r="I54" s="205"/>
      <c r="J54" s="205"/>
    </row>
    <row r="55" spans="1:10" ht="15" customHeight="1">
      <c r="A55" s="194" t="s">
        <v>46</v>
      </c>
      <c r="B55" s="45" t="str">
        <f t="shared" si="0"/>
        <v>1-20</v>
      </c>
      <c r="C55" s="45" t="str">
        <f aca="true" t="shared" si="7" ref="C55:C68">RANK(D55,$D$55:$D$68)&amp;IF(COUNTIF($D$55:$D$68,D55)&gt;1,"-"&amp;RANK(D55,$D$55:$D$68)+COUNTIF($D$55:$D$68,D55)-1,"")</f>
        <v>1-4</v>
      </c>
      <c r="D55" s="195">
        <f t="shared" si="2"/>
        <v>100</v>
      </c>
      <c r="E55" s="195">
        <f t="shared" si="3"/>
        <v>10</v>
      </c>
      <c r="F55" s="196">
        <f>'2.1'!G55</f>
        <v>2</v>
      </c>
      <c r="G55" s="197">
        <f>'2.2'!G55</f>
        <v>2</v>
      </c>
      <c r="H55" s="197">
        <f>'2.3'!G55</f>
        <v>2</v>
      </c>
      <c r="I55" s="197">
        <f>'2.4'!G55</f>
        <v>2</v>
      </c>
      <c r="J55" s="197">
        <f>'2.5'!G55</f>
        <v>2</v>
      </c>
    </row>
    <row r="56" spans="1:10" ht="15" customHeight="1">
      <c r="A56" s="194" t="s">
        <v>47</v>
      </c>
      <c r="B56" s="45" t="str">
        <f t="shared" si="0"/>
        <v>72-76</v>
      </c>
      <c r="C56" s="45" t="str">
        <f t="shared" si="7"/>
        <v>14</v>
      </c>
      <c r="D56" s="195">
        <f t="shared" si="2"/>
        <v>30</v>
      </c>
      <c r="E56" s="195">
        <f t="shared" si="3"/>
        <v>3</v>
      </c>
      <c r="F56" s="196">
        <f>'2.1'!G56</f>
        <v>1</v>
      </c>
      <c r="G56" s="197">
        <f>'2.2'!G56</f>
        <v>2</v>
      </c>
      <c r="H56" s="197">
        <f>'2.3'!G56</f>
        <v>0</v>
      </c>
      <c r="I56" s="197">
        <f>'2.4'!G56</f>
        <v>0</v>
      </c>
      <c r="J56" s="197">
        <f>'2.5'!G56</f>
        <v>0</v>
      </c>
    </row>
    <row r="57" spans="1:10" ht="15" customHeight="1">
      <c r="A57" s="194" t="s">
        <v>48</v>
      </c>
      <c r="B57" s="45" t="str">
        <f t="shared" si="0"/>
        <v>56-62</v>
      </c>
      <c r="C57" s="45" t="str">
        <f t="shared" si="7"/>
        <v>9</v>
      </c>
      <c r="D57" s="195">
        <f t="shared" si="2"/>
        <v>60</v>
      </c>
      <c r="E57" s="195">
        <f t="shared" si="3"/>
        <v>6</v>
      </c>
      <c r="F57" s="196">
        <f>'2.1'!G57</f>
        <v>2</v>
      </c>
      <c r="G57" s="197">
        <f>'2.2'!G57</f>
        <v>2</v>
      </c>
      <c r="H57" s="197">
        <f>'2.3'!G57</f>
        <v>0</v>
      </c>
      <c r="I57" s="197">
        <f>'2.4'!G57</f>
        <v>2</v>
      </c>
      <c r="J57" s="197">
        <f>'2.5'!G57</f>
        <v>0</v>
      </c>
    </row>
    <row r="58" spans="1:10" ht="15" customHeight="1">
      <c r="A58" s="194" t="s">
        <v>49</v>
      </c>
      <c r="B58" s="45" t="str">
        <f t="shared" si="0"/>
        <v>63-65</v>
      </c>
      <c r="C58" s="45" t="str">
        <f t="shared" si="7"/>
        <v>10</v>
      </c>
      <c r="D58" s="195">
        <f t="shared" si="2"/>
        <v>50</v>
      </c>
      <c r="E58" s="195">
        <f t="shared" si="3"/>
        <v>5</v>
      </c>
      <c r="F58" s="196">
        <f>'2.1'!G58</f>
        <v>1</v>
      </c>
      <c r="G58" s="197">
        <f>'2.2'!G58</f>
        <v>2</v>
      </c>
      <c r="H58" s="197">
        <f>'2.3'!G58</f>
        <v>0</v>
      </c>
      <c r="I58" s="197">
        <f>'2.4'!G58</f>
        <v>2</v>
      </c>
      <c r="J58" s="197">
        <f>'2.5'!G58</f>
        <v>0</v>
      </c>
    </row>
    <row r="59" spans="1:10" ht="15" customHeight="1">
      <c r="A59" s="194" t="s">
        <v>50</v>
      </c>
      <c r="B59" s="45" t="str">
        <f t="shared" si="0"/>
        <v>1-20</v>
      </c>
      <c r="C59" s="45" t="str">
        <f t="shared" si="7"/>
        <v>1-4</v>
      </c>
      <c r="D59" s="195">
        <f t="shared" si="2"/>
        <v>100</v>
      </c>
      <c r="E59" s="195">
        <f t="shared" si="3"/>
        <v>10</v>
      </c>
      <c r="F59" s="196">
        <f>'2.1'!G59</f>
        <v>2</v>
      </c>
      <c r="G59" s="197">
        <f>'2.2'!G59</f>
        <v>2</v>
      </c>
      <c r="H59" s="197">
        <f>'2.3'!G59</f>
        <v>2</v>
      </c>
      <c r="I59" s="197">
        <f>'2.4'!G59</f>
        <v>2</v>
      </c>
      <c r="J59" s="197">
        <f>'2.5'!G59</f>
        <v>2</v>
      </c>
    </row>
    <row r="60" spans="1:10" ht="15" customHeight="1">
      <c r="A60" s="194" t="s">
        <v>51</v>
      </c>
      <c r="B60" s="45" t="str">
        <f t="shared" si="0"/>
        <v>21-34</v>
      </c>
      <c r="C60" s="45" t="str">
        <f t="shared" si="7"/>
        <v>5-6</v>
      </c>
      <c r="D60" s="195">
        <f t="shared" si="2"/>
        <v>90</v>
      </c>
      <c r="E60" s="195">
        <f t="shared" si="3"/>
        <v>9</v>
      </c>
      <c r="F60" s="196">
        <f>'2.1'!G60</f>
        <v>2</v>
      </c>
      <c r="G60" s="197">
        <f>'2.2'!G60</f>
        <v>2</v>
      </c>
      <c r="H60" s="197">
        <f>'2.3'!G60</f>
        <v>2</v>
      </c>
      <c r="I60" s="197">
        <f>'2.4'!G60</f>
        <v>1</v>
      </c>
      <c r="J60" s="197">
        <f>'2.5'!G60</f>
        <v>2</v>
      </c>
    </row>
    <row r="61" spans="1:10" ht="15" customHeight="1">
      <c r="A61" s="194" t="s">
        <v>52</v>
      </c>
      <c r="B61" s="45" t="str">
        <f t="shared" si="0"/>
        <v>67-71</v>
      </c>
      <c r="C61" s="45" t="str">
        <f t="shared" si="7"/>
        <v>11-13</v>
      </c>
      <c r="D61" s="195">
        <f t="shared" si="2"/>
        <v>40</v>
      </c>
      <c r="E61" s="195">
        <f t="shared" si="3"/>
        <v>4</v>
      </c>
      <c r="F61" s="196">
        <f>'2.1'!G61</f>
        <v>2</v>
      </c>
      <c r="G61" s="197">
        <f>'2.2'!G61</f>
        <v>2</v>
      </c>
      <c r="H61" s="197">
        <f>'2.3'!G61</f>
        <v>0</v>
      </c>
      <c r="I61" s="197">
        <f>'2.4'!G61</f>
        <v>0</v>
      </c>
      <c r="J61" s="197">
        <f>'2.5'!G61</f>
        <v>0</v>
      </c>
    </row>
    <row r="62" spans="1:10" ht="15" customHeight="1">
      <c r="A62" s="194" t="s">
        <v>53</v>
      </c>
      <c r="B62" s="45" t="str">
        <f t="shared" si="0"/>
        <v>67-71</v>
      </c>
      <c r="C62" s="45" t="str">
        <f t="shared" si="7"/>
        <v>11-13</v>
      </c>
      <c r="D62" s="195">
        <f t="shared" si="2"/>
        <v>40</v>
      </c>
      <c r="E62" s="195">
        <f t="shared" si="3"/>
        <v>4</v>
      </c>
      <c r="F62" s="196">
        <f>'2.1'!G62</f>
        <v>2</v>
      </c>
      <c r="G62" s="197">
        <f>'2.2'!G62</f>
        <v>2</v>
      </c>
      <c r="H62" s="197">
        <f>'2.3'!G62</f>
        <v>0</v>
      </c>
      <c r="I62" s="197">
        <f>'2.4'!G62</f>
        <v>0</v>
      </c>
      <c r="J62" s="197">
        <f>'2.5'!G62</f>
        <v>0</v>
      </c>
    </row>
    <row r="63" spans="1:10" ht="15" customHeight="1">
      <c r="A63" s="194" t="s">
        <v>54</v>
      </c>
      <c r="B63" s="45" t="str">
        <f t="shared" si="0"/>
        <v>67-71</v>
      </c>
      <c r="C63" s="45" t="str">
        <f t="shared" si="7"/>
        <v>11-13</v>
      </c>
      <c r="D63" s="195">
        <f t="shared" si="2"/>
        <v>40</v>
      </c>
      <c r="E63" s="195">
        <f t="shared" si="3"/>
        <v>4</v>
      </c>
      <c r="F63" s="196">
        <f>'2.1'!G63</f>
        <v>0</v>
      </c>
      <c r="G63" s="197">
        <f>'2.2'!G63</f>
        <v>0</v>
      </c>
      <c r="H63" s="197">
        <f>'2.3'!G63</f>
        <v>0</v>
      </c>
      <c r="I63" s="197">
        <f>'2.4'!G63</f>
        <v>2</v>
      </c>
      <c r="J63" s="197">
        <f>'2.5'!G63</f>
        <v>2</v>
      </c>
    </row>
    <row r="64" spans="1:10" ht="15" customHeight="1">
      <c r="A64" s="194" t="s">
        <v>55</v>
      </c>
      <c r="B64" s="45" t="str">
        <f t="shared" si="0"/>
        <v>1-20</v>
      </c>
      <c r="C64" s="45" t="str">
        <f t="shared" si="7"/>
        <v>1-4</v>
      </c>
      <c r="D64" s="195">
        <f t="shared" si="2"/>
        <v>100</v>
      </c>
      <c r="E64" s="195">
        <f t="shared" si="3"/>
        <v>10</v>
      </c>
      <c r="F64" s="196">
        <f>'2.1'!G64</f>
        <v>2</v>
      </c>
      <c r="G64" s="197">
        <f>'2.2'!G64</f>
        <v>2</v>
      </c>
      <c r="H64" s="197">
        <f>'2.3'!G64</f>
        <v>2</v>
      </c>
      <c r="I64" s="197">
        <f>'2.4'!G64</f>
        <v>2</v>
      </c>
      <c r="J64" s="197">
        <f>'2.5'!G64</f>
        <v>2</v>
      </c>
    </row>
    <row r="65" spans="1:10" ht="15" customHeight="1">
      <c r="A65" s="194" t="s">
        <v>56</v>
      </c>
      <c r="B65" s="45" t="str">
        <f t="shared" si="0"/>
        <v>1-20</v>
      </c>
      <c r="C65" s="45" t="str">
        <f t="shared" si="7"/>
        <v>1-4</v>
      </c>
      <c r="D65" s="195">
        <f t="shared" si="2"/>
        <v>100</v>
      </c>
      <c r="E65" s="195">
        <f t="shared" si="3"/>
        <v>10</v>
      </c>
      <c r="F65" s="196">
        <f>'2.1'!G65</f>
        <v>2</v>
      </c>
      <c r="G65" s="197">
        <f>'2.2'!G65</f>
        <v>2</v>
      </c>
      <c r="H65" s="197">
        <f>'2.3'!G65</f>
        <v>2</v>
      </c>
      <c r="I65" s="197">
        <f>'2.4'!G65</f>
        <v>2</v>
      </c>
      <c r="J65" s="197">
        <f>'2.5'!G65</f>
        <v>2</v>
      </c>
    </row>
    <row r="66" spans="1:10" ht="15" customHeight="1">
      <c r="A66" s="194" t="s">
        <v>57</v>
      </c>
      <c r="B66" s="45" t="str">
        <f t="shared" si="0"/>
        <v>35-48</v>
      </c>
      <c r="C66" s="45" t="str">
        <f t="shared" si="7"/>
        <v>7-8</v>
      </c>
      <c r="D66" s="195">
        <f t="shared" si="2"/>
        <v>80</v>
      </c>
      <c r="E66" s="195">
        <f t="shared" si="3"/>
        <v>8</v>
      </c>
      <c r="F66" s="196">
        <f>'2.1'!G66</f>
        <v>2</v>
      </c>
      <c r="G66" s="197">
        <f>'2.2'!G66</f>
        <v>2</v>
      </c>
      <c r="H66" s="197">
        <f>'2.3'!G66</f>
        <v>2</v>
      </c>
      <c r="I66" s="197">
        <f>'2.4'!G66</f>
        <v>2</v>
      </c>
      <c r="J66" s="197">
        <f>'2.5'!G66</f>
        <v>0</v>
      </c>
    </row>
    <row r="67" spans="1:10" ht="15" customHeight="1">
      <c r="A67" s="194" t="s">
        <v>58</v>
      </c>
      <c r="B67" s="45" t="str">
        <f t="shared" si="0"/>
        <v>35-48</v>
      </c>
      <c r="C67" s="45" t="str">
        <f t="shared" si="7"/>
        <v>7-8</v>
      </c>
      <c r="D67" s="195">
        <f t="shared" si="2"/>
        <v>80</v>
      </c>
      <c r="E67" s="195">
        <f t="shared" si="3"/>
        <v>8</v>
      </c>
      <c r="F67" s="196">
        <f>'2.1'!G67</f>
        <v>2</v>
      </c>
      <c r="G67" s="197">
        <f>'2.2'!G67</f>
        <v>2</v>
      </c>
      <c r="H67" s="197">
        <f>'2.3'!G67</f>
        <v>0</v>
      </c>
      <c r="I67" s="197">
        <f>'2.4'!G67</f>
        <v>2</v>
      </c>
      <c r="J67" s="197">
        <f>'2.5'!G67</f>
        <v>2</v>
      </c>
    </row>
    <row r="68" spans="1:10" ht="15" customHeight="1">
      <c r="A68" s="194" t="s">
        <v>59</v>
      </c>
      <c r="B68" s="45" t="str">
        <f t="shared" si="0"/>
        <v>21-34</v>
      </c>
      <c r="C68" s="45" t="str">
        <f t="shared" si="7"/>
        <v>5-6</v>
      </c>
      <c r="D68" s="195">
        <f t="shared" si="2"/>
        <v>90</v>
      </c>
      <c r="E68" s="195">
        <f t="shared" si="3"/>
        <v>9</v>
      </c>
      <c r="F68" s="196">
        <f>'2.1'!G68</f>
        <v>2</v>
      </c>
      <c r="G68" s="197">
        <f>'2.2'!G68</f>
        <v>2</v>
      </c>
      <c r="H68" s="197">
        <f>'2.3'!G68</f>
        <v>2</v>
      </c>
      <c r="I68" s="197">
        <f>'2.4'!G68</f>
        <v>2</v>
      </c>
      <c r="J68" s="197">
        <f>'2.5'!G68</f>
        <v>1</v>
      </c>
    </row>
    <row r="69" spans="1:10" ht="15" customHeight="1">
      <c r="A69" s="198" t="s">
        <v>60</v>
      </c>
      <c r="B69" s="201"/>
      <c r="C69" s="201"/>
      <c r="D69" s="203"/>
      <c r="E69" s="203"/>
      <c r="F69" s="204"/>
      <c r="G69" s="205"/>
      <c r="H69" s="205"/>
      <c r="I69" s="205"/>
      <c r="J69" s="205"/>
    </row>
    <row r="70" spans="1:10" ht="15" customHeight="1">
      <c r="A70" s="194" t="s">
        <v>61</v>
      </c>
      <c r="B70" s="45" t="str">
        <f t="shared" si="0"/>
        <v>77-78</v>
      </c>
      <c r="C70" s="45" t="str">
        <f aca="true" t="shared" si="8" ref="C70:C75">RANK(D70,$D$70:$D$75)&amp;IF(COUNTIF($D$70:$D$75,D70)&gt;1,"-"&amp;RANK(D70,$D$70:$D$75)+COUNTIF($D$70:$D$75,D70)-1,"")</f>
        <v>6</v>
      </c>
      <c r="D70" s="195">
        <f t="shared" si="2"/>
        <v>20</v>
      </c>
      <c r="E70" s="195">
        <f t="shared" si="3"/>
        <v>2</v>
      </c>
      <c r="F70" s="196">
        <f>'2.1'!G70</f>
        <v>0</v>
      </c>
      <c r="G70" s="197">
        <f>'2.2'!G70</f>
        <v>0</v>
      </c>
      <c r="H70" s="197">
        <f>'2.3'!G70</f>
        <v>0</v>
      </c>
      <c r="I70" s="197">
        <f>'2.4'!G70</f>
        <v>2</v>
      </c>
      <c r="J70" s="197">
        <f>'2.5'!G70</f>
        <v>0</v>
      </c>
    </row>
    <row r="71" spans="1:10" ht="15" customHeight="1">
      <c r="A71" s="194" t="s">
        <v>62</v>
      </c>
      <c r="B71" s="45" t="str">
        <f t="shared" si="0"/>
        <v>1-20</v>
      </c>
      <c r="C71" s="45" t="str">
        <f t="shared" si="8"/>
        <v>1-3</v>
      </c>
      <c r="D71" s="195">
        <f t="shared" si="2"/>
        <v>100</v>
      </c>
      <c r="E71" s="195">
        <f t="shared" si="3"/>
        <v>10</v>
      </c>
      <c r="F71" s="196">
        <f>'2.1'!G71</f>
        <v>2</v>
      </c>
      <c r="G71" s="197">
        <f>'2.2'!G71</f>
        <v>2</v>
      </c>
      <c r="H71" s="197">
        <f>'2.3'!G71</f>
        <v>2</v>
      </c>
      <c r="I71" s="197">
        <f>'2.4'!G71</f>
        <v>2</v>
      </c>
      <c r="J71" s="197">
        <f>'2.5'!G71</f>
        <v>2</v>
      </c>
    </row>
    <row r="72" spans="1:10" ht="15" customHeight="1">
      <c r="A72" s="194" t="s">
        <v>63</v>
      </c>
      <c r="B72" s="45" t="str">
        <f aca="true" t="shared" si="9" ref="B72:B98">RANK(D72,$D$7:$D$98)&amp;IF(COUNTIF($D$7:$D$98,D72)&gt;1,"-"&amp;RANK(D72,$D$7:$D$98)+COUNTIF($D$7:$D$98,D72)-1,"")</f>
        <v>1-20</v>
      </c>
      <c r="C72" s="45" t="str">
        <f t="shared" si="8"/>
        <v>1-3</v>
      </c>
      <c r="D72" s="195">
        <f aca="true" t="shared" si="10" ref="D72:D98">E72/$E$5*100</f>
        <v>100</v>
      </c>
      <c r="E72" s="195">
        <f aca="true" t="shared" si="11" ref="E72:E98">SUM(F72:J72)</f>
        <v>10</v>
      </c>
      <c r="F72" s="196">
        <f>'2.1'!G72</f>
        <v>2</v>
      </c>
      <c r="G72" s="197">
        <f>'2.2'!G72</f>
        <v>2</v>
      </c>
      <c r="H72" s="197">
        <f>'2.3'!G72</f>
        <v>2</v>
      </c>
      <c r="I72" s="197">
        <f>'2.4'!G72</f>
        <v>2</v>
      </c>
      <c r="J72" s="197">
        <f>'2.5'!G72</f>
        <v>2</v>
      </c>
    </row>
    <row r="73" spans="1:10" ht="15" customHeight="1">
      <c r="A73" s="194" t="s">
        <v>64</v>
      </c>
      <c r="B73" s="45" t="str">
        <f t="shared" si="9"/>
        <v>67-71</v>
      </c>
      <c r="C73" s="45" t="str">
        <f t="shared" si="8"/>
        <v>5</v>
      </c>
      <c r="D73" s="195">
        <f t="shared" si="10"/>
        <v>40</v>
      </c>
      <c r="E73" s="195">
        <f t="shared" si="11"/>
        <v>4</v>
      </c>
      <c r="F73" s="196">
        <f>'2.1'!G73</f>
        <v>0</v>
      </c>
      <c r="G73" s="197">
        <f>'2.2'!G73</f>
        <v>0</v>
      </c>
      <c r="H73" s="197">
        <f>'2.3'!G73</f>
        <v>0</v>
      </c>
      <c r="I73" s="197">
        <f>'2.4'!G73</f>
        <v>2</v>
      </c>
      <c r="J73" s="197">
        <f>'2.5'!G73</f>
        <v>2</v>
      </c>
    </row>
    <row r="74" spans="1:10" ht="15" customHeight="1">
      <c r="A74" s="55" t="s">
        <v>65</v>
      </c>
      <c r="B74" s="45" t="str">
        <f t="shared" si="9"/>
        <v>1-20</v>
      </c>
      <c r="C74" s="45" t="str">
        <f t="shared" si="8"/>
        <v>1-3</v>
      </c>
      <c r="D74" s="195">
        <f t="shared" si="10"/>
        <v>100</v>
      </c>
      <c r="E74" s="195">
        <f t="shared" si="11"/>
        <v>10</v>
      </c>
      <c r="F74" s="196">
        <f>'2.1'!G74</f>
        <v>2</v>
      </c>
      <c r="G74" s="197">
        <f>'2.2'!G74</f>
        <v>2</v>
      </c>
      <c r="H74" s="197">
        <f>'2.3'!G74</f>
        <v>2</v>
      </c>
      <c r="I74" s="197">
        <f>'2.4'!G74</f>
        <v>2</v>
      </c>
      <c r="J74" s="197">
        <f>'2.5'!G74</f>
        <v>2</v>
      </c>
    </row>
    <row r="75" spans="1:10" ht="15" customHeight="1">
      <c r="A75" s="194" t="s">
        <v>66</v>
      </c>
      <c r="B75" s="45" t="str">
        <f t="shared" si="9"/>
        <v>21-34</v>
      </c>
      <c r="C75" s="45" t="str">
        <f t="shared" si="8"/>
        <v>4</v>
      </c>
      <c r="D75" s="195">
        <f t="shared" si="10"/>
        <v>90</v>
      </c>
      <c r="E75" s="195">
        <f t="shared" si="11"/>
        <v>9</v>
      </c>
      <c r="F75" s="196">
        <f>'2.1'!G75</f>
        <v>2</v>
      </c>
      <c r="G75" s="197">
        <f>'2.2'!G75</f>
        <v>2</v>
      </c>
      <c r="H75" s="197">
        <f>'2.3'!G75</f>
        <v>2</v>
      </c>
      <c r="I75" s="197">
        <f>'2.4'!G75</f>
        <v>2</v>
      </c>
      <c r="J75" s="197">
        <f>'2.5'!G75</f>
        <v>1</v>
      </c>
    </row>
    <row r="76" spans="1:10" ht="15" customHeight="1">
      <c r="A76" s="198" t="s">
        <v>67</v>
      </c>
      <c r="B76" s="201"/>
      <c r="C76" s="201"/>
      <c r="D76" s="203"/>
      <c r="E76" s="203"/>
      <c r="F76" s="204"/>
      <c r="G76" s="205"/>
      <c r="H76" s="205"/>
      <c r="I76" s="205"/>
      <c r="J76" s="205"/>
    </row>
    <row r="77" spans="1:10" ht="15" customHeight="1">
      <c r="A77" s="194" t="s">
        <v>68</v>
      </c>
      <c r="B77" s="45" t="str">
        <f t="shared" si="9"/>
        <v>66</v>
      </c>
      <c r="C77" s="45" t="str">
        <f aca="true" t="shared" si="12" ref="C77:C88">RANK(D77,$D$77:$D$88)&amp;IF(COUNTIF($D$77:$D$88,D77)&gt;1,"-"&amp;RANK(D77,$D$77:$D$88)+COUNTIF($D$77:$D$88,D77)-1,"")</f>
        <v>10</v>
      </c>
      <c r="D77" s="195">
        <f t="shared" si="10"/>
        <v>45</v>
      </c>
      <c r="E77" s="195">
        <f t="shared" si="11"/>
        <v>4.5</v>
      </c>
      <c r="F77" s="196">
        <f>'2.1'!G77</f>
        <v>1</v>
      </c>
      <c r="G77" s="197">
        <f>'2.2'!G77</f>
        <v>2</v>
      </c>
      <c r="H77" s="197">
        <f>'2.3'!G77</f>
        <v>0</v>
      </c>
      <c r="I77" s="197">
        <f>'2.4'!G77</f>
        <v>1</v>
      </c>
      <c r="J77" s="197">
        <f>'2.5'!G77</f>
        <v>0.5</v>
      </c>
    </row>
    <row r="78" spans="1:10" ht="15" customHeight="1">
      <c r="A78" s="194" t="s">
        <v>69</v>
      </c>
      <c r="B78" s="45" t="str">
        <f t="shared" si="9"/>
        <v>56-62</v>
      </c>
      <c r="C78" s="45" t="str">
        <f t="shared" si="12"/>
        <v>8-9</v>
      </c>
      <c r="D78" s="195">
        <f t="shared" si="10"/>
        <v>60</v>
      </c>
      <c r="E78" s="195">
        <f t="shared" si="11"/>
        <v>6</v>
      </c>
      <c r="F78" s="196">
        <f>'2.1'!G78</f>
        <v>1</v>
      </c>
      <c r="G78" s="197">
        <f>'2.2'!G78</f>
        <v>2</v>
      </c>
      <c r="H78" s="197">
        <f>'2.3'!G78</f>
        <v>0</v>
      </c>
      <c r="I78" s="197">
        <f>'2.4'!G78</f>
        <v>1</v>
      </c>
      <c r="J78" s="197">
        <f>'2.5'!G78</f>
        <v>2</v>
      </c>
    </row>
    <row r="79" spans="1:10" ht="15" customHeight="1">
      <c r="A79" s="194" t="s">
        <v>70</v>
      </c>
      <c r="B79" s="45" t="str">
        <f t="shared" si="9"/>
        <v>80-82</v>
      </c>
      <c r="C79" s="45" t="str">
        <f t="shared" si="12"/>
        <v>12</v>
      </c>
      <c r="D79" s="195">
        <f t="shared" si="10"/>
        <v>5</v>
      </c>
      <c r="E79" s="195">
        <f t="shared" si="11"/>
        <v>0.5</v>
      </c>
      <c r="F79" s="196">
        <f>'2.1'!G79</f>
        <v>0</v>
      </c>
      <c r="G79" s="197">
        <f>'2.2'!G79</f>
        <v>0</v>
      </c>
      <c r="H79" s="197">
        <f>'2.3'!G79</f>
        <v>0</v>
      </c>
      <c r="I79" s="197">
        <f>'2.4'!G79</f>
        <v>0.5</v>
      </c>
      <c r="J79" s="197">
        <f>'2.5'!G79</f>
        <v>0</v>
      </c>
    </row>
    <row r="80" spans="1:10" ht="15" customHeight="1">
      <c r="A80" s="194" t="s">
        <v>71</v>
      </c>
      <c r="B80" s="45" t="str">
        <f t="shared" si="9"/>
        <v>72-76</v>
      </c>
      <c r="C80" s="45" t="str">
        <f t="shared" si="12"/>
        <v>11</v>
      </c>
      <c r="D80" s="195">
        <f t="shared" si="10"/>
        <v>30</v>
      </c>
      <c r="E80" s="195">
        <f t="shared" si="11"/>
        <v>3</v>
      </c>
      <c r="F80" s="196">
        <f>'2.1'!G80</f>
        <v>1</v>
      </c>
      <c r="G80" s="197">
        <f>'2.2'!G80</f>
        <v>0</v>
      </c>
      <c r="H80" s="197">
        <f>'2.3'!G80</f>
        <v>0</v>
      </c>
      <c r="I80" s="197">
        <f>'2.4'!G80</f>
        <v>2</v>
      </c>
      <c r="J80" s="197">
        <f>'2.5'!G80</f>
        <v>0</v>
      </c>
    </row>
    <row r="81" spans="1:10" ht="15" customHeight="1">
      <c r="A81" s="194" t="s">
        <v>72</v>
      </c>
      <c r="B81" s="45" t="str">
        <f t="shared" si="9"/>
        <v>21-34</v>
      </c>
      <c r="C81" s="45" t="str">
        <f t="shared" si="12"/>
        <v>4</v>
      </c>
      <c r="D81" s="195">
        <f t="shared" si="10"/>
        <v>90</v>
      </c>
      <c r="E81" s="195">
        <f t="shared" si="11"/>
        <v>9</v>
      </c>
      <c r="F81" s="196">
        <f>'2.1'!G81</f>
        <v>2</v>
      </c>
      <c r="G81" s="197">
        <f>'2.2'!G81</f>
        <v>2</v>
      </c>
      <c r="H81" s="197">
        <f>'2.3'!G81</f>
        <v>2</v>
      </c>
      <c r="I81" s="197">
        <f>'2.4'!G81</f>
        <v>2</v>
      </c>
      <c r="J81" s="197">
        <f>'2.5'!G81</f>
        <v>1</v>
      </c>
    </row>
    <row r="82" spans="1:10" ht="15" customHeight="1">
      <c r="A82" s="194" t="s">
        <v>73</v>
      </c>
      <c r="B82" s="45" t="str">
        <f t="shared" si="9"/>
        <v>35-48</v>
      </c>
      <c r="C82" s="45" t="str">
        <f t="shared" si="12"/>
        <v>5-6</v>
      </c>
      <c r="D82" s="195">
        <f t="shared" si="10"/>
        <v>80</v>
      </c>
      <c r="E82" s="195">
        <f t="shared" si="11"/>
        <v>8</v>
      </c>
      <c r="F82" s="196">
        <f>'2.1'!G82</f>
        <v>2</v>
      </c>
      <c r="G82" s="197">
        <f>'2.2'!G82</f>
        <v>2</v>
      </c>
      <c r="H82" s="197">
        <f>'2.3'!G82</f>
        <v>2</v>
      </c>
      <c r="I82" s="197">
        <f>'2.4'!G82</f>
        <v>1</v>
      </c>
      <c r="J82" s="197">
        <f>'2.5'!G82</f>
        <v>1</v>
      </c>
    </row>
    <row r="83" spans="1:10" ht="15" customHeight="1">
      <c r="A83" s="194" t="s">
        <v>74</v>
      </c>
      <c r="B83" s="45" t="str">
        <f t="shared" si="9"/>
        <v>1-20</v>
      </c>
      <c r="C83" s="45" t="str">
        <f t="shared" si="12"/>
        <v>1-3</v>
      </c>
      <c r="D83" s="195">
        <f t="shared" si="10"/>
        <v>100</v>
      </c>
      <c r="E83" s="195">
        <f t="shared" si="11"/>
        <v>10</v>
      </c>
      <c r="F83" s="196">
        <f>'2.1'!G83</f>
        <v>2</v>
      </c>
      <c r="G83" s="197">
        <f>'2.2'!G83</f>
        <v>2</v>
      </c>
      <c r="H83" s="197">
        <f>'2.3'!G83</f>
        <v>2</v>
      </c>
      <c r="I83" s="197">
        <f>'2.4'!G83</f>
        <v>2</v>
      </c>
      <c r="J83" s="197">
        <f>'2.5'!G83</f>
        <v>2</v>
      </c>
    </row>
    <row r="84" spans="1:10" ht="15" customHeight="1">
      <c r="A84" s="194" t="s">
        <v>75</v>
      </c>
      <c r="B84" s="45" t="str">
        <f t="shared" si="9"/>
        <v>1-20</v>
      </c>
      <c r="C84" s="45" t="str">
        <f t="shared" si="12"/>
        <v>1-3</v>
      </c>
      <c r="D84" s="195">
        <f t="shared" si="10"/>
        <v>100</v>
      </c>
      <c r="E84" s="195">
        <f t="shared" si="11"/>
        <v>10</v>
      </c>
      <c r="F84" s="196">
        <f>'2.1'!G84</f>
        <v>2</v>
      </c>
      <c r="G84" s="197">
        <f>'2.2'!G84</f>
        <v>2</v>
      </c>
      <c r="H84" s="197">
        <f>'2.3'!G84</f>
        <v>2</v>
      </c>
      <c r="I84" s="197">
        <f>'2.4'!G84</f>
        <v>2</v>
      </c>
      <c r="J84" s="197">
        <f>'2.5'!G84</f>
        <v>2</v>
      </c>
    </row>
    <row r="85" spans="1:10" ht="15" customHeight="1">
      <c r="A85" s="194" t="s">
        <v>76</v>
      </c>
      <c r="B85" s="45" t="str">
        <f t="shared" si="9"/>
        <v>35-48</v>
      </c>
      <c r="C85" s="45" t="str">
        <f t="shared" si="12"/>
        <v>5-6</v>
      </c>
      <c r="D85" s="195">
        <f t="shared" si="10"/>
        <v>80</v>
      </c>
      <c r="E85" s="195">
        <f t="shared" si="11"/>
        <v>8</v>
      </c>
      <c r="F85" s="196">
        <f>'2.1'!G85</f>
        <v>2</v>
      </c>
      <c r="G85" s="197">
        <f>'2.2'!G85</f>
        <v>2</v>
      </c>
      <c r="H85" s="197">
        <f>'2.3'!G85</f>
        <v>0</v>
      </c>
      <c r="I85" s="197">
        <f>'2.4'!G85</f>
        <v>2</v>
      </c>
      <c r="J85" s="197">
        <f>'2.5'!G85</f>
        <v>2</v>
      </c>
    </row>
    <row r="86" spans="1:10" ht="15" customHeight="1">
      <c r="A86" s="194" t="s">
        <v>77</v>
      </c>
      <c r="B86" s="45" t="str">
        <f t="shared" si="9"/>
        <v>49-54</v>
      </c>
      <c r="C86" s="45" t="str">
        <f t="shared" si="12"/>
        <v>7</v>
      </c>
      <c r="D86" s="195">
        <f t="shared" si="10"/>
        <v>70</v>
      </c>
      <c r="E86" s="195">
        <f t="shared" si="11"/>
        <v>7</v>
      </c>
      <c r="F86" s="196">
        <f>'2.1'!G86</f>
        <v>2</v>
      </c>
      <c r="G86" s="197">
        <f>'2.2'!G86</f>
        <v>2</v>
      </c>
      <c r="H86" s="197">
        <f>'2.3'!G86</f>
        <v>0</v>
      </c>
      <c r="I86" s="197">
        <f>'2.4'!G86</f>
        <v>2</v>
      </c>
      <c r="J86" s="197">
        <f>'2.5'!G86</f>
        <v>1</v>
      </c>
    </row>
    <row r="87" spans="1:10" ht="15" customHeight="1">
      <c r="A87" s="194" t="s">
        <v>78</v>
      </c>
      <c r="B87" s="45" t="str">
        <f t="shared" si="9"/>
        <v>1-20</v>
      </c>
      <c r="C87" s="45" t="str">
        <f t="shared" si="12"/>
        <v>1-3</v>
      </c>
      <c r="D87" s="195">
        <f t="shared" si="10"/>
        <v>100</v>
      </c>
      <c r="E87" s="195">
        <f t="shared" si="11"/>
        <v>10</v>
      </c>
      <c r="F87" s="196">
        <f>'2.1'!G87</f>
        <v>2</v>
      </c>
      <c r="G87" s="197">
        <f>'2.2'!G87</f>
        <v>2</v>
      </c>
      <c r="H87" s="197">
        <f>'2.3'!G87</f>
        <v>2</v>
      </c>
      <c r="I87" s="197">
        <f>'2.4'!G87</f>
        <v>2</v>
      </c>
      <c r="J87" s="197">
        <f>'2.5'!G87</f>
        <v>2</v>
      </c>
    </row>
    <row r="88" spans="1:10" ht="15" customHeight="1">
      <c r="A88" s="194" t="s">
        <v>79</v>
      </c>
      <c r="B88" s="45" t="str">
        <f t="shared" si="9"/>
        <v>56-62</v>
      </c>
      <c r="C88" s="45" t="str">
        <f t="shared" si="12"/>
        <v>8-9</v>
      </c>
      <c r="D88" s="195">
        <f t="shared" si="10"/>
        <v>60</v>
      </c>
      <c r="E88" s="195">
        <f t="shared" si="11"/>
        <v>6</v>
      </c>
      <c r="F88" s="196">
        <f>'2.1'!G88</f>
        <v>2</v>
      </c>
      <c r="G88" s="197">
        <f>'2.2'!G88</f>
        <v>2</v>
      </c>
      <c r="H88" s="197">
        <f>'2.3'!G88</f>
        <v>2</v>
      </c>
      <c r="I88" s="197">
        <f>'2.4'!G88</f>
        <v>0</v>
      </c>
      <c r="J88" s="197">
        <f>'2.5'!G88</f>
        <v>0</v>
      </c>
    </row>
    <row r="89" spans="1:10" ht="15" customHeight="1">
      <c r="A89" s="198" t="s">
        <v>80</v>
      </c>
      <c r="B89" s="201"/>
      <c r="C89" s="201"/>
      <c r="D89" s="203"/>
      <c r="E89" s="203"/>
      <c r="F89" s="204"/>
      <c r="G89" s="205"/>
      <c r="H89" s="205"/>
      <c r="I89" s="205"/>
      <c r="J89" s="205"/>
    </row>
    <row r="90" spans="1:10" ht="15" customHeight="1">
      <c r="A90" s="194" t="s">
        <v>81</v>
      </c>
      <c r="B90" s="45" t="str">
        <f t="shared" si="9"/>
        <v>49-54</v>
      </c>
      <c r="C90" s="45" t="str">
        <f aca="true" t="shared" si="13" ref="C90:C98">RANK(D90,$D$90:$D$98)&amp;IF(COUNTIF($D$90:$D$98,D90)&gt;1,"-"&amp;RANK(D90,$D$90:$D$98)+COUNTIF($D$90:$D$98,D90)-1,"")</f>
        <v>6</v>
      </c>
      <c r="D90" s="195">
        <f t="shared" si="10"/>
        <v>70</v>
      </c>
      <c r="E90" s="195">
        <f t="shared" si="11"/>
        <v>7</v>
      </c>
      <c r="F90" s="196">
        <f>'2.1'!G90</f>
        <v>2</v>
      </c>
      <c r="G90" s="197">
        <f>'2.2'!G90</f>
        <v>2</v>
      </c>
      <c r="H90" s="197">
        <f>'2.3'!G90</f>
        <v>2</v>
      </c>
      <c r="I90" s="197">
        <f>'2.4'!G90</f>
        <v>1</v>
      </c>
      <c r="J90" s="197">
        <f>'2.5'!G90</f>
        <v>0</v>
      </c>
    </row>
    <row r="91" spans="1:10" ht="15" customHeight="1">
      <c r="A91" s="194" t="s">
        <v>82</v>
      </c>
      <c r="B91" s="45" t="str">
        <f t="shared" si="9"/>
        <v>35-48</v>
      </c>
      <c r="C91" s="45" t="str">
        <f t="shared" si="13"/>
        <v>4-5</v>
      </c>
      <c r="D91" s="195">
        <f t="shared" si="10"/>
        <v>80</v>
      </c>
      <c r="E91" s="195">
        <f t="shared" si="11"/>
        <v>8</v>
      </c>
      <c r="F91" s="196">
        <f>'2.1'!G91</f>
        <v>2</v>
      </c>
      <c r="G91" s="197">
        <f>'2.2'!G91</f>
        <v>2</v>
      </c>
      <c r="H91" s="197">
        <f>'2.3'!G91</f>
        <v>0</v>
      </c>
      <c r="I91" s="197">
        <f>'2.4'!G91</f>
        <v>2</v>
      </c>
      <c r="J91" s="197">
        <f>'2.5'!G91</f>
        <v>2</v>
      </c>
    </row>
    <row r="92" spans="1:10" ht="15" customHeight="1">
      <c r="A92" s="194" t="s">
        <v>83</v>
      </c>
      <c r="B92" s="45" t="str">
        <f t="shared" si="9"/>
        <v>1-20</v>
      </c>
      <c r="C92" s="45" t="str">
        <f t="shared" si="13"/>
        <v>1-3</v>
      </c>
      <c r="D92" s="195">
        <f t="shared" si="10"/>
        <v>100</v>
      </c>
      <c r="E92" s="195">
        <f t="shared" si="11"/>
        <v>10</v>
      </c>
      <c r="F92" s="196">
        <f>'2.1'!G92</f>
        <v>2</v>
      </c>
      <c r="G92" s="197">
        <f>'2.2'!G92</f>
        <v>2</v>
      </c>
      <c r="H92" s="197">
        <f>'2.3'!G92</f>
        <v>2</v>
      </c>
      <c r="I92" s="197">
        <f>'2.4'!G92</f>
        <v>2</v>
      </c>
      <c r="J92" s="197">
        <f>'2.5'!G92</f>
        <v>2</v>
      </c>
    </row>
    <row r="93" spans="1:10" ht="15" customHeight="1">
      <c r="A93" s="194" t="s">
        <v>84</v>
      </c>
      <c r="B93" s="45" t="str">
        <f t="shared" si="9"/>
        <v>1-20</v>
      </c>
      <c r="C93" s="45" t="str">
        <f t="shared" si="13"/>
        <v>1-3</v>
      </c>
      <c r="D93" s="195">
        <f t="shared" si="10"/>
        <v>100</v>
      </c>
      <c r="E93" s="195">
        <f t="shared" si="11"/>
        <v>10</v>
      </c>
      <c r="F93" s="196">
        <f>'2.1'!G93</f>
        <v>2</v>
      </c>
      <c r="G93" s="197">
        <f>'2.2'!G93</f>
        <v>2</v>
      </c>
      <c r="H93" s="197">
        <f>'2.3'!G93</f>
        <v>2</v>
      </c>
      <c r="I93" s="197">
        <f>'2.4'!G93</f>
        <v>2</v>
      </c>
      <c r="J93" s="197">
        <f>'2.5'!G93</f>
        <v>2</v>
      </c>
    </row>
    <row r="94" spans="1:10" ht="15" customHeight="1">
      <c r="A94" s="194" t="s">
        <v>85</v>
      </c>
      <c r="B94" s="45" t="str">
        <f t="shared" si="9"/>
        <v>35-48</v>
      </c>
      <c r="C94" s="45" t="str">
        <f t="shared" si="13"/>
        <v>4-5</v>
      </c>
      <c r="D94" s="195">
        <f t="shared" si="10"/>
        <v>80</v>
      </c>
      <c r="E94" s="195">
        <f t="shared" si="11"/>
        <v>8</v>
      </c>
      <c r="F94" s="196">
        <f>'2.1'!G94</f>
        <v>2</v>
      </c>
      <c r="G94" s="197">
        <f>'2.2'!G94</f>
        <v>2</v>
      </c>
      <c r="H94" s="197">
        <f>'2.3'!G94</f>
        <v>0</v>
      </c>
      <c r="I94" s="197">
        <f>'2.4'!G94</f>
        <v>2</v>
      </c>
      <c r="J94" s="197">
        <f>'2.5'!G94</f>
        <v>2</v>
      </c>
    </row>
    <row r="95" spans="1:10" ht="15" customHeight="1">
      <c r="A95" s="194" t="s">
        <v>86</v>
      </c>
      <c r="B95" s="45" t="str">
        <f t="shared" si="9"/>
        <v>67-71</v>
      </c>
      <c r="C95" s="45" t="str">
        <f t="shared" si="13"/>
        <v>7</v>
      </c>
      <c r="D95" s="195">
        <f t="shared" si="10"/>
        <v>40</v>
      </c>
      <c r="E95" s="195">
        <f t="shared" si="11"/>
        <v>4</v>
      </c>
      <c r="F95" s="196">
        <f>'2.1'!G95</f>
        <v>2</v>
      </c>
      <c r="G95" s="197">
        <f>'2.2'!G95</f>
        <v>2</v>
      </c>
      <c r="H95" s="197">
        <f>'2.3'!G95</f>
        <v>0</v>
      </c>
      <c r="I95" s="197">
        <f>'2.4'!G95</f>
        <v>0</v>
      </c>
      <c r="J95" s="197">
        <f>'2.5'!G95</f>
        <v>0</v>
      </c>
    </row>
    <row r="96" spans="1:10" ht="15" customHeight="1">
      <c r="A96" s="194" t="s">
        <v>87</v>
      </c>
      <c r="B96" s="45" t="str">
        <f t="shared" si="9"/>
        <v>1-20</v>
      </c>
      <c r="C96" s="45" t="str">
        <f t="shared" si="13"/>
        <v>1-3</v>
      </c>
      <c r="D96" s="195">
        <f t="shared" si="10"/>
        <v>100</v>
      </c>
      <c r="E96" s="195">
        <f t="shared" si="11"/>
        <v>10</v>
      </c>
      <c r="F96" s="196">
        <f>'2.1'!G96</f>
        <v>2</v>
      </c>
      <c r="G96" s="197">
        <f>'2.2'!G96</f>
        <v>2</v>
      </c>
      <c r="H96" s="197">
        <f>'2.3'!G96</f>
        <v>2</v>
      </c>
      <c r="I96" s="197">
        <f>'2.4'!G96</f>
        <v>2</v>
      </c>
      <c r="J96" s="197">
        <f>'2.5'!G96</f>
        <v>2</v>
      </c>
    </row>
    <row r="97" spans="1:10" s="14" customFormat="1" ht="15" customHeight="1">
      <c r="A97" s="194" t="s">
        <v>88</v>
      </c>
      <c r="B97" s="45" t="str">
        <f t="shared" si="9"/>
        <v>77-78</v>
      </c>
      <c r="C97" s="49" t="str">
        <f t="shared" si="13"/>
        <v>8</v>
      </c>
      <c r="D97" s="195">
        <f t="shared" si="10"/>
        <v>20</v>
      </c>
      <c r="E97" s="195">
        <f t="shared" si="11"/>
        <v>2</v>
      </c>
      <c r="F97" s="196">
        <f>'2.1'!G97</f>
        <v>0</v>
      </c>
      <c r="G97" s="197">
        <f>'2.2'!G97</f>
        <v>0</v>
      </c>
      <c r="H97" s="197">
        <f>'2.3'!G97</f>
        <v>0</v>
      </c>
      <c r="I97" s="197">
        <f>'2.4'!G97</f>
        <v>2</v>
      </c>
      <c r="J97" s="197">
        <f>'2.5'!G97</f>
        <v>0</v>
      </c>
    </row>
    <row r="98" spans="1:10" ht="15" customHeight="1">
      <c r="A98" s="194" t="s">
        <v>89</v>
      </c>
      <c r="B98" s="45" t="str">
        <f t="shared" si="9"/>
        <v>83-85</v>
      </c>
      <c r="C98" s="46" t="str">
        <f t="shared" si="13"/>
        <v>9</v>
      </c>
      <c r="D98" s="195">
        <f t="shared" si="10"/>
        <v>0</v>
      </c>
      <c r="E98" s="195">
        <f t="shared" si="11"/>
        <v>0</v>
      </c>
      <c r="F98" s="196">
        <f>'2.1'!G98</f>
        <v>0</v>
      </c>
      <c r="G98" s="197">
        <f>'2.2'!G98</f>
        <v>0</v>
      </c>
      <c r="H98" s="197">
        <f>'2.3'!G98</f>
        <v>0</v>
      </c>
      <c r="I98" s="197">
        <f>'2.4'!G98</f>
        <v>0</v>
      </c>
      <c r="J98" s="197">
        <f>'2.5'!G98</f>
        <v>0</v>
      </c>
    </row>
    <row r="99" spans="2:5" ht="15">
      <c r="B99" s="212"/>
      <c r="C99" s="212"/>
      <c r="D99" s="211"/>
      <c r="E99" s="81"/>
    </row>
  </sheetData>
  <sheetProtection/>
  <mergeCells count="2">
    <mergeCell ref="A1:J1"/>
    <mergeCell ref="A2:J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7.28125" style="0" customWidth="1"/>
    <col min="2" max="2" width="146.140625" style="0" customWidth="1"/>
    <col min="3" max="6" width="8.7109375" style="0" customWidth="1"/>
  </cols>
  <sheetData>
    <row r="1" spans="1:6" ht="22.5" customHeight="1">
      <c r="A1" s="229" t="s">
        <v>114</v>
      </c>
      <c r="B1" s="229"/>
      <c r="C1" s="229"/>
      <c r="D1" s="229"/>
      <c r="E1" s="229"/>
      <c r="F1" s="229"/>
    </row>
    <row r="2" spans="1:6" ht="15">
      <c r="A2" s="225" t="s">
        <v>96</v>
      </c>
      <c r="B2" s="224" t="s">
        <v>97</v>
      </c>
      <c r="C2" s="224" t="s">
        <v>98</v>
      </c>
      <c r="D2" s="224" t="s">
        <v>99</v>
      </c>
      <c r="E2" s="224"/>
      <c r="F2" s="224"/>
    </row>
    <row r="3" spans="1:6" ht="15">
      <c r="A3" s="225"/>
      <c r="B3" s="224"/>
      <c r="C3" s="224"/>
      <c r="D3" s="16" t="s">
        <v>108</v>
      </c>
      <c r="E3" s="16" t="s">
        <v>109</v>
      </c>
      <c r="F3" s="16" t="s">
        <v>110</v>
      </c>
    </row>
    <row r="4" spans="1:6" ht="15">
      <c r="A4" s="226" t="s">
        <v>144</v>
      </c>
      <c r="B4" s="19" t="s">
        <v>100</v>
      </c>
      <c r="C4" s="223">
        <v>10</v>
      </c>
      <c r="D4" s="223"/>
      <c r="E4" s="223"/>
      <c r="F4" s="223"/>
    </row>
    <row r="5" spans="1:6" ht="60">
      <c r="A5" s="226"/>
      <c r="B5" s="20" t="s">
        <v>143</v>
      </c>
      <c r="C5" s="223"/>
      <c r="D5" s="223"/>
      <c r="E5" s="223"/>
      <c r="F5" s="223"/>
    </row>
    <row r="6" spans="1:6" ht="156">
      <c r="A6" s="226"/>
      <c r="B6" s="21" t="s">
        <v>179</v>
      </c>
      <c r="C6" s="223"/>
      <c r="D6" s="223"/>
      <c r="E6" s="223"/>
      <c r="F6" s="223"/>
    </row>
    <row r="7" spans="1:6" ht="24">
      <c r="A7" s="227" t="s">
        <v>145</v>
      </c>
      <c r="B7" s="22" t="s">
        <v>150</v>
      </c>
      <c r="C7" s="228"/>
      <c r="D7" s="228"/>
      <c r="E7" s="228"/>
      <c r="F7" s="228"/>
    </row>
    <row r="8" spans="1:6" ht="24">
      <c r="A8" s="227"/>
      <c r="B8" s="23" t="s">
        <v>151</v>
      </c>
      <c r="C8" s="228"/>
      <c r="D8" s="228"/>
      <c r="E8" s="228"/>
      <c r="F8" s="228"/>
    </row>
    <row r="9" spans="1:6" ht="36">
      <c r="A9" s="227"/>
      <c r="B9" s="24" t="s">
        <v>111</v>
      </c>
      <c r="C9" s="228"/>
      <c r="D9" s="228"/>
      <c r="E9" s="228"/>
      <c r="F9" s="228"/>
    </row>
    <row r="10" spans="1:6" ht="15">
      <c r="A10" s="18"/>
      <c r="B10" s="17" t="s">
        <v>112</v>
      </c>
      <c r="C10" s="16">
        <v>2</v>
      </c>
      <c r="D10" s="16">
        <v>0.5</v>
      </c>
      <c r="E10" s="16">
        <v>0.5</v>
      </c>
      <c r="F10" s="16">
        <v>0.5</v>
      </c>
    </row>
    <row r="11" spans="1:6" ht="15">
      <c r="A11" s="18"/>
      <c r="B11" s="17" t="s">
        <v>113</v>
      </c>
      <c r="C11" s="16">
        <v>0</v>
      </c>
      <c r="D11" s="16"/>
      <c r="E11" s="16"/>
      <c r="F11" s="16"/>
    </row>
    <row r="12" spans="1:6" ht="15">
      <c r="A12" s="227" t="s">
        <v>146</v>
      </c>
      <c r="B12" s="26" t="s">
        <v>175</v>
      </c>
      <c r="C12" s="228"/>
      <c r="D12" s="228"/>
      <c r="E12" s="228"/>
      <c r="F12" s="228"/>
    </row>
    <row r="13" spans="1:6" ht="36">
      <c r="A13" s="227"/>
      <c r="B13" s="23" t="s">
        <v>176</v>
      </c>
      <c r="C13" s="228"/>
      <c r="D13" s="228"/>
      <c r="E13" s="228"/>
      <c r="F13" s="228"/>
    </row>
    <row r="14" spans="1:6" ht="15">
      <c r="A14" s="18"/>
      <c r="B14" s="17" t="s">
        <v>155</v>
      </c>
      <c r="C14" s="16">
        <v>2</v>
      </c>
      <c r="D14" s="16">
        <v>0.5</v>
      </c>
      <c r="E14" s="16">
        <v>0.5</v>
      </c>
      <c r="F14" s="16">
        <v>0.5</v>
      </c>
    </row>
    <row r="15" spans="1:6" ht="15">
      <c r="A15" s="18"/>
      <c r="B15" s="17" t="s">
        <v>156</v>
      </c>
      <c r="C15" s="16">
        <v>0</v>
      </c>
      <c r="D15" s="16"/>
      <c r="E15" s="16"/>
      <c r="F15" s="16"/>
    </row>
    <row r="16" spans="1:6" ht="24">
      <c r="A16" s="227" t="s">
        <v>147</v>
      </c>
      <c r="B16" s="26" t="s">
        <v>173</v>
      </c>
      <c r="C16" s="228"/>
      <c r="D16" s="228"/>
      <c r="E16" s="228"/>
      <c r="F16" s="228"/>
    </row>
    <row r="17" spans="1:6" ht="36">
      <c r="A17" s="227"/>
      <c r="B17" s="25" t="s">
        <v>174</v>
      </c>
      <c r="C17" s="228"/>
      <c r="D17" s="228"/>
      <c r="E17" s="228"/>
      <c r="F17" s="228"/>
    </row>
    <row r="18" spans="1:6" ht="15">
      <c r="A18" s="18"/>
      <c r="B18" s="17" t="s">
        <v>155</v>
      </c>
      <c r="C18" s="16">
        <v>2</v>
      </c>
      <c r="D18" s="16">
        <v>0.5</v>
      </c>
      <c r="E18" s="16">
        <v>0.5</v>
      </c>
      <c r="F18" s="16">
        <v>0.5</v>
      </c>
    </row>
    <row r="19" spans="1:6" ht="15">
      <c r="A19" s="18"/>
      <c r="B19" s="17" t="s">
        <v>156</v>
      </c>
      <c r="C19" s="16">
        <v>0</v>
      </c>
      <c r="D19" s="16"/>
      <c r="E19" s="16"/>
      <c r="F19" s="16"/>
    </row>
    <row r="20" spans="1:6" ht="24">
      <c r="A20" s="227" t="s">
        <v>148</v>
      </c>
      <c r="B20" s="22" t="s">
        <v>170</v>
      </c>
      <c r="C20" s="228"/>
      <c r="D20" s="228"/>
      <c r="E20" s="228"/>
      <c r="F20" s="228"/>
    </row>
    <row r="21" spans="1:6" ht="15">
      <c r="A21" s="227"/>
      <c r="B21" s="23" t="s">
        <v>171</v>
      </c>
      <c r="C21" s="228"/>
      <c r="D21" s="228"/>
      <c r="E21" s="228"/>
      <c r="F21" s="228"/>
    </row>
    <row r="22" spans="1:6" ht="60">
      <c r="A22" s="227"/>
      <c r="B22" s="24" t="s">
        <v>172</v>
      </c>
      <c r="C22" s="228"/>
      <c r="D22" s="228"/>
      <c r="E22" s="228"/>
      <c r="F22" s="228"/>
    </row>
    <row r="23" spans="1:6" ht="15">
      <c r="A23" s="18"/>
      <c r="B23" s="17" t="s">
        <v>142</v>
      </c>
      <c r="C23" s="16">
        <v>2</v>
      </c>
      <c r="D23" s="16">
        <v>0.5</v>
      </c>
      <c r="E23" s="16">
        <v>0.5</v>
      </c>
      <c r="F23" s="16">
        <v>0.5</v>
      </c>
    </row>
    <row r="24" spans="1:6" ht="15">
      <c r="A24" s="18"/>
      <c r="B24" s="17" t="s">
        <v>141</v>
      </c>
      <c r="C24" s="16">
        <v>0</v>
      </c>
      <c r="D24" s="16"/>
      <c r="E24" s="16"/>
      <c r="F24" s="16"/>
    </row>
    <row r="25" spans="1:6" ht="24">
      <c r="A25" s="227" t="s">
        <v>149</v>
      </c>
      <c r="B25" s="22" t="s">
        <v>166</v>
      </c>
      <c r="C25" s="228"/>
      <c r="D25" s="228"/>
      <c r="E25" s="228"/>
      <c r="F25" s="228"/>
    </row>
    <row r="26" spans="1:6" ht="24">
      <c r="A26" s="227"/>
      <c r="B26" s="25" t="s">
        <v>167</v>
      </c>
      <c r="C26" s="228"/>
      <c r="D26" s="228"/>
      <c r="E26" s="228"/>
      <c r="F26" s="228"/>
    </row>
    <row r="27" spans="1:6" ht="15">
      <c r="A27" s="227"/>
      <c r="B27" s="25" t="s">
        <v>168</v>
      </c>
      <c r="C27" s="228"/>
      <c r="D27" s="228"/>
      <c r="E27" s="228"/>
      <c r="F27" s="228"/>
    </row>
    <row r="28" spans="1:6" ht="60">
      <c r="A28" s="227"/>
      <c r="B28" s="23" t="s">
        <v>169</v>
      </c>
      <c r="C28" s="228"/>
      <c r="D28" s="228"/>
      <c r="E28" s="228"/>
      <c r="F28" s="228"/>
    </row>
    <row r="29" spans="1:6" ht="15">
      <c r="A29" s="18"/>
      <c r="B29" s="17" t="s">
        <v>142</v>
      </c>
      <c r="C29" s="16">
        <v>2</v>
      </c>
      <c r="D29" s="16">
        <v>0.5</v>
      </c>
      <c r="E29" s="16">
        <v>0.5</v>
      </c>
      <c r="F29" s="16">
        <v>0.5</v>
      </c>
    </row>
    <row r="30" spans="1:6" ht="16.5" customHeight="1">
      <c r="A30" s="18"/>
      <c r="B30" s="17" t="s">
        <v>141</v>
      </c>
      <c r="C30" s="16">
        <v>0</v>
      </c>
      <c r="D30" s="16"/>
      <c r="E30" s="16"/>
      <c r="F30" s="16"/>
    </row>
    <row r="31" ht="16.5" customHeight="1"/>
  </sheetData>
  <sheetProtection/>
  <mergeCells count="35">
    <mergeCell ref="F20:F22"/>
    <mergeCell ref="F12:F13"/>
    <mergeCell ref="A16:A17"/>
    <mergeCell ref="C16:C17"/>
    <mergeCell ref="D16:D17"/>
    <mergeCell ref="E16:E17"/>
    <mergeCell ref="F16:F17"/>
    <mergeCell ref="A1:F1"/>
    <mergeCell ref="A25:A28"/>
    <mergeCell ref="C25:C28"/>
    <mergeCell ref="D25:D28"/>
    <mergeCell ref="E25:E28"/>
    <mergeCell ref="F25:F28"/>
    <mergeCell ref="A20:A22"/>
    <mergeCell ref="C20:C22"/>
    <mergeCell ref="D20:D22"/>
    <mergeCell ref="E20:E22"/>
    <mergeCell ref="A7:A9"/>
    <mergeCell ref="C7:C9"/>
    <mergeCell ref="D7:D9"/>
    <mergeCell ref="E7:E9"/>
    <mergeCell ref="F7:F9"/>
    <mergeCell ref="A12:A13"/>
    <mergeCell ref="C12:C13"/>
    <mergeCell ref="D12:D13"/>
    <mergeCell ref="E12:E13"/>
    <mergeCell ref="D4:D6"/>
    <mergeCell ref="E4:E6"/>
    <mergeCell ref="D2:F2"/>
    <mergeCell ref="F4:F6"/>
    <mergeCell ref="A2:A3"/>
    <mergeCell ref="B2:B3"/>
    <mergeCell ref="C2:C3"/>
    <mergeCell ref="A4:A6"/>
    <mergeCell ref="C4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88" sqref="A88:K88"/>
    </sheetView>
  </sheetViews>
  <sheetFormatPr defaultColWidth="9.140625" defaultRowHeight="15"/>
  <cols>
    <col min="1" max="1" width="33.421875" style="3" customWidth="1"/>
    <col min="2" max="2" width="15.57421875" style="3" customWidth="1"/>
    <col min="3" max="11" width="12.7109375" style="3" customWidth="1"/>
    <col min="12" max="12" width="10.8515625" style="0" bestFit="1" customWidth="1"/>
    <col min="13" max="13" width="11.7109375" style="0" bestFit="1" customWidth="1"/>
  </cols>
  <sheetData>
    <row r="1" spans="1:17" s="1" customFormat="1" ht="22.5" customHeight="1">
      <c r="A1" s="230" t="s">
        <v>299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"/>
      <c r="M1" s="2"/>
      <c r="N1" s="2"/>
      <c r="O1" s="2"/>
      <c r="P1" s="2"/>
      <c r="Q1" s="2"/>
    </row>
    <row r="2" spans="1:17" s="1" customFormat="1" ht="17.25" customHeight="1">
      <c r="A2" s="231" t="s">
        <v>523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"/>
      <c r="M2" s="2"/>
      <c r="N2" s="2"/>
      <c r="O2" s="2"/>
      <c r="P2" s="2"/>
      <c r="Q2" s="2"/>
    </row>
    <row r="3" spans="1:18" ht="75.75" customHeight="1">
      <c r="A3" s="234" t="s">
        <v>103</v>
      </c>
      <c r="B3" s="234" t="s">
        <v>502</v>
      </c>
      <c r="C3" s="232" t="s">
        <v>107</v>
      </c>
      <c r="D3" s="233"/>
      <c r="E3" s="233"/>
      <c r="F3" s="233"/>
      <c r="G3" s="233"/>
      <c r="H3" s="233"/>
      <c r="I3" s="233"/>
      <c r="J3" s="233"/>
      <c r="K3" s="233"/>
      <c r="L3" s="2"/>
      <c r="M3" s="2"/>
      <c r="N3" s="2"/>
      <c r="O3" s="2"/>
      <c r="P3" s="2"/>
      <c r="Q3" s="2"/>
      <c r="R3" s="2"/>
    </row>
    <row r="4" spans="1:18" ht="18.75" customHeight="1">
      <c r="A4" s="235"/>
      <c r="B4" s="235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141">
        <v>8</v>
      </c>
      <c r="K4" s="141">
        <v>9</v>
      </c>
      <c r="L4" s="2"/>
      <c r="M4" s="2"/>
      <c r="N4" s="2"/>
      <c r="O4" s="2"/>
      <c r="P4" s="2"/>
      <c r="Q4" s="2"/>
      <c r="R4" s="2"/>
    </row>
    <row r="5" spans="1:18" s="14" customFormat="1" ht="15.75" customHeight="1">
      <c r="A5" s="206" t="s">
        <v>0</v>
      </c>
      <c r="B5" s="198"/>
      <c r="C5" s="207"/>
      <c r="D5" s="207"/>
      <c r="E5" s="207"/>
      <c r="F5" s="207"/>
      <c r="G5" s="207"/>
      <c r="H5" s="207"/>
      <c r="I5" s="207"/>
      <c r="J5" s="207"/>
      <c r="K5" s="207"/>
      <c r="L5" s="15"/>
      <c r="M5" s="15"/>
      <c r="N5" s="15"/>
      <c r="O5" s="15"/>
      <c r="P5" s="15"/>
      <c r="Q5" s="15"/>
      <c r="R5" s="15"/>
    </row>
    <row r="6" spans="1:18" s="6" customFormat="1" ht="15.75" customHeight="1">
      <c r="A6" s="116" t="s">
        <v>1</v>
      </c>
      <c r="B6" s="141">
        <f aca="true" t="shared" si="0" ref="B6:B23">COUNT(C6:K6)</f>
        <v>4</v>
      </c>
      <c r="C6" s="118">
        <v>42783</v>
      </c>
      <c r="D6" s="118">
        <v>42853</v>
      </c>
      <c r="E6" s="118">
        <v>42908</v>
      </c>
      <c r="F6" s="118">
        <v>43000</v>
      </c>
      <c r="G6" s="118"/>
      <c r="H6" s="118"/>
      <c r="I6" s="118"/>
      <c r="J6" s="118"/>
      <c r="K6" s="118"/>
      <c r="L6" s="5"/>
      <c r="M6" s="5"/>
      <c r="N6" s="5"/>
      <c r="O6" s="5"/>
      <c r="P6" s="5"/>
      <c r="Q6" s="5"/>
      <c r="R6" s="5"/>
    </row>
    <row r="7" spans="1:18" ht="15.75" customHeight="1">
      <c r="A7" s="116" t="s">
        <v>2</v>
      </c>
      <c r="B7" s="141">
        <f t="shared" si="0"/>
        <v>5</v>
      </c>
      <c r="C7" s="118">
        <v>42766</v>
      </c>
      <c r="D7" s="118">
        <v>42828</v>
      </c>
      <c r="E7" s="118">
        <v>42852</v>
      </c>
      <c r="F7" s="118">
        <v>42949</v>
      </c>
      <c r="G7" s="118">
        <v>43007</v>
      </c>
      <c r="H7" s="118"/>
      <c r="I7" s="118"/>
      <c r="J7" s="118"/>
      <c r="K7" s="118"/>
      <c r="L7" s="2"/>
      <c r="M7" s="2"/>
      <c r="N7" s="2"/>
      <c r="O7" s="2"/>
      <c r="P7" s="2"/>
      <c r="Q7" s="2"/>
      <c r="R7" s="2"/>
    </row>
    <row r="8" spans="1:18" ht="15.75" customHeight="1">
      <c r="A8" s="116" t="s">
        <v>3</v>
      </c>
      <c r="B8" s="141">
        <f t="shared" si="0"/>
        <v>4</v>
      </c>
      <c r="C8" s="118">
        <v>42781</v>
      </c>
      <c r="D8" s="118">
        <v>42865</v>
      </c>
      <c r="E8" s="118">
        <v>42930</v>
      </c>
      <c r="F8" s="118">
        <v>43003</v>
      </c>
      <c r="G8" s="118"/>
      <c r="H8" s="118"/>
      <c r="I8" s="118"/>
      <c r="J8" s="118"/>
      <c r="K8" s="118"/>
      <c r="L8" s="2"/>
      <c r="M8" s="2"/>
      <c r="N8" s="2"/>
      <c r="O8" s="2"/>
      <c r="P8" s="2"/>
      <c r="Q8" s="2"/>
      <c r="R8" s="2"/>
    </row>
    <row r="9" spans="1:18" s="6" customFormat="1" ht="15.75" customHeight="1">
      <c r="A9" s="116" t="s">
        <v>4</v>
      </c>
      <c r="B9" s="141">
        <f t="shared" si="0"/>
        <v>7</v>
      </c>
      <c r="C9" s="118">
        <v>42769</v>
      </c>
      <c r="D9" s="118">
        <v>42782</v>
      </c>
      <c r="E9" s="118">
        <v>42793</v>
      </c>
      <c r="F9" s="118">
        <v>42831</v>
      </c>
      <c r="G9" s="118">
        <v>42857</v>
      </c>
      <c r="H9" s="118">
        <v>42922</v>
      </c>
      <c r="I9" s="118">
        <v>43007</v>
      </c>
      <c r="J9" s="118"/>
      <c r="K9" s="118"/>
      <c r="L9" s="5"/>
      <c r="M9" s="5"/>
      <c r="N9" s="5"/>
      <c r="O9" s="5"/>
      <c r="P9" s="5"/>
      <c r="Q9" s="5"/>
      <c r="R9" s="5"/>
    </row>
    <row r="10" spans="1:18" s="8" customFormat="1" ht="15.75" customHeight="1">
      <c r="A10" s="116" t="s">
        <v>5</v>
      </c>
      <c r="B10" s="141">
        <f t="shared" si="0"/>
        <v>5</v>
      </c>
      <c r="C10" s="118">
        <v>42782</v>
      </c>
      <c r="D10" s="118">
        <v>42810</v>
      </c>
      <c r="E10" s="118">
        <v>42885</v>
      </c>
      <c r="F10" s="118">
        <v>42919</v>
      </c>
      <c r="G10" s="118">
        <v>43010</v>
      </c>
      <c r="H10" s="118"/>
      <c r="I10" s="118"/>
      <c r="J10" s="118"/>
      <c r="K10" s="118"/>
      <c r="L10" s="7"/>
      <c r="M10" s="7"/>
      <c r="N10" s="7"/>
      <c r="O10" s="7"/>
      <c r="P10" s="7"/>
      <c r="Q10" s="7"/>
      <c r="R10" s="7"/>
    </row>
    <row r="11" spans="1:18" ht="15.75" customHeight="1">
      <c r="A11" s="116" t="s">
        <v>6</v>
      </c>
      <c r="B11" s="141">
        <f t="shared" si="0"/>
        <v>1</v>
      </c>
      <c r="C11" s="118">
        <v>42874</v>
      </c>
      <c r="D11" s="118"/>
      <c r="E11" s="118"/>
      <c r="F11" s="118"/>
      <c r="G11" s="118"/>
      <c r="H11" s="118"/>
      <c r="I11" s="118"/>
      <c r="J11" s="118"/>
      <c r="K11" s="118"/>
      <c r="L11" s="2"/>
      <c r="M11" s="2"/>
      <c r="N11" s="2"/>
      <c r="O11" s="2"/>
      <c r="P11" s="2"/>
      <c r="Q11" s="2"/>
      <c r="R11" s="2"/>
    </row>
    <row r="12" spans="1:18" s="6" customFormat="1" ht="15.75" customHeight="1">
      <c r="A12" s="116" t="s">
        <v>7</v>
      </c>
      <c r="B12" s="141">
        <f t="shared" si="0"/>
        <v>5</v>
      </c>
      <c r="C12" s="118">
        <v>42787</v>
      </c>
      <c r="D12" s="118">
        <v>42849</v>
      </c>
      <c r="E12" s="118">
        <v>42857</v>
      </c>
      <c r="F12" s="118">
        <v>42924</v>
      </c>
      <c r="G12" s="118">
        <v>42993</v>
      </c>
      <c r="H12" s="118"/>
      <c r="I12" s="118"/>
      <c r="J12" s="118"/>
      <c r="K12" s="118"/>
      <c r="L12" s="5"/>
      <c r="M12" s="5"/>
      <c r="N12" s="5"/>
      <c r="O12" s="5"/>
      <c r="P12" s="5"/>
      <c r="Q12" s="5"/>
      <c r="R12" s="5"/>
    </row>
    <row r="13" spans="1:18" s="8" customFormat="1" ht="15.75" customHeight="1">
      <c r="A13" s="116" t="s">
        <v>8</v>
      </c>
      <c r="B13" s="141">
        <f t="shared" si="0"/>
        <v>2</v>
      </c>
      <c r="C13" s="118">
        <v>42867</v>
      </c>
      <c r="D13" s="118">
        <v>43003</v>
      </c>
      <c r="E13" s="118"/>
      <c r="F13" s="118"/>
      <c r="G13" s="118"/>
      <c r="H13" s="118"/>
      <c r="I13" s="118"/>
      <c r="J13" s="118"/>
      <c r="K13" s="118"/>
      <c r="L13" s="7"/>
      <c r="M13" s="7"/>
      <c r="N13" s="7"/>
      <c r="O13" s="7"/>
      <c r="P13" s="7"/>
      <c r="Q13" s="7"/>
      <c r="R13" s="7"/>
    </row>
    <row r="14" spans="1:18" s="8" customFormat="1" ht="15.75" customHeight="1">
      <c r="A14" s="116" t="s">
        <v>9</v>
      </c>
      <c r="B14" s="141">
        <f t="shared" si="0"/>
        <v>4</v>
      </c>
      <c r="C14" s="118">
        <v>42780</v>
      </c>
      <c r="D14" s="118">
        <v>42846</v>
      </c>
      <c r="E14" s="118">
        <v>42947</v>
      </c>
      <c r="F14" s="118">
        <v>42992</v>
      </c>
      <c r="G14" s="118"/>
      <c r="H14" s="50"/>
      <c r="I14" s="118"/>
      <c r="J14" s="118"/>
      <c r="K14" s="118"/>
      <c r="L14" s="7"/>
      <c r="M14" s="7"/>
      <c r="N14" s="7"/>
      <c r="O14" s="7"/>
      <c r="P14" s="7"/>
      <c r="Q14" s="7"/>
      <c r="R14" s="7"/>
    </row>
    <row r="15" spans="1:18" ht="15.75" customHeight="1">
      <c r="A15" s="116" t="s">
        <v>10</v>
      </c>
      <c r="B15" s="141">
        <f t="shared" si="0"/>
        <v>2</v>
      </c>
      <c r="C15" s="118">
        <v>42835</v>
      </c>
      <c r="D15" s="118">
        <v>42927</v>
      </c>
      <c r="E15" s="118"/>
      <c r="F15" s="118"/>
      <c r="G15" s="118"/>
      <c r="H15" s="118"/>
      <c r="I15" s="118"/>
      <c r="J15" s="118"/>
      <c r="K15" s="118"/>
      <c r="L15" s="2"/>
      <c r="M15" s="2"/>
      <c r="N15" s="2"/>
      <c r="O15" s="2"/>
      <c r="P15" s="2"/>
      <c r="Q15" s="2"/>
      <c r="R15" s="2"/>
    </row>
    <row r="16" spans="1:18" s="6" customFormat="1" ht="15.75" customHeight="1">
      <c r="A16" s="116" t="s">
        <v>11</v>
      </c>
      <c r="B16" s="141">
        <f t="shared" si="0"/>
        <v>6</v>
      </c>
      <c r="C16" s="118">
        <v>42766</v>
      </c>
      <c r="D16" s="118">
        <v>42800</v>
      </c>
      <c r="E16" s="118">
        <v>42835</v>
      </c>
      <c r="F16" s="118">
        <v>42893</v>
      </c>
      <c r="G16" s="118">
        <v>42926</v>
      </c>
      <c r="H16" s="118">
        <v>43013</v>
      </c>
      <c r="I16" s="118"/>
      <c r="J16" s="118"/>
      <c r="K16" s="118"/>
      <c r="L16" s="5"/>
      <c r="M16" s="5"/>
      <c r="N16" s="5"/>
      <c r="O16" s="5"/>
      <c r="P16" s="5"/>
      <c r="Q16" s="5"/>
      <c r="R16" s="5"/>
    </row>
    <row r="17" spans="1:18" s="6" customFormat="1" ht="15.75" customHeight="1">
      <c r="A17" s="116" t="s">
        <v>12</v>
      </c>
      <c r="B17" s="141">
        <f t="shared" si="0"/>
        <v>9</v>
      </c>
      <c r="C17" s="118">
        <v>42779</v>
      </c>
      <c r="D17" s="118">
        <v>42795</v>
      </c>
      <c r="E17" s="118">
        <v>42829</v>
      </c>
      <c r="F17" s="118">
        <v>42858</v>
      </c>
      <c r="G17" s="118">
        <v>42885</v>
      </c>
      <c r="H17" s="118">
        <v>42920</v>
      </c>
      <c r="I17" s="118">
        <v>42940</v>
      </c>
      <c r="J17" s="118">
        <v>42986</v>
      </c>
      <c r="K17" s="118">
        <v>43024</v>
      </c>
      <c r="L17" s="5"/>
      <c r="M17" s="5"/>
      <c r="N17" s="5"/>
      <c r="O17" s="5"/>
      <c r="P17" s="5"/>
      <c r="Q17" s="5"/>
      <c r="R17" s="5"/>
    </row>
    <row r="18" spans="1:18" s="6" customFormat="1" ht="15.75" customHeight="1">
      <c r="A18" s="116" t="s">
        <v>13</v>
      </c>
      <c r="B18" s="141">
        <f t="shared" si="0"/>
        <v>3</v>
      </c>
      <c r="C18" s="118">
        <v>42788</v>
      </c>
      <c r="D18" s="118">
        <v>42914</v>
      </c>
      <c r="E18" s="118">
        <v>42942</v>
      </c>
      <c r="F18" s="118"/>
      <c r="G18" s="118"/>
      <c r="H18" s="118"/>
      <c r="I18" s="118"/>
      <c r="J18" s="118"/>
      <c r="K18" s="118"/>
      <c r="L18" s="5"/>
      <c r="M18" s="5"/>
      <c r="N18" s="5"/>
      <c r="O18" s="5"/>
      <c r="P18" s="5"/>
      <c r="Q18" s="5"/>
      <c r="R18" s="5"/>
    </row>
    <row r="19" spans="1:18" s="8" customFormat="1" ht="15.75" customHeight="1">
      <c r="A19" s="116" t="s">
        <v>14</v>
      </c>
      <c r="B19" s="141">
        <f t="shared" si="0"/>
        <v>4</v>
      </c>
      <c r="C19" s="118">
        <v>42788</v>
      </c>
      <c r="D19" s="118">
        <v>42865</v>
      </c>
      <c r="E19" s="118">
        <v>42914</v>
      </c>
      <c r="F19" s="118">
        <v>43007</v>
      </c>
      <c r="G19" s="118"/>
      <c r="H19" s="118"/>
      <c r="I19" s="118"/>
      <c r="J19" s="118"/>
      <c r="K19" s="118"/>
      <c r="L19" s="7"/>
      <c r="M19" s="7"/>
      <c r="N19" s="7"/>
      <c r="O19" s="7"/>
      <c r="P19" s="7"/>
      <c r="Q19" s="7"/>
      <c r="R19" s="7"/>
    </row>
    <row r="20" spans="1:18" s="8" customFormat="1" ht="15.75" customHeight="1">
      <c r="A20" s="116" t="s">
        <v>15</v>
      </c>
      <c r="B20" s="141">
        <f t="shared" si="0"/>
        <v>3</v>
      </c>
      <c r="C20" s="118">
        <v>42789</v>
      </c>
      <c r="D20" s="118">
        <v>42835</v>
      </c>
      <c r="E20" s="118">
        <v>42938</v>
      </c>
      <c r="F20" s="118"/>
      <c r="G20" s="118"/>
      <c r="H20" s="118"/>
      <c r="I20" s="118"/>
      <c r="J20" s="118"/>
      <c r="K20" s="118"/>
      <c r="L20" s="7"/>
      <c r="M20" s="7"/>
      <c r="N20" s="7"/>
      <c r="O20" s="7"/>
      <c r="P20" s="7"/>
      <c r="Q20" s="7"/>
      <c r="R20" s="7"/>
    </row>
    <row r="21" spans="1:18" s="6" customFormat="1" ht="15.75" customHeight="1">
      <c r="A21" s="116" t="s">
        <v>16</v>
      </c>
      <c r="B21" s="141">
        <f t="shared" si="0"/>
        <v>2</v>
      </c>
      <c r="C21" s="118">
        <v>42788</v>
      </c>
      <c r="D21" s="118">
        <v>42915</v>
      </c>
      <c r="E21" s="118"/>
      <c r="F21" s="118"/>
      <c r="G21" s="118"/>
      <c r="H21" s="118"/>
      <c r="I21" s="118"/>
      <c r="J21" s="118"/>
      <c r="K21" s="118"/>
      <c r="L21" s="5"/>
      <c r="M21" s="5"/>
      <c r="N21" s="5"/>
      <c r="O21" s="5"/>
      <c r="P21" s="5"/>
      <c r="Q21" s="5"/>
      <c r="R21" s="5"/>
    </row>
    <row r="22" spans="1:18" ht="15.75" customHeight="1">
      <c r="A22" s="116" t="s">
        <v>17</v>
      </c>
      <c r="B22" s="141">
        <f t="shared" si="0"/>
        <v>4</v>
      </c>
      <c r="C22" s="118">
        <v>42786</v>
      </c>
      <c r="D22" s="118">
        <v>42858</v>
      </c>
      <c r="E22" s="118">
        <v>42894</v>
      </c>
      <c r="F22" s="118">
        <v>42993</v>
      </c>
      <c r="G22" s="118"/>
      <c r="H22" s="118"/>
      <c r="I22" s="118"/>
      <c r="J22" s="118"/>
      <c r="K22" s="118"/>
      <c r="L22" s="2"/>
      <c r="M22" s="2"/>
      <c r="N22" s="2"/>
      <c r="O22" s="2"/>
      <c r="P22" s="2"/>
      <c r="Q22" s="2"/>
      <c r="R22" s="2"/>
    </row>
    <row r="23" spans="1:18" ht="15.75" customHeight="1">
      <c r="A23" s="116" t="s">
        <v>18</v>
      </c>
      <c r="B23" s="141">
        <f t="shared" si="0"/>
        <v>2</v>
      </c>
      <c r="C23" s="118">
        <v>42851</v>
      </c>
      <c r="D23" s="118">
        <v>42998</v>
      </c>
      <c r="E23" s="118"/>
      <c r="F23" s="118"/>
      <c r="G23" s="118"/>
      <c r="H23" s="118"/>
      <c r="I23" s="118"/>
      <c r="J23" s="118"/>
      <c r="K23" s="118"/>
      <c r="L23" s="2"/>
      <c r="M23" s="2"/>
      <c r="N23" s="2"/>
      <c r="O23" s="2"/>
      <c r="P23" s="2"/>
      <c r="Q23" s="2"/>
      <c r="R23" s="2"/>
    </row>
    <row r="24" spans="1:18" s="14" customFormat="1" ht="15.75" customHeight="1">
      <c r="A24" s="206" t="s">
        <v>19</v>
      </c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15"/>
      <c r="M24" s="15"/>
      <c r="N24" s="15"/>
      <c r="O24" s="15"/>
      <c r="P24" s="15"/>
      <c r="Q24" s="15"/>
      <c r="R24" s="15"/>
    </row>
    <row r="25" spans="1:18" s="6" customFormat="1" ht="15.75" customHeight="1">
      <c r="A25" s="116" t="s">
        <v>20</v>
      </c>
      <c r="B25" s="141">
        <f aca="true" t="shared" si="1" ref="B25:B35">COUNT(C25:K25)</f>
        <v>2</v>
      </c>
      <c r="C25" s="118">
        <v>42912</v>
      </c>
      <c r="D25" s="118">
        <v>43013</v>
      </c>
      <c r="E25" s="118"/>
      <c r="F25" s="118"/>
      <c r="G25" s="118"/>
      <c r="H25" s="118"/>
      <c r="I25" s="118"/>
      <c r="J25" s="118"/>
      <c r="K25" s="118"/>
      <c r="L25" s="5"/>
      <c r="M25" s="5"/>
      <c r="N25" s="5"/>
      <c r="O25" s="5"/>
      <c r="P25" s="5"/>
      <c r="Q25" s="5"/>
      <c r="R25" s="5"/>
    </row>
    <row r="26" spans="1:18" ht="15.75" customHeight="1">
      <c r="A26" s="116" t="s">
        <v>21</v>
      </c>
      <c r="B26" s="141">
        <f t="shared" si="1"/>
        <v>2</v>
      </c>
      <c r="C26" s="118">
        <v>42793</v>
      </c>
      <c r="D26" s="118">
        <v>42850</v>
      </c>
      <c r="E26" s="118"/>
      <c r="F26" s="118"/>
      <c r="G26" s="118"/>
      <c r="H26" s="118"/>
      <c r="I26" s="118"/>
      <c r="J26" s="118"/>
      <c r="K26" s="118"/>
      <c r="L26" s="2"/>
      <c r="M26" s="2"/>
      <c r="N26" s="2"/>
      <c r="O26" s="2"/>
      <c r="P26" s="2"/>
      <c r="Q26" s="2"/>
      <c r="R26" s="2"/>
    </row>
    <row r="27" spans="1:18" ht="15.75" customHeight="1">
      <c r="A27" s="116" t="s">
        <v>22</v>
      </c>
      <c r="B27" s="141">
        <f t="shared" si="1"/>
        <v>6</v>
      </c>
      <c r="C27" s="118">
        <v>42782</v>
      </c>
      <c r="D27" s="118">
        <v>42818</v>
      </c>
      <c r="E27" s="118">
        <v>42849</v>
      </c>
      <c r="F27" s="118">
        <v>42891</v>
      </c>
      <c r="G27" s="118">
        <v>42926</v>
      </c>
      <c r="H27" s="118">
        <v>43017</v>
      </c>
      <c r="I27" s="118"/>
      <c r="J27" s="118"/>
      <c r="K27" s="118"/>
      <c r="L27" s="2"/>
      <c r="M27" s="2"/>
      <c r="N27" s="2"/>
      <c r="O27" s="2"/>
      <c r="P27" s="2"/>
      <c r="Q27" s="2"/>
      <c r="R27" s="2"/>
    </row>
    <row r="28" spans="1:18" ht="15.75" customHeight="1">
      <c r="A28" s="116" t="s">
        <v>23</v>
      </c>
      <c r="B28" s="141">
        <f t="shared" si="1"/>
        <v>3</v>
      </c>
      <c r="C28" s="118">
        <v>42791</v>
      </c>
      <c r="D28" s="118">
        <v>42825</v>
      </c>
      <c r="E28" s="118">
        <v>42913</v>
      </c>
      <c r="F28" s="118"/>
      <c r="G28" s="118"/>
      <c r="H28" s="118"/>
      <c r="I28" s="118"/>
      <c r="J28" s="118"/>
      <c r="K28" s="118"/>
      <c r="L28" s="2"/>
      <c r="M28" s="2"/>
      <c r="N28" s="2"/>
      <c r="O28" s="2"/>
      <c r="P28" s="2"/>
      <c r="Q28" s="2"/>
      <c r="R28" s="2"/>
    </row>
    <row r="29" spans="1:18" ht="15.75" customHeight="1">
      <c r="A29" s="116" t="s">
        <v>24</v>
      </c>
      <c r="B29" s="141">
        <f t="shared" si="1"/>
        <v>2</v>
      </c>
      <c r="C29" s="118">
        <v>42849</v>
      </c>
      <c r="D29" s="118">
        <v>43031</v>
      </c>
      <c r="E29" s="118"/>
      <c r="F29" s="118"/>
      <c r="G29" s="118"/>
      <c r="H29" s="118"/>
      <c r="I29" s="118"/>
      <c r="J29" s="118"/>
      <c r="K29" s="118"/>
      <c r="L29" s="2"/>
      <c r="M29" s="2"/>
      <c r="N29" s="2"/>
      <c r="O29" s="2"/>
      <c r="P29" s="2"/>
      <c r="Q29" s="2"/>
      <c r="R29" s="2"/>
    </row>
    <row r="30" spans="1:18" s="6" customFormat="1" ht="15.75" customHeight="1">
      <c r="A30" s="116" t="s">
        <v>25</v>
      </c>
      <c r="B30" s="141">
        <f t="shared" si="1"/>
        <v>3</v>
      </c>
      <c r="C30" s="118">
        <v>42831</v>
      </c>
      <c r="D30" s="118">
        <v>42933</v>
      </c>
      <c r="E30" s="118">
        <v>43039</v>
      </c>
      <c r="F30" s="118"/>
      <c r="G30" s="118"/>
      <c r="H30" s="118"/>
      <c r="I30" s="118"/>
      <c r="J30" s="118"/>
      <c r="K30" s="118"/>
      <c r="L30" s="5"/>
      <c r="M30" s="5"/>
      <c r="N30" s="5"/>
      <c r="O30" s="5"/>
      <c r="P30" s="5"/>
      <c r="Q30" s="5"/>
      <c r="R30" s="5"/>
    </row>
    <row r="31" spans="1:18" ht="15.75" customHeight="1">
      <c r="A31" s="116" t="s">
        <v>26</v>
      </c>
      <c r="B31" s="141">
        <f t="shared" si="1"/>
        <v>1</v>
      </c>
      <c r="C31" s="118">
        <v>42900</v>
      </c>
      <c r="D31" s="118"/>
      <c r="E31" s="118"/>
      <c r="F31" s="118"/>
      <c r="G31" s="118"/>
      <c r="H31" s="118"/>
      <c r="I31" s="118"/>
      <c r="J31" s="118"/>
      <c r="K31" s="118"/>
      <c r="L31" s="2"/>
      <c r="M31" s="2"/>
      <c r="N31" s="2"/>
      <c r="O31" s="2"/>
      <c r="P31" s="2"/>
      <c r="Q31" s="2"/>
      <c r="R31" s="2"/>
    </row>
    <row r="32" spans="1:18" ht="15.75" customHeight="1">
      <c r="A32" s="116" t="s">
        <v>27</v>
      </c>
      <c r="B32" s="141">
        <f t="shared" si="1"/>
        <v>6</v>
      </c>
      <c r="C32" s="118">
        <v>42766</v>
      </c>
      <c r="D32" s="118">
        <v>42774</v>
      </c>
      <c r="E32" s="118">
        <v>42859</v>
      </c>
      <c r="F32" s="118">
        <v>42919</v>
      </c>
      <c r="G32" s="118">
        <v>42978</v>
      </c>
      <c r="H32" s="118">
        <v>43014</v>
      </c>
      <c r="I32" s="118"/>
      <c r="J32" s="118"/>
      <c r="K32" s="118"/>
      <c r="L32" s="2"/>
      <c r="M32" s="2"/>
      <c r="N32" s="2"/>
      <c r="O32" s="2"/>
      <c r="P32" s="2"/>
      <c r="Q32" s="2"/>
      <c r="R32" s="2"/>
    </row>
    <row r="33" spans="1:18" ht="15.75" customHeight="1">
      <c r="A33" s="116" t="s">
        <v>28</v>
      </c>
      <c r="B33" s="141">
        <f t="shared" si="1"/>
        <v>4</v>
      </c>
      <c r="C33" s="118">
        <v>42762</v>
      </c>
      <c r="D33" s="118">
        <v>42803</v>
      </c>
      <c r="E33" s="118">
        <v>42901</v>
      </c>
      <c r="F33" s="118">
        <v>43017</v>
      </c>
      <c r="G33" s="118"/>
      <c r="H33" s="118"/>
      <c r="I33" s="118"/>
      <c r="J33" s="118"/>
      <c r="K33" s="118"/>
      <c r="L33" s="2"/>
      <c r="M33" s="2"/>
      <c r="N33" s="2"/>
      <c r="O33" s="2"/>
      <c r="P33" s="2"/>
      <c r="Q33" s="2"/>
      <c r="R33" s="2"/>
    </row>
    <row r="34" spans="1:18" ht="15.75" customHeight="1">
      <c r="A34" s="116" t="s">
        <v>29</v>
      </c>
      <c r="B34" s="141">
        <f t="shared" si="1"/>
        <v>1</v>
      </c>
      <c r="C34" s="118">
        <v>42885</v>
      </c>
      <c r="D34" s="118"/>
      <c r="E34" s="118"/>
      <c r="F34" s="118"/>
      <c r="G34" s="118"/>
      <c r="H34" s="118"/>
      <c r="I34" s="118"/>
      <c r="J34" s="118"/>
      <c r="K34" s="118"/>
      <c r="L34" s="2"/>
      <c r="M34" s="2"/>
      <c r="N34" s="2"/>
      <c r="O34" s="2"/>
      <c r="P34" s="2"/>
      <c r="Q34" s="2"/>
      <c r="R34" s="2"/>
    </row>
    <row r="35" spans="1:18" ht="15.75" customHeight="1">
      <c r="A35" s="116" t="s">
        <v>30</v>
      </c>
      <c r="B35" s="141">
        <f t="shared" si="1"/>
        <v>5</v>
      </c>
      <c r="C35" s="118">
        <v>371504</v>
      </c>
      <c r="D35" s="118">
        <v>42822</v>
      </c>
      <c r="E35" s="118">
        <v>42849</v>
      </c>
      <c r="F35" s="118">
        <v>42913</v>
      </c>
      <c r="G35" s="118">
        <v>43031</v>
      </c>
      <c r="H35" s="118"/>
      <c r="I35" s="118"/>
      <c r="J35" s="118"/>
      <c r="K35" s="118"/>
      <c r="L35" s="2"/>
      <c r="M35" s="2"/>
      <c r="N35" s="2"/>
      <c r="O35" s="2"/>
      <c r="P35" s="2"/>
      <c r="Q35" s="2"/>
      <c r="R35" s="2"/>
    </row>
    <row r="36" spans="1:18" s="14" customFormat="1" ht="15.75" customHeight="1">
      <c r="A36" s="206" t="s">
        <v>31</v>
      </c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15"/>
      <c r="M36" s="15"/>
      <c r="N36" s="15"/>
      <c r="O36" s="15"/>
      <c r="P36" s="15"/>
      <c r="Q36" s="15"/>
      <c r="R36" s="15"/>
    </row>
    <row r="37" spans="1:18" s="8" customFormat="1" ht="15.75" customHeight="1">
      <c r="A37" s="116" t="s">
        <v>32</v>
      </c>
      <c r="B37" s="141">
        <f aca="true" t="shared" si="2" ref="B37:B44">COUNT(C37:K37)</f>
        <v>6</v>
      </c>
      <c r="C37" s="118">
        <v>42733</v>
      </c>
      <c r="D37" s="118">
        <v>42796</v>
      </c>
      <c r="E37" s="118">
        <v>42815</v>
      </c>
      <c r="F37" s="118">
        <v>42881</v>
      </c>
      <c r="G37" s="118">
        <v>42942</v>
      </c>
      <c r="H37" s="118">
        <v>42947</v>
      </c>
      <c r="I37" s="118"/>
      <c r="J37" s="118"/>
      <c r="K37" s="118"/>
      <c r="L37" s="7"/>
      <c r="M37" s="7"/>
      <c r="N37" s="7"/>
      <c r="O37" s="7"/>
      <c r="P37" s="7"/>
      <c r="Q37" s="7"/>
      <c r="R37" s="7"/>
    </row>
    <row r="38" spans="1:18" s="8" customFormat="1" ht="15.75" customHeight="1">
      <c r="A38" s="116" t="s">
        <v>33</v>
      </c>
      <c r="B38" s="141">
        <f t="shared" si="2"/>
        <v>1</v>
      </c>
      <c r="C38" s="118">
        <v>42922</v>
      </c>
      <c r="D38" s="118"/>
      <c r="E38" s="118"/>
      <c r="F38" s="118"/>
      <c r="G38" s="118"/>
      <c r="H38" s="118"/>
      <c r="I38" s="118"/>
      <c r="J38" s="118"/>
      <c r="K38" s="118"/>
      <c r="L38" s="7"/>
      <c r="M38" s="7"/>
      <c r="N38" s="7"/>
      <c r="O38" s="7"/>
      <c r="P38" s="7"/>
      <c r="Q38" s="7"/>
      <c r="R38" s="7"/>
    </row>
    <row r="39" spans="1:18" ht="15.75" customHeight="1">
      <c r="A39" s="116" t="s">
        <v>101</v>
      </c>
      <c r="B39" s="141">
        <f t="shared" si="2"/>
        <v>9</v>
      </c>
      <c r="C39" s="118">
        <v>42765</v>
      </c>
      <c r="D39" s="118">
        <v>42788</v>
      </c>
      <c r="E39" s="118">
        <v>42822</v>
      </c>
      <c r="F39" s="118">
        <v>42845</v>
      </c>
      <c r="G39" s="118">
        <v>42880</v>
      </c>
      <c r="H39" s="118">
        <v>42914</v>
      </c>
      <c r="I39" s="118">
        <v>42923</v>
      </c>
      <c r="J39" s="118">
        <v>42999</v>
      </c>
      <c r="K39" s="118">
        <v>43014</v>
      </c>
      <c r="L39" s="2"/>
      <c r="M39" s="2"/>
      <c r="N39" s="2"/>
      <c r="O39" s="2"/>
      <c r="P39" s="2"/>
      <c r="Q39" s="2"/>
      <c r="R39" s="2"/>
    </row>
    <row r="40" spans="1:18" s="6" customFormat="1" ht="15.75" customHeight="1">
      <c r="A40" s="116" t="s">
        <v>34</v>
      </c>
      <c r="B40" s="141">
        <f t="shared" si="2"/>
        <v>5</v>
      </c>
      <c r="C40" s="118">
        <v>42783</v>
      </c>
      <c r="D40" s="118">
        <v>42870</v>
      </c>
      <c r="E40" s="118">
        <v>42894</v>
      </c>
      <c r="F40" s="118">
        <v>42941</v>
      </c>
      <c r="G40" s="118">
        <v>43041</v>
      </c>
      <c r="H40" s="118"/>
      <c r="I40" s="118"/>
      <c r="J40" s="118"/>
      <c r="K40" s="118"/>
      <c r="L40" s="5"/>
      <c r="M40" s="5"/>
      <c r="N40" s="5"/>
      <c r="O40" s="5"/>
      <c r="P40" s="5"/>
      <c r="Q40" s="5"/>
      <c r="R40" s="5"/>
    </row>
    <row r="41" spans="1:18" s="8" customFormat="1" ht="15.75" customHeight="1">
      <c r="A41" s="116" t="s">
        <v>35</v>
      </c>
      <c r="B41" s="141">
        <f t="shared" si="2"/>
        <v>4</v>
      </c>
      <c r="C41" s="118">
        <v>42775</v>
      </c>
      <c r="D41" s="118">
        <v>42830</v>
      </c>
      <c r="E41" s="118">
        <v>42907</v>
      </c>
      <c r="F41" s="118">
        <v>43003</v>
      </c>
      <c r="G41" s="118"/>
      <c r="H41" s="118"/>
      <c r="I41" s="118"/>
      <c r="J41" s="118"/>
      <c r="K41" s="118"/>
      <c r="L41" s="7"/>
      <c r="M41" s="7"/>
      <c r="N41" s="7"/>
      <c r="O41" s="7"/>
      <c r="P41" s="7"/>
      <c r="Q41" s="7"/>
      <c r="R41" s="7"/>
    </row>
    <row r="42" spans="1:18" s="8" customFormat="1" ht="15.75" customHeight="1">
      <c r="A42" s="116" t="s">
        <v>36</v>
      </c>
      <c r="B42" s="141">
        <f t="shared" si="2"/>
        <v>4</v>
      </c>
      <c r="C42" s="118">
        <v>42722</v>
      </c>
      <c r="D42" s="118">
        <v>42782</v>
      </c>
      <c r="E42" s="118">
        <v>42914</v>
      </c>
      <c r="F42" s="118">
        <v>42996</v>
      </c>
      <c r="G42" s="118"/>
      <c r="H42" s="118"/>
      <c r="I42" s="118"/>
      <c r="J42" s="118"/>
      <c r="K42" s="118"/>
      <c r="L42" s="7"/>
      <c r="M42" s="7"/>
      <c r="N42" s="7"/>
      <c r="O42" s="7"/>
      <c r="P42" s="7"/>
      <c r="Q42" s="7"/>
      <c r="R42" s="7"/>
    </row>
    <row r="43" spans="1:18" s="14" customFormat="1" ht="15.75" customHeight="1">
      <c r="A43" s="116" t="s">
        <v>37</v>
      </c>
      <c r="B43" s="141">
        <f t="shared" si="2"/>
        <v>4</v>
      </c>
      <c r="C43" s="118">
        <v>42782</v>
      </c>
      <c r="D43" s="118">
        <v>42867</v>
      </c>
      <c r="E43" s="118">
        <v>42943</v>
      </c>
      <c r="F43" s="118">
        <v>43027</v>
      </c>
      <c r="G43" s="118"/>
      <c r="H43" s="118"/>
      <c r="I43" s="118"/>
      <c r="J43" s="118"/>
      <c r="K43" s="118"/>
      <c r="L43" s="15"/>
      <c r="M43" s="15"/>
      <c r="N43" s="15"/>
      <c r="O43" s="15"/>
      <c r="P43" s="15"/>
      <c r="Q43" s="15"/>
      <c r="R43" s="15"/>
    </row>
    <row r="44" spans="1:18" s="8" customFormat="1" ht="15.75" customHeight="1">
      <c r="A44" s="116" t="s">
        <v>102</v>
      </c>
      <c r="B44" s="141">
        <f t="shared" si="2"/>
        <v>3</v>
      </c>
      <c r="C44" s="118">
        <v>42800</v>
      </c>
      <c r="D44" s="118">
        <v>42894</v>
      </c>
      <c r="E44" s="118">
        <v>43013</v>
      </c>
      <c r="F44" s="118"/>
      <c r="G44" s="118"/>
      <c r="H44" s="118"/>
      <c r="I44" s="118"/>
      <c r="J44" s="118"/>
      <c r="K44" s="118"/>
      <c r="L44" s="7"/>
      <c r="M44" s="7"/>
      <c r="N44" s="7"/>
      <c r="O44" s="7"/>
      <c r="P44" s="7"/>
      <c r="Q44" s="7"/>
      <c r="R44" s="7"/>
    </row>
    <row r="45" spans="1:18" s="8" customFormat="1" ht="15.75" customHeight="1">
      <c r="A45" s="206" t="s">
        <v>38</v>
      </c>
      <c r="B45" s="207"/>
      <c r="C45" s="210"/>
      <c r="D45" s="210"/>
      <c r="E45" s="210"/>
      <c r="F45" s="210"/>
      <c r="G45" s="210"/>
      <c r="H45" s="210"/>
      <c r="I45" s="210"/>
      <c r="J45" s="210"/>
      <c r="K45" s="210"/>
      <c r="L45" s="7"/>
      <c r="M45" s="7"/>
      <c r="N45" s="7"/>
      <c r="O45" s="7"/>
      <c r="P45" s="7"/>
      <c r="Q45" s="7"/>
      <c r="R45" s="7"/>
    </row>
    <row r="46" spans="1:18" ht="15.75" customHeight="1">
      <c r="A46" s="116" t="s">
        <v>39</v>
      </c>
      <c r="B46" s="141">
        <f aca="true" t="shared" si="3" ref="B46:B52">COUNT(C46:K46)</f>
        <v>4</v>
      </c>
      <c r="C46" s="118">
        <v>42835</v>
      </c>
      <c r="D46" s="118">
        <v>42886</v>
      </c>
      <c r="E46" s="118">
        <v>42915</v>
      </c>
      <c r="F46" s="118">
        <v>43006</v>
      </c>
      <c r="G46" s="118"/>
      <c r="H46" s="118"/>
      <c r="I46" s="118"/>
      <c r="J46" s="118"/>
      <c r="K46" s="118"/>
      <c r="L46" s="2"/>
      <c r="M46" s="2"/>
      <c r="N46" s="2"/>
      <c r="O46" s="2"/>
      <c r="P46" s="2"/>
      <c r="Q46" s="2"/>
      <c r="R46" s="2"/>
    </row>
    <row r="47" spans="1:18" ht="15.75" customHeight="1">
      <c r="A47" s="116" t="s">
        <v>40</v>
      </c>
      <c r="B47" s="141">
        <f t="shared" si="3"/>
        <v>3</v>
      </c>
      <c r="C47" s="118">
        <v>42788</v>
      </c>
      <c r="D47" s="118">
        <v>42905</v>
      </c>
      <c r="E47" s="118">
        <v>43017</v>
      </c>
      <c r="F47" s="118"/>
      <c r="G47" s="118"/>
      <c r="H47" s="118"/>
      <c r="I47" s="118"/>
      <c r="J47" s="118"/>
      <c r="K47" s="118"/>
      <c r="L47" s="2"/>
      <c r="M47" s="2"/>
      <c r="N47" s="2"/>
      <c r="O47" s="2"/>
      <c r="P47" s="2"/>
      <c r="Q47" s="2"/>
      <c r="R47" s="2"/>
    </row>
    <row r="48" spans="1:18" s="8" customFormat="1" ht="15.75" customHeight="1">
      <c r="A48" s="116" t="s">
        <v>41</v>
      </c>
      <c r="B48" s="141">
        <f t="shared" si="3"/>
        <v>1</v>
      </c>
      <c r="C48" s="118">
        <v>42794</v>
      </c>
      <c r="D48" s="118"/>
      <c r="E48" s="118"/>
      <c r="F48" s="118"/>
      <c r="G48" s="118"/>
      <c r="H48" s="118"/>
      <c r="I48" s="118"/>
      <c r="J48" s="118"/>
      <c r="K48" s="118"/>
      <c r="L48" s="7"/>
      <c r="M48" s="7"/>
      <c r="N48" s="7"/>
      <c r="O48" s="7"/>
      <c r="P48" s="7"/>
      <c r="Q48" s="7"/>
      <c r="R48" s="7"/>
    </row>
    <row r="49" spans="1:18" ht="15.75" customHeight="1">
      <c r="A49" s="116" t="s">
        <v>42</v>
      </c>
      <c r="B49" s="141">
        <f t="shared" si="3"/>
        <v>3</v>
      </c>
      <c r="C49" s="118">
        <v>42744</v>
      </c>
      <c r="D49" s="118">
        <v>42788</v>
      </c>
      <c r="E49" s="118">
        <v>42948</v>
      </c>
      <c r="F49" s="118"/>
      <c r="G49" s="118"/>
      <c r="H49" s="118"/>
      <c r="I49" s="118"/>
      <c r="J49" s="118"/>
      <c r="K49" s="118"/>
      <c r="L49" s="2"/>
      <c r="M49" s="2"/>
      <c r="N49" s="2"/>
      <c r="O49" s="2"/>
      <c r="P49" s="2"/>
      <c r="Q49" s="2"/>
      <c r="R49" s="2"/>
    </row>
    <row r="50" spans="1:18" ht="15.75" customHeight="1">
      <c r="A50" s="116" t="s">
        <v>92</v>
      </c>
      <c r="B50" s="141">
        <f t="shared" si="3"/>
        <v>4</v>
      </c>
      <c r="C50" s="118">
        <v>42400</v>
      </c>
      <c r="D50" s="118">
        <v>42788</v>
      </c>
      <c r="E50" s="118">
        <v>42858</v>
      </c>
      <c r="F50" s="118">
        <v>42882</v>
      </c>
      <c r="G50" s="118"/>
      <c r="H50" s="118"/>
      <c r="I50" s="118"/>
      <c r="J50" s="118"/>
      <c r="K50" s="118"/>
      <c r="L50" s="2"/>
      <c r="M50" s="2"/>
      <c r="N50" s="2"/>
      <c r="O50" s="2"/>
      <c r="P50" s="2"/>
      <c r="Q50" s="2"/>
      <c r="R50" s="2"/>
    </row>
    <row r="51" spans="1:18" s="14" customFormat="1" ht="15.75" customHeight="1">
      <c r="A51" s="116" t="s">
        <v>43</v>
      </c>
      <c r="B51" s="141">
        <f t="shared" si="3"/>
        <v>2</v>
      </c>
      <c r="C51" s="118">
        <v>42797</v>
      </c>
      <c r="D51" s="118">
        <v>42936</v>
      </c>
      <c r="E51" s="118"/>
      <c r="F51" s="118"/>
      <c r="G51" s="118"/>
      <c r="H51" s="118"/>
      <c r="I51" s="118"/>
      <c r="J51" s="118"/>
      <c r="K51" s="118"/>
      <c r="L51" s="15"/>
      <c r="M51" s="15"/>
      <c r="N51" s="15"/>
      <c r="O51" s="15"/>
      <c r="P51" s="15"/>
      <c r="Q51" s="15"/>
      <c r="R51" s="15"/>
    </row>
    <row r="52" spans="1:18" s="8" customFormat="1" ht="15.75" customHeight="1">
      <c r="A52" s="116" t="s">
        <v>44</v>
      </c>
      <c r="B52" s="141">
        <f t="shared" si="3"/>
        <v>5</v>
      </c>
      <c r="C52" s="118">
        <v>42782</v>
      </c>
      <c r="D52" s="118">
        <v>42885</v>
      </c>
      <c r="E52" s="118">
        <v>42888</v>
      </c>
      <c r="F52" s="118">
        <v>42916</v>
      </c>
      <c r="G52" s="118">
        <v>43035</v>
      </c>
      <c r="H52" s="118"/>
      <c r="I52" s="118"/>
      <c r="J52" s="118"/>
      <c r="K52" s="118"/>
      <c r="L52" s="7"/>
      <c r="M52" s="7"/>
      <c r="N52" s="7"/>
      <c r="O52" s="7"/>
      <c r="P52" s="7"/>
      <c r="Q52" s="7"/>
      <c r="R52" s="7"/>
    </row>
    <row r="53" spans="1:18" s="8" customFormat="1" ht="15.75" customHeight="1">
      <c r="A53" s="206" t="s">
        <v>45</v>
      </c>
      <c r="B53" s="207"/>
      <c r="C53" s="210"/>
      <c r="D53" s="210"/>
      <c r="E53" s="210"/>
      <c r="F53" s="210"/>
      <c r="G53" s="210"/>
      <c r="H53" s="210"/>
      <c r="I53" s="210"/>
      <c r="J53" s="210"/>
      <c r="K53" s="210"/>
      <c r="L53" s="7"/>
      <c r="M53" s="7"/>
      <c r="N53" s="7"/>
      <c r="O53" s="7"/>
      <c r="P53" s="7"/>
      <c r="Q53" s="7"/>
      <c r="R53" s="7"/>
    </row>
    <row r="54" spans="1:18" s="8" customFormat="1" ht="15.75" customHeight="1">
      <c r="A54" s="116" t="s">
        <v>46</v>
      </c>
      <c r="B54" s="141">
        <f aca="true" t="shared" si="4" ref="B54:B67">COUNT(C54:K54)</f>
        <v>3</v>
      </c>
      <c r="C54" s="118">
        <v>42788</v>
      </c>
      <c r="D54" s="118">
        <v>42922</v>
      </c>
      <c r="E54" s="118">
        <v>42999</v>
      </c>
      <c r="F54" s="118"/>
      <c r="G54" s="118"/>
      <c r="H54" s="118"/>
      <c r="I54" s="118"/>
      <c r="J54" s="118"/>
      <c r="K54" s="118"/>
      <c r="L54" s="7"/>
      <c r="M54" s="7"/>
      <c r="N54" s="7"/>
      <c r="O54" s="7"/>
      <c r="P54" s="7"/>
      <c r="Q54" s="7"/>
      <c r="R54" s="7"/>
    </row>
    <row r="55" spans="1:18" s="8" customFormat="1" ht="15.75" customHeight="1">
      <c r="A55" s="116" t="s">
        <v>47</v>
      </c>
      <c r="B55" s="141">
        <f t="shared" si="4"/>
        <v>4</v>
      </c>
      <c r="C55" s="118">
        <v>42850</v>
      </c>
      <c r="D55" s="118">
        <v>42878</v>
      </c>
      <c r="E55" s="118">
        <v>42943</v>
      </c>
      <c r="F55" s="118">
        <v>43018</v>
      </c>
      <c r="G55" s="118"/>
      <c r="H55" s="118"/>
      <c r="I55" s="118"/>
      <c r="J55" s="118"/>
      <c r="K55" s="118"/>
      <c r="L55" s="7"/>
      <c r="M55" s="7"/>
      <c r="N55" s="7"/>
      <c r="O55" s="7"/>
      <c r="P55" s="7"/>
      <c r="Q55" s="7"/>
      <c r="R55" s="7"/>
    </row>
    <row r="56" spans="1:18" ht="15.75" customHeight="1">
      <c r="A56" s="116" t="s">
        <v>48</v>
      </c>
      <c r="B56" s="141">
        <f t="shared" si="4"/>
        <v>8</v>
      </c>
      <c r="C56" s="118">
        <v>42768</v>
      </c>
      <c r="D56" s="118">
        <v>42786</v>
      </c>
      <c r="E56" s="118">
        <v>42830</v>
      </c>
      <c r="F56" s="118">
        <v>42865</v>
      </c>
      <c r="G56" s="118">
        <v>42888</v>
      </c>
      <c r="H56" s="118">
        <v>42922</v>
      </c>
      <c r="I56" s="118">
        <v>42964</v>
      </c>
      <c r="J56" s="118">
        <v>43011</v>
      </c>
      <c r="K56" s="118"/>
      <c r="L56" s="2"/>
      <c r="M56" s="2"/>
      <c r="N56" s="2"/>
      <c r="O56" s="2"/>
      <c r="P56" s="2"/>
      <c r="Q56" s="2"/>
      <c r="R56" s="2"/>
    </row>
    <row r="57" spans="1:18" s="8" customFormat="1" ht="15.75" customHeight="1">
      <c r="A57" s="116" t="s">
        <v>49</v>
      </c>
      <c r="B57" s="141">
        <f t="shared" si="4"/>
        <v>3</v>
      </c>
      <c r="C57" s="118">
        <v>42842</v>
      </c>
      <c r="D57" s="118">
        <v>42908</v>
      </c>
      <c r="E57" s="118">
        <v>43000</v>
      </c>
      <c r="F57" s="118"/>
      <c r="G57" s="118"/>
      <c r="H57" s="118"/>
      <c r="I57" s="118"/>
      <c r="J57" s="118"/>
      <c r="K57" s="118"/>
      <c r="L57" s="7"/>
      <c r="M57" s="7"/>
      <c r="N57" s="7"/>
      <c r="O57" s="7"/>
      <c r="P57" s="7"/>
      <c r="Q57" s="7"/>
      <c r="R57" s="7"/>
    </row>
    <row r="58" spans="1:18" s="8" customFormat="1" ht="15.75" customHeight="1">
      <c r="A58" s="116" t="s">
        <v>50</v>
      </c>
      <c r="B58" s="141">
        <f t="shared" si="4"/>
        <v>4</v>
      </c>
      <c r="C58" s="118">
        <v>42775</v>
      </c>
      <c r="D58" s="118">
        <v>42825</v>
      </c>
      <c r="E58" s="118">
        <v>42853</v>
      </c>
      <c r="F58" s="118">
        <v>42899</v>
      </c>
      <c r="G58" s="118"/>
      <c r="H58" s="118"/>
      <c r="I58" s="118"/>
      <c r="J58" s="118"/>
      <c r="K58" s="118"/>
      <c r="L58" s="7"/>
      <c r="M58" s="7"/>
      <c r="N58" s="7"/>
      <c r="O58" s="7"/>
      <c r="P58" s="7"/>
      <c r="Q58" s="7"/>
      <c r="R58" s="7"/>
    </row>
    <row r="59" spans="1:18" s="8" customFormat="1" ht="15.75" customHeight="1">
      <c r="A59" s="116" t="s">
        <v>51</v>
      </c>
      <c r="B59" s="141">
        <f t="shared" si="4"/>
        <v>2</v>
      </c>
      <c r="C59" s="118">
        <v>42782</v>
      </c>
      <c r="D59" s="118">
        <v>42971</v>
      </c>
      <c r="E59" s="118"/>
      <c r="F59" s="118"/>
      <c r="G59" s="118"/>
      <c r="H59" s="118"/>
      <c r="I59" s="118"/>
      <c r="J59" s="118"/>
      <c r="K59" s="118"/>
      <c r="L59" s="7"/>
      <c r="M59" s="7"/>
      <c r="N59" s="7"/>
      <c r="O59" s="7"/>
      <c r="P59" s="7"/>
      <c r="Q59" s="7"/>
      <c r="R59" s="7"/>
    </row>
    <row r="60" spans="1:18" s="8" customFormat="1" ht="15.75" customHeight="1">
      <c r="A60" s="116" t="s">
        <v>52</v>
      </c>
      <c r="B60" s="141">
        <f t="shared" si="4"/>
        <v>4</v>
      </c>
      <c r="C60" s="118">
        <v>42795</v>
      </c>
      <c r="D60" s="118">
        <v>42851</v>
      </c>
      <c r="E60" s="118">
        <v>42919</v>
      </c>
      <c r="F60" s="118">
        <v>42976</v>
      </c>
      <c r="G60" s="118"/>
      <c r="H60" s="118"/>
      <c r="I60" s="118"/>
      <c r="J60" s="118"/>
      <c r="K60" s="118"/>
      <c r="L60" s="7"/>
      <c r="M60" s="7"/>
      <c r="N60" s="7"/>
      <c r="O60" s="7"/>
      <c r="P60" s="7"/>
      <c r="Q60" s="7"/>
      <c r="R60" s="7"/>
    </row>
    <row r="61" spans="1:18" s="8" customFormat="1" ht="15.75" customHeight="1">
      <c r="A61" s="116" t="s">
        <v>53</v>
      </c>
      <c r="B61" s="141">
        <f t="shared" si="4"/>
        <v>5</v>
      </c>
      <c r="C61" s="118">
        <v>42732</v>
      </c>
      <c r="D61" s="118">
        <v>42783</v>
      </c>
      <c r="E61" s="118">
        <v>42880</v>
      </c>
      <c r="F61" s="118">
        <v>42947</v>
      </c>
      <c r="G61" s="118">
        <v>43035</v>
      </c>
      <c r="H61" s="118"/>
      <c r="I61" s="118"/>
      <c r="J61" s="118"/>
      <c r="K61" s="118"/>
      <c r="L61" s="7"/>
      <c r="M61" s="13"/>
      <c r="N61" s="7"/>
      <c r="O61" s="7"/>
      <c r="P61" s="7"/>
      <c r="Q61" s="7"/>
      <c r="R61" s="7"/>
    </row>
    <row r="62" spans="1:18" ht="15.75" customHeight="1">
      <c r="A62" s="116" t="s">
        <v>54</v>
      </c>
      <c r="B62" s="141">
        <f t="shared" si="4"/>
        <v>9</v>
      </c>
      <c r="C62" s="118">
        <v>42762</v>
      </c>
      <c r="D62" s="118">
        <v>42787</v>
      </c>
      <c r="E62" s="118">
        <v>42828</v>
      </c>
      <c r="F62" s="118">
        <v>42857</v>
      </c>
      <c r="G62" s="118">
        <v>42885</v>
      </c>
      <c r="H62" s="118">
        <v>42919</v>
      </c>
      <c r="I62" s="118">
        <v>42949</v>
      </c>
      <c r="J62" s="118">
        <v>43006</v>
      </c>
      <c r="K62" s="118">
        <v>43039</v>
      </c>
      <c r="L62" s="9"/>
      <c r="M62" s="9"/>
      <c r="N62" s="2"/>
      <c r="O62" s="2"/>
      <c r="P62" s="2"/>
      <c r="Q62" s="2"/>
      <c r="R62" s="2"/>
    </row>
    <row r="63" spans="1:18" s="8" customFormat="1" ht="15.75" customHeight="1">
      <c r="A63" s="116" t="s">
        <v>55</v>
      </c>
      <c r="B63" s="141">
        <f t="shared" si="4"/>
        <v>5</v>
      </c>
      <c r="C63" s="118">
        <v>42787</v>
      </c>
      <c r="D63" s="118">
        <v>42846</v>
      </c>
      <c r="E63" s="118">
        <v>42907</v>
      </c>
      <c r="F63" s="118">
        <v>42970</v>
      </c>
      <c r="G63" s="118">
        <v>43034</v>
      </c>
      <c r="H63" s="118"/>
      <c r="I63" s="118"/>
      <c r="J63" s="118"/>
      <c r="K63" s="118"/>
      <c r="L63" s="10"/>
      <c r="M63" s="9"/>
      <c r="N63" s="7"/>
      <c r="O63" s="7"/>
      <c r="P63" s="7"/>
      <c r="Q63" s="7"/>
      <c r="R63" s="7"/>
    </row>
    <row r="64" spans="1:18" s="8" customFormat="1" ht="15.75" customHeight="1">
      <c r="A64" s="116" t="s">
        <v>56</v>
      </c>
      <c r="B64" s="141">
        <f t="shared" si="4"/>
        <v>6</v>
      </c>
      <c r="C64" s="118">
        <v>42776</v>
      </c>
      <c r="D64" s="118">
        <v>42857</v>
      </c>
      <c r="E64" s="118">
        <v>42881</v>
      </c>
      <c r="F64" s="118">
        <v>42933</v>
      </c>
      <c r="G64" s="118">
        <v>42979</v>
      </c>
      <c r="H64" s="118">
        <v>43040</v>
      </c>
      <c r="I64" s="118"/>
      <c r="J64" s="118"/>
      <c r="K64" s="118"/>
      <c r="L64" s="11"/>
      <c r="M64" s="12"/>
      <c r="N64" s="7"/>
      <c r="O64" s="7"/>
      <c r="P64" s="7"/>
      <c r="Q64" s="7"/>
      <c r="R64" s="7"/>
    </row>
    <row r="65" spans="1:18" ht="15.75" customHeight="1">
      <c r="A65" s="116" t="s">
        <v>57</v>
      </c>
      <c r="B65" s="141">
        <f t="shared" si="4"/>
        <v>8</v>
      </c>
      <c r="C65" s="118">
        <v>42732</v>
      </c>
      <c r="D65" s="118">
        <v>42772</v>
      </c>
      <c r="E65" s="118">
        <v>42800</v>
      </c>
      <c r="F65" s="118">
        <v>42835</v>
      </c>
      <c r="G65" s="118">
        <v>42857</v>
      </c>
      <c r="H65" s="118">
        <v>42891</v>
      </c>
      <c r="I65" s="118">
        <v>42923</v>
      </c>
      <c r="J65" s="118">
        <v>43013</v>
      </c>
      <c r="K65" s="118"/>
      <c r="L65" s="2"/>
      <c r="M65" s="2"/>
      <c r="N65" s="2"/>
      <c r="O65" s="2"/>
      <c r="P65" s="2"/>
      <c r="Q65" s="2"/>
      <c r="R65" s="2"/>
    </row>
    <row r="66" spans="1:18" s="14" customFormat="1" ht="15.75" customHeight="1">
      <c r="A66" s="116" t="s">
        <v>58</v>
      </c>
      <c r="B66" s="141">
        <f t="shared" si="4"/>
        <v>7</v>
      </c>
      <c r="C66" s="118">
        <v>42744</v>
      </c>
      <c r="D66" s="118">
        <v>42765</v>
      </c>
      <c r="E66" s="118">
        <v>42795</v>
      </c>
      <c r="F66" s="118">
        <v>42849</v>
      </c>
      <c r="G66" s="118">
        <v>42909</v>
      </c>
      <c r="H66" s="118">
        <v>42949</v>
      </c>
      <c r="I66" s="118">
        <v>43034</v>
      </c>
      <c r="J66" s="118"/>
      <c r="K66" s="118"/>
      <c r="L66" s="15"/>
      <c r="M66" s="15"/>
      <c r="N66" s="15"/>
      <c r="O66" s="15"/>
      <c r="P66" s="15"/>
      <c r="Q66" s="15"/>
      <c r="R66" s="15"/>
    </row>
    <row r="67" spans="1:18" s="8" customFormat="1" ht="15.75" customHeight="1">
      <c r="A67" s="116" t="s">
        <v>59</v>
      </c>
      <c r="B67" s="141">
        <f t="shared" si="4"/>
        <v>5</v>
      </c>
      <c r="C67" s="118">
        <v>42775</v>
      </c>
      <c r="D67" s="118">
        <v>42880</v>
      </c>
      <c r="E67" s="118">
        <v>42937</v>
      </c>
      <c r="F67" s="118">
        <v>43000</v>
      </c>
      <c r="G67" s="118">
        <v>43039</v>
      </c>
      <c r="H67" s="118"/>
      <c r="I67" s="118"/>
      <c r="J67" s="118"/>
      <c r="K67" s="118"/>
      <c r="L67" s="7"/>
      <c r="M67" s="7"/>
      <c r="N67" s="7"/>
      <c r="O67" s="7"/>
      <c r="P67" s="7"/>
      <c r="Q67" s="7"/>
      <c r="R67" s="7"/>
    </row>
    <row r="68" spans="1:18" ht="15.75" customHeight="1">
      <c r="A68" s="206" t="s">
        <v>60</v>
      </c>
      <c r="B68" s="207"/>
      <c r="C68" s="210"/>
      <c r="D68" s="210"/>
      <c r="E68" s="210"/>
      <c r="F68" s="210"/>
      <c r="G68" s="210"/>
      <c r="H68" s="210"/>
      <c r="I68" s="210"/>
      <c r="J68" s="210"/>
      <c r="K68" s="210"/>
      <c r="L68" s="2"/>
      <c r="M68" s="2"/>
      <c r="N68" s="2"/>
      <c r="O68" s="2"/>
      <c r="P68" s="2"/>
      <c r="Q68" s="2"/>
      <c r="R68" s="2"/>
    </row>
    <row r="69" spans="1:18" ht="15.75" customHeight="1">
      <c r="A69" s="116" t="s">
        <v>61</v>
      </c>
      <c r="B69" s="141">
        <f aca="true" t="shared" si="5" ref="B69:B74">COUNT(C69:K69)</f>
        <v>3</v>
      </c>
      <c r="C69" s="118">
        <v>42782</v>
      </c>
      <c r="D69" s="118">
        <v>42914</v>
      </c>
      <c r="E69" s="118">
        <v>43005</v>
      </c>
      <c r="F69" s="118"/>
      <c r="G69" s="118"/>
      <c r="H69" s="118"/>
      <c r="I69" s="118"/>
      <c r="J69" s="118"/>
      <c r="K69" s="118"/>
      <c r="L69" s="2"/>
      <c r="M69" s="2"/>
      <c r="N69" s="2"/>
      <c r="O69" s="2"/>
      <c r="P69" s="2"/>
      <c r="Q69" s="2"/>
      <c r="R69" s="2"/>
    </row>
    <row r="70" spans="1:18" s="8" customFormat="1" ht="15.75" customHeight="1">
      <c r="A70" s="116" t="s">
        <v>62</v>
      </c>
      <c r="B70" s="141">
        <f t="shared" si="5"/>
        <v>3</v>
      </c>
      <c r="C70" s="118">
        <v>42838</v>
      </c>
      <c r="D70" s="118">
        <v>42915</v>
      </c>
      <c r="E70" s="118">
        <v>43042</v>
      </c>
      <c r="F70" s="118"/>
      <c r="G70" s="118"/>
      <c r="H70" s="118"/>
      <c r="I70" s="118"/>
      <c r="J70" s="118"/>
      <c r="K70" s="118"/>
      <c r="L70" s="7"/>
      <c r="M70" s="7"/>
      <c r="N70" s="7"/>
      <c r="O70" s="7"/>
      <c r="P70" s="7"/>
      <c r="Q70" s="7"/>
      <c r="R70" s="7"/>
    </row>
    <row r="71" spans="1:18" s="8" customFormat="1" ht="15.75" customHeight="1">
      <c r="A71" s="116" t="s">
        <v>63</v>
      </c>
      <c r="B71" s="141">
        <f t="shared" si="5"/>
        <v>2</v>
      </c>
      <c r="C71" s="118">
        <v>42817</v>
      </c>
      <c r="D71" s="118">
        <v>43003</v>
      </c>
      <c r="E71" s="118"/>
      <c r="F71" s="118"/>
      <c r="G71" s="118"/>
      <c r="H71" s="118"/>
      <c r="I71" s="118"/>
      <c r="J71" s="118"/>
      <c r="K71" s="118"/>
      <c r="L71" s="7"/>
      <c r="M71" s="7"/>
      <c r="N71" s="7"/>
      <c r="O71" s="7"/>
      <c r="P71" s="7"/>
      <c r="Q71" s="7"/>
      <c r="R71" s="7"/>
    </row>
    <row r="72" spans="1:18" s="8" customFormat="1" ht="15.75" customHeight="1">
      <c r="A72" s="116" t="s">
        <v>64</v>
      </c>
      <c r="B72" s="141">
        <f t="shared" si="5"/>
        <v>9</v>
      </c>
      <c r="C72" s="118">
        <v>42762</v>
      </c>
      <c r="D72" s="118">
        <v>42788</v>
      </c>
      <c r="E72" s="118">
        <v>42828</v>
      </c>
      <c r="F72" s="118">
        <v>42853</v>
      </c>
      <c r="G72" s="118">
        <v>42884</v>
      </c>
      <c r="H72" s="118">
        <v>42919</v>
      </c>
      <c r="I72" s="118">
        <v>42983</v>
      </c>
      <c r="J72" s="118">
        <v>43010</v>
      </c>
      <c r="K72" s="118">
        <v>43038</v>
      </c>
      <c r="L72" s="7"/>
      <c r="M72" s="7"/>
      <c r="N72" s="7"/>
      <c r="O72" s="7"/>
      <c r="P72" s="7"/>
      <c r="Q72" s="7"/>
      <c r="R72" s="7"/>
    </row>
    <row r="73" spans="1:18" s="14" customFormat="1" ht="15.75" customHeight="1">
      <c r="A73" s="140" t="s">
        <v>65</v>
      </c>
      <c r="B73" s="141">
        <f t="shared" si="5"/>
        <v>3</v>
      </c>
      <c r="C73" s="118">
        <v>42825</v>
      </c>
      <c r="D73" s="118">
        <v>42916</v>
      </c>
      <c r="E73" s="118">
        <v>43006</v>
      </c>
      <c r="F73" s="118"/>
      <c r="G73" s="118"/>
      <c r="H73" s="118"/>
      <c r="I73" s="118"/>
      <c r="J73" s="118"/>
      <c r="K73" s="118"/>
      <c r="L73" s="15"/>
      <c r="M73" s="15"/>
      <c r="N73" s="15"/>
      <c r="O73" s="15"/>
      <c r="P73" s="15"/>
      <c r="Q73" s="15"/>
      <c r="R73" s="15"/>
    </row>
    <row r="74" spans="1:18" s="8" customFormat="1" ht="15.75" customHeight="1">
      <c r="A74" s="116" t="s">
        <v>66</v>
      </c>
      <c r="B74" s="141">
        <f t="shared" si="5"/>
        <v>2</v>
      </c>
      <c r="C74" s="118">
        <v>42880</v>
      </c>
      <c r="D74" s="118">
        <v>43003</v>
      </c>
      <c r="E74" s="118"/>
      <c r="F74" s="118"/>
      <c r="G74" s="118"/>
      <c r="H74" s="118"/>
      <c r="I74" s="118"/>
      <c r="J74" s="118"/>
      <c r="K74" s="118"/>
      <c r="L74" s="7"/>
      <c r="M74" s="7"/>
      <c r="N74" s="7"/>
      <c r="O74" s="7"/>
      <c r="P74" s="7"/>
      <c r="Q74" s="7"/>
      <c r="R74" s="7"/>
    </row>
    <row r="75" spans="1:18" s="8" customFormat="1" ht="15.75" customHeight="1">
      <c r="A75" s="206" t="s">
        <v>67</v>
      </c>
      <c r="B75" s="207"/>
      <c r="C75" s="210"/>
      <c r="D75" s="210"/>
      <c r="E75" s="210"/>
      <c r="F75" s="210"/>
      <c r="G75" s="210"/>
      <c r="H75" s="210"/>
      <c r="I75" s="210"/>
      <c r="J75" s="210"/>
      <c r="K75" s="210"/>
      <c r="L75" s="7"/>
      <c r="M75" s="7"/>
      <c r="N75" s="7"/>
      <c r="O75" s="7"/>
      <c r="P75" s="7"/>
      <c r="Q75" s="7"/>
      <c r="R75" s="7"/>
    </row>
    <row r="76" spans="1:18" s="8" customFormat="1" ht="15.75" customHeight="1">
      <c r="A76" s="116" t="s">
        <v>68</v>
      </c>
      <c r="B76" s="141">
        <f aca="true" t="shared" si="6" ref="B76:B87">COUNT(C76:K76)</f>
        <v>2</v>
      </c>
      <c r="C76" s="118">
        <v>42783</v>
      </c>
      <c r="D76" s="118">
        <v>43005</v>
      </c>
      <c r="E76" s="118"/>
      <c r="F76" s="118"/>
      <c r="G76" s="118"/>
      <c r="H76" s="118"/>
      <c r="I76" s="118"/>
      <c r="J76" s="118"/>
      <c r="K76" s="118"/>
      <c r="L76" s="7"/>
      <c r="M76" s="7"/>
      <c r="N76" s="7"/>
      <c r="O76" s="7"/>
      <c r="P76" s="7"/>
      <c r="Q76" s="7"/>
      <c r="R76" s="7"/>
    </row>
    <row r="77" spans="1:18" s="8" customFormat="1" ht="15.75" customHeight="1">
      <c r="A77" s="116" t="s">
        <v>69</v>
      </c>
      <c r="B77" s="141">
        <f t="shared" si="6"/>
        <v>5</v>
      </c>
      <c r="C77" s="118">
        <v>42779</v>
      </c>
      <c r="D77" s="118">
        <v>42801</v>
      </c>
      <c r="E77" s="118">
        <v>42865</v>
      </c>
      <c r="F77" s="118">
        <v>42923</v>
      </c>
      <c r="G77" s="118">
        <v>43018</v>
      </c>
      <c r="H77" s="118"/>
      <c r="I77" s="118"/>
      <c r="J77" s="118"/>
      <c r="K77" s="118"/>
      <c r="L77" s="7"/>
      <c r="M77" s="7"/>
      <c r="N77" s="7"/>
      <c r="O77" s="7"/>
      <c r="P77" s="7"/>
      <c r="Q77" s="7"/>
      <c r="R77" s="7"/>
    </row>
    <row r="78" spans="1:18" ht="15.75" customHeight="1">
      <c r="A78" s="116" t="s">
        <v>70</v>
      </c>
      <c r="B78" s="141">
        <f t="shared" si="6"/>
        <v>4</v>
      </c>
      <c r="C78" s="118">
        <v>42816</v>
      </c>
      <c r="D78" s="118">
        <v>42867</v>
      </c>
      <c r="E78" s="118">
        <v>42901</v>
      </c>
      <c r="F78" s="118">
        <v>42993</v>
      </c>
      <c r="G78" s="118"/>
      <c r="H78" s="118"/>
      <c r="I78" s="118"/>
      <c r="J78" s="118"/>
      <c r="K78" s="118"/>
      <c r="L78" s="2"/>
      <c r="M78" s="2"/>
      <c r="N78" s="2"/>
      <c r="O78" s="2"/>
      <c r="P78" s="2"/>
      <c r="Q78" s="2"/>
      <c r="R78" s="2"/>
    </row>
    <row r="79" spans="1:18" s="8" customFormat="1" ht="15.75" customHeight="1">
      <c r="A79" s="116" t="s">
        <v>71</v>
      </c>
      <c r="B79" s="141">
        <f t="shared" si="6"/>
        <v>4</v>
      </c>
      <c r="C79" s="118">
        <v>42780</v>
      </c>
      <c r="D79" s="118">
        <v>42863</v>
      </c>
      <c r="E79" s="118">
        <v>42921</v>
      </c>
      <c r="F79" s="118">
        <v>43038</v>
      </c>
      <c r="G79" s="118"/>
      <c r="H79" s="118"/>
      <c r="I79" s="118"/>
      <c r="J79" s="118"/>
      <c r="K79" s="118"/>
      <c r="L79" s="7"/>
      <c r="M79" s="7"/>
      <c r="N79" s="7"/>
      <c r="O79" s="7"/>
      <c r="P79" s="7"/>
      <c r="Q79" s="7"/>
      <c r="R79" s="7"/>
    </row>
    <row r="80" spans="1:18" ht="15.75" customHeight="1">
      <c r="A80" s="116" t="s">
        <v>72</v>
      </c>
      <c r="B80" s="141">
        <f t="shared" si="6"/>
        <v>4</v>
      </c>
      <c r="C80" s="118">
        <v>42793</v>
      </c>
      <c r="D80" s="118">
        <v>42887</v>
      </c>
      <c r="E80" s="118">
        <v>42916</v>
      </c>
      <c r="F80" s="118">
        <v>43038</v>
      </c>
      <c r="G80" s="118"/>
      <c r="H80" s="118"/>
      <c r="I80" s="118"/>
      <c r="J80" s="118"/>
      <c r="K80" s="118"/>
      <c r="L80" s="2"/>
      <c r="M80" s="2"/>
      <c r="N80" s="2"/>
      <c r="O80" s="2"/>
      <c r="P80" s="2"/>
      <c r="Q80" s="2"/>
      <c r="R80" s="2"/>
    </row>
    <row r="81" spans="1:18" s="6" customFormat="1" ht="15.75" customHeight="1">
      <c r="A81" s="116" t="s">
        <v>73</v>
      </c>
      <c r="B81" s="141">
        <f t="shared" si="6"/>
        <v>4</v>
      </c>
      <c r="C81" s="118">
        <v>42783</v>
      </c>
      <c r="D81" s="118">
        <v>42850</v>
      </c>
      <c r="E81" s="118">
        <v>42886</v>
      </c>
      <c r="F81" s="118">
        <v>43000</v>
      </c>
      <c r="G81" s="118"/>
      <c r="H81" s="118"/>
      <c r="I81" s="118"/>
      <c r="J81" s="118"/>
      <c r="K81" s="118"/>
      <c r="L81" s="5"/>
      <c r="M81" s="5"/>
      <c r="N81" s="5"/>
      <c r="O81" s="5"/>
      <c r="P81" s="5"/>
      <c r="Q81" s="5"/>
      <c r="R81" s="5"/>
    </row>
    <row r="82" spans="1:18" s="8" customFormat="1" ht="15.75" customHeight="1">
      <c r="A82" s="116" t="s">
        <v>74</v>
      </c>
      <c r="B82" s="141">
        <f t="shared" si="6"/>
        <v>4</v>
      </c>
      <c r="C82" s="118">
        <v>42782</v>
      </c>
      <c r="D82" s="118">
        <v>42810</v>
      </c>
      <c r="E82" s="118">
        <v>42894</v>
      </c>
      <c r="F82" s="118">
        <v>43027</v>
      </c>
      <c r="G82" s="118"/>
      <c r="H82" s="118"/>
      <c r="I82" s="118"/>
      <c r="J82" s="118"/>
      <c r="K82" s="118"/>
      <c r="L82" s="7"/>
      <c r="M82" s="7"/>
      <c r="N82" s="7"/>
      <c r="O82" s="7"/>
      <c r="P82" s="7"/>
      <c r="Q82" s="7"/>
      <c r="R82" s="7"/>
    </row>
    <row r="83" spans="1:18" ht="15.75" customHeight="1">
      <c r="A83" s="116" t="s">
        <v>75</v>
      </c>
      <c r="B83" s="141">
        <f t="shared" si="6"/>
        <v>3</v>
      </c>
      <c r="C83" s="118">
        <v>42818</v>
      </c>
      <c r="D83" s="118">
        <v>42921</v>
      </c>
      <c r="E83" s="118">
        <v>43056</v>
      </c>
      <c r="F83" s="118"/>
      <c r="G83" s="118"/>
      <c r="H83" s="118"/>
      <c r="I83" s="118"/>
      <c r="J83" s="118"/>
      <c r="K83" s="118"/>
      <c r="L83" s="2"/>
      <c r="M83" s="2"/>
      <c r="N83" s="2"/>
      <c r="O83" s="2"/>
      <c r="P83" s="2"/>
      <c r="Q83" s="2"/>
      <c r="R83" s="2"/>
    </row>
    <row r="84" spans="1:18" s="8" customFormat="1" ht="15.75" customHeight="1">
      <c r="A84" s="116" t="s">
        <v>76</v>
      </c>
      <c r="B84" s="141">
        <f t="shared" si="6"/>
        <v>5</v>
      </c>
      <c r="C84" s="118">
        <v>42762</v>
      </c>
      <c r="D84" s="118">
        <v>42772</v>
      </c>
      <c r="E84" s="118">
        <v>42845</v>
      </c>
      <c r="F84" s="118">
        <v>42909</v>
      </c>
      <c r="G84" s="118">
        <v>43004</v>
      </c>
      <c r="H84" s="118"/>
      <c r="I84" s="118"/>
      <c r="J84" s="118"/>
      <c r="K84" s="118"/>
      <c r="L84" s="7"/>
      <c r="M84" s="7"/>
      <c r="N84" s="7"/>
      <c r="O84" s="7"/>
      <c r="P84" s="7"/>
      <c r="Q84" s="7"/>
      <c r="R84" s="7"/>
    </row>
    <row r="85" spans="1:18" s="8" customFormat="1" ht="15.75" customHeight="1">
      <c r="A85" s="116" t="s">
        <v>77</v>
      </c>
      <c r="B85" s="141">
        <f t="shared" si="6"/>
        <v>3</v>
      </c>
      <c r="C85" s="118">
        <v>42858</v>
      </c>
      <c r="D85" s="118">
        <v>42921</v>
      </c>
      <c r="E85" s="118">
        <v>43011</v>
      </c>
      <c r="F85" s="118"/>
      <c r="G85" s="118"/>
      <c r="H85" s="118"/>
      <c r="I85" s="118"/>
      <c r="J85" s="118"/>
      <c r="K85" s="118"/>
      <c r="L85" s="7"/>
      <c r="M85" s="7"/>
      <c r="N85" s="7"/>
      <c r="O85" s="7"/>
      <c r="P85" s="7"/>
      <c r="Q85" s="7"/>
      <c r="R85" s="7"/>
    </row>
    <row r="86" spans="1:18" s="14" customFormat="1" ht="15.75" customHeight="1">
      <c r="A86" s="116" t="s">
        <v>78</v>
      </c>
      <c r="B86" s="141">
        <f t="shared" si="6"/>
        <v>6</v>
      </c>
      <c r="C86" s="118">
        <v>42787</v>
      </c>
      <c r="D86" s="118">
        <v>42811</v>
      </c>
      <c r="E86" s="118">
        <v>42849</v>
      </c>
      <c r="F86" s="118">
        <v>42902</v>
      </c>
      <c r="G86" s="118">
        <v>42955</v>
      </c>
      <c r="H86" s="118">
        <v>43011</v>
      </c>
      <c r="I86" s="118"/>
      <c r="J86" s="118"/>
      <c r="K86" s="118"/>
      <c r="L86" s="15"/>
      <c r="M86" s="15"/>
      <c r="N86" s="15"/>
      <c r="O86" s="15"/>
      <c r="P86" s="15"/>
      <c r="Q86" s="15"/>
      <c r="R86" s="15"/>
    </row>
    <row r="87" spans="1:18" s="8" customFormat="1" ht="15.75" customHeight="1">
      <c r="A87" s="116" t="s">
        <v>79</v>
      </c>
      <c r="B87" s="141">
        <f t="shared" si="6"/>
        <v>4</v>
      </c>
      <c r="C87" s="118">
        <v>42803</v>
      </c>
      <c r="D87" s="118">
        <v>42865</v>
      </c>
      <c r="E87" s="118">
        <v>42926</v>
      </c>
      <c r="F87" s="118">
        <v>42983</v>
      </c>
      <c r="G87" s="118"/>
      <c r="H87" s="118"/>
      <c r="I87" s="118"/>
      <c r="J87" s="118"/>
      <c r="K87" s="118"/>
      <c r="L87" s="7"/>
      <c r="M87" s="7"/>
      <c r="N87" s="7"/>
      <c r="O87" s="7"/>
      <c r="P87" s="7"/>
      <c r="Q87" s="7"/>
      <c r="R87" s="7"/>
    </row>
    <row r="88" spans="1:18" s="8" customFormat="1" ht="15.75" customHeight="1">
      <c r="A88" s="206" t="s">
        <v>80</v>
      </c>
      <c r="B88" s="207"/>
      <c r="C88" s="210"/>
      <c r="D88" s="210"/>
      <c r="E88" s="210"/>
      <c r="F88" s="210"/>
      <c r="G88" s="210"/>
      <c r="H88" s="210"/>
      <c r="I88" s="210"/>
      <c r="J88" s="210"/>
      <c r="K88" s="210"/>
      <c r="L88" s="7"/>
      <c r="M88" s="7"/>
      <c r="N88" s="7"/>
      <c r="O88" s="7"/>
      <c r="P88" s="7"/>
      <c r="Q88" s="7"/>
      <c r="R88" s="7"/>
    </row>
    <row r="89" spans="1:18" ht="15.75" customHeight="1">
      <c r="A89" s="116" t="s">
        <v>81</v>
      </c>
      <c r="B89" s="141">
        <f aca="true" t="shared" si="7" ref="B89:B97">COUNT(C89:K89)</f>
        <v>4</v>
      </c>
      <c r="C89" s="118">
        <v>42794</v>
      </c>
      <c r="D89" s="118">
        <v>42885</v>
      </c>
      <c r="E89" s="118">
        <v>42920</v>
      </c>
      <c r="F89" s="118">
        <v>43034</v>
      </c>
      <c r="G89" s="118"/>
      <c r="H89" s="118"/>
      <c r="I89" s="118"/>
      <c r="J89" s="118"/>
      <c r="K89" s="118"/>
      <c r="L89" s="2"/>
      <c r="M89" s="2"/>
      <c r="N89" s="2"/>
      <c r="O89" s="2"/>
      <c r="P89" s="2"/>
      <c r="Q89" s="2"/>
      <c r="R89" s="2"/>
    </row>
    <row r="90" spans="1:18" ht="15.75" customHeight="1">
      <c r="A90" s="116" t="s">
        <v>82</v>
      </c>
      <c r="B90" s="141">
        <f t="shared" si="7"/>
        <v>4</v>
      </c>
      <c r="C90" s="118">
        <v>42787</v>
      </c>
      <c r="D90" s="118">
        <v>42849</v>
      </c>
      <c r="E90" s="118">
        <v>42906</v>
      </c>
      <c r="F90" s="118">
        <v>43010</v>
      </c>
      <c r="G90" s="118"/>
      <c r="H90" s="118"/>
      <c r="I90" s="118"/>
      <c r="J90" s="118"/>
      <c r="K90" s="118"/>
      <c r="L90" s="2"/>
      <c r="M90" s="2"/>
      <c r="N90" s="2"/>
      <c r="O90" s="2"/>
      <c r="P90" s="2"/>
      <c r="Q90" s="2"/>
      <c r="R90" s="2"/>
    </row>
    <row r="91" spans="1:18" ht="15.75" customHeight="1">
      <c r="A91" s="116" t="s">
        <v>83</v>
      </c>
      <c r="B91" s="141">
        <f t="shared" si="7"/>
        <v>6</v>
      </c>
      <c r="C91" s="118">
        <v>42788</v>
      </c>
      <c r="D91" s="118">
        <v>42881</v>
      </c>
      <c r="E91" s="118">
        <v>42919</v>
      </c>
      <c r="F91" s="118">
        <v>42943</v>
      </c>
      <c r="G91" s="118">
        <v>42984</v>
      </c>
      <c r="H91" s="118">
        <v>43017</v>
      </c>
      <c r="I91" s="118"/>
      <c r="J91" s="118"/>
      <c r="K91" s="118"/>
      <c r="L91" s="2"/>
      <c r="M91" s="2"/>
      <c r="N91" s="2"/>
      <c r="O91" s="2"/>
      <c r="P91" s="2"/>
      <c r="Q91" s="2"/>
      <c r="R91" s="2"/>
    </row>
    <row r="92" spans="1:18" s="8" customFormat="1" ht="15.75" customHeight="1">
      <c r="A92" s="116" t="s">
        <v>84</v>
      </c>
      <c r="B92" s="141">
        <f t="shared" si="7"/>
        <v>3</v>
      </c>
      <c r="C92" s="118">
        <v>42781</v>
      </c>
      <c r="D92" s="118">
        <v>42894</v>
      </c>
      <c r="E92" s="118">
        <v>43033</v>
      </c>
      <c r="F92" s="118"/>
      <c r="G92" s="118"/>
      <c r="H92" s="118"/>
      <c r="I92" s="118"/>
      <c r="J92" s="118"/>
      <c r="K92" s="118"/>
      <c r="L92" s="7"/>
      <c r="M92" s="7"/>
      <c r="N92" s="7"/>
      <c r="O92" s="7"/>
      <c r="P92" s="7"/>
      <c r="Q92" s="7"/>
      <c r="R92" s="7"/>
    </row>
    <row r="93" spans="1:18" s="8" customFormat="1" ht="15.75" customHeight="1">
      <c r="A93" s="116" t="s">
        <v>85</v>
      </c>
      <c r="B93" s="141">
        <f t="shared" si="7"/>
        <v>5</v>
      </c>
      <c r="C93" s="118">
        <v>42765</v>
      </c>
      <c r="D93" s="118">
        <v>42788</v>
      </c>
      <c r="E93" s="118">
        <v>42857</v>
      </c>
      <c r="F93" s="118">
        <v>42912</v>
      </c>
      <c r="G93" s="118">
        <v>43010</v>
      </c>
      <c r="H93" s="118"/>
      <c r="I93" s="118"/>
      <c r="J93" s="118"/>
      <c r="K93" s="118"/>
      <c r="L93" s="7"/>
      <c r="M93" s="7"/>
      <c r="N93" s="7"/>
      <c r="O93" s="7"/>
      <c r="P93" s="7"/>
      <c r="Q93" s="7"/>
      <c r="R93" s="7"/>
    </row>
    <row r="94" spans="1:18" s="8" customFormat="1" ht="15.75" customHeight="1">
      <c r="A94" s="116" t="s">
        <v>86</v>
      </c>
      <c r="B94" s="141">
        <f t="shared" si="7"/>
        <v>4</v>
      </c>
      <c r="C94" s="118">
        <v>42822</v>
      </c>
      <c r="D94" s="118">
        <v>42893</v>
      </c>
      <c r="E94" s="118">
        <v>42942</v>
      </c>
      <c r="F94" s="118">
        <v>43032</v>
      </c>
      <c r="G94" s="118"/>
      <c r="H94" s="118"/>
      <c r="I94" s="118"/>
      <c r="J94" s="118"/>
      <c r="K94" s="118"/>
      <c r="L94" s="7"/>
      <c r="M94" s="7"/>
      <c r="N94" s="7"/>
      <c r="O94" s="7"/>
      <c r="P94" s="7"/>
      <c r="Q94" s="7"/>
      <c r="R94" s="7"/>
    </row>
    <row r="95" spans="1:18" s="8" customFormat="1" ht="15.75" customHeight="1">
      <c r="A95" s="116" t="s">
        <v>87</v>
      </c>
      <c r="B95" s="141">
        <f t="shared" si="7"/>
        <v>6</v>
      </c>
      <c r="C95" s="118">
        <v>42782</v>
      </c>
      <c r="D95" s="118">
        <v>42788</v>
      </c>
      <c r="E95" s="118">
        <v>42899</v>
      </c>
      <c r="F95" s="118">
        <v>42941</v>
      </c>
      <c r="G95" s="118">
        <v>42989</v>
      </c>
      <c r="H95" s="118">
        <v>43013</v>
      </c>
      <c r="I95" s="118"/>
      <c r="J95" s="118"/>
      <c r="K95" s="118"/>
      <c r="L95" s="7"/>
      <c r="M95" s="7"/>
      <c r="N95" s="7"/>
      <c r="O95" s="7"/>
      <c r="P95" s="7"/>
      <c r="Q95" s="7"/>
      <c r="R95" s="7"/>
    </row>
    <row r="96" spans="1:18" s="14" customFormat="1" ht="15.75" customHeight="1">
      <c r="A96" s="116" t="s">
        <v>88</v>
      </c>
      <c r="B96" s="141">
        <f t="shared" si="7"/>
        <v>3</v>
      </c>
      <c r="C96" s="51">
        <v>42853</v>
      </c>
      <c r="D96" s="51">
        <v>42929</v>
      </c>
      <c r="E96" s="51">
        <v>42998</v>
      </c>
      <c r="F96" s="51"/>
      <c r="G96" s="51"/>
      <c r="H96" s="51"/>
      <c r="I96" s="51"/>
      <c r="J96" s="51"/>
      <c r="K96" s="51"/>
      <c r="L96" s="15"/>
      <c r="M96" s="15"/>
      <c r="N96" s="15"/>
      <c r="O96" s="15"/>
      <c r="P96" s="15"/>
      <c r="Q96" s="15"/>
      <c r="R96" s="15"/>
    </row>
    <row r="97" spans="1:18" ht="15.75" customHeight="1">
      <c r="A97" s="116" t="s">
        <v>89</v>
      </c>
      <c r="B97" s="141">
        <f t="shared" si="7"/>
        <v>4</v>
      </c>
      <c r="C97" s="118">
        <v>42775</v>
      </c>
      <c r="D97" s="118">
        <v>42843</v>
      </c>
      <c r="E97" s="118">
        <v>42885</v>
      </c>
      <c r="F97" s="118">
        <v>43025</v>
      </c>
      <c r="G97" s="118"/>
      <c r="H97" s="118"/>
      <c r="I97" s="118"/>
      <c r="J97" s="118"/>
      <c r="K97" s="118"/>
      <c r="L97" s="2"/>
      <c r="M97" s="2"/>
      <c r="N97" s="2"/>
      <c r="O97" s="2"/>
      <c r="P97" s="2"/>
      <c r="Q97" s="2"/>
      <c r="R97" s="2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</sheetData>
  <sheetProtection/>
  <autoFilter ref="A4:R97"/>
  <mergeCells count="5">
    <mergeCell ref="A1:K1"/>
    <mergeCell ref="A2:K2"/>
    <mergeCell ref="C3:K3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  <headerFooter>
    <oddFooter>&amp;C&amp;"Times New Roman,обычный"&amp;8&amp;A&amp;R&amp;P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93" sqref="O93"/>
    </sheetView>
  </sheetViews>
  <sheetFormatPr defaultColWidth="8.8515625" defaultRowHeight="15"/>
  <cols>
    <col min="1" max="1" width="33.421875" style="56" customWidth="1"/>
    <col min="2" max="2" width="46.00390625" style="56" customWidth="1"/>
    <col min="3" max="6" width="6.7109375" style="56" customWidth="1"/>
    <col min="7" max="7" width="6.7109375" style="72" customWidth="1"/>
    <col min="8" max="8" width="14.7109375" style="89" customWidth="1"/>
    <col min="9" max="9" width="14.421875" style="89" customWidth="1"/>
    <col min="10" max="10" width="20.7109375" style="56" customWidth="1"/>
    <col min="11" max="13" width="22.7109375" style="56" customWidth="1"/>
    <col min="14" max="14" width="8.8515625" style="56" customWidth="1"/>
    <col min="15" max="15" width="18.140625" style="56" customWidth="1"/>
    <col min="16" max="16384" width="8.8515625" style="56" customWidth="1"/>
  </cols>
  <sheetData>
    <row r="1" spans="1:13" ht="29.25" customHeight="1">
      <c r="A1" s="241" t="s">
        <v>140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30" customHeight="1">
      <c r="A2" s="242" t="s">
        <v>503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65.25" customHeight="1">
      <c r="A3" s="234" t="s">
        <v>103</v>
      </c>
      <c r="B3" s="155" t="s">
        <v>138</v>
      </c>
      <c r="C3" s="244" t="s">
        <v>139</v>
      </c>
      <c r="D3" s="245"/>
      <c r="E3" s="245"/>
      <c r="F3" s="245"/>
      <c r="G3" s="245"/>
      <c r="H3" s="234" t="s">
        <v>504</v>
      </c>
      <c r="I3" s="234" t="s">
        <v>122</v>
      </c>
      <c r="J3" s="234" t="s">
        <v>115</v>
      </c>
      <c r="K3" s="234" t="s">
        <v>178</v>
      </c>
      <c r="L3" s="234" t="s">
        <v>123</v>
      </c>
      <c r="M3" s="234" t="s">
        <v>124</v>
      </c>
    </row>
    <row r="4" spans="1:13" ht="27.75" customHeight="1">
      <c r="A4" s="236"/>
      <c r="B4" s="57" t="str">
        <f>' Методика (раздел 2)'!B10</f>
        <v>Да, публикуются или внесение изменений в закон о бюджете не осуществлялось</v>
      </c>
      <c r="C4" s="234" t="s">
        <v>98</v>
      </c>
      <c r="D4" s="234" t="s">
        <v>300</v>
      </c>
      <c r="E4" s="234" t="s">
        <v>301</v>
      </c>
      <c r="F4" s="234" t="s">
        <v>302</v>
      </c>
      <c r="G4" s="239" t="s">
        <v>104</v>
      </c>
      <c r="H4" s="236"/>
      <c r="I4" s="236"/>
      <c r="J4" s="236"/>
      <c r="K4" s="236"/>
      <c r="L4" s="236"/>
      <c r="M4" s="236"/>
    </row>
    <row r="5" spans="1:13" s="58" customFormat="1" ht="27.75" customHeight="1">
      <c r="A5" s="238"/>
      <c r="B5" s="57" t="str">
        <f>' Методика (раздел 2)'!B11</f>
        <v>Нет, не публикуются или их публикация носит несистемный характер (публикуются в отдельных случаях)</v>
      </c>
      <c r="C5" s="238"/>
      <c r="D5" s="238"/>
      <c r="E5" s="238"/>
      <c r="F5" s="238"/>
      <c r="G5" s="240"/>
      <c r="H5" s="238"/>
      <c r="I5" s="238"/>
      <c r="J5" s="238"/>
      <c r="K5" s="237"/>
      <c r="L5" s="237"/>
      <c r="M5" s="237"/>
    </row>
    <row r="6" spans="1:13" s="59" customFormat="1" ht="15.75" customHeight="1">
      <c r="A6" s="27" t="s">
        <v>0</v>
      </c>
      <c r="B6" s="29"/>
      <c r="C6" s="29"/>
      <c r="D6" s="29"/>
      <c r="E6" s="29"/>
      <c r="F6" s="29"/>
      <c r="G6" s="29"/>
      <c r="H6" s="28"/>
      <c r="I6" s="28"/>
      <c r="J6" s="29"/>
      <c r="K6" s="29"/>
      <c r="L6" s="29"/>
      <c r="M6" s="29"/>
    </row>
    <row r="7" spans="1:13" ht="15.75" customHeight="1">
      <c r="A7" s="30" t="s">
        <v>1</v>
      </c>
      <c r="B7" s="140" t="s">
        <v>112</v>
      </c>
      <c r="C7" s="145">
        <f>IF(B7=B$4,2,0)</f>
        <v>2</v>
      </c>
      <c r="D7" s="145"/>
      <c r="E7" s="145"/>
      <c r="F7" s="145"/>
      <c r="G7" s="124">
        <f>C7*(1-D7)*(1-E7)*(1-F7)</f>
        <v>2</v>
      </c>
      <c r="H7" s="141">
        <f>'Изменения в бюджет'!B6</f>
        <v>4</v>
      </c>
      <c r="I7" s="139">
        <v>4</v>
      </c>
      <c r="J7" s="147"/>
      <c r="K7" s="52" t="s">
        <v>303</v>
      </c>
      <c r="L7" s="52" t="s">
        <v>180</v>
      </c>
      <c r="M7" s="52" t="s">
        <v>305</v>
      </c>
    </row>
    <row r="8" spans="1:13" ht="15.75" customHeight="1">
      <c r="A8" s="30" t="s">
        <v>2</v>
      </c>
      <c r="B8" s="140" t="s">
        <v>112</v>
      </c>
      <c r="C8" s="145">
        <f aca="true" t="shared" si="0" ref="C8:C24">IF(B8=B$4,2,0)</f>
        <v>2</v>
      </c>
      <c r="D8" s="145"/>
      <c r="E8" s="145"/>
      <c r="F8" s="145"/>
      <c r="G8" s="124">
        <f aca="true" t="shared" si="1" ref="G8:G71">C8*(1-D8)*(1-E8)*(1-F8)</f>
        <v>2</v>
      </c>
      <c r="H8" s="141">
        <f>'Изменения в бюджет'!B7</f>
        <v>5</v>
      </c>
      <c r="I8" s="139">
        <v>5</v>
      </c>
      <c r="J8" s="147"/>
      <c r="K8" s="67" t="s">
        <v>331</v>
      </c>
      <c r="L8" s="142" t="s">
        <v>183</v>
      </c>
      <c r="M8" s="52" t="s">
        <v>305</v>
      </c>
    </row>
    <row r="9" spans="1:13" ht="15.75" customHeight="1">
      <c r="A9" s="116" t="s">
        <v>3</v>
      </c>
      <c r="B9" s="140" t="s">
        <v>112</v>
      </c>
      <c r="C9" s="145">
        <f t="shared" si="0"/>
        <v>2</v>
      </c>
      <c r="D9" s="145"/>
      <c r="E9" s="145"/>
      <c r="F9" s="145"/>
      <c r="G9" s="124">
        <f t="shared" si="1"/>
        <v>2</v>
      </c>
      <c r="H9" s="141">
        <f>'Изменения в бюджет'!B8</f>
        <v>4</v>
      </c>
      <c r="I9" s="139">
        <v>4</v>
      </c>
      <c r="J9" s="147"/>
      <c r="K9" s="67" t="s">
        <v>308</v>
      </c>
      <c r="L9" s="142" t="s">
        <v>184</v>
      </c>
      <c r="M9" s="52" t="s">
        <v>305</v>
      </c>
    </row>
    <row r="10" spans="1:13" ht="15.75" customHeight="1">
      <c r="A10" s="30" t="s">
        <v>4</v>
      </c>
      <c r="B10" s="140" t="s">
        <v>112</v>
      </c>
      <c r="C10" s="145">
        <f t="shared" si="0"/>
        <v>2</v>
      </c>
      <c r="D10" s="145"/>
      <c r="E10" s="145"/>
      <c r="F10" s="145"/>
      <c r="G10" s="124">
        <f t="shared" si="1"/>
        <v>2</v>
      </c>
      <c r="H10" s="141">
        <f>'Изменения в бюджет'!B9</f>
        <v>7</v>
      </c>
      <c r="I10" s="139">
        <v>7</v>
      </c>
      <c r="J10" s="67"/>
      <c r="K10" s="67" t="s">
        <v>332</v>
      </c>
      <c r="L10" s="150" t="s">
        <v>186</v>
      </c>
      <c r="M10" s="52" t="s">
        <v>305</v>
      </c>
    </row>
    <row r="11" spans="1:13" ht="15.75" customHeight="1">
      <c r="A11" s="30" t="s">
        <v>5</v>
      </c>
      <c r="B11" s="140" t="s">
        <v>112</v>
      </c>
      <c r="C11" s="145">
        <f t="shared" si="0"/>
        <v>2</v>
      </c>
      <c r="D11" s="145"/>
      <c r="E11" s="145"/>
      <c r="F11" s="145"/>
      <c r="G11" s="124">
        <f t="shared" si="1"/>
        <v>2</v>
      </c>
      <c r="H11" s="141">
        <f>'Изменения в бюджет'!B10</f>
        <v>5</v>
      </c>
      <c r="I11" s="139">
        <v>5</v>
      </c>
      <c r="J11" s="147"/>
      <c r="K11" s="175" t="s">
        <v>188</v>
      </c>
      <c r="L11" s="142" t="s">
        <v>187</v>
      </c>
      <c r="M11" s="52" t="s">
        <v>305</v>
      </c>
    </row>
    <row r="12" spans="1:13" ht="15.75" customHeight="1">
      <c r="A12" s="30" t="s">
        <v>6</v>
      </c>
      <c r="B12" s="140" t="s">
        <v>112</v>
      </c>
      <c r="C12" s="145">
        <f t="shared" si="0"/>
        <v>2</v>
      </c>
      <c r="D12" s="145"/>
      <c r="E12" s="145"/>
      <c r="F12" s="145"/>
      <c r="G12" s="124">
        <f t="shared" si="1"/>
        <v>2</v>
      </c>
      <c r="H12" s="141">
        <f>'Изменения в бюджет'!B11</f>
        <v>1</v>
      </c>
      <c r="I12" s="139">
        <v>1</v>
      </c>
      <c r="J12" s="147"/>
      <c r="K12" s="175" t="s">
        <v>311</v>
      </c>
      <c r="L12" s="147" t="s">
        <v>306</v>
      </c>
      <c r="M12" s="52" t="s">
        <v>305</v>
      </c>
    </row>
    <row r="13" spans="1:13" ht="15.75" customHeight="1">
      <c r="A13" s="30" t="s">
        <v>7</v>
      </c>
      <c r="B13" s="140" t="s">
        <v>112</v>
      </c>
      <c r="C13" s="145">
        <f t="shared" si="0"/>
        <v>2</v>
      </c>
      <c r="D13" s="145"/>
      <c r="E13" s="145"/>
      <c r="F13" s="145"/>
      <c r="G13" s="124">
        <f>C13*(1-D13)*(1-E13)*(1-F13)</f>
        <v>2</v>
      </c>
      <c r="H13" s="141">
        <f>'Изменения в бюджет'!B12</f>
        <v>5</v>
      </c>
      <c r="I13" s="139">
        <v>5</v>
      </c>
      <c r="J13" s="67"/>
      <c r="K13" s="142" t="s">
        <v>312</v>
      </c>
      <c r="L13" s="142" t="s">
        <v>126</v>
      </c>
      <c r="M13" s="150" t="s">
        <v>313</v>
      </c>
    </row>
    <row r="14" spans="1:13" s="59" customFormat="1" ht="15.75" customHeight="1">
      <c r="A14" s="30" t="s">
        <v>8</v>
      </c>
      <c r="B14" s="140" t="s">
        <v>112</v>
      </c>
      <c r="C14" s="145">
        <f t="shared" si="0"/>
        <v>2</v>
      </c>
      <c r="D14" s="145"/>
      <c r="E14" s="145"/>
      <c r="F14" s="145"/>
      <c r="G14" s="124">
        <f t="shared" si="1"/>
        <v>2</v>
      </c>
      <c r="H14" s="141">
        <f>'Изменения в бюджет'!B13</f>
        <v>2</v>
      </c>
      <c r="I14" s="164">
        <v>2</v>
      </c>
      <c r="J14" s="140"/>
      <c r="K14" s="175" t="s">
        <v>229</v>
      </c>
      <c r="L14" s="142" t="s">
        <v>228</v>
      </c>
      <c r="M14" s="52" t="s">
        <v>305</v>
      </c>
    </row>
    <row r="15" spans="1:13" s="59" customFormat="1" ht="15.75" customHeight="1">
      <c r="A15" s="30" t="s">
        <v>9</v>
      </c>
      <c r="B15" s="140" t="s">
        <v>112</v>
      </c>
      <c r="C15" s="145">
        <f t="shared" si="0"/>
        <v>2</v>
      </c>
      <c r="D15" s="145"/>
      <c r="E15" s="145">
        <v>0.5</v>
      </c>
      <c r="F15" s="145"/>
      <c r="G15" s="124">
        <f t="shared" si="1"/>
        <v>1</v>
      </c>
      <c r="H15" s="141">
        <f>'Изменения в бюджет'!B14</f>
        <v>4</v>
      </c>
      <c r="I15" s="139">
        <v>4</v>
      </c>
      <c r="J15" s="140" t="s">
        <v>317</v>
      </c>
      <c r="K15" s="142" t="s">
        <v>318</v>
      </c>
      <c r="L15" s="142" t="s">
        <v>127</v>
      </c>
      <c r="M15" s="142" t="s">
        <v>191</v>
      </c>
    </row>
    <row r="16" spans="1:13" ht="15.75" customHeight="1">
      <c r="A16" s="30" t="s">
        <v>10</v>
      </c>
      <c r="B16" s="140" t="s">
        <v>112</v>
      </c>
      <c r="C16" s="145">
        <f t="shared" si="0"/>
        <v>2</v>
      </c>
      <c r="D16" s="145"/>
      <c r="E16" s="145"/>
      <c r="F16" s="145"/>
      <c r="G16" s="124">
        <f t="shared" si="1"/>
        <v>2</v>
      </c>
      <c r="H16" s="141">
        <f>'Изменения в бюджет'!B15</f>
        <v>2</v>
      </c>
      <c r="I16" s="139">
        <v>2</v>
      </c>
      <c r="J16" s="147"/>
      <c r="K16" s="142" t="s">
        <v>321</v>
      </c>
      <c r="L16" s="150" t="s">
        <v>306</v>
      </c>
      <c r="M16" s="142" t="s">
        <v>230</v>
      </c>
    </row>
    <row r="17" spans="1:13" ht="15.75" customHeight="1">
      <c r="A17" s="30" t="s">
        <v>11</v>
      </c>
      <c r="B17" s="140" t="s">
        <v>113</v>
      </c>
      <c r="C17" s="145">
        <f t="shared" si="0"/>
        <v>0</v>
      </c>
      <c r="D17" s="145"/>
      <c r="E17" s="145"/>
      <c r="F17" s="145"/>
      <c r="G17" s="124">
        <f t="shared" si="1"/>
        <v>0</v>
      </c>
      <c r="H17" s="141">
        <f>'Изменения в бюджет'!B16</f>
        <v>6</v>
      </c>
      <c r="I17" s="139">
        <v>5</v>
      </c>
      <c r="J17" s="147" t="s">
        <v>325</v>
      </c>
      <c r="K17" s="67" t="s">
        <v>327</v>
      </c>
      <c r="L17" s="150" t="s">
        <v>326</v>
      </c>
      <c r="M17" s="150" t="s">
        <v>192</v>
      </c>
    </row>
    <row r="18" spans="1:13" ht="15.75" customHeight="1">
      <c r="A18" s="30" t="s">
        <v>12</v>
      </c>
      <c r="B18" s="140" t="s">
        <v>112</v>
      </c>
      <c r="C18" s="145">
        <f t="shared" si="0"/>
        <v>2</v>
      </c>
      <c r="D18" s="145"/>
      <c r="E18" s="145"/>
      <c r="F18" s="145"/>
      <c r="G18" s="124">
        <f t="shared" si="1"/>
        <v>2</v>
      </c>
      <c r="H18" s="141">
        <f>'Изменения в бюджет'!B17</f>
        <v>9</v>
      </c>
      <c r="I18" s="139">
        <v>8</v>
      </c>
      <c r="J18" s="147"/>
      <c r="K18" s="67" t="s">
        <v>331</v>
      </c>
      <c r="L18" s="150" t="s">
        <v>231</v>
      </c>
      <c r="M18" s="52" t="s">
        <v>305</v>
      </c>
    </row>
    <row r="19" spans="1:13" ht="15.75" customHeight="1">
      <c r="A19" s="30" t="s">
        <v>13</v>
      </c>
      <c r="B19" s="140" t="s">
        <v>113</v>
      </c>
      <c r="C19" s="145">
        <f t="shared" si="0"/>
        <v>0</v>
      </c>
      <c r="D19" s="145"/>
      <c r="E19" s="145"/>
      <c r="F19" s="145"/>
      <c r="G19" s="124">
        <f t="shared" si="1"/>
        <v>0</v>
      </c>
      <c r="H19" s="141">
        <f>'Изменения в бюджет'!B18</f>
        <v>3</v>
      </c>
      <c r="I19" s="139">
        <v>1</v>
      </c>
      <c r="J19" s="147" t="s">
        <v>336</v>
      </c>
      <c r="K19" s="150" t="s">
        <v>332</v>
      </c>
      <c r="L19" s="150" t="s">
        <v>193</v>
      </c>
      <c r="M19" s="52" t="s">
        <v>305</v>
      </c>
    </row>
    <row r="20" spans="1:13" ht="15.75" customHeight="1">
      <c r="A20" s="30" t="s">
        <v>14</v>
      </c>
      <c r="B20" s="140" t="s">
        <v>112</v>
      </c>
      <c r="C20" s="145">
        <f t="shared" si="0"/>
        <v>2</v>
      </c>
      <c r="D20" s="145"/>
      <c r="E20" s="145"/>
      <c r="F20" s="145"/>
      <c r="G20" s="124">
        <f t="shared" si="1"/>
        <v>2</v>
      </c>
      <c r="H20" s="141">
        <f>'Изменения в бюджет'!B19</f>
        <v>4</v>
      </c>
      <c r="I20" s="139">
        <v>4</v>
      </c>
      <c r="J20" s="97"/>
      <c r="K20" s="150" t="s">
        <v>338</v>
      </c>
      <c r="L20" s="142" t="s">
        <v>232</v>
      </c>
      <c r="M20" s="52" t="s">
        <v>305</v>
      </c>
    </row>
    <row r="21" spans="1:13" ht="15.75" customHeight="1">
      <c r="A21" s="30" t="s">
        <v>15</v>
      </c>
      <c r="B21" s="140" t="s">
        <v>112</v>
      </c>
      <c r="C21" s="145">
        <f t="shared" si="0"/>
        <v>2</v>
      </c>
      <c r="D21" s="145"/>
      <c r="E21" s="145"/>
      <c r="F21" s="145"/>
      <c r="G21" s="124">
        <f t="shared" si="1"/>
        <v>2</v>
      </c>
      <c r="H21" s="141">
        <f>'Изменения в бюджет'!B20</f>
        <v>3</v>
      </c>
      <c r="I21" s="139">
        <v>3</v>
      </c>
      <c r="J21" s="147"/>
      <c r="K21" s="150" t="s">
        <v>342</v>
      </c>
      <c r="L21" s="150" t="s">
        <v>341</v>
      </c>
      <c r="M21" s="150" t="s">
        <v>195</v>
      </c>
    </row>
    <row r="22" spans="1:13" ht="15.75" customHeight="1">
      <c r="A22" s="30" t="s">
        <v>16</v>
      </c>
      <c r="B22" s="140" t="s">
        <v>112</v>
      </c>
      <c r="C22" s="145">
        <f t="shared" si="0"/>
        <v>2</v>
      </c>
      <c r="D22" s="145"/>
      <c r="E22" s="145"/>
      <c r="F22" s="145"/>
      <c r="G22" s="124">
        <f t="shared" si="1"/>
        <v>2</v>
      </c>
      <c r="H22" s="141">
        <f>'Изменения в бюджет'!B21</f>
        <v>2</v>
      </c>
      <c r="I22" s="139">
        <v>2</v>
      </c>
      <c r="J22" s="147"/>
      <c r="K22" s="150" t="s">
        <v>332</v>
      </c>
      <c r="L22" s="150" t="s">
        <v>343</v>
      </c>
      <c r="M22" s="150" t="s">
        <v>233</v>
      </c>
    </row>
    <row r="23" spans="1:13" ht="15.75" customHeight="1">
      <c r="A23" s="30" t="s">
        <v>17</v>
      </c>
      <c r="B23" s="140" t="s">
        <v>112</v>
      </c>
      <c r="C23" s="145">
        <f t="shared" si="0"/>
        <v>2</v>
      </c>
      <c r="D23" s="145"/>
      <c r="E23" s="145"/>
      <c r="F23" s="145"/>
      <c r="G23" s="124">
        <f t="shared" si="1"/>
        <v>2</v>
      </c>
      <c r="H23" s="141">
        <f>'Изменения в бюджет'!B22</f>
        <v>4</v>
      </c>
      <c r="I23" s="139">
        <v>4</v>
      </c>
      <c r="J23" s="147"/>
      <c r="K23" s="150" t="s">
        <v>332</v>
      </c>
      <c r="L23" s="142" t="s">
        <v>125</v>
      </c>
      <c r="M23" s="52" t="s">
        <v>305</v>
      </c>
    </row>
    <row r="24" spans="1:13" ht="15.75" customHeight="1">
      <c r="A24" s="30" t="s">
        <v>18</v>
      </c>
      <c r="B24" s="140" t="s">
        <v>112</v>
      </c>
      <c r="C24" s="145">
        <f t="shared" si="0"/>
        <v>2</v>
      </c>
      <c r="D24" s="145"/>
      <c r="E24" s="145"/>
      <c r="F24" s="145"/>
      <c r="G24" s="124">
        <f t="shared" si="1"/>
        <v>2</v>
      </c>
      <c r="H24" s="141">
        <f>'Изменения в бюджет'!B23</f>
        <v>2</v>
      </c>
      <c r="I24" s="139">
        <v>2</v>
      </c>
      <c r="J24" s="140"/>
      <c r="K24" s="67" t="s">
        <v>331</v>
      </c>
      <c r="L24" s="67" t="s">
        <v>306</v>
      </c>
      <c r="M24" s="150" t="s">
        <v>297</v>
      </c>
    </row>
    <row r="25" spans="1:13" s="59" customFormat="1" ht="15.75" customHeight="1">
      <c r="A25" s="27" t="s">
        <v>19</v>
      </c>
      <c r="B25" s="132"/>
      <c r="C25" s="132"/>
      <c r="D25" s="127"/>
      <c r="E25" s="127"/>
      <c r="F25" s="127"/>
      <c r="G25" s="127"/>
      <c r="H25" s="152"/>
      <c r="I25" s="152"/>
      <c r="J25" s="132"/>
      <c r="K25" s="133"/>
      <c r="L25" s="133"/>
      <c r="M25" s="133"/>
    </row>
    <row r="26" spans="1:13" ht="15.75" customHeight="1">
      <c r="A26" s="30" t="s">
        <v>20</v>
      </c>
      <c r="B26" s="33" t="s">
        <v>112</v>
      </c>
      <c r="C26" s="60">
        <f aca="true" t="shared" si="2" ref="C26:C36">IF(B26=B$4,2,0)</f>
        <v>2</v>
      </c>
      <c r="D26" s="60"/>
      <c r="E26" s="60"/>
      <c r="F26" s="60"/>
      <c r="G26" s="61">
        <f t="shared" si="1"/>
        <v>2</v>
      </c>
      <c r="H26" s="34">
        <f>'Изменения в бюджет'!B25</f>
        <v>2</v>
      </c>
      <c r="I26" s="32">
        <v>2</v>
      </c>
      <c r="J26" s="147"/>
      <c r="K26" s="150" t="s">
        <v>308</v>
      </c>
      <c r="L26" s="150" t="s">
        <v>223</v>
      </c>
      <c r="M26" s="52" t="s">
        <v>305</v>
      </c>
    </row>
    <row r="27" spans="1:13" ht="15.75" customHeight="1">
      <c r="A27" s="31" t="s">
        <v>21</v>
      </c>
      <c r="B27" s="33" t="s">
        <v>112</v>
      </c>
      <c r="C27" s="60">
        <f t="shared" si="2"/>
        <v>2</v>
      </c>
      <c r="D27" s="60"/>
      <c r="E27" s="60"/>
      <c r="F27" s="60"/>
      <c r="G27" s="61">
        <f t="shared" si="1"/>
        <v>2</v>
      </c>
      <c r="H27" s="34">
        <f>'Изменения в бюджет'!B26</f>
        <v>2</v>
      </c>
      <c r="I27" s="32">
        <v>2</v>
      </c>
      <c r="J27" s="147"/>
      <c r="K27" s="150" t="s">
        <v>342</v>
      </c>
      <c r="L27" s="150" t="s">
        <v>128</v>
      </c>
      <c r="M27" s="52" t="s">
        <v>305</v>
      </c>
    </row>
    <row r="28" spans="1:13" ht="15.75" customHeight="1">
      <c r="A28" s="31" t="s">
        <v>22</v>
      </c>
      <c r="B28" s="33" t="s">
        <v>112</v>
      </c>
      <c r="C28" s="60">
        <f t="shared" si="2"/>
        <v>2</v>
      </c>
      <c r="D28" s="60"/>
      <c r="E28" s="60"/>
      <c r="F28" s="60"/>
      <c r="G28" s="61">
        <f t="shared" si="1"/>
        <v>2</v>
      </c>
      <c r="H28" s="34">
        <f>'Изменения в бюджет'!B27</f>
        <v>6</v>
      </c>
      <c r="I28" s="32">
        <v>6</v>
      </c>
      <c r="J28" s="147"/>
      <c r="K28" s="142" t="s">
        <v>205</v>
      </c>
      <c r="L28" s="142" t="s">
        <v>349</v>
      </c>
      <c r="M28" s="52" t="s">
        <v>305</v>
      </c>
    </row>
    <row r="29" spans="1:13" ht="15.75" customHeight="1">
      <c r="A29" s="31" t="s">
        <v>23</v>
      </c>
      <c r="B29" s="33" t="s">
        <v>112</v>
      </c>
      <c r="C29" s="60">
        <f t="shared" si="2"/>
        <v>2</v>
      </c>
      <c r="D29" s="60"/>
      <c r="E29" s="60"/>
      <c r="F29" s="60"/>
      <c r="G29" s="61">
        <f t="shared" si="1"/>
        <v>2</v>
      </c>
      <c r="H29" s="34">
        <f>'Изменения в бюджет'!B28</f>
        <v>3</v>
      </c>
      <c r="I29" s="32">
        <v>3</v>
      </c>
      <c r="J29" s="147"/>
      <c r="K29" s="135" t="s">
        <v>352</v>
      </c>
      <c r="L29" s="135" t="s">
        <v>353</v>
      </c>
      <c r="M29" s="52" t="s">
        <v>305</v>
      </c>
    </row>
    <row r="30" spans="1:13" ht="15.75" customHeight="1">
      <c r="A30" s="31" t="s">
        <v>24</v>
      </c>
      <c r="B30" s="140" t="s">
        <v>112</v>
      </c>
      <c r="C30" s="60">
        <f t="shared" si="2"/>
        <v>2</v>
      </c>
      <c r="D30" s="60"/>
      <c r="E30" s="60"/>
      <c r="F30" s="60"/>
      <c r="G30" s="61">
        <f t="shared" si="1"/>
        <v>2</v>
      </c>
      <c r="H30" s="34">
        <f>'Изменения в бюджет'!B29</f>
        <v>2</v>
      </c>
      <c r="I30" s="32">
        <v>2</v>
      </c>
      <c r="J30" s="147"/>
      <c r="K30" s="150" t="s">
        <v>355</v>
      </c>
      <c r="L30" s="150" t="s">
        <v>224</v>
      </c>
      <c r="M30" s="52" t="s">
        <v>305</v>
      </c>
    </row>
    <row r="31" spans="1:15" s="59" customFormat="1" ht="15.75" customHeight="1">
      <c r="A31" s="30" t="s">
        <v>25</v>
      </c>
      <c r="B31" s="33" t="s">
        <v>112</v>
      </c>
      <c r="C31" s="60">
        <f t="shared" si="2"/>
        <v>2</v>
      </c>
      <c r="D31" s="60"/>
      <c r="E31" s="60"/>
      <c r="F31" s="60"/>
      <c r="G31" s="61">
        <f t="shared" si="1"/>
        <v>2</v>
      </c>
      <c r="H31" s="34">
        <f>'Изменения в бюджет'!B30</f>
        <v>3</v>
      </c>
      <c r="I31" s="32">
        <v>3</v>
      </c>
      <c r="J31" s="140" t="s">
        <v>356</v>
      </c>
      <c r="K31" s="150" t="s">
        <v>332</v>
      </c>
      <c r="L31" s="142" t="s">
        <v>306</v>
      </c>
      <c r="M31" s="142" t="s">
        <v>196</v>
      </c>
      <c r="O31" s="166"/>
    </row>
    <row r="32" spans="1:13" s="59" customFormat="1" ht="15.75" customHeight="1">
      <c r="A32" s="30" t="s">
        <v>26</v>
      </c>
      <c r="B32" s="33" t="s">
        <v>112</v>
      </c>
      <c r="C32" s="60">
        <f t="shared" si="2"/>
        <v>2</v>
      </c>
      <c r="D32" s="60"/>
      <c r="E32" s="60"/>
      <c r="F32" s="60"/>
      <c r="G32" s="61">
        <f t="shared" si="1"/>
        <v>2</v>
      </c>
      <c r="H32" s="34">
        <f>'Изменения в бюджет'!B31</f>
        <v>1</v>
      </c>
      <c r="I32" s="32">
        <v>1</v>
      </c>
      <c r="J32" s="140"/>
      <c r="K32" s="142" t="s">
        <v>357</v>
      </c>
      <c r="L32" s="142" t="s">
        <v>234</v>
      </c>
      <c r="M32" s="142" t="s">
        <v>308</v>
      </c>
    </row>
    <row r="33" spans="1:13" ht="15.75" customHeight="1">
      <c r="A33" s="30" t="s">
        <v>27</v>
      </c>
      <c r="B33" s="33" t="s">
        <v>112</v>
      </c>
      <c r="C33" s="60">
        <f t="shared" si="2"/>
        <v>2</v>
      </c>
      <c r="D33" s="60"/>
      <c r="E33" s="60"/>
      <c r="F33" s="60"/>
      <c r="G33" s="61">
        <f t="shared" si="1"/>
        <v>2</v>
      </c>
      <c r="H33" s="34">
        <f>'Изменения в бюджет'!B32</f>
        <v>6</v>
      </c>
      <c r="I33" s="32">
        <v>6</v>
      </c>
      <c r="J33" s="147"/>
      <c r="K33" s="150" t="s">
        <v>197</v>
      </c>
      <c r="L33" s="142" t="s">
        <v>198</v>
      </c>
      <c r="M33" s="150" t="s">
        <v>360</v>
      </c>
    </row>
    <row r="34" spans="1:13" ht="15.75" customHeight="1">
      <c r="A34" s="31" t="s">
        <v>28</v>
      </c>
      <c r="B34" s="33" t="s">
        <v>112</v>
      </c>
      <c r="C34" s="60">
        <f t="shared" si="2"/>
        <v>2</v>
      </c>
      <c r="D34" s="60"/>
      <c r="E34" s="60"/>
      <c r="F34" s="60"/>
      <c r="G34" s="61">
        <f t="shared" si="1"/>
        <v>2</v>
      </c>
      <c r="H34" s="34">
        <f>'Изменения в бюджет'!B33</f>
        <v>4</v>
      </c>
      <c r="I34" s="32">
        <v>4</v>
      </c>
      <c r="J34" s="147"/>
      <c r="K34" s="150" t="s">
        <v>201</v>
      </c>
      <c r="L34" s="150" t="s">
        <v>306</v>
      </c>
      <c r="M34" s="142" t="s">
        <v>235</v>
      </c>
    </row>
    <row r="35" spans="1:13" ht="15.75" customHeight="1">
      <c r="A35" s="31" t="s">
        <v>29</v>
      </c>
      <c r="B35" s="33" t="s">
        <v>112</v>
      </c>
      <c r="C35" s="60">
        <f t="shared" si="2"/>
        <v>2</v>
      </c>
      <c r="D35" s="60"/>
      <c r="E35" s="60"/>
      <c r="F35" s="60"/>
      <c r="G35" s="61">
        <f t="shared" si="1"/>
        <v>2</v>
      </c>
      <c r="H35" s="34">
        <f>'Изменения в бюджет'!B34</f>
        <v>1</v>
      </c>
      <c r="I35" s="32">
        <v>1</v>
      </c>
      <c r="J35" s="140"/>
      <c r="K35" s="150" t="s">
        <v>364</v>
      </c>
      <c r="L35" s="150" t="s">
        <v>367</v>
      </c>
      <c r="M35" s="52" t="s">
        <v>305</v>
      </c>
    </row>
    <row r="36" spans="1:13" ht="15.75" customHeight="1">
      <c r="A36" s="30" t="s">
        <v>30</v>
      </c>
      <c r="B36" s="33" t="s">
        <v>112</v>
      </c>
      <c r="C36" s="60">
        <f t="shared" si="2"/>
        <v>2</v>
      </c>
      <c r="D36" s="60"/>
      <c r="E36" s="60"/>
      <c r="F36" s="60"/>
      <c r="G36" s="61">
        <f t="shared" si="1"/>
        <v>2</v>
      </c>
      <c r="H36" s="34">
        <f>'Изменения в бюджет'!B35</f>
        <v>5</v>
      </c>
      <c r="I36" s="32">
        <v>5</v>
      </c>
      <c r="J36" s="147"/>
      <c r="K36" s="150" t="s">
        <v>332</v>
      </c>
      <c r="L36" s="142" t="s">
        <v>131</v>
      </c>
      <c r="M36" s="52" t="s">
        <v>305</v>
      </c>
    </row>
    <row r="37" spans="1:13" s="59" customFormat="1" ht="15.75" customHeight="1">
      <c r="A37" s="27" t="s">
        <v>31</v>
      </c>
      <c r="B37" s="53"/>
      <c r="C37" s="53"/>
      <c r="D37" s="53"/>
      <c r="E37" s="65"/>
      <c r="F37" s="65"/>
      <c r="G37" s="65"/>
      <c r="H37" s="83"/>
      <c r="I37" s="83"/>
      <c r="J37" s="132"/>
      <c r="K37" s="148"/>
      <c r="L37" s="148"/>
      <c r="M37" s="148"/>
    </row>
    <row r="38" spans="1:13" ht="15.75" customHeight="1">
      <c r="A38" s="30" t="s">
        <v>32</v>
      </c>
      <c r="B38" s="33" t="s">
        <v>112</v>
      </c>
      <c r="C38" s="60">
        <f aca="true" t="shared" si="3" ref="C38:C45">IF(B38=B$4,2,0)</f>
        <v>2</v>
      </c>
      <c r="D38" s="60"/>
      <c r="E38" s="60"/>
      <c r="F38" s="60"/>
      <c r="G38" s="61">
        <f t="shared" si="1"/>
        <v>2</v>
      </c>
      <c r="H38" s="34">
        <f>'Изменения в бюджет'!B37</f>
        <v>6</v>
      </c>
      <c r="I38" s="32">
        <v>6</v>
      </c>
      <c r="J38" s="147"/>
      <c r="K38" s="150" t="s">
        <v>332</v>
      </c>
      <c r="L38" s="150" t="s">
        <v>204</v>
      </c>
      <c r="M38" s="52" t="s">
        <v>305</v>
      </c>
    </row>
    <row r="39" spans="1:16" ht="15.75" customHeight="1">
      <c r="A39" s="30" t="s">
        <v>33</v>
      </c>
      <c r="B39" s="33" t="s">
        <v>112</v>
      </c>
      <c r="C39" s="60">
        <f t="shared" si="3"/>
        <v>2</v>
      </c>
      <c r="D39" s="60"/>
      <c r="E39" s="60"/>
      <c r="F39" s="60"/>
      <c r="G39" s="61">
        <f t="shared" si="1"/>
        <v>2</v>
      </c>
      <c r="H39" s="34">
        <f>'Изменения в бюджет'!B38</f>
        <v>1</v>
      </c>
      <c r="I39" s="32">
        <v>1</v>
      </c>
      <c r="J39" s="147"/>
      <c r="K39" s="150" t="s">
        <v>373</v>
      </c>
      <c r="L39" s="150" t="s">
        <v>236</v>
      </c>
      <c r="M39" s="52" t="s">
        <v>305</v>
      </c>
      <c r="P39" s="67"/>
    </row>
    <row r="40" spans="1:16" ht="15.75" customHeight="1">
      <c r="A40" s="30" t="s">
        <v>101</v>
      </c>
      <c r="B40" s="33" t="s">
        <v>112</v>
      </c>
      <c r="C40" s="60">
        <f t="shared" si="3"/>
        <v>2</v>
      </c>
      <c r="D40" s="60"/>
      <c r="E40" s="60">
        <v>0.5</v>
      </c>
      <c r="F40" s="60"/>
      <c r="G40" s="61">
        <f t="shared" si="1"/>
        <v>1</v>
      </c>
      <c r="H40" s="34">
        <f>'Изменения в бюджет'!B39</f>
        <v>9</v>
      </c>
      <c r="I40" s="32">
        <v>9</v>
      </c>
      <c r="J40" s="134" t="s">
        <v>375</v>
      </c>
      <c r="K40" s="176" t="s">
        <v>207</v>
      </c>
      <c r="L40" s="134" t="s">
        <v>376</v>
      </c>
      <c r="M40" s="52" t="s">
        <v>380</v>
      </c>
      <c r="P40" s="67"/>
    </row>
    <row r="41" spans="1:16" ht="15.75" customHeight="1">
      <c r="A41" s="30" t="s">
        <v>34</v>
      </c>
      <c r="B41" s="33" t="s">
        <v>112</v>
      </c>
      <c r="C41" s="60">
        <f t="shared" si="3"/>
        <v>2</v>
      </c>
      <c r="D41" s="60"/>
      <c r="E41" s="60"/>
      <c r="F41" s="60"/>
      <c r="G41" s="61">
        <f t="shared" si="1"/>
        <v>2</v>
      </c>
      <c r="H41" s="34">
        <f>'Изменения в бюджет'!B40</f>
        <v>5</v>
      </c>
      <c r="I41" s="32">
        <v>5</v>
      </c>
      <c r="J41" s="140"/>
      <c r="K41" s="150" t="s">
        <v>332</v>
      </c>
      <c r="L41" s="150" t="s">
        <v>381</v>
      </c>
      <c r="M41" s="150" t="s">
        <v>308</v>
      </c>
      <c r="P41" s="67"/>
    </row>
    <row r="42" spans="1:16" ht="15.75" customHeight="1">
      <c r="A42" s="30" t="s">
        <v>35</v>
      </c>
      <c r="B42" s="33" t="s">
        <v>112</v>
      </c>
      <c r="C42" s="60">
        <f t="shared" si="3"/>
        <v>2</v>
      </c>
      <c r="D42" s="60"/>
      <c r="E42" s="60"/>
      <c r="F42" s="60"/>
      <c r="G42" s="61">
        <f t="shared" si="1"/>
        <v>2</v>
      </c>
      <c r="H42" s="34">
        <f>'Изменения в бюджет'!B41</f>
        <v>4</v>
      </c>
      <c r="I42" s="32">
        <v>4</v>
      </c>
      <c r="J42" s="140"/>
      <c r="K42" s="150" t="s">
        <v>382</v>
      </c>
      <c r="L42" s="142" t="s">
        <v>132</v>
      </c>
      <c r="M42" s="52" t="s">
        <v>305</v>
      </c>
      <c r="P42" s="67"/>
    </row>
    <row r="43" spans="1:16" ht="15.75" customHeight="1">
      <c r="A43" s="30" t="s">
        <v>36</v>
      </c>
      <c r="B43" s="33" t="s">
        <v>112</v>
      </c>
      <c r="C43" s="60">
        <f t="shared" si="3"/>
        <v>2</v>
      </c>
      <c r="D43" s="60"/>
      <c r="E43" s="60"/>
      <c r="F43" s="60"/>
      <c r="G43" s="61">
        <f t="shared" si="1"/>
        <v>2</v>
      </c>
      <c r="H43" s="34">
        <f>'Изменения в бюджет'!B42</f>
        <v>4</v>
      </c>
      <c r="I43" s="32">
        <v>4</v>
      </c>
      <c r="J43" s="139"/>
      <c r="K43" s="150" t="s">
        <v>332</v>
      </c>
      <c r="L43" s="52" t="s">
        <v>210</v>
      </c>
      <c r="M43" s="150" t="s">
        <v>308</v>
      </c>
      <c r="P43" s="67"/>
    </row>
    <row r="44" spans="1:16" s="59" customFormat="1" ht="15.75" customHeight="1">
      <c r="A44" s="31" t="s">
        <v>37</v>
      </c>
      <c r="B44" s="33" t="s">
        <v>112</v>
      </c>
      <c r="C44" s="60">
        <f t="shared" si="3"/>
        <v>2</v>
      </c>
      <c r="D44" s="61"/>
      <c r="E44" s="61"/>
      <c r="F44" s="61"/>
      <c r="G44" s="61">
        <f t="shared" si="1"/>
        <v>2</v>
      </c>
      <c r="H44" s="34">
        <f>'Изменения в бюджет'!B43</f>
        <v>4</v>
      </c>
      <c r="I44" s="32">
        <v>4</v>
      </c>
      <c r="J44" s="140"/>
      <c r="K44" s="78" t="s">
        <v>212</v>
      </c>
      <c r="L44" s="134" t="s">
        <v>388</v>
      </c>
      <c r="M44" s="78" t="s">
        <v>308</v>
      </c>
      <c r="P44" s="67"/>
    </row>
    <row r="45" spans="1:16" ht="15.75" customHeight="1">
      <c r="A45" s="30" t="s">
        <v>102</v>
      </c>
      <c r="B45" s="33" t="s">
        <v>112</v>
      </c>
      <c r="C45" s="60">
        <f t="shared" si="3"/>
        <v>2</v>
      </c>
      <c r="D45" s="60"/>
      <c r="E45" s="60"/>
      <c r="F45" s="60"/>
      <c r="G45" s="61">
        <f t="shared" si="1"/>
        <v>2</v>
      </c>
      <c r="H45" s="34">
        <f>'Изменения в бюджет'!B44</f>
        <v>3</v>
      </c>
      <c r="I45" s="32">
        <v>3</v>
      </c>
      <c r="J45" s="140"/>
      <c r="K45" s="80" t="s">
        <v>390</v>
      </c>
      <c r="L45" s="80" t="s">
        <v>343</v>
      </c>
      <c r="M45" s="80" t="s">
        <v>214</v>
      </c>
      <c r="P45" s="67"/>
    </row>
    <row r="46" spans="1:16" ht="15.75" customHeight="1">
      <c r="A46" s="27" t="s">
        <v>38</v>
      </c>
      <c r="B46" s="54"/>
      <c r="C46" s="54"/>
      <c r="D46" s="54"/>
      <c r="E46" s="64"/>
      <c r="F46" s="64"/>
      <c r="G46" s="65"/>
      <c r="H46" s="83"/>
      <c r="I46" s="83"/>
      <c r="J46" s="144"/>
      <c r="K46" s="144"/>
      <c r="L46" s="144"/>
      <c r="M46" s="144"/>
      <c r="P46" s="67"/>
    </row>
    <row r="47" spans="1:16" ht="15.75" customHeight="1">
      <c r="A47" s="30" t="s">
        <v>39</v>
      </c>
      <c r="B47" s="33" t="s">
        <v>113</v>
      </c>
      <c r="C47" s="60">
        <f aca="true" t="shared" si="4" ref="C47:C53">IF(B47=B$4,2,0)</f>
        <v>0</v>
      </c>
      <c r="D47" s="60"/>
      <c r="E47" s="60"/>
      <c r="F47" s="60"/>
      <c r="G47" s="61">
        <f t="shared" si="1"/>
        <v>0</v>
      </c>
      <c r="H47" s="34">
        <f>'Изменения в бюджет'!B46</f>
        <v>4</v>
      </c>
      <c r="I47" s="32">
        <v>0</v>
      </c>
      <c r="J47" s="147"/>
      <c r="K47" s="80" t="s">
        <v>390</v>
      </c>
      <c r="L47" s="78" t="s">
        <v>308</v>
      </c>
      <c r="M47" s="78" t="s">
        <v>308</v>
      </c>
      <c r="P47" s="67"/>
    </row>
    <row r="48" spans="1:16" ht="15.75" customHeight="1">
      <c r="A48" s="30" t="s">
        <v>40</v>
      </c>
      <c r="B48" s="33" t="s">
        <v>113</v>
      </c>
      <c r="C48" s="60">
        <f t="shared" si="4"/>
        <v>0</v>
      </c>
      <c r="D48" s="60"/>
      <c r="E48" s="60"/>
      <c r="F48" s="60"/>
      <c r="G48" s="61">
        <f t="shared" si="1"/>
        <v>0</v>
      </c>
      <c r="H48" s="34">
        <f>'Изменения в бюджет'!B47</f>
        <v>3</v>
      </c>
      <c r="I48" s="32">
        <v>1</v>
      </c>
      <c r="J48" s="147" t="s">
        <v>507</v>
      </c>
      <c r="K48" s="80" t="s">
        <v>332</v>
      </c>
      <c r="L48" s="150" t="s">
        <v>239</v>
      </c>
      <c r="M48" s="52" t="s">
        <v>305</v>
      </c>
      <c r="P48" s="67"/>
    </row>
    <row r="49" spans="1:16" ht="15.75" customHeight="1">
      <c r="A49" s="30" t="s">
        <v>41</v>
      </c>
      <c r="B49" s="33" t="s">
        <v>112</v>
      </c>
      <c r="C49" s="60">
        <f t="shared" si="4"/>
        <v>2</v>
      </c>
      <c r="D49" s="60"/>
      <c r="E49" s="60"/>
      <c r="F49" s="60"/>
      <c r="G49" s="61">
        <f t="shared" si="1"/>
        <v>2</v>
      </c>
      <c r="H49" s="92">
        <f>'Изменения в бюджет'!B48</f>
        <v>1</v>
      </c>
      <c r="I49" s="90">
        <v>1</v>
      </c>
      <c r="J49" s="140"/>
      <c r="K49" s="150" t="s">
        <v>332</v>
      </c>
      <c r="L49" s="150" t="s">
        <v>216</v>
      </c>
      <c r="M49" s="52" t="s">
        <v>305</v>
      </c>
      <c r="P49" s="67"/>
    </row>
    <row r="50" spans="1:16" ht="15.75" customHeight="1">
      <c r="A50" s="116" t="s">
        <v>42</v>
      </c>
      <c r="B50" s="33" t="s">
        <v>112</v>
      </c>
      <c r="C50" s="60">
        <f t="shared" si="4"/>
        <v>2</v>
      </c>
      <c r="D50" s="60"/>
      <c r="E50" s="60"/>
      <c r="F50" s="60"/>
      <c r="G50" s="61">
        <f t="shared" si="1"/>
        <v>2</v>
      </c>
      <c r="H50" s="92">
        <f>'Изменения в бюджет'!B49</f>
        <v>3</v>
      </c>
      <c r="I50" s="32">
        <v>3</v>
      </c>
      <c r="J50" s="140"/>
      <c r="K50" s="150" t="s">
        <v>402</v>
      </c>
      <c r="L50" s="150" t="s">
        <v>129</v>
      </c>
      <c r="M50" s="52" t="s">
        <v>305</v>
      </c>
      <c r="P50" s="67"/>
    </row>
    <row r="51" spans="1:16" s="59" customFormat="1" ht="15.75" customHeight="1">
      <c r="A51" s="31" t="s">
        <v>92</v>
      </c>
      <c r="B51" s="33" t="s">
        <v>113</v>
      </c>
      <c r="C51" s="60">
        <f t="shared" si="4"/>
        <v>0</v>
      </c>
      <c r="D51" s="60"/>
      <c r="E51" s="60"/>
      <c r="F51" s="60"/>
      <c r="G51" s="61">
        <f t="shared" si="1"/>
        <v>0</v>
      </c>
      <c r="H51" s="34">
        <f>'Изменения в бюджет'!B50</f>
        <v>4</v>
      </c>
      <c r="I51" s="32">
        <v>0</v>
      </c>
      <c r="J51" s="147"/>
      <c r="K51" s="150" t="s">
        <v>390</v>
      </c>
      <c r="L51" s="78" t="s">
        <v>308</v>
      </c>
      <c r="M51" s="52" t="s">
        <v>305</v>
      </c>
      <c r="P51" s="67"/>
    </row>
    <row r="52" spans="1:16" s="59" customFormat="1" ht="15.75" customHeight="1">
      <c r="A52" s="30" t="s">
        <v>43</v>
      </c>
      <c r="B52" s="33" t="s">
        <v>112</v>
      </c>
      <c r="C52" s="60">
        <f t="shared" si="4"/>
        <v>2</v>
      </c>
      <c r="D52" s="61"/>
      <c r="E52" s="61"/>
      <c r="F52" s="61"/>
      <c r="G52" s="61">
        <f t="shared" si="1"/>
        <v>2</v>
      </c>
      <c r="H52" s="34">
        <f>'Изменения в бюджет'!B51</f>
        <v>2</v>
      </c>
      <c r="I52" s="34">
        <v>2</v>
      </c>
      <c r="J52" s="147"/>
      <c r="K52" s="135" t="s">
        <v>308</v>
      </c>
      <c r="L52" s="135" t="s">
        <v>308</v>
      </c>
      <c r="M52" s="135" t="s">
        <v>240</v>
      </c>
      <c r="P52" s="67"/>
    </row>
    <row r="53" spans="1:16" ht="15.75" customHeight="1">
      <c r="A53" s="116" t="s">
        <v>44</v>
      </c>
      <c r="B53" s="33" t="s">
        <v>112</v>
      </c>
      <c r="C53" s="60">
        <f t="shared" si="4"/>
        <v>2</v>
      </c>
      <c r="D53" s="60"/>
      <c r="E53" s="60"/>
      <c r="F53" s="60"/>
      <c r="G53" s="61">
        <f t="shared" si="1"/>
        <v>2</v>
      </c>
      <c r="H53" s="34">
        <f>'Изменения в бюджет'!B52</f>
        <v>5</v>
      </c>
      <c r="I53" s="34">
        <v>5</v>
      </c>
      <c r="J53" s="140"/>
      <c r="K53" s="150" t="s">
        <v>408</v>
      </c>
      <c r="L53" s="142" t="s">
        <v>409</v>
      </c>
      <c r="M53" s="142" t="s">
        <v>219</v>
      </c>
      <c r="P53" s="67"/>
    </row>
    <row r="54" spans="1:16" ht="15.75" customHeight="1">
      <c r="A54" s="27" t="s">
        <v>45</v>
      </c>
      <c r="B54" s="54"/>
      <c r="C54" s="54"/>
      <c r="D54" s="54"/>
      <c r="E54" s="54"/>
      <c r="F54" s="64"/>
      <c r="G54" s="65"/>
      <c r="H54" s="83"/>
      <c r="I54" s="83"/>
      <c r="J54" s="132"/>
      <c r="K54" s="133"/>
      <c r="L54" s="133"/>
      <c r="M54" s="133"/>
      <c r="P54" s="67"/>
    </row>
    <row r="55" spans="1:16" ht="15.75" customHeight="1">
      <c r="A55" s="31" t="s">
        <v>46</v>
      </c>
      <c r="B55" s="33" t="s">
        <v>112</v>
      </c>
      <c r="C55" s="60">
        <f aca="true" t="shared" si="5" ref="C55:C98">IF(B55=B$4,2,0)</f>
        <v>2</v>
      </c>
      <c r="D55" s="60"/>
      <c r="E55" s="60"/>
      <c r="F55" s="60"/>
      <c r="G55" s="61">
        <f t="shared" si="1"/>
        <v>2</v>
      </c>
      <c r="H55" s="34">
        <f>'Изменения в бюджет'!B54</f>
        <v>3</v>
      </c>
      <c r="I55" s="32">
        <v>3</v>
      </c>
      <c r="J55" s="147"/>
      <c r="K55" s="67" t="s">
        <v>308</v>
      </c>
      <c r="L55" s="150" t="s">
        <v>410</v>
      </c>
      <c r="M55" s="52" t="s">
        <v>305</v>
      </c>
      <c r="P55" s="67"/>
    </row>
    <row r="56" spans="1:16" ht="15.75" customHeight="1">
      <c r="A56" s="31" t="s">
        <v>47</v>
      </c>
      <c r="B56" s="33" t="s">
        <v>112</v>
      </c>
      <c r="C56" s="60">
        <f t="shared" si="5"/>
        <v>2</v>
      </c>
      <c r="D56" s="60">
        <v>0.5</v>
      </c>
      <c r="E56" s="60"/>
      <c r="F56" s="60"/>
      <c r="G56" s="61">
        <f t="shared" si="1"/>
        <v>1</v>
      </c>
      <c r="H56" s="34">
        <f>'Изменения в бюджет'!B55</f>
        <v>4</v>
      </c>
      <c r="I56" s="32">
        <v>4</v>
      </c>
      <c r="J56" s="147" t="s">
        <v>411</v>
      </c>
      <c r="K56" s="150" t="s">
        <v>242</v>
      </c>
      <c r="L56" s="67" t="s">
        <v>412</v>
      </c>
      <c r="M56" s="52" t="s">
        <v>305</v>
      </c>
      <c r="P56" s="67"/>
    </row>
    <row r="57" spans="1:16" ht="15.75" customHeight="1">
      <c r="A57" s="31" t="s">
        <v>48</v>
      </c>
      <c r="B57" s="33" t="s">
        <v>112</v>
      </c>
      <c r="C57" s="60">
        <f t="shared" si="5"/>
        <v>2</v>
      </c>
      <c r="D57" s="60"/>
      <c r="E57" s="60"/>
      <c r="F57" s="60"/>
      <c r="G57" s="61">
        <f t="shared" si="1"/>
        <v>2</v>
      </c>
      <c r="H57" s="34">
        <f>'Изменения в бюджет'!B56</f>
        <v>8</v>
      </c>
      <c r="I57" s="32">
        <v>8</v>
      </c>
      <c r="J57" s="147"/>
      <c r="K57" s="150" t="s">
        <v>390</v>
      </c>
      <c r="L57" s="150" t="s">
        <v>413</v>
      </c>
      <c r="M57" s="52" t="s">
        <v>305</v>
      </c>
      <c r="P57" s="67"/>
    </row>
    <row r="58" spans="1:16" ht="15.75" customHeight="1">
      <c r="A58" s="31" t="s">
        <v>49</v>
      </c>
      <c r="B58" s="33" t="s">
        <v>112</v>
      </c>
      <c r="C58" s="60">
        <f t="shared" si="5"/>
        <v>2</v>
      </c>
      <c r="D58" s="60">
        <v>0.5</v>
      </c>
      <c r="E58" s="60"/>
      <c r="F58" s="60"/>
      <c r="G58" s="61">
        <f t="shared" si="1"/>
        <v>1</v>
      </c>
      <c r="H58" s="34">
        <f>'Изменения в бюджет'!B57</f>
        <v>3</v>
      </c>
      <c r="I58" s="32">
        <v>3</v>
      </c>
      <c r="J58" s="140" t="s">
        <v>415</v>
      </c>
      <c r="K58" s="150" t="s">
        <v>417</v>
      </c>
      <c r="L58" s="150" t="s">
        <v>414</v>
      </c>
      <c r="M58" s="52" t="s">
        <v>305</v>
      </c>
      <c r="P58" s="67"/>
    </row>
    <row r="59" spans="1:16" s="59" customFormat="1" ht="15.75" customHeight="1">
      <c r="A59" s="30" t="s">
        <v>50</v>
      </c>
      <c r="B59" s="33" t="s">
        <v>112</v>
      </c>
      <c r="C59" s="60">
        <f t="shared" si="5"/>
        <v>2</v>
      </c>
      <c r="D59" s="60"/>
      <c r="E59" s="60"/>
      <c r="F59" s="60"/>
      <c r="G59" s="61">
        <f t="shared" si="1"/>
        <v>2</v>
      </c>
      <c r="H59" s="34">
        <f>'Изменения в бюджет'!B58</f>
        <v>4</v>
      </c>
      <c r="I59" s="32">
        <v>4</v>
      </c>
      <c r="J59" s="147"/>
      <c r="K59" s="150" t="s">
        <v>418</v>
      </c>
      <c r="L59" s="150" t="s">
        <v>246</v>
      </c>
      <c r="M59" s="52" t="s">
        <v>305</v>
      </c>
      <c r="P59" s="67"/>
    </row>
    <row r="60" spans="1:16" ht="15.75" customHeight="1">
      <c r="A60" s="30" t="s">
        <v>51</v>
      </c>
      <c r="B60" s="33" t="s">
        <v>112</v>
      </c>
      <c r="C60" s="60">
        <f t="shared" si="5"/>
        <v>2</v>
      </c>
      <c r="D60" s="60"/>
      <c r="E60" s="60"/>
      <c r="F60" s="60"/>
      <c r="G60" s="61">
        <f t="shared" si="1"/>
        <v>2</v>
      </c>
      <c r="H60" s="109">
        <f>'Изменения в бюджет'!B59</f>
        <v>2</v>
      </c>
      <c r="I60" s="111">
        <v>2</v>
      </c>
      <c r="J60" s="154"/>
      <c r="K60" s="150" t="s">
        <v>332</v>
      </c>
      <c r="L60" s="150" t="s">
        <v>420</v>
      </c>
      <c r="M60" s="142" t="s">
        <v>419</v>
      </c>
      <c r="P60" s="67"/>
    </row>
    <row r="61" spans="1:16" ht="15.75" customHeight="1">
      <c r="A61" s="31" t="s">
        <v>52</v>
      </c>
      <c r="B61" s="33" t="s">
        <v>112</v>
      </c>
      <c r="C61" s="60">
        <f t="shared" si="5"/>
        <v>2</v>
      </c>
      <c r="D61" s="60"/>
      <c r="E61" s="60"/>
      <c r="F61" s="60"/>
      <c r="G61" s="61">
        <f t="shared" si="1"/>
        <v>2</v>
      </c>
      <c r="H61" s="109">
        <f>'Изменения в бюджет'!B60</f>
        <v>4</v>
      </c>
      <c r="I61" s="32">
        <v>4</v>
      </c>
      <c r="J61" s="140"/>
      <c r="K61" s="150" t="s">
        <v>423</v>
      </c>
      <c r="L61" s="142" t="s">
        <v>249</v>
      </c>
      <c r="M61" s="142" t="s">
        <v>308</v>
      </c>
      <c r="P61" s="67"/>
    </row>
    <row r="62" spans="1:16" s="59" customFormat="1" ht="15.75" customHeight="1">
      <c r="A62" s="31" t="s">
        <v>53</v>
      </c>
      <c r="B62" s="33" t="s">
        <v>112</v>
      </c>
      <c r="C62" s="60">
        <f t="shared" si="5"/>
        <v>2</v>
      </c>
      <c r="D62" s="60"/>
      <c r="E62" s="60"/>
      <c r="F62" s="60"/>
      <c r="G62" s="61">
        <f t="shared" si="1"/>
        <v>2</v>
      </c>
      <c r="H62" s="109">
        <f>'Изменения в бюджет'!B61</f>
        <v>5</v>
      </c>
      <c r="I62" s="32">
        <v>5</v>
      </c>
      <c r="J62" s="147"/>
      <c r="K62" s="52" t="s">
        <v>250</v>
      </c>
      <c r="L62" s="52" t="s">
        <v>427</v>
      </c>
      <c r="M62" s="52" t="s">
        <v>305</v>
      </c>
      <c r="P62" s="67"/>
    </row>
    <row r="63" spans="1:16" ht="15.75" customHeight="1">
      <c r="A63" s="116" t="s">
        <v>54</v>
      </c>
      <c r="B63" s="103" t="s">
        <v>113</v>
      </c>
      <c r="C63" s="105">
        <f t="shared" si="5"/>
        <v>0</v>
      </c>
      <c r="D63" s="105"/>
      <c r="E63" s="105"/>
      <c r="F63" s="105"/>
      <c r="G63" s="106">
        <f t="shared" si="1"/>
        <v>0</v>
      </c>
      <c r="H63" s="109">
        <f>'Изменения в бюджет'!B62</f>
        <v>9</v>
      </c>
      <c r="I63" s="109">
        <v>3</v>
      </c>
      <c r="J63" s="147" t="s">
        <v>508</v>
      </c>
      <c r="K63" s="150" t="s">
        <v>434</v>
      </c>
      <c r="L63" s="142" t="s">
        <v>308</v>
      </c>
      <c r="M63" s="142" t="s">
        <v>308</v>
      </c>
      <c r="P63" s="67"/>
    </row>
    <row r="64" spans="1:16" ht="15.75" customHeight="1">
      <c r="A64" s="30" t="s">
        <v>55</v>
      </c>
      <c r="B64" s="103" t="s">
        <v>112</v>
      </c>
      <c r="C64" s="105">
        <f t="shared" si="5"/>
        <v>2</v>
      </c>
      <c r="D64" s="105"/>
      <c r="E64" s="105"/>
      <c r="F64" s="105"/>
      <c r="G64" s="106">
        <f t="shared" si="1"/>
        <v>2</v>
      </c>
      <c r="H64" s="109">
        <f>'Изменения в бюджет'!B63</f>
        <v>5</v>
      </c>
      <c r="I64" s="109">
        <v>5</v>
      </c>
      <c r="J64" s="140"/>
      <c r="K64" s="140" t="s">
        <v>332</v>
      </c>
      <c r="L64" s="142" t="s">
        <v>253</v>
      </c>
      <c r="M64" s="142" t="s">
        <v>308</v>
      </c>
      <c r="P64" s="67"/>
    </row>
    <row r="65" spans="1:16" ht="15.75" customHeight="1">
      <c r="A65" s="31" t="s">
        <v>56</v>
      </c>
      <c r="B65" s="103" t="s">
        <v>112</v>
      </c>
      <c r="C65" s="105">
        <f t="shared" si="5"/>
        <v>2</v>
      </c>
      <c r="D65" s="105"/>
      <c r="E65" s="105"/>
      <c r="F65" s="105"/>
      <c r="G65" s="106">
        <f t="shared" si="1"/>
        <v>2</v>
      </c>
      <c r="H65" s="109">
        <f>'Изменения в бюджет'!B64</f>
        <v>6</v>
      </c>
      <c r="I65" s="109">
        <v>6</v>
      </c>
      <c r="J65" s="139"/>
      <c r="K65" s="52" t="s">
        <v>437</v>
      </c>
      <c r="L65" s="142" t="s">
        <v>439</v>
      </c>
      <c r="M65" s="52" t="s">
        <v>305</v>
      </c>
      <c r="P65" s="67"/>
    </row>
    <row r="66" spans="1:16" ht="15.75" customHeight="1">
      <c r="A66" s="31" t="s">
        <v>57</v>
      </c>
      <c r="B66" s="103" t="s">
        <v>112</v>
      </c>
      <c r="C66" s="105">
        <f t="shared" si="5"/>
        <v>2</v>
      </c>
      <c r="D66" s="105"/>
      <c r="E66" s="105"/>
      <c r="F66" s="105"/>
      <c r="G66" s="106">
        <f t="shared" si="1"/>
        <v>2</v>
      </c>
      <c r="H66" s="109">
        <f>'Изменения в бюджет'!B65</f>
        <v>8</v>
      </c>
      <c r="I66" s="109">
        <v>8</v>
      </c>
      <c r="J66" s="140"/>
      <c r="K66" s="52" t="s">
        <v>440</v>
      </c>
      <c r="L66" s="142" t="s">
        <v>255</v>
      </c>
      <c r="M66" s="142" t="s">
        <v>308</v>
      </c>
      <c r="P66" s="67"/>
    </row>
    <row r="67" spans="1:16" s="59" customFormat="1" ht="15.75" customHeight="1">
      <c r="A67" s="31" t="s">
        <v>58</v>
      </c>
      <c r="B67" s="103" t="s">
        <v>112</v>
      </c>
      <c r="C67" s="105">
        <f t="shared" si="5"/>
        <v>2</v>
      </c>
      <c r="D67" s="106"/>
      <c r="E67" s="106"/>
      <c r="F67" s="106"/>
      <c r="G67" s="106">
        <f t="shared" si="1"/>
        <v>2</v>
      </c>
      <c r="H67" s="109">
        <f>'Изменения в бюджет'!B66</f>
        <v>7</v>
      </c>
      <c r="I67" s="109">
        <v>7</v>
      </c>
      <c r="J67" s="140"/>
      <c r="K67" s="52" t="s">
        <v>441</v>
      </c>
      <c r="L67" s="142" t="s">
        <v>256</v>
      </c>
      <c r="M67" s="142" t="s">
        <v>308</v>
      </c>
      <c r="P67" s="67"/>
    </row>
    <row r="68" spans="1:16" ht="15.75" customHeight="1">
      <c r="A68" s="30" t="s">
        <v>59</v>
      </c>
      <c r="B68" s="103" t="s">
        <v>112</v>
      </c>
      <c r="C68" s="105">
        <f t="shared" si="5"/>
        <v>2</v>
      </c>
      <c r="D68" s="105"/>
      <c r="E68" s="105"/>
      <c r="F68" s="105"/>
      <c r="G68" s="106">
        <f t="shared" si="1"/>
        <v>2</v>
      </c>
      <c r="H68" s="109">
        <f>'Изменения в бюджет'!B67</f>
        <v>5</v>
      </c>
      <c r="I68" s="109">
        <v>5</v>
      </c>
      <c r="J68" s="140"/>
      <c r="K68" s="52" t="s">
        <v>257</v>
      </c>
      <c r="L68" s="142" t="s">
        <v>258</v>
      </c>
      <c r="M68" s="52" t="s">
        <v>305</v>
      </c>
      <c r="P68" s="67"/>
    </row>
    <row r="69" spans="1:16" ht="15.75" customHeight="1">
      <c r="A69" s="27" t="s">
        <v>60</v>
      </c>
      <c r="B69" s="104"/>
      <c r="C69" s="110"/>
      <c r="D69" s="110"/>
      <c r="E69" s="110"/>
      <c r="F69" s="110"/>
      <c r="G69" s="110"/>
      <c r="H69" s="110"/>
      <c r="I69" s="110"/>
      <c r="J69" s="143"/>
      <c r="K69" s="143"/>
      <c r="L69" s="133"/>
      <c r="M69" s="133"/>
      <c r="P69" s="67"/>
    </row>
    <row r="70" spans="1:16" ht="15.75" customHeight="1">
      <c r="A70" s="31" t="s">
        <v>61</v>
      </c>
      <c r="B70" s="103" t="s">
        <v>113</v>
      </c>
      <c r="C70" s="105">
        <f t="shared" si="5"/>
        <v>0</v>
      </c>
      <c r="D70" s="105"/>
      <c r="E70" s="105"/>
      <c r="F70" s="105"/>
      <c r="G70" s="106">
        <f t="shared" si="1"/>
        <v>0</v>
      </c>
      <c r="H70" s="109">
        <f>'Изменения в бюджет'!B69</f>
        <v>3</v>
      </c>
      <c r="I70" s="109">
        <v>0</v>
      </c>
      <c r="J70" s="147"/>
      <c r="K70" s="140" t="s">
        <v>332</v>
      </c>
      <c r="L70" s="140" t="s">
        <v>308</v>
      </c>
      <c r="M70" s="52" t="s">
        <v>305</v>
      </c>
      <c r="P70" s="67"/>
    </row>
    <row r="71" spans="1:13" ht="15.75" customHeight="1">
      <c r="A71" s="30" t="s">
        <v>62</v>
      </c>
      <c r="B71" s="103" t="s">
        <v>112</v>
      </c>
      <c r="C71" s="105">
        <f t="shared" si="5"/>
        <v>2</v>
      </c>
      <c r="D71" s="105"/>
      <c r="E71" s="105"/>
      <c r="F71" s="105"/>
      <c r="G71" s="106">
        <f t="shared" si="1"/>
        <v>2</v>
      </c>
      <c r="H71" s="109">
        <f>'Изменения в бюджет'!B70</f>
        <v>3</v>
      </c>
      <c r="I71" s="109">
        <v>3</v>
      </c>
      <c r="J71" s="147"/>
      <c r="K71" s="140" t="s">
        <v>332</v>
      </c>
      <c r="L71" s="52" t="s">
        <v>285</v>
      </c>
      <c r="M71" s="52" t="s">
        <v>308</v>
      </c>
    </row>
    <row r="72" spans="1:14" s="59" customFormat="1" ht="15.75" customHeight="1">
      <c r="A72" s="31" t="s">
        <v>63</v>
      </c>
      <c r="B72" s="103" t="s">
        <v>112</v>
      </c>
      <c r="C72" s="105">
        <f t="shared" si="5"/>
        <v>2</v>
      </c>
      <c r="D72" s="105"/>
      <c r="E72" s="105"/>
      <c r="F72" s="105"/>
      <c r="G72" s="106">
        <f aca="true" t="shared" si="6" ref="G72:G98">C72*(1-D72)*(1-E72)*(1-F72)</f>
        <v>2</v>
      </c>
      <c r="H72" s="109">
        <f>'Изменения в бюджет'!B71</f>
        <v>2</v>
      </c>
      <c r="I72" s="109">
        <v>2</v>
      </c>
      <c r="J72" s="147"/>
      <c r="K72" s="52" t="s">
        <v>444</v>
      </c>
      <c r="L72" s="142" t="s">
        <v>445</v>
      </c>
      <c r="M72" s="52" t="s">
        <v>305</v>
      </c>
      <c r="N72" s="56"/>
    </row>
    <row r="73" spans="1:13" ht="15.75" customHeight="1">
      <c r="A73" s="30" t="s">
        <v>64</v>
      </c>
      <c r="B73" s="103" t="s">
        <v>113</v>
      </c>
      <c r="C73" s="105">
        <f t="shared" si="5"/>
        <v>0</v>
      </c>
      <c r="D73" s="105"/>
      <c r="E73" s="105"/>
      <c r="F73" s="105"/>
      <c r="G73" s="106">
        <f t="shared" si="6"/>
        <v>0</v>
      </c>
      <c r="H73" s="109">
        <f>'Изменения в бюджет'!B72</f>
        <v>9</v>
      </c>
      <c r="I73" s="109">
        <v>1</v>
      </c>
      <c r="J73" s="147" t="s">
        <v>446</v>
      </c>
      <c r="K73" s="140" t="s">
        <v>332</v>
      </c>
      <c r="L73" s="140" t="s">
        <v>308</v>
      </c>
      <c r="M73" s="52" t="s">
        <v>305</v>
      </c>
    </row>
    <row r="74" spans="1:14" s="59" customFormat="1" ht="15.75" customHeight="1">
      <c r="A74" s="33" t="s">
        <v>65</v>
      </c>
      <c r="B74" s="103" t="s">
        <v>112</v>
      </c>
      <c r="C74" s="105">
        <f t="shared" si="5"/>
        <v>2</v>
      </c>
      <c r="D74" s="106"/>
      <c r="E74" s="106"/>
      <c r="F74" s="106"/>
      <c r="G74" s="106">
        <f t="shared" si="6"/>
        <v>2</v>
      </c>
      <c r="H74" s="109">
        <f>'Изменения в бюджет'!B73</f>
        <v>3</v>
      </c>
      <c r="I74" s="109">
        <v>3</v>
      </c>
      <c r="J74" s="140"/>
      <c r="K74" s="150" t="s">
        <v>408</v>
      </c>
      <c r="L74" s="142" t="s">
        <v>448</v>
      </c>
      <c r="M74" s="52" t="s">
        <v>305</v>
      </c>
      <c r="N74" s="56"/>
    </row>
    <row r="75" spans="1:13" ht="15.75" customHeight="1">
      <c r="A75" s="31" t="s">
        <v>66</v>
      </c>
      <c r="B75" s="103" t="s">
        <v>112</v>
      </c>
      <c r="C75" s="105">
        <f t="shared" si="5"/>
        <v>2</v>
      </c>
      <c r="D75" s="105"/>
      <c r="E75" s="105"/>
      <c r="F75" s="105"/>
      <c r="G75" s="106">
        <f t="shared" si="6"/>
        <v>2</v>
      </c>
      <c r="H75" s="109">
        <f>'Изменения в бюджет'!B74</f>
        <v>2</v>
      </c>
      <c r="I75" s="109">
        <v>2</v>
      </c>
      <c r="J75" s="147"/>
      <c r="K75" s="150" t="s">
        <v>449</v>
      </c>
      <c r="L75" s="142" t="s">
        <v>450</v>
      </c>
      <c r="M75" s="52" t="s">
        <v>308</v>
      </c>
    </row>
    <row r="76" spans="1:13" ht="15.75" customHeight="1">
      <c r="A76" s="27" t="s">
        <v>67</v>
      </c>
      <c r="B76" s="104"/>
      <c r="C76" s="110"/>
      <c r="D76" s="110"/>
      <c r="E76" s="110"/>
      <c r="F76" s="110"/>
      <c r="G76" s="110"/>
      <c r="H76" s="110"/>
      <c r="I76" s="110"/>
      <c r="J76" s="132"/>
      <c r="K76" s="132"/>
      <c r="L76" s="133"/>
      <c r="M76" s="133"/>
    </row>
    <row r="77" spans="1:13" ht="15.75" customHeight="1">
      <c r="A77" s="31" t="s">
        <v>68</v>
      </c>
      <c r="B77" s="103" t="s">
        <v>112</v>
      </c>
      <c r="C77" s="105">
        <f t="shared" si="5"/>
        <v>2</v>
      </c>
      <c r="D77" s="105">
        <v>0.5</v>
      </c>
      <c r="E77" s="105"/>
      <c r="F77" s="105"/>
      <c r="G77" s="106">
        <f t="shared" si="6"/>
        <v>1</v>
      </c>
      <c r="H77" s="109">
        <f>'Изменения в бюджет'!B76</f>
        <v>2</v>
      </c>
      <c r="I77" s="139">
        <v>2</v>
      </c>
      <c r="J77" s="147" t="s">
        <v>454</v>
      </c>
      <c r="K77" s="138" t="s">
        <v>456</v>
      </c>
      <c r="L77" s="108" t="s">
        <v>451</v>
      </c>
      <c r="M77" s="52" t="s">
        <v>308</v>
      </c>
    </row>
    <row r="78" spans="1:13" ht="15.75" customHeight="1">
      <c r="A78" s="30" t="s">
        <v>69</v>
      </c>
      <c r="B78" s="103" t="s">
        <v>112</v>
      </c>
      <c r="C78" s="105">
        <f t="shared" si="5"/>
        <v>2</v>
      </c>
      <c r="D78" s="105">
        <v>0.5</v>
      </c>
      <c r="E78" s="105"/>
      <c r="F78" s="105"/>
      <c r="G78" s="106">
        <f t="shared" si="6"/>
        <v>1</v>
      </c>
      <c r="H78" s="109">
        <f>'Изменения в бюджет'!B77</f>
        <v>5</v>
      </c>
      <c r="I78" s="141">
        <v>10</v>
      </c>
      <c r="J78" s="147" t="s">
        <v>509</v>
      </c>
      <c r="K78" s="147" t="s">
        <v>459</v>
      </c>
      <c r="L78" s="108" t="s">
        <v>259</v>
      </c>
      <c r="M78" s="150" t="s">
        <v>308</v>
      </c>
    </row>
    <row r="79" spans="1:13" ht="15.75" customHeight="1">
      <c r="A79" s="116" t="s">
        <v>70</v>
      </c>
      <c r="B79" s="103" t="s">
        <v>113</v>
      </c>
      <c r="C79" s="105">
        <f t="shared" si="5"/>
        <v>0</v>
      </c>
      <c r="D79" s="105"/>
      <c r="E79" s="105"/>
      <c r="F79" s="105"/>
      <c r="G79" s="106">
        <f t="shared" si="6"/>
        <v>0</v>
      </c>
      <c r="H79" s="109">
        <f>'Изменения в бюджет'!B78</f>
        <v>4</v>
      </c>
      <c r="I79" s="109">
        <v>0</v>
      </c>
      <c r="J79" s="147"/>
      <c r="K79" s="147" t="s">
        <v>461</v>
      </c>
      <c r="L79" s="147" t="s">
        <v>308</v>
      </c>
      <c r="M79" s="52" t="s">
        <v>462</v>
      </c>
    </row>
    <row r="80" spans="1:13" ht="15.75" customHeight="1">
      <c r="A80" s="31" t="s">
        <v>71</v>
      </c>
      <c r="B80" s="103" t="s">
        <v>112</v>
      </c>
      <c r="C80" s="105">
        <f t="shared" si="5"/>
        <v>2</v>
      </c>
      <c r="D80" s="105">
        <v>0.5</v>
      </c>
      <c r="E80" s="105"/>
      <c r="F80" s="105"/>
      <c r="G80" s="106">
        <f t="shared" si="6"/>
        <v>1</v>
      </c>
      <c r="H80" s="109">
        <f>'Изменения в бюджет'!B79</f>
        <v>4</v>
      </c>
      <c r="I80" s="109">
        <v>4</v>
      </c>
      <c r="J80" s="147" t="s">
        <v>466</v>
      </c>
      <c r="K80" s="147" t="s">
        <v>467</v>
      </c>
      <c r="L80" s="150" t="s">
        <v>465</v>
      </c>
      <c r="M80" s="52" t="s">
        <v>305</v>
      </c>
    </row>
    <row r="81" spans="1:13" ht="15.75" customHeight="1">
      <c r="A81" s="31" t="s">
        <v>72</v>
      </c>
      <c r="B81" s="103" t="s">
        <v>112</v>
      </c>
      <c r="C81" s="105">
        <f t="shared" si="5"/>
        <v>2</v>
      </c>
      <c r="D81" s="105"/>
      <c r="E81" s="105"/>
      <c r="F81" s="105"/>
      <c r="G81" s="106">
        <f t="shared" si="6"/>
        <v>2</v>
      </c>
      <c r="H81" s="109">
        <f>'Изменения в бюджет'!B80</f>
        <v>4</v>
      </c>
      <c r="I81" s="109">
        <v>4</v>
      </c>
      <c r="J81" s="147"/>
      <c r="K81" s="150" t="s">
        <v>408</v>
      </c>
      <c r="L81" s="177" t="s">
        <v>261</v>
      </c>
      <c r="M81" s="52" t="s">
        <v>305</v>
      </c>
    </row>
    <row r="82" spans="1:13" ht="15.75" customHeight="1">
      <c r="A82" s="31" t="s">
        <v>73</v>
      </c>
      <c r="B82" s="103" t="s">
        <v>112</v>
      </c>
      <c r="C82" s="105">
        <f t="shared" si="5"/>
        <v>2</v>
      </c>
      <c r="D82" s="105"/>
      <c r="E82" s="105"/>
      <c r="F82" s="105"/>
      <c r="G82" s="106">
        <f t="shared" si="6"/>
        <v>2</v>
      </c>
      <c r="H82" s="109">
        <f>'Изменения в бюджет'!B81</f>
        <v>4</v>
      </c>
      <c r="I82" s="109">
        <v>4</v>
      </c>
      <c r="J82" s="147"/>
      <c r="K82" s="150" t="s">
        <v>408</v>
      </c>
      <c r="L82" s="142" t="s">
        <v>468</v>
      </c>
      <c r="M82" s="52" t="s">
        <v>305</v>
      </c>
    </row>
    <row r="83" spans="1:13" ht="15.75" customHeight="1">
      <c r="A83" s="30" t="s">
        <v>74</v>
      </c>
      <c r="B83" s="103" t="s">
        <v>112</v>
      </c>
      <c r="C83" s="105">
        <f t="shared" si="5"/>
        <v>2</v>
      </c>
      <c r="D83" s="105"/>
      <c r="E83" s="105"/>
      <c r="F83" s="105"/>
      <c r="G83" s="106">
        <f t="shared" si="6"/>
        <v>2</v>
      </c>
      <c r="H83" s="109">
        <f>'Изменения в бюджет'!B82</f>
        <v>4</v>
      </c>
      <c r="I83" s="109">
        <v>4</v>
      </c>
      <c r="J83" s="147"/>
      <c r="K83" s="140" t="s">
        <v>332</v>
      </c>
      <c r="L83" s="142" t="s">
        <v>471</v>
      </c>
      <c r="M83" s="52" t="s">
        <v>305</v>
      </c>
    </row>
    <row r="84" spans="1:13" ht="15.75" customHeight="1">
      <c r="A84" s="31" t="s">
        <v>75</v>
      </c>
      <c r="B84" s="103" t="s">
        <v>112</v>
      </c>
      <c r="C84" s="105">
        <f t="shared" si="5"/>
        <v>2</v>
      </c>
      <c r="D84" s="105"/>
      <c r="E84" s="105"/>
      <c r="F84" s="105"/>
      <c r="G84" s="106">
        <f t="shared" si="6"/>
        <v>2</v>
      </c>
      <c r="H84" s="109">
        <f>'Изменения в бюджет'!B83</f>
        <v>3</v>
      </c>
      <c r="I84" s="109">
        <v>3</v>
      </c>
      <c r="J84" s="147"/>
      <c r="K84" s="140" t="s">
        <v>473</v>
      </c>
      <c r="L84" s="142" t="s">
        <v>472</v>
      </c>
      <c r="M84" s="142" t="s">
        <v>262</v>
      </c>
    </row>
    <row r="85" spans="1:14" s="59" customFormat="1" ht="15.75" customHeight="1">
      <c r="A85" s="31" t="s">
        <v>76</v>
      </c>
      <c r="B85" s="103" t="s">
        <v>112</v>
      </c>
      <c r="C85" s="105">
        <f t="shared" si="5"/>
        <v>2</v>
      </c>
      <c r="D85" s="105"/>
      <c r="E85" s="105"/>
      <c r="F85" s="105"/>
      <c r="G85" s="106">
        <f t="shared" si="6"/>
        <v>2</v>
      </c>
      <c r="H85" s="109">
        <f>'Изменения в бюджет'!B84</f>
        <v>5</v>
      </c>
      <c r="I85" s="109">
        <v>5</v>
      </c>
      <c r="J85" s="147"/>
      <c r="K85" s="140" t="s">
        <v>332</v>
      </c>
      <c r="L85" s="142" t="s">
        <v>263</v>
      </c>
      <c r="M85" s="52" t="s">
        <v>305</v>
      </c>
      <c r="N85" s="56"/>
    </row>
    <row r="86" spans="1:13" ht="15.75" customHeight="1">
      <c r="A86" s="31" t="s">
        <v>77</v>
      </c>
      <c r="B86" s="103" t="s">
        <v>112</v>
      </c>
      <c r="C86" s="105">
        <f t="shared" si="5"/>
        <v>2</v>
      </c>
      <c r="D86" s="105"/>
      <c r="E86" s="105"/>
      <c r="F86" s="105"/>
      <c r="G86" s="106">
        <f t="shared" si="6"/>
        <v>2</v>
      </c>
      <c r="H86" s="109">
        <f>'Изменения в бюджет'!B85</f>
        <v>3</v>
      </c>
      <c r="I86" s="109">
        <v>3</v>
      </c>
      <c r="J86" s="147"/>
      <c r="K86" s="52" t="s">
        <v>291</v>
      </c>
      <c r="L86" s="177" t="s">
        <v>292</v>
      </c>
      <c r="M86" s="52" t="s">
        <v>305</v>
      </c>
    </row>
    <row r="87" spans="1:14" s="59" customFormat="1" ht="15.75" customHeight="1">
      <c r="A87" s="30" t="s">
        <v>78</v>
      </c>
      <c r="B87" s="103" t="s">
        <v>112</v>
      </c>
      <c r="C87" s="105">
        <f t="shared" si="5"/>
        <v>2</v>
      </c>
      <c r="D87" s="106"/>
      <c r="E87" s="106"/>
      <c r="F87" s="106"/>
      <c r="G87" s="106">
        <f t="shared" si="6"/>
        <v>2</v>
      </c>
      <c r="H87" s="109">
        <f>'Изменения в бюджет'!B86</f>
        <v>6</v>
      </c>
      <c r="I87" s="109">
        <v>6</v>
      </c>
      <c r="J87" s="140"/>
      <c r="K87" s="140" t="s">
        <v>475</v>
      </c>
      <c r="L87" s="142" t="s">
        <v>474</v>
      </c>
      <c r="M87" s="142" t="s">
        <v>308</v>
      </c>
      <c r="N87" s="56"/>
    </row>
    <row r="88" spans="1:13" ht="15.75" customHeight="1">
      <c r="A88" s="31" t="s">
        <v>79</v>
      </c>
      <c r="B88" s="103" t="s">
        <v>112</v>
      </c>
      <c r="C88" s="105">
        <f t="shared" si="5"/>
        <v>2</v>
      </c>
      <c r="D88" s="105"/>
      <c r="E88" s="105"/>
      <c r="F88" s="105"/>
      <c r="G88" s="106">
        <f t="shared" si="6"/>
        <v>2</v>
      </c>
      <c r="H88" s="109">
        <f>'Изменения в бюджет'!B87</f>
        <v>4</v>
      </c>
      <c r="I88" s="109">
        <v>4</v>
      </c>
      <c r="J88" s="154"/>
      <c r="K88" s="140" t="s">
        <v>308</v>
      </c>
      <c r="L88" s="142" t="s">
        <v>293</v>
      </c>
      <c r="M88" s="142" t="s">
        <v>308</v>
      </c>
    </row>
    <row r="89" spans="1:13" ht="15.75" customHeight="1">
      <c r="A89" s="27" t="s">
        <v>80</v>
      </c>
      <c r="B89" s="104"/>
      <c r="C89" s="110"/>
      <c r="D89" s="110"/>
      <c r="E89" s="110"/>
      <c r="F89" s="110"/>
      <c r="G89" s="110"/>
      <c r="H89" s="110"/>
      <c r="I89" s="110"/>
      <c r="J89" s="143"/>
      <c r="K89" s="143"/>
      <c r="L89" s="133"/>
      <c r="M89" s="133"/>
    </row>
    <row r="90" spans="1:13" ht="15.75" customHeight="1">
      <c r="A90" s="31" t="s">
        <v>81</v>
      </c>
      <c r="B90" s="103" t="s">
        <v>112</v>
      </c>
      <c r="C90" s="105">
        <f t="shared" si="5"/>
        <v>2</v>
      </c>
      <c r="D90" s="105"/>
      <c r="E90" s="105"/>
      <c r="F90" s="105"/>
      <c r="G90" s="106">
        <f t="shared" si="6"/>
        <v>2</v>
      </c>
      <c r="H90" s="109">
        <f>'Изменения в бюджет'!B89</f>
        <v>4</v>
      </c>
      <c r="I90" s="109">
        <v>4</v>
      </c>
      <c r="J90" s="140"/>
      <c r="K90" s="140" t="s">
        <v>478</v>
      </c>
      <c r="L90" s="86" t="s">
        <v>279</v>
      </c>
      <c r="M90" s="142" t="s">
        <v>308</v>
      </c>
    </row>
    <row r="91" spans="1:13" ht="15.75" customHeight="1">
      <c r="A91" s="31" t="s">
        <v>82</v>
      </c>
      <c r="B91" s="103" t="s">
        <v>112</v>
      </c>
      <c r="C91" s="105">
        <f t="shared" si="5"/>
        <v>2</v>
      </c>
      <c r="D91" s="105"/>
      <c r="E91" s="105"/>
      <c r="F91" s="105"/>
      <c r="G91" s="106">
        <f t="shared" si="6"/>
        <v>2</v>
      </c>
      <c r="H91" s="109">
        <f>'Изменения в бюджет'!B90</f>
        <v>4</v>
      </c>
      <c r="I91" s="109">
        <v>4</v>
      </c>
      <c r="J91" s="140"/>
      <c r="K91" s="52" t="s">
        <v>295</v>
      </c>
      <c r="L91" s="142" t="s">
        <v>481</v>
      </c>
      <c r="M91" s="142" t="s">
        <v>526</v>
      </c>
    </row>
    <row r="92" spans="1:13" ht="15.75" customHeight="1">
      <c r="A92" s="31" t="s">
        <v>83</v>
      </c>
      <c r="B92" s="103" t="s">
        <v>112</v>
      </c>
      <c r="C92" s="105">
        <f t="shared" si="5"/>
        <v>2</v>
      </c>
      <c r="D92" s="105"/>
      <c r="E92" s="105"/>
      <c r="F92" s="105"/>
      <c r="G92" s="106">
        <f t="shared" si="6"/>
        <v>2</v>
      </c>
      <c r="H92" s="109">
        <f>'Изменения в бюджет'!B91</f>
        <v>6</v>
      </c>
      <c r="I92" s="109">
        <v>6</v>
      </c>
      <c r="J92" s="140"/>
      <c r="K92" s="140" t="s">
        <v>483</v>
      </c>
      <c r="L92" s="142" t="s">
        <v>484</v>
      </c>
      <c r="M92" s="142" t="s">
        <v>296</v>
      </c>
    </row>
    <row r="93" spans="1:13" ht="15.75" customHeight="1">
      <c r="A93" s="30" t="s">
        <v>84</v>
      </c>
      <c r="B93" s="103" t="s">
        <v>112</v>
      </c>
      <c r="C93" s="105">
        <f t="shared" si="5"/>
        <v>2</v>
      </c>
      <c r="D93" s="105"/>
      <c r="E93" s="105"/>
      <c r="F93" s="105"/>
      <c r="G93" s="106">
        <f t="shared" si="6"/>
        <v>2</v>
      </c>
      <c r="H93" s="109">
        <f>'Изменения в бюджет'!B92</f>
        <v>3</v>
      </c>
      <c r="I93" s="109">
        <v>3</v>
      </c>
      <c r="J93" s="140"/>
      <c r="K93" s="140" t="s">
        <v>487</v>
      </c>
      <c r="L93" s="140" t="s">
        <v>489</v>
      </c>
      <c r="M93" s="142" t="s">
        <v>308</v>
      </c>
    </row>
    <row r="94" spans="1:13" ht="15.75" customHeight="1">
      <c r="A94" s="31" t="s">
        <v>85</v>
      </c>
      <c r="B94" s="103" t="s">
        <v>112</v>
      </c>
      <c r="C94" s="105">
        <f t="shared" si="5"/>
        <v>2</v>
      </c>
      <c r="D94" s="105"/>
      <c r="E94" s="105"/>
      <c r="F94" s="105"/>
      <c r="G94" s="106">
        <f t="shared" si="6"/>
        <v>2</v>
      </c>
      <c r="H94" s="109">
        <f>'Изменения в бюджет'!B93</f>
        <v>5</v>
      </c>
      <c r="I94" s="109">
        <v>5</v>
      </c>
      <c r="J94" s="140"/>
      <c r="K94" s="140" t="s">
        <v>491</v>
      </c>
      <c r="L94" s="142" t="s">
        <v>266</v>
      </c>
      <c r="M94" s="52" t="s">
        <v>305</v>
      </c>
    </row>
    <row r="95" spans="1:13" ht="15.75" customHeight="1">
      <c r="A95" s="31" t="s">
        <v>86</v>
      </c>
      <c r="B95" s="147" t="s">
        <v>112</v>
      </c>
      <c r="C95" s="105">
        <f t="shared" si="5"/>
        <v>2</v>
      </c>
      <c r="D95" s="105"/>
      <c r="E95" s="105"/>
      <c r="F95" s="105"/>
      <c r="G95" s="106">
        <f t="shared" si="6"/>
        <v>2</v>
      </c>
      <c r="H95" s="109">
        <f>'Изменения в бюджет'!B94</f>
        <v>4</v>
      </c>
      <c r="I95" s="156">
        <v>4</v>
      </c>
      <c r="J95" s="140"/>
      <c r="K95" s="140" t="s">
        <v>332</v>
      </c>
      <c r="L95" s="142" t="s">
        <v>494</v>
      </c>
      <c r="M95" s="142" t="s">
        <v>267</v>
      </c>
    </row>
    <row r="96" spans="1:13" ht="15.75" customHeight="1">
      <c r="A96" s="30" t="s">
        <v>87</v>
      </c>
      <c r="B96" s="103" t="s">
        <v>112</v>
      </c>
      <c r="C96" s="105">
        <f t="shared" si="5"/>
        <v>2</v>
      </c>
      <c r="D96" s="105"/>
      <c r="E96" s="105"/>
      <c r="F96" s="105"/>
      <c r="G96" s="106">
        <f t="shared" si="6"/>
        <v>2</v>
      </c>
      <c r="H96" s="109">
        <f>'Изменения в бюджет'!B95</f>
        <v>6</v>
      </c>
      <c r="I96" s="109">
        <v>6</v>
      </c>
      <c r="J96" s="86"/>
      <c r="K96" s="140" t="s">
        <v>306</v>
      </c>
      <c r="L96" s="142" t="s">
        <v>308</v>
      </c>
      <c r="M96" s="142" t="s">
        <v>268</v>
      </c>
    </row>
    <row r="97" spans="1:14" s="59" customFormat="1" ht="15.75" customHeight="1">
      <c r="A97" s="30" t="s">
        <v>88</v>
      </c>
      <c r="B97" s="103" t="s">
        <v>113</v>
      </c>
      <c r="C97" s="105">
        <f t="shared" si="5"/>
        <v>0</v>
      </c>
      <c r="D97" s="107"/>
      <c r="E97" s="107"/>
      <c r="F97" s="107"/>
      <c r="G97" s="106">
        <f t="shared" si="6"/>
        <v>0</v>
      </c>
      <c r="H97" s="109">
        <f>'Изменения в бюджет'!B96</f>
        <v>3</v>
      </c>
      <c r="I97" s="109">
        <v>0</v>
      </c>
      <c r="J97" s="140"/>
      <c r="K97" s="140" t="s">
        <v>308</v>
      </c>
      <c r="L97" s="140" t="s">
        <v>308</v>
      </c>
      <c r="M97" s="52" t="s">
        <v>305</v>
      </c>
      <c r="N97" s="56"/>
    </row>
    <row r="98" spans="1:13" ht="15.75" customHeight="1">
      <c r="A98" s="31" t="s">
        <v>89</v>
      </c>
      <c r="B98" s="103" t="s">
        <v>113</v>
      </c>
      <c r="C98" s="105">
        <f t="shared" si="5"/>
        <v>0</v>
      </c>
      <c r="D98" s="105"/>
      <c r="E98" s="105"/>
      <c r="F98" s="105"/>
      <c r="G98" s="106">
        <f t="shared" si="6"/>
        <v>0</v>
      </c>
      <c r="H98" s="109">
        <f>'Изменения в бюджет'!B97</f>
        <v>4</v>
      </c>
      <c r="I98" s="109">
        <v>2</v>
      </c>
      <c r="J98" s="139"/>
      <c r="K98" s="140" t="s">
        <v>501</v>
      </c>
      <c r="L98" s="140" t="s">
        <v>500</v>
      </c>
      <c r="M98" s="52" t="s">
        <v>305</v>
      </c>
    </row>
    <row r="99" spans="1:13" ht="12">
      <c r="A99" s="68"/>
      <c r="B99" s="68"/>
      <c r="C99" s="68"/>
      <c r="D99" s="68"/>
      <c r="E99" s="68"/>
      <c r="F99" s="68"/>
      <c r="G99" s="69"/>
      <c r="H99" s="87"/>
      <c r="I99" s="87"/>
      <c r="J99" s="68"/>
      <c r="K99" s="68"/>
      <c r="L99" s="68"/>
      <c r="M99" s="68"/>
    </row>
    <row r="105" spans="1:13" ht="12">
      <c r="A105" s="70"/>
      <c r="B105" s="70"/>
      <c r="C105" s="70"/>
      <c r="D105" s="70"/>
      <c r="E105" s="70"/>
      <c r="F105" s="70"/>
      <c r="G105" s="71"/>
      <c r="H105" s="88"/>
      <c r="I105" s="88"/>
      <c r="J105" s="70"/>
      <c r="K105" s="70"/>
      <c r="L105" s="70"/>
      <c r="M105" s="70"/>
    </row>
    <row r="109" spans="1:13" ht="12">
      <c r="A109" s="70"/>
      <c r="B109" s="70"/>
      <c r="C109" s="70"/>
      <c r="D109" s="70"/>
      <c r="E109" s="70"/>
      <c r="F109" s="70"/>
      <c r="G109" s="71"/>
      <c r="H109" s="88"/>
      <c r="I109" s="88"/>
      <c r="J109" s="70"/>
      <c r="K109" s="70"/>
      <c r="L109" s="70"/>
      <c r="M109" s="70"/>
    </row>
    <row r="112" spans="1:13" ht="12">
      <c r="A112" s="70"/>
      <c r="B112" s="70"/>
      <c r="C112" s="70"/>
      <c r="D112" s="70"/>
      <c r="E112" s="70"/>
      <c r="F112" s="70"/>
      <c r="G112" s="71"/>
      <c r="H112" s="88"/>
      <c r="I112" s="88"/>
      <c r="J112" s="70"/>
      <c r="K112" s="70"/>
      <c r="L112" s="70"/>
      <c r="M112" s="70"/>
    </row>
    <row r="116" spans="1:13" ht="12">
      <c r="A116" s="70"/>
      <c r="B116" s="70"/>
      <c r="C116" s="70"/>
      <c r="D116" s="70"/>
      <c r="E116" s="70"/>
      <c r="F116" s="70"/>
      <c r="G116" s="71"/>
      <c r="H116" s="88"/>
      <c r="I116" s="88"/>
      <c r="J116" s="70"/>
      <c r="K116" s="70"/>
      <c r="L116" s="70"/>
      <c r="M116" s="70"/>
    </row>
    <row r="119" spans="1:13" ht="12">
      <c r="A119" s="70"/>
      <c r="B119" s="70"/>
      <c r="C119" s="70"/>
      <c r="D119" s="70"/>
      <c r="E119" s="70"/>
      <c r="F119" s="70"/>
      <c r="G119" s="71"/>
      <c r="H119" s="88"/>
      <c r="I119" s="88"/>
      <c r="J119" s="70"/>
      <c r="K119" s="70"/>
      <c r="L119" s="70"/>
      <c r="M119" s="70"/>
    </row>
    <row r="123" spans="1:13" ht="12">
      <c r="A123" s="70"/>
      <c r="B123" s="70"/>
      <c r="C123" s="70"/>
      <c r="D123" s="70"/>
      <c r="E123" s="70"/>
      <c r="F123" s="70"/>
      <c r="G123" s="71"/>
      <c r="H123" s="88"/>
      <c r="I123" s="88"/>
      <c r="J123" s="70"/>
      <c r="K123" s="70"/>
      <c r="L123" s="70"/>
      <c r="M123" s="70"/>
    </row>
  </sheetData>
  <sheetProtection/>
  <autoFilter ref="A6:M98"/>
  <mergeCells count="15">
    <mergeCell ref="L3:L5"/>
    <mergeCell ref="E4:E5"/>
    <mergeCell ref="A1:M1"/>
    <mergeCell ref="A2:M2"/>
    <mergeCell ref="A3:A5"/>
    <mergeCell ref="C3:G3"/>
    <mergeCell ref="H3:H5"/>
    <mergeCell ref="M3:M5"/>
    <mergeCell ref="I3:I5"/>
    <mergeCell ref="K3:K5"/>
    <mergeCell ref="D4:D5"/>
    <mergeCell ref="F4:F5"/>
    <mergeCell ref="G4:G5"/>
    <mergeCell ref="J3:J5"/>
    <mergeCell ref="C4:C5"/>
  </mergeCells>
  <dataValidations count="2">
    <dataValidation type="list" allowBlank="1" showInputMessage="1" showErrorMessage="1" sqref="J6:M6">
      <formula1>'2.1'!#REF!</formula1>
    </dataValidation>
    <dataValidation type="list" allowBlank="1" showInputMessage="1" showErrorMessage="1" sqref="B6:G6 B7:B98 C76:I76 C69:K69 C89:K89">
      <formula1>$B$4:$B$5</formula1>
    </dataValidation>
  </dataValidations>
  <hyperlinks>
    <hyperlink ref="L7" r:id="rId1" display="http://beldepfin.ru/byudzhet-2017-2019/"/>
    <hyperlink ref="L8" r:id="rId2" display="http://bryanskoblfin.ru/Show/Category/10?ItemId=4"/>
    <hyperlink ref="L9" r:id="rId3" display="http://dtf.avo.ru/proekty-zakonov-vladimirskoj-oblasti"/>
    <hyperlink ref="L10" r:id="rId4" display="http://www.gfu.vrn.ru/regulatory/normativnye-pravovye-akty/zakony-voronezhskoy-oblasti-/proekty-zakonov-voronezhskoy-oblasti-ob-oblastnom-byudzhete.php"/>
    <hyperlink ref="L11" r:id="rId5" display="http://df.ivanovoobl.ru/regionalnye-finansy/zakon-ob-oblastnom-byudzhete/proekty-zakonov-o-vnesenii-izmenenij-v-zakon-o-byudzhete-i-informatsiya-k-nim/"/>
    <hyperlink ref="K11" r:id="rId6" display="http://www.ivoblduma.ru/zakony/proekty-zakonov/20456/"/>
    <hyperlink ref="K13" r:id="rId7" display="http://www.kosoblduma.ru/laws/pzko/index.php?page=3&amp;search%5Bstatus%5D=4&amp;module_path=&amp;url=http://www.kosoblduma.ru/laws/pzko/"/>
    <hyperlink ref="L13" r:id="rId8" display="http://depfin.adm44.ru/info/law/proetjzko/index.aspx"/>
    <hyperlink ref="L15" r:id="rId9" display="http://www.admlip.ru/economy/finances/proekty/"/>
    <hyperlink ref="M15" r:id="rId10" display="http://ufin48.ru/Menu/Page/21"/>
    <hyperlink ref="M17" r:id="rId11" display="http://adm.vintech.ru:8096/ebudget/Menu/Page/131"/>
    <hyperlink ref="M21" r:id="rId12" display="http://portal.tverfin.ru/Show/Category/5?ItemId=271"/>
    <hyperlink ref="L27" r:id="rId13" display="http://minfin.rkomi.ru/minfin_rkomi/minfin_rbudj/budjet/"/>
    <hyperlink ref="M31" r:id="rId14" display="http://budget.lenreg.ru/new/documents/?page=0&amp;sortOrder=&amp;type=&amp;sortName=&amp;sortDate="/>
    <hyperlink ref="K36" r:id="rId15" display="http://www.sdnao.ru/documents/bills/detail.php?ID=23011"/>
    <hyperlink ref="L38" r:id="rId16" display="http://www.minfin01-maykop.ru/Show/Category/12?page=1&amp;ItemId=58"/>
    <hyperlink ref="K40" r:id="rId17" display="http://www.crimea.gov.ru/lawmaking-activity/laws-drafts"/>
    <hyperlink ref="L43" r:id="rId18" display="http://volgafin.volgograd.ru/norms/acts/5515/"/>
    <hyperlink ref="K44"/>
    <hyperlink ref="M45" r:id="rId19" display="http://ob.sev.gov.ru/dokumenty/izmeneniya-v-budzhet/2017-god"/>
    <hyperlink ref="M53" r:id="rId20" display="http://openbudsk.ru/content/projectzk17/izm17.php"/>
    <hyperlink ref="K14" r:id="rId21" display="http://kurskduma.ru/proekts/index.php"/>
    <hyperlink ref="L23" r:id="rId22" display="http://www.yarregion.ru/depts/depfin/tmpPages/docs.aspx"/>
    <hyperlink ref="L26" r:id="rId23" display="http://minfin.karelia.ru/2017-2019-gody/"/>
    <hyperlink ref="L32" r:id="rId24" display="http://minfin.gov-murman.ru/open-budget/regional_budget/law_of_budget_projects/project-17-19.php"/>
    <hyperlink ref="M34" r:id="rId25" display="http://bks.pskov.ru/ebudget/Show/Category/11?ItemId=258"/>
    <hyperlink ref="K35" r:id="rId26" display="http://www.assembly.spb.ru/ndoc/doc/0/777325233"/>
    <hyperlink ref="L57" r:id="rId27" display="http://www.minfinrm.ru/norm-akty-new/"/>
    <hyperlink ref="L59" r:id="rId28" display="http://www.mfur.ru/budjet/ispolnenie/zakon/2016/32-r.php"/>
    <hyperlink ref="K62" r:id="rId29" display="http://www.zsko.ru/documents/lawmaking/?PAGEN_1=4"/>
    <hyperlink ref="L78" r:id="rId30" display="http://minfinrb.ru/normbase/18/"/>
    <hyperlink ref="K66" r:id="rId31" display="http://asozd.samgd.ru/bills/?search=1&amp;NumberField=&amp;FullNameField=%D0%B1%D1%8E%D0%B4%D0%B6%D0%B5%D1%82&amp;RegistrationDateField_Begin=01.12.2016&amp;RegistrationDateField_End=16.11.2017&amp;state_id=&amp;law_state_id=&amp;subject_id=&amp;theme_block_id="/>
    <hyperlink ref="L68" r:id="rId32" display="http://ufo.ulntc.ru/index.php?mgf=budget/open_budget/izm/proectzak2017"/>
    <hyperlink ref="L81" r:id="rId33" display="http://fin22.ru/projects/p2017/"/>
    <hyperlink ref="M84" r:id="rId34" display="http://openbudget.gfu.ru/budget/law_project/"/>
    <hyperlink ref="L85" r:id="rId35" display="http://www.ofukem.ru/content/blogcategory/178/207/"/>
    <hyperlink ref="K86" r:id="rId36" display="http://zsnso.ru/579/"/>
    <hyperlink ref="L86" r:id="rId37" display="http://www.mfnso.nso.ru/page/2294"/>
    <hyperlink ref="M92" r:id="rId38" display="http://ebudget.primorsky.ru/Show/Category/8?ItemId=345"/>
    <hyperlink ref="L94" r:id="rId39" display="http://www.fin.amurobl.ru/oblastnoy-byudzhet/proekty-zakonov-amurskoy-oblasti/o-vnesenii-izmeneniy-v-zakon-o-byudzhete/o-vnesenii-izmeneniy-v-zakon-o-byudzhete-2017-god.php"/>
    <hyperlink ref="M96" r:id="rId40" display="http://openbudget.sakhminfin.ru/Menu/Page/455"/>
    <hyperlink ref="M24" r:id="rId41" display="http://budget.mos.ru/BudgetAttachements_2017_2019"/>
    <hyperlink ref="L30" r:id="rId42" display="http://minfin39.ru/budget/current_year/"/>
    <hyperlink ref="L20" r:id="rId43" display="http://fin.tmbreg.ru/6347/8130/8278.html"/>
    <hyperlink ref="M22" r:id="rId44" display="http://dfto.ru/index.php/byudzhet-dlya-grazhdan/proekt-zakona-o-byudzhete"/>
    <hyperlink ref="M33" r:id="rId45" display="http://portal.novkfo.ru/Show/Category/22?ItemId=100&amp;headingId="/>
    <hyperlink ref="M60" r:id="rId46" display="http://budget.cap.ru/Menu/Page/511"/>
    <hyperlink ref="K63" r:id="rId47" display="http://www.zsno.ru/ru/16110/bills/"/>
    <hyperlink ref="L66" r:id="rId48" display="http://minfin-samara.ru/proekty-zakonov-o-byudzhete/"/>
    <hyperlink ref="K67"/>
    <hyperlink ref="L77" r:id="rId49" display="http://www.minfin-altai.ru/regulatory/bills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5" r:id="rId50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101" sqref="H101"/>
    </sheetView>
  </sheetViews>
  <sheetFormatPr defaultColWidth="8.8515625" defaultRowHeight="15"/>
  <cols>
    <col min="1" max="1" width="33.421875" style="56" customWidth="1"/>
    <col min="2" max="2" width="41.8515625" style="56" customWidth="1"/>
    <col min="3" max="6" width="6.7109375" style="56" customWidth="1"/>
    <col min="7" max="7" width="6.7109375" style="72" customWidth="1"/>
    <col min="8" max="8" width="14.7109375" style="56" customWidth="1"/>
    <col min="9" max="9" width="16.8515625" style="56" customWidth="1"/>
    <col min="10" max="13" width="20.7109375" style="56" customWidth="1"/>
    <col min="14" max="16384" width="8.8515625" style="56" customWidth="1"/>
  </cols>
  <sheetData>
    <row r="1" spans="1:13" ht="27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6"/>
      <c r="M1" s="246"/>
    </row>
    <row r="2" spans="1:13" ht="27" customHeight="1">
      <c r="A2" s="242" t="s">
        <v>503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7"/>
      <c r="M2" s="247"/>
    </row>
    <row r="3" spans="1:13" ht="55.5" customHeight="1">
      <c r="A3" s="234" t="s">
        <v>103</v>
      </c>
      <c r="B3" s="159" t="s">
        <v>152</v>
      </c>
      <c r="C3" s="244" t="s">
        <v>154</v>
      </c>
      <c r="D3" s="245"/>
      <c r="E3" s="245"/>
      <c r="F3" s="245"/>
      <c r="G3" s="245"/>
      <c r="H3" s="234" t="s">
        <v>504</v>
      </c>
      <c r="I3" s="234" t="s">
        <v>116</v>
      </c>
      <c r="J3" s="234" t="s">
        <v>115</v>
      </c>
      <c r="K3" s="234" t="s">
        <v>178</v>
      </c>
      <c r="L3" s="234" t="s">
        <v>123</v>
      </c>
      <c r="M3" s="234" t="s">
        <v>124</v>
      </c>
    </row>
    <row r="4" spans="1:13" ht="16.5" customHeight="1">
      <c r="A4" s="236"/>
      <c r="B4" s="57" t="str">
        <f>' Методика (раздел 2)'!B14</f>
        <v>Да, содержатся </v>
      </c>
      <c r="C4" s="234" t="s">
        <v>98</v>
      </c>
      <c r="D4" s="234" t="s">
        <v>304</v>
      </c>
      <c r="E4" s="234" t="s">
        <v>301</v>
      </c>
      <c r="F4" s="234" t="s">
        <v>302</v>
      </c>
      <c r="G4" s="239" t="s">
        <v>104</v>
      </c>
      <c r="H4" s="236"/>
      <c r="I4" s="236"/>
      <c r="J4" s="236"/>
      <c r="K4" s="236"/>
      <c r="L4" s="236"/>
      <c r="M4" s="236"/>
    </row>
    <row r="5" spans="1:13" s="58" customFormat="1" ht="27.75" customHeight="1">
      <c r="A5" s="238"/>
      <c r="B5" s="57" t="str">
        <f>' Методика (раздел 2)'!B15</f>
        <v>Нет, в установленные сроки не содержатся или содержатся в отдельных случаях</v>
      </c>
      <c r="C5" s="238"/>
      <c r="D5" s="238"/>
      <c r="E5" s="238"/>
      <c r="F5" s="238"/>
      <c r="G5" s="240"/>
      <c r="H5" s="238"/>
      <c r="I5" s="238"/>
      <c r="J5" s="238"/>
      <c r="K5" s="237"/>
      <c r="L5" s="237"/>
      <c r="M5" s="237"/>
    </row>
    <row r="6" spans="1:13" s="59" customFormat="1" ht="15.75" customHeight="1">
      <c r="A6" s="27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30" t="s">
        <v>1</v>
      </c>
      <c r="B7" s="140" t="s">
        <v>155</v>
      </c>
      <c r="C7" s="145">
        <f aca="true" t="shared" si="0" ref="C7:C24">IF(B7=B$4,2,0)</f>
        <v>2</v>
      </c>
      <c r="D7" s="145"/>
      <c r="E7" s="145"/>
      <c r="F7" s="145"/>
      <c r="G7" s="124">
        <f>C7*(1-D7)*(1-E7)*(1-F7)</f>
        <v>2</v>
      </c>
      <c r="H7" s="139">
        <f>'2.1'!H7</f>
        <v>4</v>
      </c>
      <c r="I7" s="154">
        <v>4</v>
      </c>
      <c r="J7" s="147"/>
      <c r="K7" s="135" t="s">
        <v>303</v>
      </c>
      <c r="L7" s="52" t="s">
        <v>181</v>
      </c>
      <c r="M7" s="140" t="s">
        <v>305</v>
      </c>
    </row>
    <row r="8" spans="1:13" ht="15.75" customHeight="1">
      <c r="A8" s="30" t="s">
        <v>2</v>
      </c>
      <c r="B8" s="140" t="s">
        <v>155</v>
      </c>
      <c r="C8" s="145">
        <f t="shared" si="0"/>
        <v>2</v>
      </c>
      <c r="D8" s="145"/>
      <c r="E8" s="145"/>
      <c r="F8" s="145"/>
      <c r="G8" s="124">
        <f aca="true" t="shared" si="1" ref="G8:G67">C8*(1-D8)*(1-E8)*(1-F8)</f>
        <v>2</v>
      </c>
      <c r="H8" s="139">
        <f>'2.1'!H8</f>
        <v>5</v>
      </c>
      <c r="I8" s="154">
        <v>5</v>
      </c>
      <c r="J8" s="147"/>
      <c r="K8" s="150" t="s">
        <v>306</v>
      </c>
      <c r="L8" s="52" t="s">
        <v>183</v>
      </c>
      <c r="M8" s="140" t="s">
        <v>305</v>
      </c>
    </row>
    <row r="9" spans="1:13" ht="15.75" customHeight="1">
      <c r="A9" s="30" t="s">
        <v>3</v>
      </c>
      <c r="B9" s="140" t="s">
        <v>155</v>
      </c>
      <c r="C9" s="145">
        <f t="shared" si="0"/>
        <v>2</v>
      </c>
      <c r="D9" s="145"/>
      <c r="E9" s="145"/>
      <c r="F9" s="145"/>
      <c r="G9" s="124">
        <f t="shared" si="1"/>
        <v>2</v>
      </c>
      <c r="H9" s="139">
        <f>'2.1'!H9</f>
        <v>4</v>
      </c>
      <c r="I9" s="154">
        <v>4</v>
      </c>
      <c r="J9" s="147"/>
      <c r="K9" s="150" t="s">
        <v>306</v>
      </c>
      <c r="L9" s="52" t="s">
        <v>184</v>
      </c>
      <c r="M9" s="52" t="s">
        <v>305</v>
      </c>
    </row>
    <row r="10" spans="1:13" ht="15.75" customHeight="1">
      <c r="A10" s="30" t="s">
        <v>4</v>
      </c>
      <c r="B10" s="140" t="s">
        <v>155</v>
      </c>
      <c r="C10" s="145">
        <f t="shared" si="0"/>
        <v>2</v>
      </c>
      <c r="D10" s="145"/>
      <c r="E10" s="145"/>
      <c r="F10" s="145"/>
      <c r="G10" s="124">
        <f t="shared" si="1"/>
        <v>2</v>
      </c>
      <c r="H10" s="139">
        <f>'2.1'!H10</f>
        <v>7</v>
      </c>
      <c r="I10" s="154">
        <v>7</v>
      </c>
      <c r="J10" s="147"/>
      <c r="K10" s="150" t="s">
        <v>306</v>
      </c>
      <c r="L10" s="178" t="s">
        <v>186</v>
      </c>
      <c r="M10" s="52" t="s">
        <v>305</v>
      </c>
    </row>
    <row r="11" spans="1:13" ht="15.75" customHeight="1">
      <c r="A11" s="30" t="s">
        <v>5</v>
      </c>
      <c r="B11" s="140" t="s">
        <v>155</v>
      </c>
      <c r="C11" s="145">
        <f t="shared" si="0"/>
        <v>2</v>
      </c>
      <c r="D11" s="145"/>
      <c r="E11" s="145"/>
      <c r="F11" s="145"/>
      <c r="G11" s="124">
        <f t="shared" si="1"/>
        <v>2</v>
      </c>
      <c r="H11" s="139">
        <f>'2.1'!H11</f>
        <v>5</v>
      </c>
      <c r="I11" s="154">
        <v>5</v>
      </c>
      <c r="J11" s="165"/>
      <c r="K11" s="150" t="s">
        <v>306</v>
      </c>
      <c r="L11" s="178" t="s">
        <v>187</v>
      </c>
      <c r="M11" s="52" t="s">
        <v>305</v>
      </c>
    </row>
    <row r="12" spans="1:13" ht="15.75" customHeight="1">
      <c r="A12" s="30" t="s">
        <v>6</v>
      </c>
      <c r="B12" s="140" t="s">
        <v>155</v>
      </c>
      <c r="C12" s="145">
        <f t="shared" si="0"/>
        <v>2</v>
      </c>
      <c r="D12" s="145"/>
      <c r="E12" s="145"/>
      <c r="F12" s="145"/>
      <c r="G12" s="124">
        <f t="shared" si="1"/>
        <v>2</v>
      </c>
      <c r="H12" s="139">
        <f>'2.1'!H12</f>
        <v>1</v>
      </c>
      <c r="I12" s="154">
        <v>1</v>
      </c>
      <c r="J12" s="147"/>
      <c r="K12" s="175" t="s">
        <v>311</v>
      </c>
      <c r="L12" s="147" t="s">
        <v>306</v>
      </c>
      <c r="M12" s="52" t="s">
        <v>305</v>
      </c>
    </row>
    <row r="13" spans="1:13" ht="15.75" customHeight="1">
      <c r="A13" s="30" t="s">
        <v>7</v>
      </c>
      <c r="B13" s="140" t="s">
        <v>155</v>
      </c>
      <c r="C13" s="145">
        <f t="shared" si="0"/>
        <v>2</v>
      </c>
      <c r="D13" s="145">
        <v>0.5</v>
      </c>
      <c r="E13" s="145"/>
      <c r="F13" s="145"/>
      <c r="G13" s="124">
        <f t="shared" si="1"/>
        <v>1</v>
      </c>
      <c r="H13" s="139">
        <f>'2.1'!H13</f>
        <v>5</v>
      </c>
      <c r="I13" s="154">
        <v>5</v>
      </c>
      <c r="J13" s="147" t="s">
        <v>314</v>
      </c>
      <c r="K13" s="150" t="s">
        <v>306</v>
      </c>
      <c r="L13" s="178" t="s">
        <v>126</v>
      </c>
      <c r="M13" s="150" t="s">
        <v>313</v>
      </c>
    </row>
    <row r="14" spans="1:13" s="59" customFormat="1" ht="15.75" customHeight="1">
      <c r="A14" s="30" t="s">
        <v>8</v>
      </c>
      <c r="B14" s="140" t="s">
        <v>155</v>
      </c>
      <c r="C14" s="145">
        <f t="shared" si="0"/>
        <v>2</v>
      </c>
      <c r="D14" s="145"/>
      <c r="E14" s="145"/>
      <c r="F14" s="145"/>
      <c r="G14" s="124">
        <f t="shared" si="1"/>
        <v>2</v>
      </c>
      <c r="H14" s="139">
        <f>'2.1'!H14</f>
        <v>2</v>
      </c>
      <c r="I14" s="154">
        <v>2</v>
      </c>
      <c r="J14" s="147"/>
      <c r="K14" s="150" t="s">
        <v>306</v>
      </c>
      <c r="L14" s="178" t="s">
        <v>228</v>
      </c>
      <c r="M14" s="147" t="s">
        <v>305</v>
      </c>
    </row>
    <row r="15" spans="1:13" s="59" customFormat="1" ht="15.75" customHeight="1">
      <c r="A15" s="30" t="s">
        <v>9</v>
      </c>
      <c r="B15" s="140" t="s">
        <v>155</v>
      </c>
      <c r="C15" s="145">
        <f t="shared" si="0"/>
        <v>2</v>
      </c>
      <c r="D15" s="145"/>
      <c r="E15" s="145"/>
      <c r="F15" s="145"/>
      <c r="G15" s="124">
        <f t="shared" si="1"/>
        <v>2</v>
      </c>
      <c r="H15" s="139">
        <f>'2.1'!H15</f>
        <v>4</v>
      </c>
      <c r="I15" s="154">
        <v>4</v>
      </c>
      <c r="J15" s="140" t="s">
        <v>510</v>
      </c>
      <c r="K15" s="150" t="s">
        <v>318</v>
      </c>
      <c r="L15" s="52" t="s">
        <v>511</v>
      </c>
      <c r="M15" s="178" t="s">
        <v>512</v>
      </c>
    </row>
    <row r="16" spans="1:13" ht="15.75" customHeight="1">
      <c r="A16" s="30" t="s">
        <v>10</v>
      </c>
      <c r="B16" s="140" t="s">
        <v>155</v>
      </c>
      <c r="C16" s="145">
        <f t="shared" si="0"/>
        <v>2</v>
      </c>
      <c r="D16" s="145"/>
      <c r="E16" s="145"/>
      <c r="F16" s="145"/>
      <c r="G16" s="124">
        <f t="shared" si="1"/>
        <v>2</v>
      </c>
      <c r="H16" s="139">
        <f>'2.1'!H16</f>
        <v>2</v>
      </c>
      <c r="I16" s="154">
        <v>2</v>
      </c>
      <c r="J16" s="147"/>
      <c r="K16" s="142" t="s">
        <v>321</v>
      </c>
      <c r="L16" s="150" t="s">
        <v>306</v>
      </c>
      <c r="M16" s="142" t="s">
        <v>230</v>
      </c>
    </row>
    <row r="17" spans="1:13" ht="15.75" customHeight="1">
      <c r="A17" s="30" t="s">
        <v>11</v>
      </c>
      <c r="B17" s="140" t="s">
        <v>156</v>
      </c>
      <c r="C17" s="145">
        <f t="shared" si="0"/>
        <v>0</v>
      </c>
      <c r="D17" s="145"/>
      <c r="E17" s="145"/>
      <c r="F17" s="145"/>
      <c r="G17" s="124">
        <f t="shared" si="1"/>
        <v>0</v>
      </c>
      <c r="H17" s="139">
        <f>'2.1'!H17</f>
        <v>6</v>
      </c>
      <c r="I17" s="154">
        <v>5</v>
      </c>
      <c r="J17" s="147" t="s">
        <v>328</v>
      </c>
      <c r="K17" s="67" t="s">
        <v>306</v>
      </c>
      <c r="L17" s="150" t="s">
        <v>326</v>
      </c>
      <c r="M17" s="150" t="s">
        <v>192</v>
      </c>
    </row>
    <row r="18" spans="1:13" ht="15.75" customHeight="1">
      <c r="A18" s="30" t="s">
        <v>12</v>
      </c>
      <c r="B18" s="140" t="s">
        <v>155</v>
      </c>
      <c r="C18" s="145">
        <f t="shared" si="0"/>
        <v>2</v>
      </c>
      <c r="D18" s="145"/>
      <c r="E18" s="145"/>
      <c r="F18" s="145"/>
      <c r="G18" s="124">
        <f t="shared" si="1"/>
        <v>2</v>
      </c>
      <c r="H18" s="139">
        <f>'2.1'!H18</f>
        <v>9</v>
      </c>
      <c r="I18" s="154">
        <v>8</v>
      </c>
      <c r="J18" s="147"/>
      <c r="K18" s="150" t="s">
        <v>306</v>
      </c>
      <c r="L18" s="178" t="s">
        <v>231</v>
      </c>
      <c r="M18" s="52" t="s">
        <v>305</v>
      </c>
    </row>
    <row r="19" spans="1:13" ht="15.75" customHeight="1">
      <c r="A19" s="30" t="s">
        <v>13</v>
      </c>
      <c r="B19" s="140" t="s">
        <v>156</v>
      </c>
      <c r="C19" s="145">
        <f t="shared" si="0"/>
        <v>0</v>
      </c>
      <c r="D19" s="145"/>
      <c r="E19" s="145"/>
      <c r="F19" s="145"/>
      <c r="G19" s="124">
        <f t="shared" si="1"/>
        <v>0</v>
      </c>
      <c r="H19" s="139">
        <f>'2.1'!H19</f>
        <v>3</v>
      </c>
      <c r="I19" s="154">
        <v>1</v>
      </c>
      <c r="J19" s="147" t="s">
        <v>337</v>
      </c>
      <c r="K19" s="150" t="s">
        <v>306</v>
      </c>
      <c r="L19" s="150" t="s">
        <v>193</v>
      </c>
      <c r="M19" s="52" t="s">
        <v>305</v>
      </c>
    </row>
    <row r="20" spans="1:13" ht="15.75" customHeight="1">
      <c r="A20" s="30" t="s">
        <v>14</v>
      </c>
      <c r="B20" s="140" t="s">
        <v>155</v>
      </c>
      <c r="C20" s="145">
        <f t="shared" si="0"/>
        <v>2</v>
      </c>
      <c r="D20" s="145"/>
      <c r="E20" s="145"/>
      <c r="F20" s="145"/>
      <c r="G20" s="124">
        <f t="shared" si="1"/>
        <v>2</v>
      </c>
      <c r="H20" s="139">
        <f>'2.1'!H20</f>
        <v>4</v>
      </c>
      <c r="I20" s="154">
        <v>4</v>
      </c>
      <c r="J20" s="147"/>
      <c r="K20" s="150" t="s">
        <v>338</v>
      </c>
      <c r="L20" s="52" t="s">
        <v>232</v>
      </c>
      <c r="M20" s="52" t="s">
        <v>305</v>
      </c>
    </row>
    <row r="21" spans="1:13" ht="15.75" customHeight="1">
      <c r="A21" s="30" t="s">
        <v>15</v>
      </c>
      <c r="B21" s="140" t="s">
        <v>155</v>
      </c>
      <c r="C21" s="145">
        <f t="shared" si="0"/>
        <v>2</v>
      </c>
      <c r="D21" s="145"/>
      <c r="E21" s="145"/>
      <c r="F21" s="145"/>
      <c r="G21" s="124">
        <f t="shared" si="1"/>
        <v>2</v>
      </c>
      <c r="H21" s="139">
        <f>'2.1'!H21</f>
        <v>3</v>
      </c>
      <c r="I21" s="154">
        <v>3</v>
      </c>
      <c r="J21" s="147"/>
      <c r="K21" s="150" t="s">
        <v>306</v>
      </c>
      <c r="L21" s="165" t="s">
        <v>306</v>
      </c>
      <c r="M21" s="178" t="s">
        <v>195</v>
      </c>
    </row>
    <row r="22" spans="1:13" ht="15.75" customHeight="1">
      <c r="A22" s="30" t="s">
        <v>16</v>
      </c>
      <c r="B22" s="140" t="s">
        <v>155</v>
      </c>
      <c r="C22" s="145">
        <f t="shared" si="0"/>
        <v>2</v>
      </c>
      <c r="D22" s="145"/>
      <c r="E22" s="145"/>
      <c r="F22" s="145"/>
      <c r="G22" s="124">
        <f t="shared" si="1"/>
        <v>2</v>
      </c>
      <c r="H22" s="139">
        <f>'2.1'!H22</f>
        <v>2</v>
      </c>
      <c r="I22" s="154">
        <v>2</v>
      </c>
      <c r="J22" s="147"/>
      <c r="K22" s="150" t="s">
        <v>332</v>
      </c>
      <c r="L22" s="150" t="s">
        <v>343</v>
      </c>
      <c r="M22" s="150" t="s">
        <v>233</v>
      </c>
    </row>
    <row r="23" spans="1:13" ht="15.75" customHeight="1">
      <c r="A23" s="30" t="s">
        <v>17</v>
      </c>
      <c r="B23" s="140" t="s">
        <v>155</v>
      </c>
      <c r="C23" s="145">
        <f t="shared" si="0"/>
        <v>2</v>
      </c>
      <c r="D23" s="145"/>
      <c r="E23" s="145"/>
      <c r="F23" s="145"/>
      <c r="G23" s="124">
        <f t="shared" si="1"/>
        <v>2</v>
      </c>
      <c r="H23" s="139">
        <f>'2.1'!H23</f>
        <v>4</v>
      </c>
      <c r="I23" s="154">
        <v>4</v>
      </c>
      <c r="J23" s="147"/>
      <c r="K23" s="150" t="s">
        <v>332</v>
      </c>
      <c r="L23" s="142" t="s">
        <v>125</v>
      </c>
      <c r="M23" s="52" t="s">
        <v>305</v>
      </c>
    </row>
    <row r="24" spans="1:13" ht="15.75" customHeight="1">
      <c r="A24" s="30" t="s">
        <v>18</v>
      </c>
      <c r="B24" s="140" t="s">
        <v>155</v>
      </c>
      <c r="C24" s="145">
        <f t="shared" si="0"/>
        <v>2</v>
      </c>
      <c r="D24" s="145"/>
      <c r="E24" s="145"/>
      <c r="F24" s="145"/>
      <c r="G24" s="124">
        <f t="shared" si="1"/>
        <v>2</v>
      </c>
      <c r="H24" s="139">
        <f>'2.1'!H24</f>
        <v>2</v>
      </c>
      <c r="I24" s="154">
        <v>2</v>
      </c>
      <c r="J24" s="147"/>
      <c r="K24" s="67" t="s">
        <v>306</v>
      </c>
      <c r="L24" s="67" t="s">
        <v>306</v>
      </c>
      <c r="M24" s="178" t="s">
        <v>297</v>
      </c>
    </row>
    <row r="25" spans="1:13" s="59" customFormat="1" ht="15.75" customHeight="1">
      <c r="A25" s="27" t="s">
        <v>19</v>
      </c>
      <c r="B25" s="53"/>
      <c r="C25" s="64"/>
      <c r="D25" s="65"/>
      <c r="E25" s="65"/>
      <c r="F25" s="65"/>
      <c r="G25" s="65"/>
      <c r="H25" s="151"/>
      <c r="I25" s="151"/>
      <c r="J25" s="132"/>
      <c r="K25" s="133"/>
      <c r="L25" s="94"/>
      <c r="M25" s="94"/>
    </row>
    <row r="26" spans="1:14" ht="15.75" customHeight="1">
      <c r="A26" s="30" t="s">
        <v>20</v>
      </c>
      <c r="B26" s="33" t="s">
        <v>156</v>
      </c>
      <c r="C26" s="60">
        <f aca="true" t="shared" si="2" ref="C26:C36">IF(B26=B$4,2,0)</f>
        <v>0</v>
      </c>
      <c r="D26" s="60"/>
      <c r="E26" s="60"/>
      <c r="F26" s="60"/>
      <c r="G26" s="61">
        <f t="shared" si="1"/>
        <v>0</v>
      </c>
      <c r="H26" s="139">
        <f>'2.1'!H26</f>
        <v>2</v>
      </c>
      <c r="I26" s="62">
        <v>1</v>
      </c>
      <c r="J26" s="97" t="s">
        <v>345</v>
      </c>
      <c r="K26" s="98" t="s">
        <v>306</v>
      </c>
      <c r="L26" s="179" t="s">
        <v>223</v>
      </c>
      <c r="M26" s="52" t="s">
        <v>305</v>
      </c>
      <c r="N26" s="84"/>
    </row>
    <row r="27" spans="1:14" ht="15.75" customHeight="1">
      <c r="A27" s="31" t="s">
        <v>21</v>
      </c>
      <c r="B27" s="33" t="s">
        <v>155</v>
      </c>
      <c r="C27" s="60">
        <f t="shared" si="2"/>
        <v>2</v>
      </c>
      <c r="D27" s="60"/>
      <c r="E27" s="60"/>
      <c r="F27" s="60"/>
      <c r="G27" s="61">
        <f t="shared" si="1"/>
        <v>2</v>
      </c>
      <c r="H27" s="139">
        <f>'2.1'!H27</f>
        <v>2</v>
      </c>
      <c r="I27" s="62">
        <v>2</v>
      </c>
      <c r="J27" s="97"/>
      <c r="K27" s="150" t="s">
        <v>342</v>
      </c>
      <c r="L27" s="179" t="s">
        <v>128</v>
      </c>
      <c r="M27" s="97" t="s">
        <v>305</v>
      </c>
      <c r="N27" s="84"/>
    </row>
    <row r="28" spans="1:14" ht="15.75" customHeight="1">
      <c r="A28" s="31" t="s">
        <v>22</v>
      </c>
      <c r="B28" s="33" t="s">
        <v>155</v>
      </c>
      <c r="C28" s="60">
        <f t="shared" si="2"/>
        <v>2</v>
      </c>
      <c r="D28" s="60"/>
      <c r="E28" s="60"/>
      <c r="F28" s="60"/>
      <c r="G28" s="61">
        <f t="shared" si="1"/>
        <v>2</v>
      </c>
      <c r="H28" s="139">
        <f>'2.1'!H28</f>
        <v>6</v>
      </c>
      <c r="I28" s="62">
        <v>6</v>
      </c>
      <c r="J28" s="97"/>
      <c r="K28" s="98" t="s">
        <v>205</v>
      </c>
      <c r="L28" s="179" t="s">
        <v>349</v>
      </c>
      <c r="M28" s="134" t="s">
        <v>305</v>
      </c>
      <c r="N28" s="84"/>
    </row>
    <row r="29" spans="1:14" ht="15.75" customHeight="1">
      <c r="A29" s="31" t="s">
        <v>23</v>
      </c>
      <c r="B29" s="33" t="s">
        <v>155</v>
      </c>
      <c r="C29" s="60">
        <f t="shared" si="2"/>
        <v>2</v>
      </c>
      <c r="D29" s="60"/>
      <c r="E29" s="60"/>
      <c r="F29" s="60"/>
      <c r="G29" s="61">
        <f t="shared" si="1"/>
        <v>2</v>
      </c>
      <c r="H29" s="139">
        <f>'2.1'!H29</f>
        <v>3</v>
      </c>
      <c r="I29" s="62">
        <v>3</v>
      </c>
      <c r="J29" s="97"/>
      <c r="K29" s="98" t="s">
        <v>352</v>
      </c>
      <c r="L29" s="179" t="s">
        <v>353</v>
      </c>
      <c r="M29" s="134" t="s">
        <v>305</v>
      </c>
      <c r="N29" s="84"/>
    </row>
    <row r="30" spans="1:14" ht="15.75" customHeight="1">
      <c r="A30" s="31" t="s">
        <v>24</v>
      </c>
      <c r="B30" s="33" t="s">
        <v>155</v>
      </c>
      <c r="C30" s="60">
        <f t="shared" si="2"/>
        <v>2</v>
      </c>
      <c r="D30" s="60"/>
      <c r="E30" s="60"/>
      <c r="F30" s="60"/>
      <c r="G30" s="61">
        <f t="shared" si="1"/>
        <v>2</v>
      </c>
      <c r="H30" s="139">
        <f>'2.1'!H30</f>
        <v>2</v>
      </c>
      <c r="I30" s="62">
        <v>2</v>
      </c>
      <c r="J30" s="97"/>
      <c r="K30" s="99" t="s">
        <v>355</v>
      </c>
      <c r="L30" s="179" t="s">
        <v>224</v>
      </c>
      <c r="M30" s="134" t="s">
        <v>305</v>
      </c>
      <c r="N30" s="84"/>
    </row>
    <row r="31" spans="1:14" ht="15.75" customHeight="1">
      <c r="A31" s="30" t="s">
        <v>25</v>
      </c>
      <c r="B31" s="33" t="s">
        <v>155</v>
      </c>
      <c r="C31" s="60">
        <f t="shared" si="2"/>
        <v>2</v>
      </c>
      <c r="D31" s="60"/>
      <c r="E31" s="60"/>
      <c r="F31" s="60"/>
      <c r="G31" s="61">
        <f t="shared" si="1"/>
        <v>2</v>
      </c>
      <c r="H31" s="139">
        <f>'2.1'!H31</f>
        <v>3</v>
      </c>
      <c r="I31" s="62">
        <v>3</v>
      </c>
      <c r="J31" s="140" t="s">
        <v>356</v>
      </c>
      <c r="K31" s="98" t="s">
        <v>332</v>
      </c>
      <c r="L31" s="97" t="s">
        <v>306</v>
      </c>
      <c r="M31" s="179" t="s">
        <v>196</v>
      </c>
      <c r="N31" s="84"/>
    </row>
    <row r="32" spans="1:14" s="59" customFormat="1" ht="15.75" customHeight="1">
      <c r="A32" s="30" t="s">
        <v>26</v>
      </c>
      <c r="B32" s="33" t="s">
        <v>155</v>
      </c>
      <c r="C32" s="60">
        <f t="shared" si="2"/>
        <v>2</v>
      </c>
      <c r="D32" s="60"/>
      <c r="E32" s="60"/>
      <c r="F32" s="60"/>
      <c r="G32" s="61">
        <f t="shared" si="1"/>
        <v>2</v>
      </c>
      <c r="H32" s="139">
        <f>'2.1'!H32</f>
        <v>1</v>
      </c>
      <c r="I32" s="62">
        <v>1</v>
      </c>
      <c r="J32" s="97"/>
      <c r="K32" s="98" t="s">
        <v>357</v>
      </c>
      <c r="L32" s="179" t="s">
        <v>234</v>
      </c>
      <c r="M32" s="142" t="s">
        <v>308</v>
      </c>
      <c r="N32" s="85"/>
    </row>
    <row r="33" spans="1:14" ht="15.75" customHeight="1">
      <c r="A33" s="30" t="s">
        <v>27</v>
      </c>
      <c r="B33" s="33" t="s">
        <v>155</v>
      </c>
      <c r="C33" s="60">
        <f t="shared" si="2"/>
        <v>2</v>
      </c>
      <c r="D33" s="60"/>
      <c r="E33" s="60"/>
      <c r="F33" s="60"/>
      <c r="G33" s="61">
        <f t="shared" si="1"/>
        <v>2</v>
      </c>
      <c r="H33" s="139">
        <f>'2.1'!H33</f>
        <v>6</v>
      </c>
      <c r="I33" s="62">
        <v>6</v>
      </c>
      <c r="J33" s="97"/>
      <c r="K33" s="98" t="s">
        <v>197</v>
      </c>
      <c r="L33" s="97" t="s">
        <v>198</v>
      </c>
      <c r="M33" s="97" t="s">
        <v>360</v>
      </c>
      <c r="N33" s="84"/>
    </row>
    <row r="34" spans="1:14" ht="15.75" customHeight="1">
      <c r="A34" s="31" t="s">
        <v>28</v>
      </c>
      <c r="B34" s="140" t="s">
        <v>156</v>
      </c>
      <c r="C34" s="60">
        <f t="shared" si="2"/>
        <v>0</v>
      </c>
      <c r="D34" s="60"/>
      <c r="E34" s="60"/>
      <c r="F34" s="60"/>
      <c r="G34" s="61">
        <f t="shared" si="1"/>
        <v>0</v>
      </c>
      <c r="H34" s="139">
        <f>'2.1'!H34</f>
        <v>4</v>
      </c>
      <c r="I34" s="62">
        <v>3</v>
      </c>
      <c r="J34" s="100" t="s">
        <v>362</v>
      </c>
      <c r="K34" s="98" t="s">
        <v>361</v>
      </c>
      <c r="L34" s="97" t="s">
        <v>306</v>
      </c>
      <c r="M34" s="142" t="s">
        <v>308</v>
      </c>
      <c r="N34" s="84"/>
    </row>
    <row r="35" spans="1:14" ht="15.75" customHeight="1">
      <c r="A35" s="31" t="s">
        <v>29</v>
      </c>
      <c r="B35" s="33" t="s">
        <v>155</v>
      </c>
      <c r="C35" s="60">
        <f t="shared" si="2"/>
        <v>2</v>
      </c>
      <c r="D35" s="60"/>
      <c r="E35" s="60"/>
      <c r="F35" s="60"/>
      <c r="G35" s="61">
        <f t="shared" si="1"/>
        <v>2</v>
      </c>
      <c r="H35" s="139">
        <f>'2.1'!H35</f>
        <v>1</v>
      </c>
      <c r="I35" s="62">
        <v>1</v>
      </c>
      <c r="J35" s="97" t="s">
        <v>513</v>
      </c>
      <c r="K35" s="98" t="s">
        <v>308</v>
      </c>
      <c r="L35" s="150" t="s">
        <v>366</v>
      </c>
      <c r="M35" s="134" t="s">
        <v>305</v>
      </c>
      <c r="N35" s="84"/>
    </row>
    <row r="36" spans="1:14" ht="15.75" customHeight="1">
      <c r="A36" s="30" t="s">
        <v>30</v>
      </c>
      <c r="B36" s="33" t="s">
        <v>155</v>
      </c>
      <c r="C36" s="60">
        <f t="shared" si="2"/>
        <v>2</v>
      </c>
      <c r="D36" s="60"/>
      <c r="E36" s="60"/>
      <c r="F36" s="60"/>
      <c r="G36" s="61">
        <f t="shared" si="1"/>
        <v>2</v>
      </c>
      <c r="H36" s="139">
        <f>'2.1'!H36</f>
        <v>5</v>
      </c>
      <c r="I36" s="62">
        <v>5</v>
      </c>
      <c r="J36" s="97"/>
      <c r="K36" s="98" t="s">
        <v>306</v>
      </c>
      <c r="L36" s="180" t="s">
        <v>131</v>
      </c>
      <c r="M36" s="140" t="s">
        <v>305</v>
      </c>
      <c r="N36" s="84"/>
    </row>
    <row r="37" spans="1:13" s="59" customFormat="1" ht="15.75" customHeight="1">
      <c r="A37" s="27" t="s">
        <v>31</v>
      </c>
      <c r="B37" s="53"/>
      <c r="C37" s="64"/>
      <c r="D37" s="65"/>
      <c r="E37" s="65"/>
      <c r="F37" s="65"/>
      <c r="G37" s="65"/>
      <c r="H37" s="151"/>
      <c r="I37" s="66"/>
      <c r="J37" s="132"/>
      <c r="K37" s="133"/>
      <c r="L37" s="94"/>
      <c r="M37" s="94"/>
    </row>
    <row r="38" spans="1:13" ht="15.75" customHeight="1">
      <c r="A38" s="30" t="s">
        <v>32</v>
      </c>
      <c r="B38" s="33" t="s">
        <v>155</v>
      </c>
      <c r="C38" s="60">
        <f aca="true" t="shared" si="3" ref="C38:C45">IF(B38=B$4,2,0)</f>
        <v>2</v>
      </c>
      <c r="D38" s="60"/>
      <c r="E38" s="60"/>
      <c r="F38" s="60"/>
      <c r="G38" s="61">
        <f t="shared" si="1"/>
        <v>2</v>
      </c>
      <c r="H38" s="139">
        <f>'2.1'!H38</f>
        <v>6</v>
      </c>
      <c r="I38" s="62">
        <v>6</v>
      </c>
      <c r="J38" s="147"/>
      <c r="K38" s="150" t="s">
        <v>306</v>
      </c>
      <c r="L38" s="178" t="s">
        <v>204</v>
      </c>
      <c r="M38" s="52" t="s">
        <v>305</v>
      </c>
    </row>
    <row r="39" spans="1:15" ht="15.75" customHeight="1">
      <c r="A39" s="30" t="s">
        <v>33</v>
      </c>
      <c r="B39" s="33" t="s">
        <v>155</v>
      </c>
      <c r="C39" s="60">
        <f t="shared" si="3"/>
        <v>2</v>
      </c>
      <c r="D39" s="60"/>
      <c r="E39" s="60"/>
      <c r="F39" s="60"/>
      <c r="G39" s="61">
        <f t="shared" si="1"/>
        <v>2</v>
      </c>
      <c r="H39" s="139">
        <f>'2.1'!H39</f>
        <v>1</v>
      </c>
      <c r="I39" s="62">
        <v>1</v>
      </c>
      <c r="J39" s="147"/>
      <c r="K39" s="150" t="s">
        <v>306</v>
      </c>
      <c r="L39" s="178" t="s">
        <v>236</v>
      </c>
      <c r="M39" s="52" t="s">
        <v>305</v>
      </c>
      <c r="O39" s="67"/>
    </row>
    <row r="40" spans="1:15" ht="15.75" customHeight="1">
      <c r="A40" s="30" t="s">
        <v>101</v>
      </c>
      <c r="B40" s="33" t="s">
        <v>155</v>
      </c>
      <c r="C40" s="60">
        <f t="shared" si="3"/>
        <v>2</v>
      </c>
      <c r="D40" s="60"/>
      <c r="E40" s="60">
        <v>0.5</v>
      </c>
      <c r="F40" s="60"/>
      <c r="G40" s="61">
        <f t="shared" si="1"/>
        <v>1</v>
      </c>
      <c r="H40" s="139">
        <f>'2.1'!H40</f>
        <v>9</v>
      </c>
      <c r="I40" s="32">
        <v>9</v>
      </c>
      <c r="J40" s="134" t="s">
        <v>375</v>
      </c>
      <c r="K40" s="135" t="s">
        <v>207</v>
      </c>
      <c r="L40" s="134" t="s">
        <v>376</v>
      </c>
      <c r="M40" s="52" t="s">
        <v>380</v>
      </c>
      <c r="O40" s="67"/>
    </row>
    <row r="41" spans="1:15" ht="15.75" customHeight="1">
      <c r="A41" s="30" t="s">
        <v>34</v>
      </c>
      <c r="B41" s="33" t="s">
        <v>155</v>
      </c>
      <c r="C41" s="60">
        <f t="shared" si="3"/>
        <v>2</v>
      </c>
      <c r="D41" s="60"/>
      <c r="E41" s="60"/>
      <c r="F41" s="60"/>
      <c r="G41" s="61">
        <f t="shared" si="1"/>
        <v>2</v>
      </c>
      <c r="H41" s="139">
        <f>'2.1'!H41</f>
        <v>5</v>
      </c>
      <c r="I41" s="32">
        <v>5</v>
      </c>
      <c r="J41" s="140"/>
      <c r="K41" s="150" t="s">
        <v>306</v>
      </c>
      <c r="L41" s="178" t="s">
        <v>381</v>
      </c>
      <c r="M41" s="150" t="s">
        <v>308</v>
      </c>
      <c r="O41" s="67"/>
    </row>
    <row r="42" spans="1:15" ht="15.75" customHeight="1">
      <c r="A42" s="30" t="s">
        <v>35</v>
      </c>
      <c r="B42" s="33" t="s">
        <v>156</v>
      </c>
      <c r="C42" s="60">
        <f t="shared" si="3"/>
        <v>0</v>
      </c>
      <c r="D42" s="60"/>
      <c r="E42" s="60"/>
      <c r="F42" s="60"/>
      <c r="G42" s="61">
        <f t="shared" si="1"/>
        <v>0</v>
      </c>
      <c r="H42" s="139">
        <f>'2.1'!H42</f>
        <v>4</v>
      </c>
      <c r="I42" s="32">
        <v>2</v>
      </c>
      <c r="J42" s="140"/>
      <c r="K42" s="150" t="s">
        <v>384</v>
      </c>
      <c r="L42" s="150" t="s">
        <v>306</v>
      </c>
      <c r="M42" s="52" t="s">
        <v>305</v>
      </c>
      <c r="O42" s="67"/>
    </row>
    <row r="43" spans="1:15" ht="15.75" customHeight="1">
      <c r="A43" s="30" t="s">
        <v>36</v>
      </c>
      <c r="B43" s="33" t="s">
        <v>155</v>
      </c>
      <c r="C43" s="60">
        <f t="shared" si="3"/>
        <v>2</v>
      </c>
      <c r="D43" s="60"/>
      <c r="E43" s="60"/>
      <c r="F43" s="60"/>
      <c r="G43" s="61">
        <f t="shared" si="1"/>
        <v>2</v>
      </c>
      <c r="H43" s="139">
        <f>'2.1'!H43</f>
        <v>4</v>
      </c>
      <c r="I43" s="32">
        <v>4</v>
      </c>
      <c r="J43" s="140"/>
      <c r="K43" s="135" t="s">
        <v>209</v>
      </c>
      <c r="L43" s="52" t="s">
        <v>210</v>
      </c>
      <c r="M43" s="150" t="s">
        <v>308</v>
      </c>
      <c r="O43" s="67"/>
    </row>
    <row r="44" spans="1:15" s="59" customFormat="1" ht="15.75" customHeight="1">
      <c r="A44" s="31" t="s">
        <v>37</v>
      </c>
      <c r="B44" s="33" t="s">
        <v>157</v>
      </c>
      <c r="C44" s="60">
        <f t="shared" si="3"/>
        <v>0</v>
      </c>
      <c r="D44" s="61"/>
      <c r="E44" s="61"/>
      <c r="F44" s="61"/>
      <c r="G44" s="61">
        <f t="shared" si="1"/>
        <v>0</v>
      </c>
      <c r="H44" s="139">
        <f>'2.1'!H44</f>
        <v>4</v>
      </c>
      <c r="I44" s="32">
        <v>1</v>
      </c>
      <c r="J44" s="140"/>
      <c r="K44" s="150" t="s">
        <v>387</v>
      </c>
      <c r="L44" s="150" t="s">
        <v>389</v>
      </c>
      <c r="M44" s="147" t="s">
        <v>308</v>
      </c>
      <c r="O44" s="67"/>
    </row>
    <row r="45" spans="1:15" ht="15.75" customHeight="1">
      <c r="A45" s="30" t="s">
        <v>102</v>
      </c>
      <c r="B45" s="33" t="s">
        <v>155</v>
      </c>
      <c r="C45" s="60">
        <f t="shared" si="3"/>
        <v>2</v>
      </c>
      <c r="D45" s="60"/>
      <c r="E45" s="60"/>
      <c r="F45" s="60"/>
      <c r="G45" s="61">
        <f t="shared" si="1"/>
        <v>2</v>
      </c>
      <c r="H45" s="139">
        <f>'2.1'!H45</f>
        <v>3</v>
      </c>
      <c r="I45" s="32">
        <v>3</v>
      </c>
      <c r="J45" s="140"/>
      <c r="K45" s="135" t="s">
        <v>306</v>
      </c>
      <c r="L45" s="80" t="s">
        <v>343</v>
      </c>
      <c r="M45" s="178" t="s">
        <v>214</v>
      </c>
      <c r="O45" s="67"/>
    </row>
    <row r="46" spans="1:15" ht="15.75" customHeight="1">
      <c r="A46" s="27" t="s">
        <v>38</v>
      </c>
      <c r="B46" s="54"/>
      <c r="C46" s="64"/>
      <c r="D46" s="64"/>
      <c r="E46" s="64"/>
      <c r="F46" s="64"/>
      <c r="G46" s="65"/>
      <c r="H46" s="151"/>
      <c r="I46" s="151"/>
      <c r="J46" s="143"/>
      <c r="K46" s="143"/>
      <c r="L46" s="94"/>
      <c r="M46" s="94"/>
      <c r="O46" s="67"/>
    </row>
    <row r="47" spans="1:15" ht="15.75" customHeight="1">
      <c r="A47" s="30" t="s">
        <v>39</v>
      </c>
      <c r="B47" s="33" t="s">
        <v>156</v>
      </c>
      <c r="C47" s="60">
        <f aca="true" t="shared" si="4" ref="C47:C53">IF(B47=B$4,2,0)</f>
        <v>0</v>
      </c>
      <c r="D47" s="60">
        <v>0.5</v>
      </c>
      <c r="E47" s="60"/>
      <c r="F47" s="60"/>
      <c r="G47" s="61">
        <f t="shared" si="1"/>
        <v>0</v>
      </c>
      <c r="H47" s="139">
        <f>'2.1'!H47</f>
        <v>4</v>
      </c>
      <c r="I47" s="62">
        <v>1</v>
      </c>
      <c r="J47" s="147" t="s">
        <v>395</v>
      </c>
      <c r="K47" s="165" t="s">
        <v>306</v>
      </c>
      <c r="L47" s="108" t="s">
        <v>238</v>
      </c>
      <c r="M47" s="147" t="s">
        <v>306</v>
      </c>
      <c r="O47" s="67"/>
    </row>
    <row r="48" spans="1:15" ht="15.75" customHeight="1">
      <c r="A48" s="30" t="s">
        <v>40</v>
      </c>
      <c r="B48" s="140" t="s">
        <v>156</v>
      </c>
      <c r="C48" s="60">
        <f t="shared" si="4"/>
        <v>0</v>
      </c>
      <c r="D48" s="60"/>
      <c r="E48" s="60"/>
      <c r="F48" s="60"/>
      <c r="G48" s="61">
        <f t="shared" si="1"/>
        <v>0</v>
      </c>
      <c r="H48" s="139">
        <f>'2.1'!H48</f>
        <v>3</v>
      </c>
      <c r="I48" s="62">
        <v>1</v>
      </c>
      <c r="J48" s="147" t="s">
        <v>398</v>
      </c>
      <c r="K48" s="165" t="s">
        <v>306</v>
      </c>
      <c r="L48" s="150" t="s">
        <v>239</v>
      </c>
      <c r="M48" s="52" t="s">
        <v>305</v>
      </c>
      <c r="O48" s="67"/>
    </row>
    <row r="49" spans="1:15" ht="15.75" customHeight="1">
      <c r="A49" s="30" t="s">
        <v>41</v>
      </c>
      <c r="B49" s="33" t="s">
        <v>155</v>
      </c>
      <c r="C49" s="60">
        <f t="shared" si="4"/>
        <v>2</v>
      </c>
      <c r="D49" s="60"/>
      <c r="E49" s="60"/>
      <c r="F49" s="60"/>
      <c r="G49" s="61">
        <f t="shared" si="1"/>
        <v>2</v>
      </c>
      <c r="H49" s="139">
        <f>'2.1'!H49</f>
        <v>1</v>
      </c>
      <c r="I49" s="91">
        <v>1</v>
      </c>
      <c r="J49" s="140"/>
      <c r="K49" s="150" t="s">
        <v>306</v>
      </c>
      <c r="L49" s="178" t="s">
        <v>133</v>
      </c>
      <c r="M49" s="52" t="s">
        <v>305</v>
      </c>
      <c r="O49" s="67"/>
    </row>
    <row r="50" spans="1:15" ht="15.75" customHeight="1">
      <c r="A50" s="30" t="s">
        <v>42</v>
      </c>
      <c r="B50" s="33" t="s">
        <v>155</v>
      </c>
      <c r="C50" s="60">
        <f t="shared" si="4"/>
        <v>2</v>
      </c>
      <c r="D50" s="60"/>
      <c r="E50" s="60"/>
      <c r="F50" s="60"/>
      <c r="G50" s="61">
        <f t="shared" si="1"/>
        <v>2</v>
      </c>
      <c r="H50" s="139">
        <f>'2.1'!H50</f>
        <v>3</v>
      </c>
      <c r="I50" s="62">
        <v>3</v>
      </c>
      <c r="J50" s="147"/>
      <c r="K50" s="150" t="s">
        <v>403</v>
      </c>
      <c r="L50" s="178" t="s">
        <v>129</v>
      </c>
      <c r="M50" s="52" t="s">
        <v>305</v>
      </c>
      <c r="O50" s="67"/>
    </row>
    <row r="51" spans="1:15" s="59" customFormat="1" ht="15.75" customHeight="1">
      <c r="A51" s="31" t="s">
        <v>92</v>
      </c>
      <c r="B51" s="33" t="s">
        <v>157</v>
      </c>
      <c r="C51" s="60">
        <f t="shared" si="4"/>
        <v>0</v>
      </c>
      <c r="D51" s="60"/>
      <c r="E51" s="60"/>
      <c r="F51" s="60"/>
      <c r="G51" s="61">
        <f t="shared" si="1"/>
        <v>0</v>
      </c>
      <c r="H51" s="139">
        <f>'2.1'!H51</f>
        <v>4</v>
      </c>
      <c r="I51" s="62">
        <v>0</v>
      </c>
      <c r="J51" s="147"/>
      <c r="K51" s="150" t="s">
        <v>306</v>
      </c>
      <c r="L51" s="150" t="s">
        <v>306</v>
      </c>
      <c r="M51" s="52" t="s">
        <v>305</v>
      </c>
      <c r="O51" s="67"/>
    </row>
    <row r="52" spans="1:15" s="59" customFormat="1" ht="15.75" customHeight="1">
      <c r="A52" s="30" t="s">
        <v>43</v>
      </c>
      <c r="B52" s="33" t="s">
        <v>155</v>
      </c>
      <c r="C52" s="60">
        <f t="shared" si="4"/>
        <v>2</v>
      </c>
      <c r="D52" s="61"/>
      <c r="E52" s="145">
        <v>0.5</v>
      </c>
      <c r="F52" s="61"/>
      <c r="G52" s="61">
        <f t="shared" si="1"/>
        <v>1</v>
      </c>
      <c r="H52" s="139">
        <f>'2.1'!H52</f>
        <v>2</v>
      </c>
      <c r="I52" s="62">
        <v>2</v>
      </c>
      <c r="J52" s="147" t="s">
        <v>401</v>
      </c>
      <c r="K52" s="135" t="s">
        <v>306</v>
      </c>
      <c r="L52" s="135" t="s">
        <v>306</v>
      </c>
      <c r="M52" s="178" t="s">
        <v>240</v>
      </c>
      <c r="O52" s="67"/>
    </row>
    <row r="53" spans="1:15" ht="15.75" customHeight="1">
      <c r="A53" s="30" t="s">
        <v>44</v>
      </c>
      <c r="B53" s="33" t="s">
        <v>155</v>
      </c>
      <c r="C53" s="60">
        <f t="shared" si="4"/>
        <v>2</v>
      </c>
      <c r="D53" s="60"/>
      <c r="E53" s="60"/>
      <c r="F53" s="60"/>
      <c r="G53" s="61">
        <f t="shared" si="1"/>
        <v>2</v>
      </c>
      <c r="H53" s="139">
        <f>'2.1'!H53</f>
        <v>5</v>
      </c>
      <c r="I53" s="62">
        <v>5</v>
      </c>
      <c r="J53" s="147"/>
      <c r="K53" s="150" t="s">
        <v>408</v>
      </c>
      <c r="L53" s="147" t="s">
        <v>306</v>
      </c>
      <c r="M53" s="178" t="s">
        <v>219</v>
      </c>
      <c r="O53" s="67"/>
    </row>
    <row r="54" spans="1:15" ht="15.75" customHeight="1">
      <c r="A54" s="27" t="s">
        <v>45</v>
      </c>
      <c r="B54" s="54"/>
      <c r="C54" s="64"/>
      <c r="D54" s="64"/>
      <c r="E54" s="64"/>
      <c r="F54" s="64"/>
      <c r="G54" s="65"/>
      <c r="H54" s="151"/>
      <c r="I54" s="66"/>
      <c r="J54" s="132"/>
      <c r="K54" s="133"/>
      <c r="L54" s="94"/>
      <c r="M54" s="94"/>
      <c r="O54" s="67"/>
    </row>
    <row r="55" spans="1:15" ht="15.75" customHeight="1">
      <c r="A55" s="31" t="s">
        <v>46</v>
      </c>
      <c r="B55" s="33" t="s">
        <v>155</v>
      </c>
      <c r="C55" s="60">
        <f aca="true" t="shared" si="5" ref="C55:C68">IF(B55=B$4,2,0)</f>
        <v>2</v>
      </c>
      <c r="D55" s="60"/>
      <c r="E55" s="60"/>
      <c r="F55" s="60"/>
      <c r="G55" s="61">
        <f t="shared" si="1"/>
        <v>2</v>
      </c>
      <c r="H55" s="139">
        <f>'2.1'!H55</f>
        <v>3</v>
      </c>
      <c r="I55" s="62">
        <v>3</v>
      </c>
      <c r="J55" s="147"/>
      <c r="K55" s="150" t="s">
        <v>306</v>
      </c>
      <c r="L55" s="178" t="s">
        <v>410</v>
      </c>
      <c r="M55" s="52" t="s">
        <v>305</v>
      </c>
      <c r="O55" s="67"/>
    </row>
    <row r="56" spans="1:15" ht="15.75" customHeight="1">
      <c r="A56" s="31" t="s">
        <v>47</v>
      </c>
      <c r="B56" s="33" t="s">
        <v>155</v>
      </c>
      <c r="C56" s="60">
        <f t="shared" si="5"/>
        <v>2</v>
      </c>
      <c r="D56" s="60"/>
      <c r="E56" s="60"/>
      <c r="F56" s="60"/>
      <c r="G56" s="61">
        <f t="shared" si="1"/>
        <v>2</v>
      </c>
      <c r="H56" s="139">
        <f>'2.1'!H56</f>
        <v>4</v>
      </c>
      <c r="I56" s="95">
        <v>4</v>
      </c>
      <c r="J56" s="147"/>
      <c r="K56" s="150" t="s">
        <v>242</v>
      </c>
      <c r="L56" s="52" t="s">
        <v>306</v>
      </c>
      <c r="M56" s="52" t="s">
        <v>305</v>
      </c>
      <c r="O56" s="67"/>
    </row>
    <row r="57" spans="1:15" ht="15.75" customHeight="1">
      <c r="A57" s="31" t="s">
        <v>48</v>
      </c>
      <c r="B57" s="33" t="s">
        <v>155</v>
      </c>
      <c r="C57" s="60">
        <f t="shared" si="5"/>
        <v>2</v>
      </c>
      <c r="D57" s="60"/>
      <c r="E57" s="60"/>
      <c r="F57" s="60"/>
      <c r="G57" s="61">
        <f t="shared" si="1"/>
        <v>2</v>
      </c>
      <c r="H57" s="139">
        <f>'2.1'!H57</f>
        <v>8</v>
      </c>
      <c r="I57" s="95">
        <v>8</v>
      </c>
      <c r="J57" s="147"/>
      <c r="K57" s="150" t="s">
        <v>306</v>
      </c>
      <c r="L57" s="150" t="s">
        <v>413</v>
      </c>
      <c r="M57" s="52" t="s">
        <v>305</v>
      </c>
      <c r="O57" s="67"/>
    </row>
    <row r="58" spans="1:15" ht="15.75" customHeight="1">
      <c r="A58" s="31" t="s">
        <v>49</v>
      </c>
      <c r="B58" s="33" t="s">
        <v>155</v>
      </c>
      <c r="C58" s="60">
        <f t="shared" si="5"/>
        <v>2</v>
      </c>
      <c r="D58" s="60"/>
      <c r="E58" s="60"/>
      <c r="F58" s="60"/>
      <c r="G58" s="61">
        <f t="shared" si="1"/>
        <v>2</v>
      </c>
      <c r="H58" s="139">
        <f>'2.1'!H58</f>
        <v>3</v>
      </c>
      <c r="I58" s="62">
        <v>3</v>
      </c>
      <c r="J58" s="139"/>
      <c r="K58" s="150" t="s">
        <v>417</v>
      </c>
      <c r="L58" s="150" t="s">
        <v>414</v>
      </c>
      <c r="M58" s="52" t="s">
        <v>305</v>
      </c>
      <c r="O58" s="67"/>
    </row>
    <row r="59" spans="1:15" s="59" customFormat="1" ht="15.75" customHeight="1">
      <c r="A59" s="30" t="s">
        <v>50</v>
      </c>
      <c r="B59" s="33" t="s">
        <v>155</v>
      </c>
      <c r="C59" s="60">
        <f t="shared" si="5"/>
        <v>2</v>
      </c>
      <c r="D59" s="60"/>
      <c r="E59" s="60"/>
      <c r="F59" s="60"/>
      <c r="G59" s="61">
        <f t="shared" si="1"/>
        <v>2</v>
      </c>
      <c r="H59" s="139">
        <f>'2.1'!H59</f>
        <v>4</v>
      </c>
      <c r="I59" s="95">
        <v>4</v>
      </c>
      <c r="J59" s="147"/>
      <c r="K59" s="150" t="s">
        <v>306</v>
      </c>
      <c r="L59" s="150" t="s">
        <v>246</v>
      </c>
      <c r="M59" s="52" t="s">
        <v>305</v>
      </c>
      <c r="O59" s="67"/>
    </row>
    <row r="60" spans="1:15" ht="15.75" customHeight="1">
      <c r="A60" s="30" t="s">
        <v>51</v>
      </c>
      <c r="B60" s="33" t="s">
        <v>155</v>
      </c>
      <c r="C60" s="60">
        <f t="shared" si="5"/>
        <v>2</v>
      </c>
      <c r="D60" s="60"/>
      <c r="E60" s="60"/>
      <c r="F60" s="60"/>
      <c r="G60" s="61">
        <f t="shared" si="1"/>
        <v>2</v>
      </c>
      <c r="H60" s="139">
        <f>'2.1'!H60</f>
        <v>2</v>
      </c>
      <c r="I60" s="112">
        <v>2</v>
      </c>
      <c r="J60" s="154"/>
      <c r="K60" s="150" t="s">
        <v>306</v>
      </c>
      <c r="L60" s="150" t="s">
        <v>420</v>
      </c>
      <c r="M60" s="142" t="s">
        <v>419</v>
      </c>
      <c r="O60" s="67"/>
    </row>
    <row r="61" spans="1:15" ht="15.75" customHeight="1">
      <c r="A61" s="31" t="s">
        <v>52</v>
      </c>
      <c r="B61" s="33" t="s">
        <v>155</v>
      </c>
      <c r="C61" s="60">
        <f t="shared" si="5"/>
        <v>2</v>
      </c>
      <c r="D61" s="60"/>
      <c r="E61" s="60"/>
      <c r="F61" s="60"/>
      <c r="G61" s="61">
        <f t="shared" si="1"/>
        <v>2</v>
      </c>
      <c r="H61" s="139">
        <f>'2.1'!H61</f>
        <v>4</v>
      </c>
      <c r="I61" s="62">
        <v>4</v>
      </c>
      <c r="J61" s="140"/>
      <c r="K61" s="150" t="s">
        <v>424</v>
      </c>
      <c r="L61" s="178" t="s">
        <v>249</v>
      </c>
      <c r="M61" s="147" t="s">
        <v>306</v>
      </c>
      <c r="O61" s="67"/>
    </row>
    <row r="62" spans="1:15" s="59" customFormat="1" ht="15.75" customHeight="1">
      <c r="A62" s="31" t="s">
        <v>53</v>
      </c>
      <c r="B62" s="33" t="s">
        <v>155</v>
      </c>
      <c r="C62" s="60">
        <f t="shared" si="5"/>
        <v>2</v>
      </c>
      <c r="D62" s="60"/>
      <c r="E62" s="60"/>
      <c r="F62" s="60"/>
      <c r="G62" s="61">
        <f t="shared" si="1"/>
        <v>2</v>
      </c>
      <c r="H62" s="139">
        <f>'2.1'!H62</f>
        <v>5</v>
      </c>
      <c r="I62" s="95">
        <v>5</v>
      </c>
      <c r="J62" s="147"/>
      <c r="K62" s="52" t="s">
        <v>250</v>
      </c>
      <c r="L62" s="52" t="s">
        <v>252</v>
      </c>
      <c r="M62" s="52" t="s">
        <v>305</v>
      </c>
      <c r="O62" s="67"/>
    </row>
    <row r="63" spans="1:15" ht="15.75" customHeight="1">
      <c r="A63" s="31" t="s">
        <v>54</v>
      </c>
      <c r="B63" s="33" t="s">
        <v>156</v>
      </c>
      <c r="C63" s="60">
        <f t="shared" si="5"/>
        <v>0</v>
      </c>
      <c r="D63" s="60"/>
      <c r="E63" s="60"/>
      <c r="F63" s="60"/>
      <c r="G63" s="61">
        <f t="shared" si="1"/>
        <v>0</v>
      </c>
      <c r="H63" s="139">
        <f>'2.1'!H63</f>
        <v>9</v>
      </c>
      <c r="I63" s="117">
        <v>3</v>
      </c>
      <c r="J63" s="147" t="s">
        <v>435</v>
      </c>
      <c r="K63" s="150" t="s">
        <v>434</v>
      </c>
      <c r="L63" s="150" t="s">
        <v>306</v>
      </c>
      <c r="M63" s="150" t="s">
        <v>306</v>
      </c>
      <c r="O63" s="67"/>
    </row>
    <row r="64" spans="1:15" ht="15.75" customHeight="1">
      <c r="A64" s="30" t="s">
        <v>55</v>
      </c>
      <c r="B64" s="33" t="s">
        <v>155</v>
      </c>
      <c r="C64" s="60">
        <f t="shared" si="5"/>
        <v>2</v>
      </c>
      <c r="D64" s="60"/>
      <c r="E64" s="60"/>
      <c r="F64" s="60"/>
      <c r="G64" s="61">
        <f t="shared" si="1"/>
        <v>2</v>
      </c>
      <c r="H64" s="139">
        <f>'2.1'!H64</f>
        <v>5</v>
      </c>
      <c r="I64" s="62">
        <v>5</v>
      </c>
      <c r="J64" s="147"/>
      <c r="K64" s="140" t="s">
        <v>306</v>
      </c>
      <c r="L64" s="142" t="s">
        <v>253</v>
      </c>
      <c r="M64" s="147" t="s">
        <v>306</v>
      </c>
      <c r="O64" s="67"/>
    </row>
    <row r="65" spans="1:15" ht="15.75" customHeight="1">
      <c r="A65" s="31" t="s">
        <v>56</v>
      </c>
      <c r="B65" s="120" t="s">
        <v>155</v>
      </c>
      <c r="C65" s="123">
        <f t="shared" si="5"/>
        <v>2</v>
      </c>
      <c r="D65" s="123"/>
      <c r="E65" s="123"/>
      <c r="F65" s="123"/>
      <c r="G65" s="124">
        <f t="shared" si="1"/>
        <v>2</v>
      </c>
      <c r="H65" s="139">
        <f>'2.1'!H65</f>
        <v>6</v>
      </c>
      <c r="I65" s="125">
        <v>6</v>
      </c>
      <c r="J65" s="154"/>
      <c r="K65" s="147" t="s">
        <v>437</v>
      </c>
      <c r="L65" s="142" t="s">
        <v>439</v>
      </c>
      <c r="M65" s="52" t="s">
        <v>305</v>
      </c>
      <c r="O65" s="67"/>
    </row>
    <row r="66" spans="1:15" ht="15.75" customHeight="1">
      <c r="A66" s="31" t="s">
        <v>57</v>
      </c>
      <c r="B66" s="120" t="s">
        <v>155</v>
      </c>
      <c r="C66" s="123">
        <f t="shared" si="5"/>
        <v>2</v>
      </c>
      <c r="D66" s="123"/>
      <c r="E66" s="123"/>
      <c r="F66" s="123"/>
      <c r="G66" s="124">
        <f t="shared" si="1"/>
        <v>2</v>
      </c>
      <c r="H66" s="139">
        <f>'2.1'!H66</f>
        <v>8</v>
      </c>
      <c r="I66" s="125">
        <v>8</v>
      </c>
      <c r="J66" s="154"/>
      <c r="K66" s="140" t="s">
        <v>254</v>
      </c>
      <c r="L66" s="136" t="s">
        <v>255</v>
      </c>
      <c r="M66" s="150" t="s">
        <v>306</v>
      </c>
      <c r="O66" s="67"/>
    </row>
    <row r="67" spans="1:15" s="59" customFormat="1" ht="15.75" customHeight="1">
      <c r="A67" s="31" t="s">
        <v>58</v>
      </c>
      <c r="B67" s="120" t="s">
        <v>155</v>
      </c>
      <c r="C67" s="123">
        <f t="shared" si="5"/>
        <v>2</v>
      </c>
      <c r="D67" s="124"/>
      <c r="E67" s="124"/>
      <c r="F67" s="124"/>
      <c r="G67" s="124">
        <f t="shared" si="1"/>
        <v>2</v>
      </c>
      <c r="H67" s="139">
        <f>'2.1'!H67</f>
        <v>7</v>
      </c>
      <c r="I67" s="125">
        <v>7</v>
      </c>
      <c r="J67" s="147"/>
      <c r="K67" s="147" t="s">
        <v>442</v>
      </c>
      <c r="L67" s="142" t="s">
        <v>256</v>
      </c>
      <c r="M67" s="150" t="s">
        <v>306</v>
      </c>
      <c r="O67" s="67"/>
    </row>
    <row r="68" spans="1:15" ht="15.75" customHeight="1">
      <c r="A68" s="30" t="s">
        <v>59</v>
      </c>
      <c r="B68" s="120" t="s">
        <v>155</v>
      </c>
      <c r="C68" s="123">
        <f t="shared" si="5"/>
        <v>2</v>
      </c>
      <c r="D68" s="123"/>
      <c r="E68" s="123"/>
      <c r="F68" s="123"/>
      <c r="G68" s="124">
        <f>C68*(1-D68)*(1-E68)*(1-F68)</f>
        <v>2</v>
      </c>
      <c r="H68" s="139">
        <f>'2.1'!H68</f>
        <v>5</v>
      </c>
      <c r="I68" s="125">
        <v>5</v>
      </c>
      <c r="J68" s="147"/>
      <c r="K68" s="147" t="s">
        <v>257</v>
      </c>
      <c r="L68" s="142" t="s">
        <v>258</v>
      </c>
      <c r="M68" s="52" t="s">
        <v>305</v>
      </c>
      <c r="O68" s="67"/>
    </row>
    <row r="69" spans="1:15" ht="15.75" customHeight="1">
      <c r="A69" s="27" t="s">
        <v>60</v>
      </c>
      <c r="B69" s="122"/>
      <c r="C69" s="143"/>
      <c r="D69" s="126"/>
      <c r="E69" s="126"/>
      <c r="F69" s="126"/>
      <c r="G69" s="127"/>
      <c r="H69" s="151"/>
      <c r="I69" s="151"/>
      <c r="J69" s="148"/>
      <c r="K69" s="133"/>
      <c r="L69" s="133"/>
      <c r="M69" s="133"/>
      <c r="O69" s="67"/>
    </row>
    <row r="70" spans="1:15" ht="15.75" customHeight="1">
      <c r="A70" s="31" t="s">
        <v>61</v>
      </c>
      <c r="B70" s="120" t="s">
        <v>156</v>
      </c>
      <c r="C70" s="145">
        <f aca="true" t="shared" si="6" ref="C70:C98">IF(B70=B$4,2,0)</f>
        <v>0</v>
      </c>
      <c r="D70" s="123"/>
      <c r="E70" s="123"/>
      <c r="F70" s="123"/>
      <c r="G70" s="124">
        <f>C70*(1-D70)*(1-E70)*(1-F70)</f>
        <v>0</v>
      </c>
      <c r="H70" s="139">
        <f>'2.1'!H70</f>
        <v>3</v>
      </c>
      <c r="I70" s="125">
        <v>0</v>
      </c>
      <c r="J70" s="147"/>
      <c r="K70" s="140" t="s">
        <v>306</v>
      </c>
      <c r="L70" s="140" t="s">
        <v>306</v>
      </c>
      <c r="M70" s="142" t="s">
        <v>305</v>
      </c>
      <c r="O70" s="67"/>
    </row>
    <row r="71" spans="1:13" ht="15.75" customHeight="1">
      <c r="A71" s="30" t="s">
        <v>62</v>
      </c>
      <c r="B71" s="120" t="s">
        <v>155</v>
      </c>
      <c r="C71" s="145">
        <f t="shared" si="6"/>
        <v>2</v>
      </c>
      <c r="D71" s="123"/>
      <c r="E71" s="123"/>
      <c r="F71" s="123"/>
      <c r="G71" s="124">
        <f>C71*(1-D71)*(1-E71)*(1-F71)</f>
        <v>2</v>
      </c>
      <c r="H71" s="139">
        <f>'2.1'!H71</f>
        <v>3</v>
      </c>
      <c r="I71" s="125">
        <v>3</v>
      </c>
      <c r="J71" s="154"/>
      <c r="K71" s="52" t="s">
        <v>306</v>
      </c>
      <c r="L71" s="181" t="s">
        <v>285</v>
      </c>
      <c r="M71" s="52" t="s">
        <v>306</v>
      </c>
    </row>
    <row r="72" spans="1:13" s="59" customFormat="1" ht="15.75" customHeight="1">
      <c r="A72" s="31" t="s">
        <v>63</v>
      </c>
      <c r="B72" s="120" t="s">
        <v>155</v>
      </c>
      <c r="C72" s="145">
        <f t="shared" si="6"/>
        <v>2</v>
      </c>
      <c r="D72" s="123"/>
      <c r="E72" s="123"/>
      <c r="F72" s="123"/>
      <c r="G72" s="124">
        <f aca="true" t="shared" si="7" ref="G72:G98">C72*(1-D72)*(1-E72)*(1-F72)</f>
        <v>2</v>
      </c>
      <c r="H72" s="139">
        <f>'2.1'!H72</f>
        <v>2</v>
      </c>
      <c r="I72" s="125">
        <v>2</v>
      </c>
      <c r="J72" s="147"/>
      <c r="K72" s="140" t="s">
        <v>444</v>
      </c>
      <c r="L72" s="142" t="s">
        <v>445</v>
      </c>
      <c r="M72" s="52" t="s">
        <v>305</v>
      </c>
    </row>
    <row r="73" spans="1:13" ht="15.75" customHeight="1">
      <c r="A73" s="30" t="s">
        <v>64</v>
      </c>
      <c r="B73" s="120" t="s">
        <v>157</v>
      </c>
      <c r="C73" s="145">
        <f t="shared" si="6"/>
        <v>0</v>
      </c>
      <c r="D73" s="123"/>
      <c r="E73" s="123"/>
      <c r="F73" s="123"/>
      <c r="G73" s="124">
        <f t="shared" si="7"/>
        <v>0</v>
      </c>
      <c r="H73" s="139">
        <f>'2.1'!H73</f>
        <v>9</v>
      </c>
      <c r="I73" s="125">
        <v>1</v>
      </c>
      <c r="J73" s="147" t="s">
        <v>447</v>
      </c>
      <c r="K73" s="140" t="s">
        <v>332</v>
      </c>
      <c r="L73" s="140" t="s">
        <v>306</v>
      </c>
      <c r="M73" s="52" t="s">
        <v>305</v>
      </c>
    </row>
    <row r="74" spans="1:13" s="59" customFormat="1" ht="15.75" customHeight="1">
      <c r="A74" s="33" t="s">
        <v>65</v>
      </c>
      <c r="B74" s="120" t="s">
        <v>155</v>
      </c>
      <c r="C74" s="145">
        <f t="shared" si="6"/>
        <v>2</v>
      </c>
      <c r="D74" s="124"/>
      <c r="E74" s="124"/>
      <c r="F74" s="124"/>
      <c r="G74" s="124">
        <f t="shared" si="7"/>
        <v>2</v>
      </c>
      <c r="H74" s="139">
        <f>'2.1'!H74</f>
        <v>3</v>
      </c>
      <c r="I74" s="141">
        <v>3</v>
      </c>
      <c r="J74" s="140"/>
      <c r="K74" s="150" t="s">
        <v>408</v>
      </c>
      <c r="L74" s="182" t="s">
        <v>448</v>
      </c>
      <c r="M74" s="52" t="s">
        <v>305</v>
      </c>
    </row>
    <row r="75" spans="1:13" ht="15.75" customHeight="1">
      <c r="A75" s="31" t="s">
        <v>66</v>
      </c>
      <c r="B75" s="120" t="s">
        <v>155</v>
      </c>
      <c r="C75" s="145">
        <f t="shared" si="6"/>
        <v>2</v>
      </c>
      <c r="D75" s="123"/>
      <c r="E75" s="123"/>
      <c r="F75" s="123"/>
      <c r="G75" s="124">
        <f t="shared" si="7"/>
        <v>2</v>
      </c>
      <c r="H75" s="139">
        <f>'2.1'!H75</f>
        <v>2</v>
      </c>
      <c r="I75" s="125">
        <v>2</v>
      </c>
      <c r="J75" s="154"/>
      <c r="K75" s="150" t="s">
        <v>306</v>
      </c>
      <c r="L75" s="182" t="s">
        <v>450</v>
      </c>
      <c r="M75" s="142" t="s">
        <v>306</v>
      </c>
    </row>
    <row r="76" spans="1:13" ht="15.75" customHeight="1">
      <c r="A76" s="27" t="s">
        <v>67</v>
      </c>
      <c r="B76" s="122"/>
      <c r="C76" s="143"/>
      <c r="D76" s="143"/>
      <c r="E76" s="143"/>
      <c r="F76" s="126"/>
      <c r="G76" s="127"/>
      <c r="H76" s="151"/>
      <c r="I76" s="151"/>
      <c r="J76" s="148"/>
      <c r="K76" s="133"/>
      <c r="L76" s="133"/>
      <c r="M76" s="133"/>
    </row>
    <row r="77" spans="1:13" ht="15.75" customHeight="1">
      <c r="A77" s="31" t="s">
        <v>68</v>
      </c>
      <c r="B77" s="120" t="s">
        <v>155</v>
      </c>
      <c r="C77" s="145">
        <f t="shared" si="6"/>
        <v>2</v>
      </c>
      <c r="D77" s="123"/>
      <c r="E77" s="123"/>
      <c r="F77" s="123"/>
      <c r="G77" s="124">
        <f t="shared" si="7"/>
        <v>2</v>
      </c>
      <c r="H77" s="139">
        <f>'2.1'!H77</f>
        <v>2</v>
      </c>
      <c r="I77" s="125">
        <v>2</v>
      </c>
      <c r="J77" s="140"/>
      <c r="K77" s="168" t="s">
        <v>456</v>
      </c>
      <c r="L77" s="169" t="s">
        <v>451</v>
      </c>
      <c r="M77" s="169" t="s">
        <v>306</v>
      </c>
    </row>
    <row r="78" spans="1:13" ht="15.75" customHeight="1">
      <c r="A78" s="30" t="s">
        <v>69</v>
      </c>
      <c r="B78" s="120" t="s">
        <v>155</v>
      </c>
      <c r="C78" s="145">
        <f t="shared" si="6"/>
        <v>2</v>
      </c>
      <c r="D78" s="123"/>
      <c r="E78" s="123"/>
      <c r="F78" s="123"/>
      <c r="G78" s="124">
        <f t="shared" si="7"/>
        <v>2</v>
      </c>
      <c r="H78" s="139">
        <f>'2.1'!H78</f>
        <v>5</v>
      </c>
      <c r="I78" s="139">
        <v>10</v>
      </c>
      <c r="J78" s="140" t="s">
        <v>514</v>
      </c>
      <c r="K78" s="140" t="s">
        <v>459</v>
      </c>
      <c r="L78" s="142" t="s">
        <v>259</v>
      </c>
      <c r="M78" s="142" t="s">
        <v>306</v>
      </c>
    </row>
    <row r="79" spans="1:13" ht="15.75" customHeight="1">
      <c r="A79" s="31" t="s">
        <v>70</v>
      </c>
      <c r="B79" s="120" t="s">
        <v>157</v>
      </c>
      <c r="C79" s="145">
        <f t="shared" si="6"/>
        <v>0</v>
      </c>
      <c r="D79" s="123"/>
      <c r="E79" s="123"/>
      <c r="F79" s="123"/>
      <c r="G79" s="124">
        <f t="shared" si="7"/>
        <v>0</v>
      </c>
      <c r="H79" s="139">
        <f>'2.1'!H79</f>
        <v>4</v>
      </c>
      <c r="I79" s="125">
        <v>0</v>
      </c>
      <c r="J79" s="139"/>
      <c r="K79" s="86" t="s">
        <v>306</v>
      </c>
      <c r="L79" s="52" t="s">
        <v>306</v>
      </c>
      <c r="M79" s="52" t="s">
        <v>305</v>
      </c>
    </row>
    <row r="80" spans="1:13" ht="15.75" customHeight="1">
      <c r="A80" s="31" t="s">
        <v>71</v>
      </c>
      <c r="B80" s="120" t="s">
        <v>157</v>
      </c>
      <c r="C80" s="145">
        <f t="shared" si="6"/>
        <v>0</v>
      </c>
      <c r="D80" s="123"/>
      <c r="E80" s="123"/>
      <c r="F80" s="123"/>
      <c r="G80" s="124">
        <f t="shared" si="7"/>
        <v>0</v>
      </c>
      <c r="H80" s="139">
        <f>'2.1'!H80</f>
        <v>4</v>
      </c>
      <c r="I80" s="125">
        <v>1</v>
      </c>
      <c r="J80" s="140" t="s">
        <v>463</v>
      </c>
      <c r="K80" s="142" t="s">
        <v>260</v>
      </c>
      <c r="L80" s="142" t="s">
        <v>306</v>
      </c>
      <c r="M80" s="52" t="s">
        <v>305</v>
      </c>
    </row>
    <row r="81" spans="1:13" ht="15.75" customHeight="1">
      <c r="A81" s="31" t="s">
        <v>72</v>
      </c>
      <c r="B81" s="120" t="s">
        <v>155</v>
      </c>
      <c r="C81" s="145">
        <f t="shared" si="6"/>
        <v>2</v>
      </c>
      <c r="D81" s="123"/>
      <c r="E81" s="123"/>
      <c r="F81" s="123"/>
      <c r="G81" s="124">
        <f t="shared" si="7"/>
        <v>2</v>
      </c>
      <c r="H81" s="139">
        <f>'2.1'!H81</f>
        <v>4</v>
      </c>
      <c r="I81" s="125">
        <v>4</v>
      </c>
      <c r="J81" s="140"/>
      <c r="K81" s="140" t="s">
        <v>408</v>
      </c>
      <c r="L81" s="177" t="s">
        <v>261</v>
      </c>
      <c r="M81" s="52" t="s">
        <v>305</v>
      </c>
    </row>
    <row r="82" spans="1:13" ht="15.75" customHeight="1">
      <c r="A82" s="31" t="s">
        <v>73</v>
      </c>
      <c r="B82" s="120" t="s">
        <v>155</v>
      </c>
      <c r="C82" s="145">
        <f t="shared" si="6"/>
        <v>2</v>
      </c>
      <c r="D82" s="123"/>
      <c r="E82" s="123"/>
      <c r="F82" s="123"/>
      <c r="G82" s="124">
        <f t="shared" si="7"/>
        <v>2</v>
      </c>
      <c r="H82" s="139">
        <f>'2.1'!H82</f>
        <v>4</v>
      </c>
      <c r="I82" s="125">
        <v>4</v>
      </c>
      <c r="J82" s="140"/>
      <c r="K82" s="142" t="s">
        <v>408</v>
      </c>
      <c r="L82" s="142" t="s">
        <v>468</v>
      </c>
      <c r="M82" s="52" t="s">
        <v>305</v>
      </c>
    </row>
    <row r="83" spans="1:13" ht="15.75" customHeight="1">
      <c r="A83" s="30" t="s">
        <v>74</v>
      </c>
      <c r="B83" s="120" t="s">
        <v>155</v>
      </c>
      <c r="C83" s="145">
        <f t="shared" si="6"/>
        <v>2</v>
      </c>
      <c r="D83" s="123"/>
      <c r="E83" s="123"/>
      <c r="F83" s="123"/>
      <c r="G83" s="124">
        <f t="shared" si="7"/>
        <v>2</v>
      </c>
      <c r="H83" s="139">
        <f>'2.1'!H83</f>
        <v>4</v>
      </c>
      <c r="I83" s="125">
        <v>4</v>
      </c>
      <c r="J83" s="140"/>
      <c r="K83" s="140" t="s">
        <v>306</v>
      </c>
      <c r="L83" s="142" t="s">
        <v>471</v>
      </c>
      <c r="M83" s="52" t="s">
        <v>305</v>
      </c>
    </row>
    <row r="84" spans="1:13" ht="15.75" customHeight="1">
      <c r="A84" s="31" t="s">
        <v>75</v>
      </c>
      <c r="B84" s="120" t="s">
        <v>155</v>
      </c>
      <c r="C84" s="145">
        <f t="shared" si="6"/>
        <v>2</v>
      </c>
      <c r="D84" s="123"/>
      <c r="E84" s="123"/>
      <c r="F84" s="123"/>
      <c r="G84" s="124">
        <f t="shared" si="7"/>
        <v>2</v>
      </c>
      <c r="H84" s="139">
        <f>'2.1'!H84</f>
        <v>3</v>
      </c>
      <c r="I84" s="125">
        <v>3</v>
      </c>
      <c r="J84" s="140"/>
      <c r="K84" s="140" t="s">
        <v>473</v>
      </c>
      <c r="L84" s="142" t="s">
        <v>472</v>
      </c>
      <c r="M84" s="142" t="s">
        <v>262</v>
      </c>
    </row>
    <row r="85" spans="1:13" s="59" customFormat="1" ht="15.75" customHeight="1">
      <c r="A85" s="31" t="s">
        <v>76</v>
      </c>
      <c r="B85" s="120" t="s">
        <v>155</v>
      </c>
      <c r="C85" s="145">
        <f t="shared" si="6"/>
        <v>2</v>
      </c>
      <c r="D85" s="123"/>
      <c r="E85" s="123"/>
      <c r="F85" s="123"/>
      <c r="G85" s="124">
        <f t="shared" si="7"/>
        <v>2</v>
      </c>
      <c r="H85" s="139">
        <f>'2.1'!H85</f>
        <v>5</v>
      </c>
      <c r="I85" s="125">
        <v>5</v>
      </c>
      <c r="J85" s="140"/>
      <c r="K85" s="140" t="s">
        <v>306</v>
      </c>
      <c r="L85" s="142" t="s">
        <v>263</v>
      </c>
      <c r="M85" s="52" t="s">
        <v>305</v>
      </c>
    </row>
    <row r="86" spans="1:13" ht="15.75" customHeight="1">
      <c r="A86" s="31" t="s">
        <v>77</v>
      </c>
      <c r="B86" s="120" t="s">
        <v>155</v>
      </c>
      <c r="C86" s="145">
        <f t="shared" si="6"/>
        <v>2</v>
      </c>
      <c r="D86" s="123"/>
      <c r="E86" s="123"/>
      <c r="F86" s="123"/>
      <c r="G86" s="124">
        <f t="shared" si="7"/>
        <v>2</v>
      </c>
      <c r="H86" s="139">
        <f>'2.1'!H86</f>
        <v>3</v>
      </c>
      <c r="I86" s="125">
        <v>3</v>
      </c>
      <c r="J86" s="140"/>
      <c r="K86" s="52" t="s">
        <v>291</v>
      </c>
      <c r="L86" s="177" t="s">
        <v>292</v>
      </c>
      <c r="M86" s="52" t="s">
        <v>305</v>
      </c>
    </row>
    <row r="87" spans="1:13" s="59" customFormat="1" ht="15.75" customHeight="1">
      <c r="A87" s="30" t="s">
        <v>78</v>
      </c>
      <c r="B87" s="120" t="s">
        <v>155</v>
      </c>
      <c r="C87" s="145">
        <f t="shared" si="6"/>
        <v>2</v>
      </c>
      <c r="D87" s="124"/>
      <c r="E87" s="124"/>
      <c r="F87" s="124"/>
      <c r="G87" s="124">
        <f t="shared" si="7"/>
        <v>2</v>
      </c>
      <c r="H87" s="139">
        <f>'2.1'!H87</f>
        <v>6</v>
      </c>
      <c r="I87" s="125">
        <v>6</v>
      </c>
      <c r="J87" s="139"/>
      <c r="K87" s="142" t="s">
        <v>306</v>
      </c>
      <c r="L87" s="142" t="s">
        <v>474</v>
      </c>
      <c r="M87" s="142" t="s">
        <v>306</v>
      </c>
    </row>
    <row r="88" spans="1:13" ht="15.75" customHeight="1">
      <c r="A88" s="31" t="s">
        <v>79</v>
      </c>
      <c r="B88" s="120" t="s">
        <v>155</v>
      </c>
      <c r="C88" s="145">
        <f t="shared" si="6"/>
        <v>2</v>
      </c>
      <c r="D88" s="123"/>
      <c r="E88" s="123"/>
      <c r="F88" s="123"/>
      <c r="G88" s="124">
        <f t="shared" si="7"/>
        <v>2</v>
      </c>
      <c r="H88" s="139">
        <f>'2.1'!H88</f>
        <v>4</v>
      </c>
      <c r="I88" s="125">
        <v>4</v>
      </c>
      <c r="J88" s="139"/>
      <c r="K88" s="142" t="s">
        <v>306</v>
      </c>
      <c r="L88" s="142" t="s">
        <v>293</v>
      </c>
      <c r="M88" s="142" t="s">
        <v>306</v>
      </c>
    </row>
    <row r="89" spans="1:13" ht="15.75" customHeight="1">
      <c r="A89" s="27" t="s">
        <v>80</v>
      </c>
      <c r="B89" s="122"/>
      <c r="C89" s="143"/>
      <c r="D89" s="143"/>
      <c r="E89" s="126"/>
      <c r="F89" s="126"/>
      <c r="G89" s="127"/>
      <c r="H89" s="151"/>
      <c r="I89" s="151"/>
      <c r="J89" s="148"/>
      <c r="K89" s="133"/>
      <c r="L89" s="133"/>
      <c r="M89" s="133"/>
    </row>
    <row r="90" spans="1:13" ht="15.75" customHeight="1">
      <c r="A90" s="31" t="s">
        <v>81</v>
      </c>
      <c r="B90" s="120" t="s">
        <v>155</v>
      </c>
      <c r="C90" s="145">
        <f t="shared" si="6"/>
        <v>2</v>
      </c>
      <c r="D90" s="123"/>
      <c r="E90" s="123"/>
      <c r="F90" s="123"/>
      <c r="G90" s="124">
        <f t="shared" si="7"/>
        <v>2</v>
      </c>
      <c r="H90" s="139">
        <f>'2.1'!H90</f>
        <v>4</v>
      </c>
      <c r="I90" s="125">
        <v>4</v>
      </c>
      <c r="J90" s="147"/>
      <c r="K90" s="147" t="s">
        <v>478</v>
      </c>
      <c r="L90" s="67" t="s">
        <v>279</v>
      </c>
      <c r="M90" s="150" t="s">
        <v>306</v>
      </c>
    </row>
    <row r="91" spans="1:13" ht="15.75" customHeight="1">
      <c r="A91" s="31" t="s">
        <v>82</v>
      </c>
      <c r="B91" s="140" t="s">
        <v>155</v>
      </c>
      <c r="C91" s="145">
        <f t="shared" si="6"/>
        <v>2</v>
      </c>
      <c r="D91" s="123"/>
      <c r="E91" s="123"/>
      <c r="F91" s="123"/>
      <c r="G91" s="124">
        <f t="shared" si="7"/>
        <v>2</v>
      </c>
      <c r="H91" s="139">
        <f>'2.1'!H91</f>
        <v>4</v>
      </c>
      <c r="I91" s="125">
        <v>4</v>
      </c>
      <c r="J91" s="147"/>
      <c r="K91" s="150" t="s">
        <v>295</v>
      </c>
      <c r="L91" s="142" t="s">
        <v>482</v>
      </c>
      <c r="M91" s="142" t="s">
        <v>527</v>
      </c>
    </row>
    <row r="92" spans="1:13" ht="15.75" customHeight="1">
      <c r="A92" s="31" t="s">
        <v>83</v>
      </c>
      <c r="B92" s="120" t="s">
        <v>155</v>
      </c>
      <c r="C92" s="145">
        <f t="shared" si="6"/>
        <v>2</v>
      </c>
      <c r="D92" s="123"/>
      <c r="E92" s="123"/>
      <c r="F92" s="123"/>
      <c r="G92" s="124">
        <f t="shared" si="7"/>
        <v>2</v>
      </c>
      <c r="H92" s="139">
        <f>'2.1'!H92</f>
        <v>6</v>
      </c>
      <c r="I92" s="125">
        <v>6</v>
      </c>
      <c r="J92" s="147"/>
      <c r="K92" s="140" t="s">
        <v>483</v>
      </c>
      <c r="L92" s="142" t="s">
        <v>485</v>
      </c>
      <c r="M92" s="142" t="s">
        <v>296</v>
      </c>
    </row>
    <row r="93" spans="1:13" ht="15.75" customHeight="1">
      <c r="A93" s="30" t="s">
        <v>84</v>
      </c>
      <c r="B93" s="120" t="s">
        <v>155</v>
      </c>
      <c r="C93" s="145">
        <f t="shared" si="6"/>
        <v>2</v>
      </c>
      <c r="D93" s="123"/>
      <c r="E93" s="123"/>
      <c r="F93" s="123"/>
      <c r="G93" s="124">
        <f t="shared" si="7"/>
        <v>2</v>
      </c>
      <c r="H93" s="139">
        <f>'2.1'!H93</f>
        <v>3</v>
      </c>
      <c r="I93" s="125">
        <v>3</v>
      </c>
      <c r="J93" s="67"/>
      <c r="K93" s="140" t="s">
        <v>487</v>
      </c>
      <c r="L93" s="140" t="s">
        <v>489</v>
      </c>
      <c r="M93" s="142" t="s">
        <v>306</v>
      </c>
    </row>
    <row r="94" spans="1:13" ht="15.75" customHeight="1">
      <c r="A94" s="31" t="s">
        <v>85</v>
      </c>
      <c r="B94" s="120" t="s">
        <v>155</v>
      </c>
      <c r="C94" s="145">
        <f t="shared" si="6"/>
        <v>2</v>
      </c>
      <c r="D94" s="123"/>
      <c r="E94" s="123"/>
      <c r="F94" s="123"/>
      <c r="G94" s="124">
        <f t="shared" si="7"/>
        <v>2</v>
      </c>
      <c r="H94" s="139">
        <f>'2.1'!H94</f>
        <v>5</v>
      </c>
      <c r="I94" s="125">
        <v>5</v>
      </c>
      <c r="J94" s="147"/>
      <c r="K94" s="147" t="s">
        <v>306</v>
      </c>
      <c r="L94" s="142" t="s">
        <v>266</v>
      </c>
      <c r="M94" s="52" t="s">
        <v>305</v>
      </c>
    </row>
    <row r="95" spans="1:13" ht="15.75" customHeight="1">
      <c r="A95" s="31" t="s">
        <v>86</v>
      </c>
      <c r="B95" s="147" t="s">
        <v>155</v>
      </c>
      <c r="C95" s="145">
        <f t="shared" si="6"/>
        <v>2</v>
      </c>
      <c r="D95" s="123"/>
      <c r="E95" s="123"/>
      <c r="F95" s="123"/>
      <c r="G95" s="124">
        <f t="shared" si="7"/>
        <v>2</v>
      </c>
      <c r="H95" s="139">
        <f>'2.1'!H95</f>
        <v>4</v>
      </c>
      <c r="I95" s="154">
        <v>4</v>
      </c>
      <c r="J95" s="140"/>
      <c r="K95" s="140" t="s">
        <v>306</v>
      </c>
      <c r="L95" s="142" t="s">
        <v>495</v>
      </c>
      <c r="M95" s="142" t="s">
        <v>267</v>
      </c>
    </row>
    <row r="96" spans="1:13" ht="15.75" customHeight="1">
      <c r="A96" s="30" t="s">
        <v>87</v>
      </c>
      <c r="B96" s="120" t="s">
        <v>155</v>
      </c>
      <c r="C96" s="145">
        <f t="shared" si="6"/>
        <v>2</v>
      </c>
      <c r="D96" s="123"/>
      <c r="E96" s="123"/>
      <c r="F96" s="123"/>
      <c r="G96" s="124">
        <f t="shared" si="7"/>
        <v>2</v>
      </c>
      <c r="H96" s="139">
        <f>'2.1'!H96</f>
        <v>6</v>
      </c>
      <c r="I96" s="125">
        <v>6</v>
      </c>
      <c r="J96" s="147"/>
      <c r="K96" s="147" t="s">
        <v>306</v>
      </c>
      <c r="L96" s="142" t="s">
        <v>306</v>
      </c>
      <c r="M96" s="142" t="s">
        <v>268</v>
      </c>
    </row>
    <row r="97" spans="1:13" s="59" customFormat="1" ht="15.75" customHeight="1">
      <c r="A97" s="31" t="s">
        <v>88</v>
      </c>
      <c r="B97" s="120" t="s">
        <v>157</v>
      </c>
      <c r="C97" s="145">
        <f t="shared" si="6"/>
        <v>0</v>
      </c>
      <c r="D97" s="130"/>
      <c r="E97" s="130"/>
      <c r="F97" s="130"/>
      <c r="G97" s="124">
        <f t="shared" si="7"/>
        <v>0</v>
      </c>
      <c r="H97" s="139">
        <f>'2.1'!H97</f>
        <v>3</v>
      </c>
      <c r="I97" s="125">
        <v>0</v>
      </c>
      <c r="J97" s="154"/>
      <c r="K97" s="135" t="s">
        <v>306</v>
      </c>
      <c r="L97" s="142" t="s">
        <v>306</v>
      </c>
      <c r="M97" s="52" t="s">
        <v>305</v>
      </c>
    </row>
    <row r="98" spans="1:13" ht="15.75" customHeight="1">
      <c r="A98" s="31" t="s">
        <v>89</v>
      </c>
      <c r="B98" s="120" t="s">
        <v>157</v>
      </c>
      <c r="C98" s="145">
        <f t="shared" si="6"/>
        <v>0</v>
      </c>
      <c r="D98" s="123"/>
      <c r="E98" s="123"/>
      <c r="F98" s="123"/>
      <c r="G98" s="124">
        <f t="shared" si="7"/>
        <v>0</v>
      </c>
      <c r="H98" s="139">
        <f>'2.1'!H98</f>
        <v>4</v>
      </c>
      <c r="I98" s="125">
        <v>0</v>
      </c>
      <c r="J98" s="154"/>
      <c r="K98" s="147" t="s">
        <v>306</v>
      </c>
      <c r="L98" s="142" t="s">
        <v>306</v>
      </c>
      <c r="M98" s="52" t="s">
        <v>305</v>
      </c>
    </row>
    <row r="99" spans="1:13" ht="12">
      <c r="A99" s="68"/>
      <c r="B99" s="68"/>
      <c r="C99" s="68"/>
      <c r="D99" s="68"/>
      <c r="E99" s="68"/>
      <c r="F99" s="68"/>
      <c r="G99" s="69"/>
      <c r="H99" s="68"/>
      <c r="I99" s="68"/>
      <c r="J99" s="102"/>
      <c r="K99" s="102"/>
      <c r="L99" s="101"/>
      <c r="M99" s="101"/>
    </row>
    <row r="100" spans="10:13" ht="12">
      <c r="J100" s="101"/>
      <c r="K100" s="101"/>
      <c r="L100" s="101"/>
      <c r="M100" s="101"/>
    </row>
    <row r="101" spans="10:13" ht="12">
      <c r="J101" s="101"/>
      <c r="K101" s="101"/>
      <c r="L101" s="101"/>
      <c r="M101" s="101"/>
    </row>
    <row r="102" spans="10:13" ht="12">
      <c r="J102" s="101"/>
      <c r="K102" s="101"/>
      <c r="L102" s="101"/>
      <c r="M102" s="101"/>
    </row>
    <row r="105" spans="1:11" ht="12">
      <c r="A105" s="70"/>
      <c r="B105" s="70"/>
      <c r="C105" s="70"/>
      <c r="D105" s="70"/>
      <c r="E105" s="70"/>
      <c r="F105" s="70"/>
      <c r="G105" s="71"/>
      <c r="H105" s="70"/>
      <c r="I105" s="70"/>
      <c r="J105" s="70"/>
      <c r="K105" s="70"/>
    </row>
    <row r="109" spans="1:11" ht="12">
      <c r="A109" s="70"/>
      <c r="B109" s="70"/>
      <c r="C109" s="70"/>
      <c r="D109" s="70"/>
      <c r="E109" s="70"/>
      <c r="F109" s="70"/>
      <c r="G109" s="71"/>
      <c r="H109" s="70"/>
      <c r="I109" s="70"/>
      <c r="J109" s="70"/>
      <c r="K109" s="70"/>
    </row>
    <row r="112" spans="1:11" ht="12">
      <c r="A112" s="70"/>
      <c r="B112" s="70"/>
      <c r="C112" s="70"/>
      <c r="D112" s="70"/>
      <c r="E112" s="70"/>
      <c r="F112" s="70"/>
      <c r="G112" s="71"/>
      <c r="H112" s="70"/>
      <c r="I112" s="70"/>
      <c r="J112" s="70"/>
      <c r="K112" s="70"/>
    </row>
    <row r="116" spans="1:11" ht="12">
      <c r="A116" s="70"/>
      <c r="B116" s="70"/>
      <c r="C116" s="70"/>
      <c r="D116" s="70"/>
      <c r="E116" s="70"/>
      <c r="F116" s="70"/>
      <c r="G116" s="71"/>
      <c r="H116" s="70"/>
      <c r="I116" s="70"/>
      <c r="J116" s="70"/>
      <c r="K116" s="70"/>
    </row>
    <row r="119" spans="1:11" ht="12">
      <c r="A119" s="70"/>
      <c r="B119" s="70"/>
      <c r="C119" s="70"/>
      <c r="D119" s="70"/>
      <c r="E119" s="70"/>
      <c r="F119" s="70"/>
      <c r="G119" s="71"/>
      <c r="H119" s="70"/>
      <c r="I119" s="70"/>
      <c r="J119" s="70"/>
      <c r="K119" s="70"/>
    </row>
    <row r="123" spans="1:11" ht="12">
      <c r="A123" s="70"/>
      <c r="B123" s="70"/>
      <c r="C123" s="70"/>
      <c r="D123" s="70"/>
      <c r="E123" s="70"/>
      <c r="F123" s="70"/>
      <c r="G123" s="71"/>
      <c r="H123" s="70"/>
      <c r="I123" s="70"/>
      <c r="J123" s="70"/>
      <c r="K123" s="70"/>
    </row>
  </sheetData>
  <sheetProtection/>
  <autoFilter ref="A6:K98"/>
  <mergeCells count="15">
    <mergeCell ref="M3:M5"/>
    <mergeCell ref="A3:A5"/>
    <mergeCell ref="C3:G3"/>
    <mergeCell ref="H3:H5"/>
    <mergeCell ref="A1:M1"/>
    <mergeCell ref="A2:M2"/>
    <mergeCell ref="I3:I5"/>
    <mergeCell ref="J3:J5"/>
    <mergeCell ref="K3:K5"/>
    <mergeCell ref="C4:C5"/>
    <mergeCell ref="D4:D5"/>
    <mergeCell ref="E4:E5"/>
    <mergeCell ref="F4:F5"/>
    <mergeCell ref="G4:G5"/>
    <mergeCell ref="L3:L5"/>
  </mergeCells>
  <dataValidations count="2">
    <dataValidation type="list" allowBlank="1" showInputMessage="1" showErrorMessage="1" sqref="J6:K6">
      <formula1>'2.2'!#REF!</formula1>
    </dataValidation>
    <dataValidation type="list" allowBlank="1" showInputMessage="1" showErrorMessage="1" sqref="C89:D89 B7:B98 C76:E76 C69 B6:G6">
      <formula1>$B$4:$B$5</formula1>
    </dataValidation>
  </dataValidations>
  <hyperlinks>
    <hyperlink ref="L7" r:id="rId1" display="http://beldepfin.ru/byudzhet-2017-2019/ "/>
    <hyperlink ref="L8" r:id="rId2" display="http://bryanskoblfin.ru/Show/Category/10?ItemId=3"/>
    <hyperlink ref="L9" r:id="rId3" display="http://dtf.avo.ru/proekty-zakonov-vladimirskoj-oblasti"/>
    <hyperlink ref="L10" r:id="rId4" display="http://www.gfu.vrn.ru/regulatory/normativnye-pravovye-akty/zakony-voronezhskoy-oblasti-/proekty-zakonov-voronezhskoy-oblasti-ob-oblastnom-byudzhete.php"/>
    <hyperlink ref="L11" r:id="rId5" display="http://df.ivanovoobl.ru/regionalnye-finansy/zakon-ob-oblastnom-byudzhete/proekty-zakonov-o-vnesenii-izmenenij-v-zakon-o-byudzhete-i-informatsiya-k-nim/"/>
    <hyperlink ref="L13" r:id="rId6" display="http://depfin.adm44.ru/info/law/proetjzko/index.aspx"/>
    <hyperlink ref="M21" r:id="rId7" display="http://portal.tverfin.ru/Show/Category/5?ItemId=271"/>
    <hyperlink ref="L27" r:id="rId8" display="http://minfin.rkomi.ru/minfin_rkomi/minfin_rbudj/budjet/"/>
    <hyperlink ref="L34" r:id="rId9" display="http://finance.pskov.ru/"/>
    <hyperlink ref="L38" r:id="rId10" display="http://www.minfin01-maykop.ru/Show/Category/12?page=1&amp;ItemId=58"/>
    <hyperlink ref="K28" r:id="rId11" display="http://www.aosd.ru/?dir=budget&amp;act=budget"/>
    <hyperlink ref="K43" r:id="rId12" display="http://volgoduma.ru/zakonotvorchestvo/proekty-zakonov/vse-proekty.html"/>
    <hyperlink ref="L43" r:id="rId13" display="http://volgafin.volgograd.ru/norms/acts/5515/"/>
    <hyperlink ref="L44" r:id="rId14" display="http://www.minfin.donland.ru/docs/s/8"/>
    <hyperlink ref="M45" r:id="rId15" display="http://ob.sev.gov.ru/dokumenty/izmeneniya-v-budzhet/2017-god"/>
    <hyperlink ref="L50" r:id="rId16" display="http://minfin09.ru/category/load/%D0%BD%D0%BE%D1%80%D0%BC%D0%B0%D1%82%D0%B8%D0%B2%D0%BD%D0%BE-%D0%BF%D1%80%D0%B0%D0%B2%D0%BE%D0%B2%D1%8B%D0%B5-%D0%B8-%D0%B8%D0%BD%D1%8B%D0%B5-%D0%B0%D0%BA%D1%82%D1%8B/zakon_o_bjudzhete_kchr/"/>
    <hyperlink ref="L49" r:id="rId17" display="http://pravitelstvo.kbr.ru/oigv/minfin/npi/proekty_normativnyh_i_pravovyh_aktov.php"/>
    <hyperlink ref="M53" r:id="rId18" display="http://openbudsk.ru/content/projectzk17/izm17.php"/>
    <hyperlink ref="L26" r:id="rId19" display="http://minfin.karelia.ru/2017-2019-gody/"/>
    <hyperlink ref="M34" r:id="rId20" display="http://bks.pskov.ru/ebudget/Show/Category/11?ItemId=258"/>
    <hyperlink ref="L39" r:id="rId21" display="http://minfin.kalmregion.ru/deyatelnost/byudzhet-respubliki-kalmykiya/proekty-zakonov-o-respublikanskom-byudzhete/"/>
    <hyperlink ref="L48" r:id="rId22" display="https://www.mfri.ru/index.php/byudzhet/obshchaya-informatsiya?limitstart=0"/>
    <hyperlink ref="M52" r:id="rId23" display="http://forcitizens.ru/ob/dokumenty/vnesenie-izmenenij-v-zakon-o-byudzhete/2017-god"/>
    <hyperlink ref="L59" r:id="rId24" display="http://www.mfur.ru/budjet/ispolnenie/zakon/2016/32-r.php"/>
    <hyperlink ref="L61" r:id="rId25" display="https://mfin.permkrai.ru/execution/docbud/2017/"/>
    <hyperlink ref="K62" r:id="rId26" display="http://www.zsko.ru/documents/lawmaking/?PAGEN_1=4"/>
    <hyperlink ref="L62" r:id="rId27" display="http://www.minfin.kirov.ru/otkrytyy-byudzhet/dlya-spetsialistov/oblastnoy-byudzhet/byudzhet-2017-2019-normativnye-dokumenty/"/>
    <hyperlink ref="L71" r:id="rId28" display="http://minfin.midural.ru/document/category/20#document_list"/>
    <hyperlink ref="L81" r:id="rId29" display="http://fin22.ru/projects/p2017/"/>
    <hyperlink ref="K86" r:id="rId30" display="http://zsnso.ru/579/"/>
    <hyperlink ref="L86" r:id="rId31" display="http://www.mfnso.nso.ru/page/2294"/>
    <hyperlink ref="L88" r:id="rId32" display="http://www.findep.org/proekt_zakonov2017.html"/>
    <hyperlink ref="M92" r:id="rId33" display="http://ebudget.primorsky.ru/Show/Category/8?ItemId=345"/>
    <hyperlink ref="M24" r:id="rId34" display="http://budget.mos.ru/BudgetAttachements_2017_2019"/>
    <hyperlink ref="L30" r:id="rId35" display="http://minfin39.ru/budget/current_year/"/>
    <hyperlink ref="L14" r:id="rId36" display="https://adm.rkursk.ru/index.php?id=693&amp;page=1"/>
    <hyperlink ref="M15" r:id="rId37" display="http://ufin48.ru/Menu/Page/21"/>
    <hyperlink ref="L15" r:id="rId38" display="http://www.admlip.ru/economy/finances/proekty/"/>
    <hyperlink ref="M17" r:id="rId39" display="http://adm.vintech.ru:8096/ebudget/Menu/Page/131"/>
    <hyperlink ref="M22" r:id="rId40" display="http://dfto.ru/index.php/byudzhet-dlya-grazhdan/proekt-zakona-o-byudzhete"/>
    <hyperlink ref="L23" r:id="rId41" display="http://www.yarregion.ru/depts/depfin/tmpPages/docs.aspx"/>
    <hyperlink ref="M60" r:id="rId42" display="http://budget.cap.ru/Menu/Page/511"/>
    <hyperlink ref="K63" r:id="rId43" display="http://www.zsno.ru/ru/16110/bills/"/>
    <hyperlink ref="K80" r:id="rId44" display="http://vs19.ru/lawmaking/bills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45"/>
  <headerFooter>
    <oddFooter>&amp;C&amp;"Times New Roman,обычный"&amp;8&amp;A&amp;R&amp;P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1" sqref="M91"/>
    </sheetView>
  </sheetViews>
  <sheetFormatPr defaultColWidth="8.8515625" defaultRowHeight="15"/>
  <cols>
    <col min="1" max="1" width="33.421875" style="56" customWidth="1"/>
    <col min="2" max="2" width="40.8515625" style="56" customWidth="1"/>
    <col min="3" max="6" width="6.7109375" style="56" customWidth="1"/>
    <col min="7" max="7" width="6.7109375" style="72" customWidth="1"/>
    <col min="8" max="8" width="14.7109375" style="56" customWidth="1"/>
    <col min="9" max="9" width="21.7109375" style="56" customWidth="1"/>
    <col min="10" max="13" width="20.7109375" style="56" customWidth="1"/>
    <col min="14" max="16384" width="8.8515625" style="56" customWidth="1"/>
  </cols>
  <sheetData>
    <row r="1" spans="1:13" ht="29.25" customHeight="1">
      <c r="A1" s="241" t="s">
        <v>158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6"/>
      <c r="M1" s="246"/>
    </row>
    <row r="2" spans="1:13" ht="27" customHeight="1">
      <c r="A2" s="242" t="s">
        <v>503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7"/>
      <c r="M2" s="247"/>
    </row>
    <row r="3" spans="1:13" ht="66.75" customHeight="1">
      <c r="A3" s="234" t="s">
        <v>103</v>
      </c>
      <c r="B3" s="75" t="s">
        <v>177</v>
      </c>
      <c r="C3" s="249" t="s">
        <v>159</v>
      </c>
      <c r="D3" s="250"/>
      <c r="E3" s="250"/>
      <c r="F3" s="250"/>
      <c r="G3" s="251"/>
      <c r="H3" s="234" t="s">
        <v>504</v>
      </c>
      <c r="I3" s="234" t="s">
        <v>117</v>
      </c>
      <c r="J3" s="234" t="s">
        <v>115</v>
      </c>
      <c r="K3" s="234" t="s">
        <v>178</v>
      </c>
      <c r="L3" s="234" t="s">
        <v>123</v>
      </c>
      <c r="M3" s="234" t="s">
        <v>124</v>
      </c>
    </row>
    <row r="4" spans="1:13" ht="15" customHeight="1">
      <c r="A4" s="236"/>
      <c r="B4" s="57" t="str">
        <f>' Методика (раздел 2)'!B18</f>
        <v>Да, содержатся </v>
      </c>
      <c r="C4" s="234" t="s">
        <v>98</v>
      </c>
      <c r="D4" s="234" t="s">
        <v>304</v>
      </c>
      <c r="E4" s="234" t="s">
        <v>301</v>
      </c>
      <c r="F4" s="234" t="s">
        <v>302</v>
      </c>
      <c r="G4" s="239" t="s">
        <v>104</v>
      </c>
      <c r="H4" s="236"/>
      <c r="I4" s="236"/>
      <c r="J4" s="236"/>
      <c r="K4" s="236"/>
      <c r="L4" s="236"/>
      <c r="M4" s="236"/>
    </row>
    <row r="5" spans="1:13" s="58" customFormat="1" ht="27.75" customHeight="1">
      <c r="A5" s="237"/>
      <c r="B5" s="57" t="str">
        <f>' Методика (раздел 2)'!B19</f>
        <v>Нет, в установленные сроки не содержатся или содержатся в отдельных случаях</v>
      </c>
      <c r="C5" s="237"/>
      <c r="D5" s="237"/>
      <c r="E5" s="237"/>
      <c r="F5" s="237"/>
      <c r="G5" s="248"/>
      <c r="H5" s="237"/>
      <c r="I5" s="237"/>
      <c r="J5" s="237"/>
      <c r="K5" s="237"/>
      <c r="L5" s="237"/>
      <c r="M5" s="237"/>
    </row>
    <row r="6" spans="1:13" s="59" customFormat="1" ht="15.75" customHeight="1">
      <c r="A6" s="27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30" t="s">
        <v>1</v>
      </c>
      <c r="B7" s="140" t="s">
        <v>155</v>
      </c>
      <c r="C7" s="145">
        <f aca="true" t="shared" si="0" ref="C7:C24">IF(B7=B$4,2,0)</f>
        <v>2</v>
      </c>
      <c r="D7" s="145"/>
      <c r="E7" s="145"/>
      <c r="F7" s="145"/>
      <c r="G7" s="124">
        <f>C7*(1-D7)*(1-E7)*(1-F7)</f>
        <v>2</v>
      </c>
      <c r="H7" s="139">
        <f>'2.1'!H7</f>
        <v>4</v>
      </c>
      <c r="I7" s="139">
        <v>4</v>
      </c>
      <c r="J7" s="147"/>
      <c r="K7" s="134" t="s">
        <v>306</v>
      </c>
      <c r="L7" s="135" t="s">
        <v>180</v>
      </c>
      <c r="M7" s="134" t="s">
        <v>305</v>
      </c>
    </row>
    <row r="8" spans="1:13" ht="15.75" customHeight="1">
      <c r="A8" s="30" t="s">
        <v>2</v>
      </c>
      <c r="B8" s="140" t="s">
        <v>156</v>
      </c>
      <c r="C8" s="145">
        <f t="shared" si="0"/>
        <v>0</v>
      </c>
      <c r="D8" s="145"/>
      <c r="E8" s="145"/>
      <c r="F8" s="145"/>
      <c r="G8" s="124">
        <f aca="true" t="shared" si="1" ref="G8:G71">C8*(1-D8)*(1-E8)*(1-F8)</f>
        <v>0</v>
      </c>
      <c r="H8" s="139">
        <f>'2.1'!H8</f>
        <v>5</v>
      </c>
      <c r="I8" s="139">
        <v>4</v>
      </c>
      <c r="J8" s="147" t="s">
        <v>307</v>
      </c>
      <c r="K8" s="67" t="s">
        <v>306</v>
      </c>
      <c r="L8" s="135" t="s">
        <v>183</v>
      </c>
      <c r="M8" s="134" t="s">
        <v>305</v>
      </c>
    </row>
    <row r="9" spans="1:13" ht="15.75" customHeight="1">
      <c r="A9" s="30" t="s">
        <v>3</v>
      </c>
      <c r="B9" s="140" t="s">
        <v>155</v>
      </c>
      <c r="C9" s="145">
        <f t="shared" si="0"/>
        <v>2</v>
      </c>
      <c r="D9" s="145"/>
      <c r="E9" s="145"/>
      <c r="F9" s="145"/>
      <c r="G9" s="124">
        <f t="shared" si="1"/>
        <v>2</v>
      </c>
      <c r="H9" s="139">
        <f>'2.1'!H9</f>
        <v>4</v>
      </c>
      <c r="I9" s="139">
        <v>4</v>
      </c>
      <c r="J9" s="147"/>
      <c r="K9" s="150" t="s">
        <v>306</v>
      </c>
      <c r="L9" s="135" t="s">
        <v>184</v>
      </c>
      <c r="M9" s="134" t="s">
        <v>305</v>
      </c>
    </row>
    <row r="10" spans="1:13" ht="15.75" customHeight="1">
      <c r="A10" s="30" t="s">
        <v>4</v>
      </c>
      <c r="B10" s="140" t="s">
        <v>156</v>
      </c>
      <c r="C10" s="145">
        <f t="shared" si="0"/>
        <v>0</v>
      </c>
      <c r="D10" s="145"/>
      <c r="E10" s="145"/>
      <c r="F10" s="145"/>
      <c r="G10" s="124">
        <f t="shared" si="1"/>
        <v>0</v>
      </c>
      <c r="H10" s="139">
        <f>'2.1'!H10</f>
        <v>7</v>
      </c>
      <c r="I10" s="139">
        <v>0</v>
      </c>
      <c r="J10" s="147"/>
      <c r="K10" s="150" t="s">
        <v>306</v>
      </c>
      <c r="L10" s="150" t="s">
        <v>306</v>
      </c>
      <c r="M10" s="52" t="s">
        <v>305</v>
      </c>
    </row>
    <row r="11" spans="1:13" ht="15.75" customHeight="1">
      <c r="A11" s="30" t="s">
        <v>5</v>
      </c>
      <c r="B11" s="140" t="s">
        <v>155</v>
      </c>
      <c r="C11" s="145">
        <f t="shared" si="0"/>
        <v>2</v>
      </c>
      <c r="D11" s="145"/>
      <c r="E11" s="145"/>
      <c r="F11" s="145"/>
      <c r="G11" s="124">
        <f t="shared" si="1"/>
        <v>2</v>
      </c>
      <c r="H11" s="139">
        <f>'2.1'!H11</f>
        <v>5</v>
      </c>
      <c r="I11" s="139">
        <v>5</v>
      </c>
      <c r="J11" s="147"/>
      <c r="K11" s="150" t="s">
        <v>306</v>
      </c>
      <c r="L11" s="135" t="s">
        <v>187</v>
      </c>
      <c r="M11" s="52" t="s">
        <v>305</v>
      </c>
    </row>
    <row r="12" spans="1:13" ht="15.75" customHeight="1">
      <c r="A12" s="30" t="s">
        <v>6</v>
      </c>
      <c r="B12" s="140" t="s">
        <v>156</v>
      </c>
      <c r="C12" s="145">
        <f t="shared" si="0"/>
        <v>0</v>
      </c>
      <c r="D12" s="145"/>
      <c r="E12" s="145"/>
      <c r="F12" s="145"/>
      <c r="G12" s="124">
        <f t="shared" si="1"/>
        <v>0</v>
      </c>
      <c r="H12" s="139">
        <f>'2.1'!H12</f>
        <v>1</v>
      </c>
      <c r="I12" s="139">
        <v>0</v>
      </c>
      <c r="J12" s="147" t="s">
        <v>515</v>
      </c>
      <c r="K12" s="150" t="s">
        <v>306</v>
      </c>
      <c r="L12" s="135" t="s">
        <v>220</v>
      </c>
      <c r="M12" s="52" t="s">
        <v>305</v>
      </c>
    </row>
    <row r="13" spans="1:13" ht="15.75" customHeight="1">
      <c r="A13" s="30" t="s">
        <v>7</v>
      </c>
      <c r="B13" s="140" t="s">
        <v>156</v>
      </c>
      <c r="C13" s="145">
        <f t="shared" si="0"/>
        <v>0</v>
      </c>
      <c r="D13" s="145"/>
      <c r="E13" s="145"/>
      <c r="F13" s="145"/>
      <c r="G13" s="124">
        <f t="shared" si="1"/>
        <v>0</v>
      </c>
      <c r="H13" s="139">
        <f>'2.1'!H13</f>
        <v>5</v>
      </c>
      <c r="I13" s="139">
        <v>0</v>
      </c>
      <c r="J13" s="147"/>
      <c r="K13" s="150" t="s">
        <v>306</v>
      </c>
      <c r="L13" s="150" t="s">
        <v>306</v>
      </c>
      <c r="M13" s="150" t="s">
        <v>313</v>
      </c>
    </row>
    <row r="14" spans="1:13" s="59" customFormat="1" ht="15.75" customHeight="1">
      <c r="A14" s="30" t="s">
        <v>8</v>
      </c>
      <c r="B14" s="140" t="s">
        <v>156</v>
      </c>
      <c r="C14" s="145">
        <f t="shared" si="0"/>
        <v>0</v>
      </c>
      <c r="D14" s="145"/>
      <c r="E14" s="145"/>
      <c r="F14" s="145"/>
      <c r="G14" s="124">
        <f t="shared" si="1"/>
        <v>0</v>
      </c>
      <c r="H14" s="139">
        <f>'2.1'!H14</f>
        <v>2</v>
      </c>
      <c r="I14" s="139">
        <v>0</v>
      </c>
      <c r="J14" s="139"/>
      <c r="K14" s="150" t="s">
        <v>306</v>
      </c>
      <c r="L14" s="150" t="s">
        <v>306</v>
      </c>
      <c r="M14" s="134" t="s">
        <v>305</v>
      </c>
    </row>
    <row r="15" spans="1:13" s="59" customFormat="1" ht="15.75" customHeight="1">
      <c r="A15" s="30" t="s">
        <v>9</v>
      </c>
      <c r="B15" s="140" t="s">
        <v>156</v>
      </c>
      <c r="C15" s="145">
        <f t="shared" si="0"/>
        <v>0</v>
      </c>
      <c r="D15" s="145"/>
      <c r="E15" s="145"/>
      <c r="F15" s="145"/>
      <c r="G15" s="124">
        <f t="shared" si="1"/>
        <v>0</v>
      </c>
      <c r="H15" s="139">
        <f>'2.1'!H15</f>
        <v>4</v>
      </c>
      <c r="I15" s="139">
        <v>0</v>
      </c>
      <c r="J15" s="147"/>
      <c r="K15" s="150" t="s">
        <v>306</v>
      </c>
      <c r="L15" s="150" t="s">
        <v>306</v>
      </c>
      <c r="M15" s="150" t="s">
        <v>306</v>
      </c>
    </row>
    <row r="16" spans="1:13" ht="15.75" customHeight="1">
      <c r="A16" s="30" t="s">
        <v>10</v>
      </c>
      <c r="B16" s="140" t="s">
        <v>155</v>
      </c>
      <c r="C16" s="145">
        <f t="shared" si="0"/>
        <v>2</v>
      </c>
      <c r="D16" s="145"/>
      <c r="E16" s="145"/>
      <c r="F16" s="145"/>
      <c r="G16" s="124">
        <f t="shared" si="1"/>
        <v>2</v>
      </c>
      <c r="H16" s="139">
        <f>'2.1'!H16</f>
        <v>2</v>
      </c>
      <c r="I16" s="139">
        <v>2</v>
      </c>
      <c r="J16" s="147"/>
      <c r="K16" s="150" t="s">
        <v>306</v>
      </c>
      <c r="L16" s="150" t="s">
        <v>306</v>
      </c>
      <c r="M16" s="135" t="s">
        <v>230</v>
      </c>
    </row>
    <row r="17" spans="1:13" ht="15.75" customHeight="1">
      <c r="A17" s="30" t="s">
        <v>11</v>
      </c>
      <c r="B17" s="140" t="s">
        <v>156</v>
      </c>
      <c r="C17" s="145">
        <f t="shared" si="0"/>
        <v>0</v>
      </c>
      <c r="D17" s="145"/>
      <c r="E17" s="145"/>
      <c r="F17" s="145"/>
      <c r="G17" s="124">
        <f t="shared" si="1"/>
        <v>0</v>
      </c>
      <c r="H17" s="139">
        <f>'2.1'!H17</f>
        <v>6</v>
      </c>
      <c r="I17" s="139">
        <v>5</v>
      </c>
      <c r="J17" s="147" t="s">
        <v>329</v>
      </c>
      <c r="K17" s="67" t="s">
        <v>306</v>
      </c>
      <c r="L17" s="150" t="s">
        <v>326</v>
      </c>
      <c r="M17" s="150" t="s">
        <v>192</v>
      </c>
    </row>
    <row r="18" spans="1:13" ht="15.75" customHeight="1">
      <c r="A18" s="30" t="s">
        <v>12</v>
      </c>
      <c r="B18" s="140" t="s">
        <v>155</v>
      </c>
      <c r="C18" s="145">
        <f t="shared" si="0"/>
        <v>2</v>
      </c>
      <c r="D18" s="145"/>
      <c r="E18" s="145"/>
      <c r="F18" s="145"/>
      <c r="G18" s="124">
        <f t="shared" si="1"/>
        <v>2</v>
      </c>
      <c r="H18" s="139">
        <f>'2.1'!H18</f>
        <v>9</v>
      </c>
      <c r="I18" s="139">
        <v>7</v>
      </c>
      <c r="J18" s="147"/>
      <c r="K18" s="150" t="s">
        <v>306</v>
      </c>
      <c r="L18" s="178" t="s">
        <v>231</v>
      </c>
      <c r="M18" s="52" t="s">
        <v>305</v>
      </c>
    </row>
    <row r="19" spans="1:13" ht="15.75" customHeight="1">
      <c r="A19" s="30" t="s">
        <v>13</v>
      </c>
      <c r="B19" s="140" t="s">
        <v>156</v>
      </c>
      <c r="C19" s="145">
        <f t="shared" si="0"/>
        <v>0</v>
      </c>
      <c r="D19" s="145"/>
      <c r="E19" s="145"/>
      <c r="F19" s="145"/>
      <c r="G19" s="124">
        <f t="shared" si="1"/>
        <v>0</v>
      </c>
      <c r="H19" s="139">
        <f>'2.1'!H19</f>
        <v>3</v>
      </c>
      <c r="I19" s="139">
        <v>0</v>
      </c>
      <c r="J19" s="147"/>
      <c r="K19" s="150" t="s">
        <v>306</v>
      </c>
      <c r="L19" s="150" t="s">
        <v>306</v>
      </c>
      <c r="M19" s="52" t="s">
        <v>305</v>
      </c>
    </row>
    <row r="20" spans="1:13" ht="15.75" customHeight="1">
      <c r="A20" s="30" t="s">
        <v>14</v>
      </c>
      <c r="B20" s="140" t="s">
        <v>155</v>
      </c>
      <c r="C20" s="145">
        <f t="shared" si="0"/>
        <v>2</v>
      </c>
      <c r="D20" s="145"/>
      <c r="E20" s="145"/>
      <c r="F20" s="145"/>
      <c r="G20" s="124">
        <f t="shared" si="1"/>
        <v>2</v>
      </c>
      <c r="H20" s="139">
        <f>'2.1'!H20</f>
        <v>4</v>
      </c>
      <c r="I20" s="139">
        <v>4</v>
      </c>
      <c r="J20" s="147"/>
      <c r="K20" s="150" t="s">
        <v>306</v>
      </c>
      <c r="L20" s="52" t="s">
        <v>232</v>
      </c>
      <c r="M20" s="52" t="s">
        <v>305</v>
      </c>
    </row>
    <row r="21" spans="1:13" ht="15.75" customHeight="1">
      <c r="A21" s="30" t="s">
        <v>15</v>
      </c>
      <c r="B21" s="140" t="s">
        <v>155</v>
      </c>
      <c r="C21" s="145">
        <f t="shared" si="0"/>
        <v>2</v>
      </c>
      <c r="D21" s="145"/>
      <c r="E21" s="145"/>
      <c r="F21" s="145"/>
      <c r="G21" s="124">
        <f t="shared" si="1"/>
        <v>2</v>
      </c>
      <c r="H21" s="139">
        <f>'2.1'!H21</f>
        <v>3</v>
      </c>
      <c r="I21" s="139">
        <v>3</v>
      </c>
      <c r="J21" s="147"/>
      <c r="K21" s="150" t="s">
        <v>306</v>
      </c>
      <c r="L21" s="134" t="s">
        <v>306</v>
      </c>
      <c r="M21" s="135" t="s">
        <v>195</v>
      </c>
    </row>
    <row r="22" spans="1:13" ht="15.75" customHeight="1">
      <c r="A22" s="30" t="s">
        <v>16</v>
      </c>
      <c r="B22" s="140" t="s">
        <v>155</v>
      </c>
      <c r="C22" s="145">
        <f t="shared" si="0"/>
        <v>2</v>
      </c>
      <c r="D22" s="145"/>
      <c r="E22" s="145"/>
      <c r="F22" s="145"/>
      <c r="G22" s="124">
        <f t="shared" si="1"/>
        <v>2</v>
      </c>
      <c r="H22" s="139">
        <f>'2.1'!H22</f>
        <v>2</v>
      </c>
      <c r="I22" s="139">
        <v>2</v>
      </c>
      <c r="J22" s="147"/>
      <c r="K22" s="150" t="s">
        <v>332</v>
      </c>
      <c r="L22" s="150" t="s">
        <v>343</v>
      </c>
      <c r="M22" s="150" t="s">
        <v>233</v>
      </c>
    </row>
    <row r="23" spans="1:13" ht="15.75" customHeight="1">
      <c r="A23" s="30" t="s">
        <v>17</v>
      </c>
      <c r="B23" s="140" t="s">
        <v>156</v>
      </c>
      <c r="C23" s="145">
        <f t="shared" si="0"/>
        <v>0</v>
      </c>
      <c r="D23" s="145"/>
      <c r="E23" s="145"/>
      <c r="F23" s="145"/>
      <c r="G23" s="124">
        <f t="shared" si="1"/>
        <v>0</v>
      </c>
      <c r="H23" s="139">
        <f>'2.1'!H23</f>
        <v>4</v>
      </c>
      <c r="I23" s="139">
        <v>3</v>
      </c>
      <c r="J23" s="147" t="s">
        <v>516</v>
      </c>
      <c r="K23" s="150" t="s">
        <v>306</v>
      </c>
      <c r="L23" s="142" t="s">
        <v>125</v>
      </c>
      <c r="M23" s="52" t="s">
        <v>305</v>
      </c>
    </row>
    <row r="24" spans="1:13" ht="15.75" customHeight="1">
      <c r="A24" s="30" t="s">
        <v>18</v>
      </c>
      <c r="B24" s="140" t="s">
        <v>155</v>
      </c>
      <c r="C24" s="145">
        <f t="shared" si="0"/>
        <v>2</v>
      </c>
      <c r="D24" s="145"/>
      <c r="E24" s="145"/>
      <c r="F24" s="145"/>
      <c r="G24" s="124">
        <f t="shared" si="1"/>
        <v>2</v>
      </c>
      <c r="H24" s="139">
        <f>'2.1'!H24</f>
        <v>2</v>
      </c>
      <c r="I24" s="139">
        <v>2</v>
      </c>
      <c r="J24" s="147"/>
      <c r="K24" s="67" t="s">
        <v>306</v>
      </c>
      <c r="L24" s="67" t="s">
        <v>306</v>
      </c>
      <c r="M24" s="135" t="s">
        <v>297</v>
      </c>
    </row>
    <row r="25" spans="1:13" s="59" customFormat="1" ht="15.75" customHeight="1">
      <c r="A25" s="27" t="s">
        <v>19</v>
      </c>
      <c r="B25" s="53"/>
      <c r="C25" s="64"/>
      <c r="D25" s="65"/>
      <c r="E25" s="65"/>
      <c r="F25" s="65"/>
      <c r="G25" s="65"/>
      <c r="H25" s="151"/>
      <c r="I25" s="66"/>
      <c r="J25" s="132"/>
      <c r="K25" s="133"/>
      <c r="L25" s="29"/>
      <c r="M25" s="29"/>
    </row>
    <row r="26" spans="1:13" ht="15.75" customHeight="1">
      <c r="A26" s="30" t="s">
        <v>20</v>
      </c>
      <c r="B26" s="33" t="s">
        <v>156</v>
      </c>
      <c r="C26" s="60">
        <f aca="true" t="shared" si="2" ref="C26:C36">IF(B26=B$4,2,0)</f>
        <v>0</v>
      </c>
      <c r="D26" s="60"/>
      <c r="E26" s="60"/>
      <c r="F26" s="60"/>
      <c r="G26" s="61">
        <f t="shared" si="1"/>
        <v>0</v>
      </c>
      <c r="H26" s="139">
        <f>'2.1'!H26</f>
        <v>2</v>
      </c>
      <c r="I26" s="32">
        <v>1</v>
      </c>
      <c r="J26" s="97" t="s">
        <v>346</v>
      </c>
      <c r="K26" s="98" t="s">
        <v>306</v>
      </c>
      <c r="L26" s="135" t="s">
        <v>223</v>
      </c>
      <c r="M26" s="52" t="s">
        <v>305</v>
      </c>
    </row>
    <row r="27" spans="1:13" ht="15.75" customHeight="1">
      <c r="A27" s="31" t="s">
        <v>21</v>
      </c>
      <c r="B27" s="33" t="s">
        <v>156</v>
      </c>
      <c r="C27" s="60">
        <f t="shared" si="2"/>
        <v>0</v>
      </c>
      <c r="D27" s="60"/>
      <c r="E27" s="60"/>
      <c r="F27" s="60"/>
      <c r="G27" s="61">
        <f t="shared" si="1"/>
        <v>0</v>
      </c>
      <c r="H27" s="139">
        <f>'2.1'!H27</f>
        <v>2</v>
      </c>
      <c r="I27" s="32">
        <v>0</v>
      </c>
      <c r="J27" s="147"/>
      <c r="K27" s="150" t="s">
        <v>306</v>
      </c>
      <c r="L27" s="150" t="s">
        <v>306</v>
      </c>
      <c r="M27" s="134" t="s">
        <v>305</v>
      </c>
    </row>
    <row r="28" spans="1:13" ht="15.75" customHeight="1">
      <c r="A28" s="31" t="s">
        <v>22</v>
      </c>
      <c r="B28" s="147" t="s">
        <v>156</v>
      </c>
      <c r="C28" s="60">
        <f t="shared" si="2"/>
        <v>0</v>
      </c>
      <c r="D28" s="160"/>
      <c r="E28" s="60"/>
      <c r="F28" s="60"/>
      <c r="G28" s="61">
        <f t="shared" si="1"/>
        <v>0</v>
      </c>
      <c r="H28" s="139">
        <f>'2.1'!H28</f>
        <v>6</v>
      </c>
      <c r="I28" s="32">
        <v>0</v>
      </c>
      <c r="J28" s="140"/>
      <c r="K28" s="150" t="s">
        <v>306</v>
      </c>
      <c r="L28" s="134" t="s">
        <v>306</v>
      </c>
      <c r="M28" s="134" t="s">
        <v>305</v>
      </c>
    </row>
    <row r="29" spans="1:13" ht="15.75" customHeight="1">
      <c r="A29" s="31" t="s">
        <v>23</v>
      </c>
      <c r="B29" s="33" t="s">
        <v>155</v>
      </c>
      <c r="C29" s="60">
        <f t="shared" si="2"/>
        <v>2</v>
      </c>
      <c r="D29" s="60"/>
      <c r="E29" s="60"/>
      <c r="F29" s="60">
        <v>0.5</v>
      </c>
      <c r="G29" s="61">
        <f t="shared" si="1"/>
        <v>1</v>
      </c>
      <c r="H29" s="139">
        <f>'2.1'!H29</f>
        <v>3</v>
      </c>
      <c r="I29" s="32">
        <v>3</v>
      </c>
      <c r="J29" s="147" t="s">
        <v>354</v>
      </c>
      <c r="K29" s="135" t="s">
        <v>306</v>
      </c>
      <c r="L29" s="135" t="s">
        <v>353</v>
      </c>
      <c r="M29" s="134" t="s">
        <v>305</v>
      </c>
    </row>
    <row r="30" spans="1:13" ht="15.75" customHeight="1">
      <c r="A30" s="31" t="s">
        <v>24</v>
      </c>
      <c r="B30" s="33" t="s">
        <v>155</v>
      </c>
      <c r="C30" s="60">
        <f t="shared" si="2"/>
        <v>2</v>
      </c>
      <c r="D30" s="60"/>
      <c r="E30" s="60"/>
      <c r="F30" s="60"/>
      <c r="G30" s="61">
        <f t="shared" si="1"/>
        <v>2</v>
      </c>
      <c r="H30" s="139">
        <f>'2.1'!H30</f>
        <v>2</v>
      </c>
      <c r="I30" s="146">
        <v>2</v>
      </c>
      <c r="K30" s="128" t="s">
        <v>306</v>
      </c>
      <c r="L30" s="179" t="s">
        <v>224</v>
      </c>
      <c r="M30" s="134" t="s">
        <v>305</v>
      </c>
    </row>
    <row r="31" spans="1:13" ht="15.75" customHeight="1">
      <c r="A31" s="30" t="s">
        <v>25</v>
      </c>
      <c r="B31" s="33" t="s">
        <v>155</v>
      </c>
      <c r="C31" s="60">
        <f t="shared" si="2"/>
        <v>2</v>
      </c>
      <c r="D31" s="60"/>
      <c r="E31" s="60"/>
      <c r="F31" s="60"/>
      <c r="G31" s="61">
        <f t="shared" si="1"/>
        <v>2</v>
      </c>
      <c r="H31" s="139">
        <f>'2.1'!H31</f>
        <v>3</v>
      </c>
      <c r="I31" s="32">
        <v>3</v>
      </c>
      <c r="J31" s="140" t="s">
        <v>356</v>
      </c>
      <c r="K31" s="150" t="s">
        <v>306</v>
      </c>
      <c r="L31" s="134" t="s">
        <v>306</v>
      </c>
      <c r="M31" s="135" t="s">
        <v>196</v>
      </c>
    </row>
    <row r="32" spans="1:13" s="59" customFormat="1" ht="15.75" customHeight="1">
      <c r="A32" s="30" t="s">
        <v>26</v>
      </c>
      <c r="B32" s="33" t="s">
        <v>155</v>
      </c>
      <c r="C32" s="60">
        <f t="shared" si="2"/>
        <v>2</v>
      </c>
      <c r="D32" s="60"/>
      <c r="E32" s="60"/>
      <c r="F32" s="60"/>
      <c r="G32" s="61">
        <f t="shared" si="1"/>
        <v>2</v>
      </c>
      <c r="H32" s="139">
        <f>'2.1'!H32</f>
        <v>1</v>
      </c>
      <c r="I32" s="32">
        <v>1</v>
      </c>
      <c r="J32" s="147"/>
      <c r="K32" s="150" t="s">
        <v>306</v>
      </c>
      <c r="L32" s="135" t="s">
        <v>234</v>
      </c>
      <c r="M32" s="142" t="s">
        <v>308</v>
      </c>
    </row>
    <row r="33" spans="1:13" ht="15.75" customHeight="1">
      <c r="A33" s="30" t="s">
        <v>27</v>
      </c>
      <c r="B33" s="33" t="s">
        <v>155</v>
      </c>
      <c r="C33" s="60">
        <f t="shared" si="2"/>
        <v>2</v>
      </c>
      <c r="D33" s="60"/>
      <c r="E33" s="60"/>
      <c r="F33" s="60"/>
      <c r="G33" s="61">
        <f t="shared" si="1"/>
        <v>2</v>
      </c>
      <c r="H33" s="139">
        <f>'2.1'!H33</f>
        <v>6</v>
      </c>
      <c r="I33" s="32">
        <v>6</v>
      </c>
      <c r="J33" s="140"/>
      <c r="K33" s="150" t="s">
        <v>306</v>
      </c>
      <c r="L33" s="134" t="s">
        <v>198</v>
      </c>
      <c r="M33" s="134" t="s">
        <v>308</v>
      </c>
    </row>
    <row r="34" spans="1:13" ht="15.75" customHeight="1">
      <c r="A34" s="31" t="s">
        <v>28</v>
      </c>
      <c r="B34" s="33" t="s">
        <v>155</v>
      </c>
      <c r="C34" s="60">
        <f t="shared" si="2"/>
        <v>2</v>
      </c>
      <c r="D34" s="60"/>
      <c r="E34" s="60"/>
      <c r="F34" s="60"/>
      <c r="G34" s="61">
        <f t="shared" si="1"/>
        <v>2</v>
      </c>
      <c r="H34" s="139">
        <f>'2.1'!H34</f>
        <v>4</v>
      </c>
      <c r="I34" s="32">
        <v>4</v>
      </c>
      <c r="J34" s="147"/>
      <c r="K34" s="150" t="s">
        <v>201</v>
      </c>
      <c r="L34" s="134" t="s">
        <v>306</v>
      </c>
      <c r="M34" s="142" t="s">
        <v>308</v>
      </c>
    </row>
    <row r="35" spans="1:13" ht="15.75" customHeight="1">
      <c r="A35" s="31" t="s">
        <v>29</v>
      </c>
      <c r="B35" s="33" t="s">
        <v>155</v>
      </c>
      <c r="C35" s="60">
        <f t="shared" si="2"/>
        <v>2</v>
      </c>
      <c r="D35" s="60">
        <v>0.5</v>
      </c>
      <c r="E35" s="60"/>
      <c r="F35" s="60"/>
      <c r="G35" s="61">
        <f t="shared" si="1"/>
        <v>1</v>
      </c>
      <c r="H35" s="139">
        <f>'2.1'!H35</f>
        <v>1</v>
      </c>
      <c r="I35" s="32">
        <v>1</v>
      </c>
      <c r="J35" s="147" t="s">
        <v>368</v>
      </c>
      <c r="K35" s="150" t="s">
        <v>306</v>
      </c>
      <c r="L35" s="135" t="s">
        <v>366</v>
      </c>
      <c r="M35" s="134" t="s">
        <v>305</v>
      </c>
    </row>
    <row r="36" spans="1:13" ht="15.75" customHeight="1">
      <c r="A36" s="30" t="s">
        <v>30</v>
      </c>
      <c r="B36" s="33" t="s">
        <v>156</v>
      </c>
      <c r="C36" s="60">
        <f t="shared" si="2"/>
        <v>0</v>
      </c>
      <c r="D36" s="60"/>
      <c r="E36" s="60"/>
      <c r="F36" s="60"/>
      <c r="G36" s="61">
        <f t="shared" si="1"/>
        <v>0</v>
      </c>
      <c r="H36" s="139">
        <f>'2.1'!H36</f>
        <v>5</v>
      </c>
      <c r="I36" s="32">
        <v>4</v>
      </c>
      <c r="J36" s="97" t="s">
        <v>369</v>
      </c>
      <c r="K36" s="98" t="s">
        <v>306</v>
      </c>
      <c r="L36" s="135" t="s">
        <v>131</v>
      </c>
      <c r="M36" s="134" t="s">
        <v>305</v>
      </c>
    </row>
    <row r="37" spans="1:13" s="59" customFormat="1" ht="15.75" customHeight="1">
      <c r="A37" s="27" t="s">
        <v>31</v>
      </c>
      <c r="B37" s="53"/>
      <c r="C37" s="64"/>
      <c r="D37" s="65"/>
      <c r="E37" s="65"/>
      <c r="F37" s="65"/>
      <c r="G37" s="65"/>
      <c r="H37" s="151"/>
      <c r="I37" s="151"/>
      <c r="J37" s="132"/>
      <c r="K37" s="133"/>
      <c r="L37" s="29"/>
      <c r="M37" s="29"/>
    </row>
    <row r="38" spans="1:13" ht="15.75" customHeight="1">
      <c r="A38" s="30" t="s">
        <v>32</v>
      </c>
      <c r="B38" s="33" t="s">
        <v>156</v>
      </c>
      <c r="C38" s="60">
        <f aca="true" t="shared" si="3" ref="C38:C45">IF(B38=B$4,2,0)</f>
        <v>0</v>
      </c>
      <c r="D38" s="60"/>
      <c r="E38" s="60"/>
      <c r="F38" s="60"/>
      <c r="G38" s="61">
        <f t="shared" si="1"/>
        <v>0</v>
      </c>
      <c r="H38" s="139">
        <f>'2.1'!H38</f>
        <v>6</v>
      </c>
      <c r="I38" s="32">
        <v>0</v>
      </c>
      <c r="J38" s="147"/>
      <c r="K38" s="150" t="s">
        <v>306</v>
      </c>
      <c r="L38" s="150" t="s">
        <v>306</v>
      </c>
      <c r="M38" s="52" t="s">
        <v>305</v>
      </c>
    </row>
    <row r="39" spans="1:15" ht="15.75" customHeight="1">
      <c r="A39" s="30" t="s">
        <v>33</v>
      </c>
      <c r="B39" s="33" t="s">
        <v>156</v>
      </c>
      <c r="C39" s="60">
        <f t="shared" si="3"/>
        <v>0</v>
      </c>
      <c r="D39" s="60"/>
      <c r="E39" s="60"/>
      <c r="F39" s="60"/>
      <c r="G39" s="61">
        <f t="shared" si="1"/>
        <v>0</v>
      </c>
      <c r="H39" s="139">
        <f>'2.1'!H39</f>
        <v>1</v>
      </c>
      <c r="I39" s="32">
        <v>0</v>
      </c>
      <c r="J39" s="147"/>
      <c r="K39" s="150" t="s">
        <v>306</v>
      </c>
      <c r="L39" s="150" t="s">
        <v>306</v>
      </c>
      <c r="M39" s="52" t="s">
        <v>305</v>
      </c>
      <c r="O39" s="67"/>
    </row>
    <row r="40" spans="1:15" ht="15.75" customHeight="1">
      <c r="A40" s="30" t="s">
        <v>101</v>
      </c>
      <c r="B40" s="33" t="s">
        <v>156</v>
      </c>
      <c r="C40" s="60">
        <f t="shared" si="3"/>
        <v>0</v>
      </c>
      <c r="D40" s="60"/>
      <c r="E40" s="60"/>
      <c r="F40" s="60"/>
      <c r="G40" s="61">
        <f t="shared" si="1"/>
        <v>0</v>
      </c>
      <c r="H40" s="139">
        <f>'2.1'!H40</f>
        <v>9</v>
      </c>
      <c r="I40" s="32">
        <v>0</v>
      </c>
      <c r="J40" s="140"/>
      <c r="K40" s="150" t="s">
        <v>306</v>
      </c>
      <c r="L40" s="134" t="s">
        <v>376</v>
      </c>
      <c r="M40" s="52" t="s">
        <v>306</v>
      </c>
      <c r="O40" s="67"/>
    </row>
    <row r="41" spans="1:15" ht="15.75" customHeight="1">
      <c r="A41" s="30" t="s">
        <v>34</v>
      </c>
      <c r="B41" s="33" t="s">
        <v>155</v>
      </c>
      <c r="C41" s="60">
        <f t="shared" si="3"/>
        <v>2</v>
      </c>
      <c r="D41" s="60"/>
      <c r="E41" s="60"/>
      <c r="F41" s="60"/>
      <c r="G41" s="61">
        <f t="shared" si="1"/>
        <v>2</v>
      </c>
      <c r="H41" s="139">
        <f>'2.1'!H41</f>
        <v>5</v>
      </c>
      <c r="I41" s="32">
        <v>5</v>
      </c>
      <c r="J41" s="67"/>
      <c r="K41" s="150" t="s">
        <v>306</v>
      </c>
      <c r="L41" s="135" t="s">
        <v>381</v>
      </c>
      <c r="M41" s="150" t="s">
        <v>308</v>
      </c>
      <c r="O41" s="67"/>
    </row>
    <row r="42" spans="1:15" ht="15.75" customHeight="1">
      <c r="A42" s="30" t="s">
        <v>35</v>
      </c>
      <c r="B42" s="33" t="s">
        <v>156</v>
      </c>
      <c r="C42" s="60">
        <f t="shared" si="3"/>
        <v>0</v>
      </c>
      <c r="D42" s="60"/>
      <c r="E42" s="60"/>
      <c r="F42" s="60"/>
      <c r="G42" s="61">
        <f t="shared" si="1"/>
        <v>0</v>
      </c>
      <c r="H42" s="139">
        <f>'2.1'!H42</f>
        <v>4</v>
      </c>
      <c r="I42" s="32">
        <v>0</v>
      </c>
      <c r="J42" s="139"/>
      <c r="K42" s="150" t="s">
        <v>306</v>
      </c>
      <c r="L42" s="150" t="s">
        <v>306</v>
      </c>
      <c r="M42" s="52" t="s">
        <v>305</v>
      </c>
      <c r="O42" s="67"/>
    </row>
    <row r="43" spans="1:15" ht="15.75" customHeight="1">
      <c r="A43" s="30" t="s">
        <v>36</v>
      </c>
      <c r="B43" s="147" t="s">
        <v>156</v>
      </c>
      <c r="C43" s="60">
        <f t="shared" si="3"/>
        <v>0</v>
      </c>
      <c r="D43" s="60"/>
      <c r="E43" s="60"/>
      <c r="F43" s="60"/>
      <c r="G43" s="61">
        <f t="shared" si="1"/>
        <v>0</v>
      </c>
      <c r="H43" s="139">
        <f>'2.1'!H43</f>
        <v>4</v>
      </c>
      <c r="I43" s="32">
        <v>2</v>
      </c>
      <c r="J43" s="140" t="s">
        <v>386</v>
      </c>
      <c r="K43" s="135" t="s">
        <v>306</v>
      </c>
      <c r="L43" s="135" t="s">
        <v>385</v>
      </c>
      <c r="M43" s="150" t="s">
        <v>308</v>
      </c>
      <c r="O43" s="67"/>
    </row>
    <row r="44" spans="1:15" s="59" customFormat="1" ht="15.75" customHeight="1">
      <c r="A44" s="31" t="s">
        <v>37</v>
      </c>
      <c r="B44" s="33" t="s">
        <v>156</v>
      </c>
      <c r="C44" s="60">
        <f t="shared" si="3"/>
        <v>0</v>
      </c>
      <c r="D44" s="61"/>
      <c r="E44" s="61"/>
      <c r="F44" s="61"/>
      <c r="G44" s="61">
        <f t="shared" si="1"/>
        <v>0</v>
      </c>
      <c r="H44" s="139">
        <f>'2.1'!H44</f>
        <v>4</v>
      </c>
      <c r="I44" s="139">
        <v>0</v>
      </c>
      <c r="J44" s="149"/>
      <c r="K44" s="135" t="s">
        <v>306</v>
      </c>
      <c r="L44" s="150" t="s">
        <v>306</v>
      </c>
      <c r="M44" s="134" t="s">
        <v>308</v>
      </c>
      <c r="O44" s="67"/>
    </row>
    <row r="45" spans="1:15" ht="15.75" customHeight="1">
      <c r="A45" s="30" t="s">
        <v>102</v>
      </c>
      <c r="B45" s="33" t="s">
        <v>155</v>
      </c>
      <c r="C45" s="60">
        <f t="shared" si="3"/>
        <v>2</v>
      </c>
      <c r="D45" s="60"/>
      <c r="E45" s="60"/>
      <c r="F45" s="60"/>
      <c r="G45" s="61">
        <f t="shared" si="1"/>
        <v>2</v>
      </c>
      <c r="H45" s="139">
        <f>'2.1'!H45</f>
        <v>3</v>
      </c>
      <c r="I45" s="32">
        <v>3</v>
      </c>
      <c r="J45" s="140"/>
      <c r="K45" s="80" t="s">
        <v>306</v>
      </c>
      <c r="L45" s="80" t="s">
        <v>343</v>
      </c>
      <c r="M45" s="135" t="s">
        <v>214</v>
      </c>
      <c r="O45" s="67"/>
    </row>
    <row r="46" spans="1:15" ht="15.75" customHeight="1">
      <c r="A46" s="27" t="s">
        <v>38</v>
      </c>
      <c r="B46" s="54"/>
      <c r="C46" s="64"/>
      <c r="D46" s="64"/>
      <c r="E46" s="64"/>
      <c r="F46" s="64"/>
      <c r="G46" s="65"/>
      <c r="H46" s="151"/>
      <c r="I46" s="151"/>
      <c r="J46" s="144"/>
      <c r="K46" s="144"/>
      <c r="L46" s="29"/>
      <c r="M46" s="29"/>
      <c r="O46" s="67"/>
    </row>
    <row r="47" spans="1:15" ht="15.75" customHeight="1">
      <c r="A47" s="30" t="s">
        <v>39</v>
      </c>
      <c r="B47" s="33" t="s">
        <v>156</v>
      </c>
      <c r="C47" s="60">
        <f aca="true" t="shared" si="4" ref="C47:C53">IF(B47=B$4,2,0)</f>
        <v>0</v>
      </c>
      <c r="D47" s="60"/>
      <c r="E47" s="60"/>
      <c r="F47" s="60"/>
      <c r="G47" s="61">
        <f t="shared" si="1"/>
        <v>0</v>
      </c>
      <c r="H47" s="139">
        <f>'2.1'!H47</f>
        <v>4</v>
      </c>
      <c r="I47" s="32">
        <v>0</v>
      </c>
      <c r="J47" s="147"/>
      <c r="K47" s="150" t="s">
        <v>306</v>
      </c>
      <c r="L47" s="150" t="s">
        <v>306</v>
      </c>
      <c r="M47" s="150" t="s">
        <v>306</v>
      </c>
      <c r="O47" s="67"/>
    </row>
    <row r="48" spans="1:15" ht="15.75" customHeight="1">
      <c r="A48" s="30" t="s">
        <v>40</v>
      </c>
      <c r="B48" s="33" t="s">
        <v>156</v>
      </c>
      <c r="C48" s="60">
        <f t="shared" si="4"/>
        <v>0</v>
      </c>
      <c r="D48" s="60"/>
      <c r="E48" s="60"/>
      <c r="F48" s="60"/>
      <c r="G48" s="61">
        <f t="shared" si="1"/>
        <v>0</v>
      </c>
      <c r="H48" s="139">
        <f>'2.1'!H48</f>
        <v>3</v>
      </c>
      <c r="I48" s="32">
        <v>0</v>
      </c>
      <c r="J48" s="147"/>
      <c r="K48" s="165" t="s">
        <v>306</v>
      </c>
      <c r="L48" s="150" t="s">
        <v>306</v>
      </c>
      <c r="M48" s="52" t="s">
        <v>305</v>
      </c>
      <c r="O48" s="67"/>
    </row>
    <row r="49" spans="1:15" ht="15.75" customHeight="1">
      <c r="A49" s="30" t="s">
        <v>41</v>
      </c>
      <c r="B49" s="33" t="s">
        <v>155</v>
      </c>
      <c r="C49" s="60">
        <f t="shared" si="4"/>
        <v>2</v>
      </c>
      <c r="D49" s="60"/>
      <c r="E49" s="60"/>
      <c r="F49" s="60"/>
      <c r="G49" s="61">
        <f t="shared" si="1"/>
        <v>2</v>
      </c>
      <c r="H49" s="139">
        <f>'2.1'!H49</f>
        <v>1</v>
      </c>
      <c r="I49" s="32">
        <v>1</v>
      </c>
      <c r="J49" s="140"/>
      <c r="K49" s="150" t="s">
        <v>306</v>
      </c>
      <c r="L49" s="135" t="s">
        <v>216</v>
      </c>
      <c r="M49" s="52" t="s">
        <v>305</v>
      </c>
      <c r="O49" s="67"/>
    </row>
    <row r="50" spans="1:15" ht="15.75" customHeight="1">
      <c r="A50" s="30" t="s">
        <v>42</v>
      </c>
      <c r="B50" s="33" t="s">
        <v>155</v>
      </c>
      <c r="C50" s="60">
        <f t="shared" si="4"/>
        <v>2</v>
      </c>
      <c r="D50" s="60"/>
      <c r="E50" s="60"/>
      <c r="F50" s="60"/>
      <c r="G50" s="61">
        <f t="shared" si="1"/>
        <v>2</v>
      </c>
      <c r="H50" s="139">
        <f>'2.1'!H50</f>
        <v>3</v>
      </c>
      <c r="I50" s="32">
        <v>3</v>
      </c>
      <c r="J50" s="147"/>
      <c r="K50" s="150" t="s">
        <v>306</v>
      </c>
      <c r="L50" s="135" t="s">
        <v>129</v>
      </c>
      <c r="M50" s="52" t="s">
        <v>305</v>
      </c>
      <c r="O50" s="67"/>
    </row>
    <row r="51" spans="1:15" s="59" customFormat="1" ht="15.75" customHeight="1">
      <c r="A51" s="31" t="s">
        <v>92</v>
      </c>
      <c r="B51" s="33" t="s">
        <v>156</v>
      </c>
      <c r="C51" s="60">
        <f t="shared" si="4"/>
        <v>0</v>
      </c>
      <c r="D51" s="60"/>
      <c r="E51" s="60"/>
      <c r="F51" s="60"/>
      <c r="G51" s="61">
        <f t="shared" si="1"/>
        <v>0</v>
      </c>
      <c r="H51" s="139">
        <f>'2.1'!H51</f>
        <v>4</v>
      </c>
      <c r="I51" s="32">
        <v>0</v>
      </c>
      <c r="J51" s="147"/>
      <c r="K51" s="150" t="s">
        <v>306</v>
      </c>
      <c r="L51" s="150" t="s">
        <v>306</v>
      </c>
      <c r="M51" s="52" t="s">
        <v>305</v>
      </c>
      <c r="O51" s="67"/>
    </row>
    <row r="52" spans="1:15" s="59" customFormat="1" ht="15.75" customHeight="1">
      <c r="A52" s="30" t="s">
        <v>43</v>
      </c>
      <c r="B52" s="33" t="s">
        <v>156</v>
      </c>
      <c r="C52" s="60">
        <f t="shared" si="4"/>
        <v>0</v>
      </c>
      <c r="D52" s="61"/>
      <c r="E52" s="61"/>
      <c r="F52" s="61"/>
      <c r="G52" s="61">
        <f t="shared" si="1"/>
        <v>0</v>
      </c>
      <c r="H52" s="139">
        <f>'2.1'!H52</f>
        <v>2</v>
      </c>
      <c r="I52" s="32">
        <v>0</v>
      </c>
      <c r="J52" s="147"/>
      <c r="K52" s="135" t="s">
        <v>306</v>
      </c>
      <c r="L52" s="135" t="s">
        <v>306</v>
      </c>
      <c r="M52" s="52" t="s">
        <v>306</v>
      </c>
      <c r="O52" s="67"/>
    </row>
    <row r="53" spans="1:15" ht="15.75" customHeight="1">
      <c r="A53" s="30" t="s">
        <v>44</v>
      </c>
      <c r="B53" s="33" t="s">
        <v>155</v>
      </c>
      <c r="C53" s="60">
        <f t="shared" si="4"/>
        <v>2</v>
      </c>
      <c r="D53" s="60"/>
      <c r="E53" s="60"/>
      <c r="F53" s="60"/>
      <c r="G53" s="61">
        <f t="shared" si="1"/>
        <v>2</v>
      </c>
      <c r="H53" s="139">
        <f>'2.1'!H53</f>
        <v>5</v>
      </c>
      <c r="I53" s="32">
        <v>5</v>
      </c>
      <c r="J53" s="86"/>
      <c r="K53" s="150" t="s">
        <v>306</v>
      </c>
      <c r="L53" s="134" t="s">
        <v>306</v>
      </c>
      <c r="M53" s="135" t="s">
        <v>219</v>
      </c>
      <c r="O53" s="67"/>
    </row>
    <row r="54" spans="1:15" ht="15.75" customHeight="1">
      <c r="A54" s="27" t="s">
        <v>45</v>
      </c>
      <c r="B54" s="54"/>
      <c r="C54" s="64"/>
      <c r="D54" s="64"/>
      <c r="E54" s="64"/>
      <c r="F54" s="64"/>
      <c r="G54" s="65"/>
      <c r="H54" s="151"/>
      <c r="I54" s="151"/>
      <c r="J54" s="132"/>
      <c r="K54" s="144"/>
      <c r="L54" s="29"/>
      <c r="M54" s="29"/>
      <c r="O54" s="67"/>
    </row>
    <row r="55" spans="1:15" ht="15.75" customHeight="1">
      <c r="A55" s="31" t="s">
        <v>46</v>
      </c>
      <c r="B55" s="33" t="s">
        <v>155</v>
      </c>
      <c r="C55" s="60">
        <f aca="true" t="shared" si="5" ref="C55:C68">IF(B55=B$4,2,0)</f>
        <v>2</v>
      </c>
      <c r="D55" s="60"/>
      <c r="E55" s="60"/>
      <c r="F55" s="60"/>
      <c r="G55" s="61">
        <f t="shared" si="1"/>
        <v>2</v>
      </c>
      <c r="H55" s="139">
        <f>'2.1'!H55</f>
        <v>3</v>
      </c>
      <c r="I55" s="32">
        <v>3</v>
      </c>
      <c r="J55" s="147"/>
      <c r="K55" s="150" t="s">
        <v>306</v>
      </c>
      <c r="L55" s="135" t="s">
        <v>410</v>
      </c>
      <c r="M55" s="52" t="s">
        <v>305</v>
      </c>
      <c r="O55" s="67"/>
    </row>
    <row r="56" spans="1:15" ht="15.75" customHeight="1">
      <c r="A56" s="31" t="s">
        <v>47</v>
      </c>
      <c r="B56" s="33" t="s">
        <v>156</v>
      </c>
      <c r="C56" s="60">
        <f t="shared" si="5"/>
        <v>0</v>
      </c>
      <c r="D56" s="60"/>
      <c r="E56" s="60"/>
      <c r="F56" s="60"/>
      <c r="G56" s="61">
        <f t="shared" si="1"/>
        <v>0</v>
      </c>
      <c r="H56" s="139">
        <f>'2.1'!H56</f>
        <v>4</v>
      </c>
      <c r="I56" s="32">
        <v>0</v>
      </c>
      <c r="J56" s="147"/>
      <c r="K56" s="150" t="s">
        <v>306</v>
      </c>
      <c r="L56" s="150" t="s">
        <v>306</v>
      </c>
      <c r="M56" s="52" t="s">
        <v>305</v>
      </c>
      <c r="O56" s="67"/>
    </row>
    <row r="57" spans="1:15" ht="15.75" customHeight="1">
      <c r="A57" s="31" t="s">
        <v>48</v>
      </c>
      <c r="B57" s="33" t="s">
        <v>156</v>
      </c>
      <c r="C57" s="60">
        <f t="shared" si="5"/>
        <v>0</v>
      </c>
      <c r="D57" s="60"/>
      <c r="E57" s="60"/>
      <c r="F57" s="60"/>
      <c r="G57" s="61">
        <f t="shared" si="1"/>
        <v>0</v>
      </c>
      <c r="H57" s="139">
        <f>'2.1'!H57</f>
        <v>8</v>
      </c>
      <c r="I57" s="32">
        <v>0</v>
      </c>
      <c r="J57" s="147"/>
      <c r="K57" s="150" t="s">
        <v>306</v>
      </c>
      <c r="L57" s="150" t="s">
        <v>306</v>
      </c>
      <c r="M57" s="52" t="s">
        <v>305</v>
      </c>
      <c r="O57" s="67"/>
    </row>
    <row r="58" spans="1:15" ht="15.75" customHeight="1">
      <c r="A58" s="31" t="s">
        <v>49</v>
      </c>
      <c r="B58" s="33" t="s">
        <v>156</v>
      </c>
      <c r="C58" s="60">
        <f t="shared" si="5"/>
        <v>0</v>
      </c>
      <c r="D58" s="60"/>
      <c r="E58" s="60"/>
      <c r="F58" s="60"/>
      <c r="G58" s="61">
        <f t="shared" si="1"/>
        <v>0</v>
      </c>
      <c r="H58" s="139">
        <f>'2.1'!H58</f>
        <v>3</v>
      </c>
      <c r="I58" s="32">
        <v>0</v>
      </c>
      <c r="J58" s="147"/>
      <c r="K58" s="150" t="s">
        <v>306</v>
      </c>
      <c r="L58" s="150" t="s">
        <v>306</v>
      </c>
      <c r="M58" s="52" t="s">
        <v>305</v>
      </c>
      <c r="O58" s="67"/>
    </row>
    <row r="59" spans="1:15" s="59" customFormat="1" ht="15.75" customHeight="1">
      <c r="A59" s="30" t="s">
        <v>50</v>
      </c>
      <c r="B59" s="33" t="s">
        <v>155</v>
      </c>
      <c r="C59" s="60">
        <f t="shared" si="5"/>
        <v>2</v>
      </c>
      <c r="D59" s="60"/>
      <c r="E59" s="60"/>
      <c r="F59" s="60"/>
      <c r="G59" s="61">
        <f t="shared" si="1"/>
        <v>2</v>
      </c>
      <c r="H59" s="139">
        <f>'2.1'!H59</f>
        <v>4</v>
      </c>
      <c r="I59" s="32">
        <v>4</v>
      </c>
      <c r="J59" s="147"/>
      <c r="K59" s="150" t="s">
        <v>306</v>
      </c>
      <c r="L59" s="135" t="s">
        <v>247</v>
      </c>
      <c r="M59" s="52" t="s">
        <v>305</v>
      </c>
      <c r="O59" s="67"/>
    </row>
    <row r="60" spans="1:15" ht="15.75" customHeight="1">
      <c r="A60" s="30" t="s">
        <v>51</v>
      </c>
      <c r="B60" s="33" t="s">
        <v>155</v>
      </c>
      <c r="C60" s="60">
        <f t="shared" si="5"/>
        <v>2</v>
      </c>
      <c r="D60" s="60"/>
      <c r="E60" s="60"/>
      <c r="F60" s="60"/>
      <c r="G60" s="61">
        <f t="shared" si="1"/>
        <v>2</v>
      </c>
      <c r="H60" s="139">
        <f>'2.1'!H60</f>
        <v>2</v>
      </c>
      <c r="I60" s="113">
        <v>2</v>
      </c>
      <c r="J60" s="147"/>
      <c r="K60" s="150" t="s">
        <v>306</v>
      </c>
      <c r="L60" s="150" t="s">
        <v>420</v>
      </c>
      <c r="M60" s="142" t="s">
        <v>419</v>
      </c>
      <c r="O60" s="67"/>
    </row>
    <row r="61" spans="1:15" ht="15.75" customHeight="1">
      <c r="A61" s="31" t="s">
        <v>52</v>
      </c>
      <c r="B61" s="33" t="s">
        <v>156</v>
      </c>
      <c r="C61" s="60">
        <f t="shared" si="5"/>
        <v>0</v>
      </c>
      <c r="D61" s="60"/>
      <c r="E61" s="60"/>
      <c r="F61" s="60"/>
      <c r="G61" s="61">
        <f t="shared" si="1"/>
        <v>0</v>
      </c>
      <c r="H61" s="139">
        <f>'2.1'!H61</f>
        <v>4</v>
      </c>
      <c r="I61" s="95">
        <v>3</v>
      </c>
      <c r="J61" s="147" t="s">
        <v>425</v>
      </c>
      <c r="K61" s="150" t="s">
        <v>306</v>
      </c>
      <c r="L61" s="135" t="s">
        <v>249</v>
      </c>
      <c r="M61" s="134" t="s">
        <v>306</v>
      </c>
      <c r="O61" s="67"/>
    </row>
    <row r="62" spans="1:15" s="59" customFormat="1" ht="15.75" customHeight="1">
      <c r="A62" s="31" t="s">
        <v>53</v>
      </c>
      <c r="B62" s="33" t="s">
        <v>156</v>
      </c>
      <c r="C62" s="60">
        <f t="shared" si="5"/>
        <v>0</v>
      </c>
      <c r="D62" s="60"/>
      <c r="E62" s="60"/>
      <c r="F62" s="60"/>
      <c r="G62" s="61">
        <f t="shared" si="1"/>
        <v>0</v>
      </c>
      <c r="H62" s="139">
        <f>'2.1'!H62</f>
        <v>5</v>
      </c>
      <c r="I62" s="95">
        <v>3</v>
      </c>
      <c r="J62" s="147" t="s">
        <v>428</v>
      </c>
      <c r="K62" s="52" t="s">
        <v>306</v>
      </c>
      <c r="L62" s="135" t="s">
        <v>251</v>
      </c>
      <c r="M62" s="52" t="s">
        <v>305</v>
      </c>
      <c r="O62" s="67"/>
    </row>
    <row r="63" spans="1:15" ht="15.75" customHeight="1">
      <c r="A63" s="31" t="s">
        <v>54</v>
      </c>
      <c r="B63" s="33" t="s">
        <v>156</v>
      </c>
      <c r="C63" s="60">
        <f t="shared" si="5"/>
        <v>0</v>
      </c>
      <c r="D63" s="60"/>
      <c r="E63" s="60"/>
      <c r="F63" s="60"/>
      <c r="G63" s="61">
        <f t="shared" si="1"/>
        <v>0</v>
      </c>
      <c r="H63" s="139">
        <f>'2.1'!H63</f>
        <v>9</v>
      </c>
      <c r="I63" s="32">
        <v>0</v>
      </c>
      <c r="J63" s="147"/>
      <c r="K63" s="52" t="s">
        <v>306</v>
      </c>
      <c r="L63" s="67" t="s">
        <v>306</v>
      </c>
      <c r="M63" s="134" t="s">
        <v>306</v>
      </c>
      <c r="O63" s="67"/>
    </row>
    <row r="64" spans="1:15" ht="15.75" customHeight="1">
      <c r="A64" s="30" t="s">
        <v>55</v>
      </c>
      <c r="B64" s="33" t="s">
        <v>155</v>
      </c>
      <c r="C64" s="60">
        <f t="shared" si="5"/>
        <v>2</v>
      </c>
      <c r="D64" s="60"/>
      <c r="E64" s="60"/>
      <c r="F64" s="60"/>
      <c r="G64" s="61">
        <f t="shared" si="1"/>
        <v>2</v>
      </c>
      <c r="H64" s="139">
        <f>'2.1'!H64</f>
        <v>5</v>
      </c>
      <c r="I64" s="32">
        <v>5</v>
      </c>
      <c r="J64" s="147"/>
      <c r="K64" s="142" t="s">
        <v>306</v>
      </c>
      <c r="L64" s="134" t="s">
        <v>253</v>
      </c>
      <c r="M64" s="134" t="s">
        <v>306</v>
      </c>
      <c r="O64" s="67"/>
    </row>
    <row r="65" spans="1:15" ht="15.75" customHeight="1">
      <c r="A65" s="31" t="s">
        <v>56</v>
      </c>
      <c r="B65" s="33" t="s">
        <v>155</v>
      </c>
      <c r="C65" s="60">
        <f t="shared" si="5"/>
        <v>2</v>
      </c>
      <c r="D65" s="60"/>
      <c r="E65" s="60"/>
      <c r="F65" s="60"/>
      <c r="G65" s="61">
        <f t="shared" si="1"/>
        <v>2</v>
      </c>
      <c r="H65" s="139">
        <f>'2.1'!H65</f>
        <v>6</v>
      </c>
      <c r="I65" s="32">
        <v>6</v>
      </c>
      <c r="J65" s="147"/>
      <c r="K65" s="150" t="s">
        <v>437</v>
      </c>
      <c r="L65" s="150" t="s">
        <v>439</v>
      </c>
      <c r="M65" s="52" t="s">
        <v>305</v>
      </c>
      <c r="O65" s="67"/>
    </row>
    <row r="66" spans="1:15" ht="15.75" customHeight="1">
      <c r="A66" s="31" t="s">
        <v>57</v>
      </c>
      <c r="B66" s="33" t="s">
        <v>155</v>
      </c>
      <c r="C66" s="60">
        <f t="shared" si="5"/>
        <v>2</v>
      </c>
      <c r="D66" s="60"/>
      <c r="E66" s="60"/>
      <c r="F66" s="60"/>
      <c r="G66" s="61">
        <f t="shared" si="1"/>
        <v>2</v>
      </c>
      <c r="H66" s="139">
        <f>'2.1'!H66</f>
        <v>8</v>
      </c>
      <c r="I66" s="32">
        <v>8</v>
      </c>
      <c r="J66" s="147"/>
      <c r="K66" s="147" t="s">
        <v>440</v>
      </c>
      <c r="L66" s="150" t="s">
        <v>306</v>
      </c>
      <c r="M66" s="150" t="s">
        <v>306</v>
      </c>
      <c r="O66" s="67"/>
    </row>
    <row r="67" spans="1:15" s="59" customFormat="1" ht="15.75" customHeight="1">
      <c r="A67" s="31" t="s">
        <v>58</v>
      </c>
      <c r="B67" s="33" t="s">
        <v>156</v>
      </c>
      <c r="C67" s="60">
        <f t="shared" si="5"/>
        <v>0</v>
      </c>
      <c r="D67" s="61"/>
      <c r="E67" s="61"/>
      <c r="F67" s="61"/>
      <c r="G67" s="61">
        <f t="shared" si="1"/>
        <v>0</v>
      </c>
      <c r="H67" s="139">
        <f>'2.1'!H67</f>
        <v>7</v>
      </c>
      <c r="I67" s="139">
        <v>0</v>
      </c>
      <c r="J67" s="147"/>
      <c r="K67" s="150" t="s">
        <v>306</v>
      </c>
      <c r="L67" s="150" t="s">
        <v>306</v>
      </c>
      <c r="M67" s="150" t="s">
        <v>306</v>
      </c>
      <c r="O67" s="67"/>
    </row>
    <row r="68" spans="1:15" ht="15.75" customHeight="1">
      <c r="A68" s="30" t="s">
        <v>59</v>
      </c>
      <c r="B68" s="33" t="s">
        <v>155</v>
      </c>
      <c r="C68" s="60">
        <f t="shared" si="5"/>
        <v>2</v>
      </c>
      <c r="D68" s="60"/>
      <c r="E68" s="60"/>
      <c r="F68" s="60"/>
      <c r="G68" s="61">
        <f t="shared" si="1"/>
        <v>2</v>
      </c>
      <c r="H68" s="139">
        <f>'2.1'!H68</f>
        <v>5</v>
      </c>
      <c r="I68" s="32">
        <v>5</v>
      </c>
      <c r="J68" s="147"/>
      <c r="K68" s="150" t="s">
        <v>306</v>
      </c>
      <c r="L68" s="150" t="s">
        <v>258</v>
      </c>
      <c r="M68" s="52" t="s">
        <v>305</v>
      </c>
      <c r="O68" s="67"/>
    </row>
    <row r="69" spans="1:15" ht="15.75" customHeight="1">
      <c r="A69" s="27" t="s">
        <v>60</v>
      </c>
      <c r="B69" s="54"/>
      <c r="C69" s="64"/>
      <c r="D69" s="64"/>
      <c r="E69" s="64"/>
      <c r="F69" s="64"/>
      <c r="G69" s="65"/>
      <c r="H69" s="152"/>
      <c r="I69" s="152"/>
      <c r="J69" s="132"/>
      <c r="K69" s="133"/>
      <c r="L69" s="133"/>
      <c r="M69" s="133"/>
      <c r="O69" s="67"/>
    </row>
    <row r="70" spans="1:15" ht="15.75" customHeight="1">
      <c r="A70" s="31" t="s">
        <v>61</v>
      </c>
      <c r="B70" s="33" t="s">
        <v>156</v>
      </c>
      <c r="C70" s="60">
        <f aca="true" t="shared" si="6" ref="C70:C75">IF(B70=B$4,2,0)</f>
        <v>0</v>
      </c>
      <c r="D70" s="60"/>
      <c r="E70" s="60"/>
      <c r="F70" s="60"/>
      <c r="G70" s="61">
        <f t="shared" si="1"/>
        <v>0</v>
      </c>
      <c r="H70" s="139">
        <f>'2.1'!H70</f>
        <v>3</v>
      </c>
      <c r="I70" s="32">
        <v>0</v>
      </c>
      <c r="J70" s="147"/>
      <c r="K70" s="140" t="s">
        <v>306</v>
      </c>
      <c r="L70" s="140" t="s">
        <v>306</v>
      </c>
      <c r="M70" s="142" t="s">
        <v>305</v>
      </c>
      <c r="O70" s="67"/>
    </row>
    <row r="71" spans="1:13" ht="15.75" customHeight="1">
      <c r="A71" s="30" t="s">
        <v>62</v>
      </c>
      <c r="B71" s="33" t="s">
        <v>155</v>
      </c>
      <c r="C71" s="60">
        <f t="shared" si="6"/>
        <v>2</v>
      </c>
      <c r="D71" s="60"/>
      <c r="E71" s="60"/>
      <c r="F71" s="60"/>
      <c r="G71" s="61">
        <f t="shared" si="1"/>
        <v>2</v>
      </c>
      <c r="H71" s="139">
        <f>'2.1'!H71</f>
        <v>3</v>
      </c>
      <c r="I71" s="32">
        <v>3</v>
      </c>
      <c r="J71" s="147"/>
      <c r="K71" s="140" t="s">
        <v>306</v>
      </c>
      <c r="L71" s="52" t="s">
        <v>285</v>
      </c>
      <c r="M71" s="140" t="s">
        <v>306</v>
      </c>
    </row>
    <row r="72" spans="1:13" s="59" customFormat="1" ht="15.75" customHeight="1">
      <c r="A72" s="31" t="s">
        <v>63</v>
      </c>
      <c r="B72" s="33" t="s">
        <v>155</v>
      </c>
      <c r="C72" s="60">
        <f t="shared" si="6"/>
        <v>2</v>
      </c>
      <c r="D72" s="60"/>
      <c r="E72" s="60"/>
      <c r="F72" s="60"/>
      <c r="G72" s="61">
        <f aca="true" t="shared" si="7" ref="G72:G98">C72*(1-D72)*(1-E72)*(1-F72)</f>
        <v>2</v>
      </c>
      <c r="H72" s="139">
        <f>'2.1'!H72</f>
        <v>2</v>
      </c>
      <c r="I72" s="32">
        <v>1</v>
      </c>
      <c r="J72" s="147"/>
      <c r="K72" s="140" t="s">
        <v>306</v>
      </c>
      <c r="L72" s="142" t="s">
        <v>445</v>
      </c>
      <c r="M72" s="52" t="s">
        <v>305</v>
      </c>
    </row>
    <row r="73" spans="1:13" ht="15.75" customHeight="1">
      <c r="A73" s="30" t="s">
        <v>64</v>
      </c>
      <c r="B73" s="33" t="s">
        <v>156</v>
      </c>
      <c r="C73" s="60">
        <f t="shared" si="6"/>
        <v>0</v>
      </c>
      <c r="D73" s="60"/>
      <c r="E73" s="60"/>
      <c r="F73" s="60"/>
      <c r="G73" s="61">
        <f t="shared" si="7"/>
        <v>0</v>
      </c>
      <c r="H73" s="139">
        <f>'2.1'!H73</f>
        <v>9</v>
      </c>
      <c r="I73" s="32">
        <v>0</v>
      </c>
      <c r="J73" s="147"/>
      <c r="K73" s="140" t="s">
        <v>306</v>
      </c>
      <c r="L73" s="142" t="s">
        <v>306</v>
      </c>
      <c r="M73" s="52" t="s">
        <v>305</v>
      </c>
    </row>
    <row r="74" spans="1:13" s="59" customFormat="1" ht="15.75" customHeight="1">
      <c r="A74" s="33" t="s">
        <v>65</v>
      </c>
      <c r="B74" s="33" t="s">
        <v>155</v>
      </c>
      <c r="C74" s="60">
        <f t="shared" si="6"/>
        <v>2</v>
      </c>
      <c r="D74" s="61"/>
      <c r="E74" s="61"/>
      <c r="F74" s="61"/>
      <c r="G74" s="61">
        <f t="shared" si="7"/>
        <v>2</v>
      </c>
      <c r="H74" s="139">
        <f>'2.1'!H74</f>
        <v>3</v>
      </c>
      <c r="I74" s="32">
        <v>3</v>
      </c>
      <c r="J74" s="147"/>
      <c r="K74" s="150" t="s">
        <v>408</v>
      </c>
      <c r="L74" s="140" t="s">
        <v>448</v>
      </c>
      <c r="M74" s="52" t="s">
        <v>305</v>
      </c>
    </row>
    <row r="75" spans="1:13" ht="15.75" customHeight="1">
      <c r="A75" s="31" t="s">
        <v>66</v>
      </c>
      <c r="B75" s="33" t="s">
        <v>155</v>
      </c>
      <c r="C75" s="60">
        <f t="shared" si="6"/>
        <v>2</v>
      </c>
      <c r="D75" s="60"/>
      <c r="E75" s="60"/>
      <c r="F75" s="60"/>
      <c r="G75" s="61">
        <f t="shared" si="7"/>
        <v>2</v>
      </c>
      <c r="H75" s="139">
        <f>'2.1'!H75</f>
        <v>2</v>
      </c>
      <c r="I75" s="32">
        <v>2</v>
      </c>
      <c r="J75" s="147"/>
      <c r="K75" s="142" t="s">
        <v>306</v>
      </c>
      <c r="L75" s="142" t="s">
        <v>450</v>
      </c>
      <c r="M75" s="142" t="s">
        <v>306</v>
      </c>
    </row>
    <row r="76" spans="1:13" ht="15.75" customHeight="1">
      <c r="A76" s="27" t="s">
        <v>67</v>
      </c>
      <c r="B76" s="54"/>
      <c r="C76" s="64"/>
      <c r="D76" s="64"/>
      <c r="E76" s="64"/>
      <c r="F76" s="64"/>
      <c r="G76" s="65"/>
      <c r="H76" s="152"/>
      <c r="I76" s="82"/>
      <c r="J76" s="132"/>
      <c r="K76" s="133"/>
      <c r="L76" s="133"/>
      <c r="M76" s="133"/>
    </row>
    <row r="77" spans="1:13" ht="15.75" customHeight="1">
      <c r="A77" s="31" t="s">
        <v>68</v>
      </c>
      <c r="B77" s="33" t="s">
        <v>156</v>
      </c>
      <c r="C77" s="60">
        <f aca="true" t="shared" si="8" ref="C77:C88">IF(B77=B$4,2,0)</f>
        <v>0</v>
      </c>
      <c r="D77" s="60"/>
      <c r="E77" s="60"/>
      <c r="F77" s="60"/>
      <c r="G77" s="61">
        <f t="shared" si="7"/>
        <v>0</v>
      </c>
      <c r="H77" s="139">
        <f>'2.1'!H77</f>
        <v>2</v>
      </c>
      <c r="I77" s="32">
        <v>1</v>
      </c>
      <c r="J77" s="138" t="s">
        <v>452</v>
      </c>
      <c r="K77" s="150" t="s">
        <v>306</v>
      </c>
      <c r="L77" s="108" t="s">
        <v>451</v>
      </c>
      <c r="M77" s="150" t="s">
        <v>306</v>
      </c>
    </row>
    <row r="78" spans="1:13" ht="15.75" customHeight="1">
      <c r="A78" s="30" t="s">
        <v>69</v>
      </c>
      <c r="B78" s="33" t="s">
        <v>156</v>
      </c>
      <c r="C78" s="60">
        <f t="shared" si="8"/>
        <v>0</v>
      </c>
      <c r="D78" s="60"/>
      <c r="E78" s="60"/>
      <c r="F78" s="60"/>
      <c r="G78" s="61">
        <f t="shared" si="7"/>
        <v>0</v>
      </c>
      <c r="H78" s="139">
        <f>'2.1'!H78</f>
        <v>5</v>
      </c>
      <c r="I78" s="32">
        <v>0</v>
      </c>
      <c r="J78" s="139"/>
      <c r="K78" s="150" t="s">
        <v>306</v>
      </c>
      <c r="L78" s="150" t="s">
        <v>306</v>
      </c>
      <c r="M78" s="150" t="s">
        <v>306</v>
      </c>
    </row>
    <row r="79" spans="1:13" ht="15.75" customHeight="1">
      <c r="A79" s="31" t="s">
        <v>70</v>
      </c>
      <c r="B79" s="33" t="s">
        <v>156</v>
      </c>
      <c r="C79" s="60">
        <f t="shared" si="8"/>
        <v>0</v>
      </c>
      <c r="D79" s="60"/>
      <c r="E79" s="60"/>
      <c r="F79" s="60"/>
      <c r="G79" s="61">
        <f t="shared" si="7"/>
        <v>0</v>
      </c>
      <c r="H79" s="139">
        <f>'2.1'!H79</f>
        <v>4</v>
      </c>
      <c r="I79" s="32">
        <v>0</v>
      </c>
      <c r="J79" s="139"/>
      <c r="K79" s="150" t="s">
        <v>306</v>
      </c>
      <c r="L79" s="52" t="s">
        <v>306</v>
      </c>
      <c r="M79" s="52" t="s">
        <v>305</v>
      </c>
    </row>
    <row r="80" spans="1:13" ht="15.75" customHeight="1">
      <c r="A80" s="31" t="s">
        <v>71</v>
      </c>
      <c r="B80" s="33" t="s">
        <v>156</v>
      </c>
      <c r="C80" s="60">
        <f t="shared" si="8"/>
        <v>0</v>
      </c>
      <c r="D80" s="60"/>
      <c r="E80" s="60"/>
      <c r="F80" s="60"/>
      <c r="G80" s="61">
        <f t="shared" si="7"/>
        <v>0</v>
      </c>
      <c r="H80" s="139">
        <f>'2.1'!H80</f>
        <v>4</v>
      </c>
      <c r="I80" s="32">
        <v>0</v>
      </c>
      <c r="J80" s="147"/>
      <c r="K80" s="150" t="s">
        <v>306</v>
      </c>
      <c r="L80" s="150" t="s">
        <v>306</v>
      </c>
      <c r="M80" s="52" t="s">
        <v>305</v>
      </c>
    </row>
    <row r="81" spans="1:13" ht="15.75" customHeight="1">
      <c r="A81" s="31" t="s">
        <v>72</v>
      </c>
      <c r="B81" s="33" t="s">
        <v>155</v>
      </c>
      <c r="C81" s="60">
        <f t="shared" si="8"/>
        <v>2</v>
      </c>
      <c r="D81" s="60"/>
      <c r="E81" s="60"/>
      <c r="F81" s="60"/>
      <c r="G81" s="61">
        <f t="shared" si="7"/>
        <v>2</v>
      </c>
      <c r="H81" s="139">
        <f>'2.1'!H81</f>
        <v>4</v>
      </c>
      <c r="I81" s="32">
        <v>4</v>
      </c>
      <c r="J81" s="147"/>
      <c r="K81" s="137" t="s">
        <v>306</v>
      </c>
      <c r="L81" s="137" t="s">
        <v>261</v>
      </c>
      <c r="M81" s="52" t="s">
        <v>305</v>
      </c>
    </row>
    <row r="82" spans="1:13" ht="15.75" customHeight="1">
      <c r="A82" s="31" t="s">
        <v>73</v>
      </c>
      <c r="B82" s="33" t="s">
        <v>155</v>
      </c>
      <c r="C82" s="60">
        <f t="shared" si="8"/>
        <v>2</v>
      </c>
      <c r="D82" s="60"/>
      <c r="E82" s="60"/>
      <c r="F82" s="60"/>
      <c r="G82" s="61">
        <f t="shared" si="7"/>
        <v>2</v>
      </c>
      <c r="H82" s="139">
        <f>'2.1'!H82</f>
        <v>4</v>
      </c>
      <c r="I82" s="32">
        <v>4</v>
      </c>
      <c r="J82" s="139"/>
      <c r="K82" s="140" t="s">
        <v>306</v>
      </c>
      <c r="L82" s="142" t="s">
        <v>468</v>
      </c>
      <c r="M82" s="52" t="s">
        <v>305</v>
      </c>
    </row>
    <row r="83" spans="1:13" ht="15.75" customHeight="1">
      <c r="A83" s="30" t="s">
        <v>74</v>
      </c>
      <c r="B83" s="33" t="s">
        <v>155</v>
      </c>
      <c r="C83" s="60">
        <f t="shared" si="8"/>
        <v>2</v>
      </c>
      <c r="D83" s="60"/>
      <c r="E83" s="60"/>
      <c r="F83" s="60"/>
      <c r="G83" s="61">
        <f t="shared" si="7"/>
        <v>2</v>
      </c>
      <c r="H83" s="139">
        <f>'2.1'!H83</f>
        <v>4</v>
      </c>
      <c r="I83" s="32">
        <v>4</v>
      </c>
      <c r="J83" s="140"/>
      <c r="K83" s="150" t="s">
        <v>306</v>
      </c>
      <c r="L83" s="150" t="s">
        <v>471</v>
      </c>
      <c r="M83" s="52" t="s">
        <v>305</v>
      </c>
    </row>
    <row r="84" spans="1:13" ht="15.75" customHeight="1">
      <c r="A84" s="31" t="s">
        <v>75</v>
      </c>
      <c r="B84" s="33" t="s">
        <v>155</v>
      </c>
      <c r="C84" s="60">
        <f t="shared" si="8"/>
        <v>2</v>
      </c>
      <c r="D84" s="60"/>
      <c r="E84" s="60"/>
      <c r="F84" s="60"/>
      <c r="G84" s="61">
        <f t="shared" si="7"/>
        <v>2</v>
      </c>
      <c r="H84" s="139">
        <f>'2.1'!H84</f>
        <v>3</v>
      </c>
      <c r="I84" s="32">
        <v>3</v>
      </c>
      <c r="J84" s="139"/>
      <c r="K84" s="147" t="s">
        <v>473</v>
      </c>
      <c r="L84" s="150" t="s">
        <v>472</v>
      </c>
      <c r="M84" s="150" t="s">
        <v>262</v>
      </c>
    </row>
    <row r="85" spans="1:13" s="59" customFormat="1" ht="15.75" customHeight="1">
      <c r="A85" s="31" t="s">
        <v>76</v>
      </c>
      <c r="B85" s="33" t="s">
        <v>156</v>
      </c>
      <c r="C85" s="60">
        <f t="shared" si="8"/>
        <v>0</v>
      </c>
      <c r="D85" s="60"/>
      <c r="E85" s="60"/>
      <c r="F85" s="60"/>
      <c r="G85" s="61">
        <f t="shared" si="7"/>
        <v>0</v>
      </c>
      <c r="H85" s="139">
        <f>'2.1'!H85</f>
        <v>5</v>
      </c>
      <c r="I85" s="32">
        <v>0</v>
      </c>
      <c r="J85" s="147"/>
      <c r="K85" s="150" t="s">
        <v>306</v>
      </c>
      <c r="L85" s="150" t="s">
        <v>306</v>
      </c>
      <c r="M85" s="52" t="s">
        <v>305</v>
      </c>
    </row>
    <row r="86" spans="1:13" ht="15.75" customHeight="1">
      <c r="A86" s="31" t="s">
        <v>77</v>
      </c>
      <c r="B86" s="33" t="s">
        <v>156</v>
      </c>
      <c r="C86" s="60">
        <f t="shared" si="8"/>
        <v>0</v>
      </c>
      <c r="D86" s="60"/>
      <c r="E86" s="60"/>
      <c r="F86" s="60"/>
      <c r="G86" s="61">
        <f t="shared" si="7"/>
        <v>0</v>
      </c>
      <c r="H86" s="139">
        <f>'2.1'!H86</f>
        <v>3</v>
      </c>
      <c r="I86" s="32">
        <v>0</v>
      </c>
      <c r="J86" s="147"/>
      <c r="K86" s="150" t="s">
        <v>306</v>
      </c>
      <c r="L86" s="150" t="s">
        <v>306</v>
      </c>
      <c r="M86" s="52" t="s">
        <v>305</v>
      </c>
    </row>
    <row r="87" spans="1:13" s="59" customFormat="1" ht="15.75" customHeight="1">
      <c r="A87" s="30" t="s">
        <v>78</v>
      </c>
      <c r="B87" s="33" t="s">
        <v>155</v>
      </c>
      <c r="C87" s="60">
        <f t="shared" si="8"/>
        <v>2</v>
      </c>
      <c r="D87" s="61"/>
      <c r="E87" s="61"/>
      <c r="F87" s="61"/>
      <c r="G87" s="61">
        <f t="shared" si="7"/>
        <v>2</v>
      </c>
      <c r="H87" s="139">
        <f>'2.1'!H87</f>
        <v>6</v>
      </c>
      <c r="I87" s="32">
        <v>0</v>
      </c>
      <c r="J87" s="147"/>
      <c r="K87" s="150" t="s">
        <v>306</v>
      </c>
      <c r="L87" s="150" t="s">
        <v>474</v>
      </c>
      <c r="M87" s="150" t="s">
        <v>306</v>
      </c>
    </row>
    <row r="88" spans="1:13" ht="15.75" customHeight="1">
      <c r="A88" s="31" t="s">
        <v>79</v>
      </c>
      <c r="B88" s="33" t="s">
        <v>155</v>
      </c>
      <c r="C88" s="60">
        <f t="shared" si="8"/>
        <v>2</v>
      </c>
      <c r="D88" s="60"/>
      <c r="E88" s="60"/>
      <c r="F88" s="60"/>
      <c r="G88" s="61">
        <f t="shared" si="7"/>
        <v>2</v>
      </c>
      <c r="H88" s="139">
        <f>'2.1'!H88</f>
        <v>4</v>
      </c>
      <c r="I88" s="32">
        <v>4</v>
      </c>
      <c r="J88" s="147"/>
      <c r="K88" s="150" t="s">
        <v>306</v>
      </c>
      <c r="L88" s="150" t="s">
        <v>293</v>
      </c>
      <c r="M88" s="150" t="s">
        <v>306</v>
      </c>
    </row>
    <row r="89" spans="1:13" ht="15.75" customHeight="1">
      <c r="A89" s="27" t="s">
        <v>80</v>
      </c>
      <c r="B89" s="54"/>
      <c r="C89" s="64"/>
      <c r="D89" s="64"/>
      <c r="E89" s="64"/>
      <c r="F89" s="64"/>
      <c r="G89" s="65"/>
      <c r="H89" s="152"/>
      <c r="I89" s="152"/>
      <c r="J89" s="132"/>
      <c r="K89" s="133"/>
      <c r="L89" s="133"/>
      <c r="M89" s="133"/>
    </row>
    <row r="90" spans="1:13" ht="15.75" customHeight="1">
      <c r="A90" s="31" t="s">
        <v>81</v>
      </c>
      <c r="B90" s="33" t="s">
        <v>155</v>
      </c>
      <c r="C90" s="60">
        <f aca="true" t="shared" si="9" ref="C90:C98">IF(B90=B$4,2,0)</f>
        <v>2</v>
      </c>
      <c r="D90" s="60"/>
      <c r="E90" s="60"/>
      <c r="F90" s="60"/>
      <c r="G90" s="61">
        <f t="shared" si="7"/>
        <v>2</v>
      </c>
      <c r="H90" s="139">
        <f>'2.1'!H90</f>
        <v>4</v>
      </c>
      <c r="I90" s="32">
        <v>4</v>
      </c>
      <c r="J90" s="147"/>
      <c r="K90" s="140" t="s">
        <v>306</v>
      </c>
      <c r="L90" s="86" t="s">
        <v>279</v>
      </c>
      <c r="M90" s="142" t="s">
        <v>306</v>
      </c>
    </row>
    <row r="91" spans="1:13" ht="15.75" customHeight="1">
      <c r="A91" s="31" t="s">
        <v>82</v>
      </c>
      <c r="B91" s="33" t="s">
        <v>156</v>
      </c>
      <c r="C91" s="60">
        <f t="shared" si="9"/>
        <v>0</v>
      </c>
      <c r="D91" s="60"/>
      <c r="E91" s="60"/>
      <c r="F91" s="60"/>
      <c r="G91" s="61">
        <f t="shared" si="7"/>
        <v>0</v>
      </c>
      <c r="H91" s="139">
        <f>'2.1'!H91</f>
        <v>4</v>
      </c>
      <c r="I91" s="32">
        <v>0</v>
      </c>
      <c r="J91" s="147"/>
      <c r="K91" s="140" t="s">
        <v>306</v>
      </c>
      <c r="L91" s="140" t="s">
        <v>306</v>
      </c>
      <c r="M91" s="140" t="s">
        <v>306</v>
      </c>
    </row>
    <row r="92" spans="1:13" ht="15.75" customHeight="1">
      <c r="A92" s="31" t="s">
        <v>83</v>
      </c>
      <c r="B92" s="33" t="s">
        <v>155</v>
      </c>
      <c r="C92" s="60">
        <f t="shared" si="9"/>
        <v>2</v>
      </c>
      <c r="D92" s="60"/>
      <c r="E92" s="60"/>
      <c r="F92" s="60"/>
      <c r="G92" s="61">
        <f t="shared" si="7"/>
        <v>2</v>
      </c>
      <c r="H92" s="139">
        <f>'2.1'!H92</f>
        <v>6</v>
      </c>
      <c r="I92" s="32">
        <v>6</v>
      </c>
      <c r="J92" s="147"/>
      <c r="K92" s="52" t="s">
        <v>483</v>
      </c>
      <c r="L92" s="142" t="s">
        <v>385</v>
      </c>
      <c r="M92" s="142" t="s">
        <v>492</v>
      </c>
    </row>
    <row r="93" spans="1:13" ht="15.75" customHeight="1">
      <c r="A93" s="30" t="s">
        <v>84</v>
      </c>
      <c r="B93" s="33" t="s">
        <v>155</v>
      </c>
      <c r="C93" s="60">
        <f t="shared" si="9"/>
        <v>2</v>
      </c>
      <c r="D93" s="60"/>
      <c r="E93" s="60"/>
      <c r="F93" s="60"/>
      <c r="G93" s="61">
        <f t="shared" si="7"/>
        <v>2</v>
      </c>
      <c r="H93" s="139">
        <f>'2.1'!H93</f>
        <v>3</v>
      </c>
      <c r="I93" s="32">
        <v>3</v>
      </c>
      <c r="J93" s="140"/>
      <c r="K93" s="140" t="s">
        <v>487</v>
      </c>
      <c r="L93" s="140" t="s">
        <v>490</v>
      </c>
      <c r="M93" s="142" t="s">
        <v>306</v>
      </c>
    </row>
    <row r="94" spans="1:13" ht="15.75" customHeight="1">
      <c r="A94" s="31" t="s">
        <v>85</v>
      </c>
      <c r="B94" s="33" t="s">
        <v>156</v>
      </c>
      <c r="C94" s="60">
        <f t="shared" si="9"/>
        <v>0</v>
      </c>
      <c r="D94" s="60"/>
      <c r="E94" s="60"/>
      <c r="F94" s="60"/>
      <c r="G94" s="61">
        <f t="shared" si="7"/>
        <v>0</v>
      </c>
      <c r="H94" s="139">
        <f>'2.1'!H94</f>
        <v>5</v>
      </c>
      <c r="I94" s="32">
        <v>4</v>
      </c>
      <c r="J94" s="147" t="s">
        <v>493</v>
      </c>
      <c r="K94" s="140" t="s">
        <v>306</v>
      </c>
      <c r="L94" s="142" t="s">
        <v>266</v>
      </c>
      <c r="M94" s="52" t="s">
        <v>305</v>
      </c>
    </row>
    <row r="95" spans="1:13" ht="15.75" customHeight="1">
      <c r="A95" s="31" t="s">
        <v>86</v>
      </c>
      <c r="B95" s="33" t="s">
        <v>156</v>
      </c>
      <c r="C95" s="60">
        <f t="shared" si="9"/>
        <v>0</v>
      </c>
      <c r="D95" s="60"/>
      <c r="E95" s="60"/>
      <c r="F95" s="60"/>
      <c r="G95" s="61">
        <f t="shared" si="7"/>
        <v>0</v>
      </c>
      <c r="H95" s="139">
        <f>'2.1'!H95</f>
        <v>4</v>
      </c>
      <c r="I95" s="32">
        <v>2</v>
      </c>
      <c r="J95" s="147" t="s">
        <v>497</v>
      </c>
      <c r="K95" s="140" t="s">
        <v>306</v>
      </c>
      <c r="L95" s="142" t="s">
        <v>494</v>
      </c>
      <c r="M95" s="142" t="s">
        <v>496</v>
      </c>
    </row>
    <row r="96" spans="1:13" ht="15.75" customHeight="1">
      <c r="A96" s="30" t="s">
        <v>87</v>
      </c>
      <c r="B96" s="33" t="s">
        <v>155</v>
      </c>
      <c r="C96" s="60">
        <f t="shared" si="9"/>
        <v>2</v>
      </c>
      <c r="D96" s="60"/>
      <c r="E96" s="60"/>
      <c r="F96" s="60"/>
      <c r="G96" s="61">
        <f t="shared" si="7"/>
        <v>2</v>
      </c>
      <c r="H96" s="139">
        <f>'2.1'!H96</f>
        <v>6</v>
      </c>
      <c r="I96" s="32">
        <v>6</v>
      </c>
      <c r="J96" s="147"/>
      <c r="K96" s="140" t="s">
        <v>306</v>
      </c>
      <c r="L96" s="142" t="s">
        <v>306</v>
      </c>
      <c r="M96" s="142" t="s">
        <v>268</v>
      </c>
    </row>
    <row r="97" spans="1:13" s="59" customFormat="1" ht="15.75" customHeight="1">
      <c r="A97" s="31" t="s">
        <v>88</v>
      </c>
      <c r="B97" s="33" t="s">
        <v>156</v>
      </c>
      <c r="C97" s="60">
        <f t="shared" si="9"/>
        <v>0</v>
      </c>
      <c r="D97" s="77"/>
      <c r="E97" s="77"/>
      <c r="F97" s="77"/>
      <c r="G97" s="61">
        <f t="shared" si="7"/>
        <v>0</v>
      </c>
      <c r="H97" s="139">
        <f>'2.1'!H97</f>
        <v>3</v>
      </c>
      <c r="I97" s="139">
        <v>0</v>
      </c>
      <c r="J97" s="147"/>
      <c r="K97" s="52" t="s">
        <v>306</v>
      </c>
      <c r="L97" s="52" t="s">
        <v>306</v>
      </c>
      <c r="M97" s="52" t="s">
        <v>305</v>
      </c>
    </row>
    <row r="98" spans="1:13" ht="15.75" customHeight="1">
      <c r="A98" s="31" t="s">
        <v>89</v>
      </c>
      <c r="B98" s="33" t="s">
        <v>156</v>
      </c>
      <c r="C98" s="60">
        <f t="shared" si="9"/>
        <v>0</v>
      </c>
      <c r="D98" s="60"/>
      <c r="E98" s="60"/>
      <c r="F98" s="60"/>
      <c r="G98" s="61">
        <f t="shared" si="7"/>
        <v>0</v>
      </c>
      <c r="H98" s="139">
        <f>'2.1'!H98</f>
        <v>4</v>
      </c>
      <c r="I98" s="139">
        <v>0</v>
      </c>
      <c r="J98" s="154"/>
      <c r="K98" s="140" t="s">
        <v>306</v>
      </c>
      <c r="L98" s="142" t="s">
        <v>306</v>
      </c>
      <c r="M98" s="52" t="s">
        <v>305</v>
      </c>
    </row>
    <row r="99" spans="1:11" ht="12">
      <c r="A99" s="68"/>
      <c r="B99" s="68"/>
      <c r="C99" s="68"/>
      <c r="D99" s="68"/>
      <c r="E99" s="68"/>
      <c r="F99" s="68"/>
      <c r="G99" s="69"/>
      <c r="H99" s="68"/>
      <c r="I99" s="68"/>
      <c r="J99" s="68"/>
      <c r="K99" s="68"/>
    </row>
    <row r="105" spans="1:11" ht="12">
      <c r="A105" s="70"/>
      <c r="B105" s="70"/>
      <c r="C105" s="70"/>
      <c r="D105" s="70"/>
      <c r="E105" s="70"/>
      <c r="F105" s="70"/>
      <c r="G105" s="71"/>
      <c r="H105" s="70"/>
      <c r="I105" s="70"/>
      <c r="J105" s="70"/>
      <c r="K105" s="70"/>
    </row>
    <row r="109" spans="1:11" ht="12">
      <c r="A109" s="70"/>
      <c r="B109" s="70"/>
      <c r="C109" s="70"/>
      <c r="D109" s="70"/>
      <c r="E109" s="70"/>
      <c r="F109" s="70"/>
      <c r="G109" s="71"/>
      <c r="H109" s="70"/>
      <c r="I109" s="70"/>
      <c r="J109" s="70"/>
      <c r="K109" s="70"/>
    </row>
    <row r="112" spans="1:11" ht="12" customHeight="1">
      <c r="A112" s="70"/>
      <c r="B112" s="70"/>
      <c r="C112" s="70"/>
      <c r="D112" s="70"/>
      <c r="E112" s="70"/>
      <c r="F112" s="70"/>
      <c r="G112" s="71"/>
      <c r="H112" s="70"/>
      <c r="I112" s="70"/>
      <c r="J112" s="70"/>
      <c r="K112" s="70"/>
    </row>
    <row r="116" spans="1:11" ht="12" customHeight="1">
      <c r="A116" s="70"/>
      <c r="B116" s="70"/>
      <c r="C116" s="70"/>
      <c r="D116" s="70"/>
      <c r="E116" s="70"/>
      <c r="F116" s="70"/>
      <c r="G116" s="71"/>
      <c r="H116" s="70"/>
      <c r="I116" s="70"/>
      <c r="J116" s="70"/>
      <c r="K116" s="70"/>
    </row>
    <row r="119" spans="1:11" ht="12">
      <c r="A119" s="70"/>
      <c r="B119" s="70"/>
      <c r="C119" s="70"/>
      <c r="D119" s="70"/>
      <c r="E119" s="70"/>
      <c r="F119" s="70"/>
      <c r="G119" s="71"/>
      <c r="H119" s="70"/>
      <c r="I119" s="70"/>
      <c r="J119" s="70"/>
      <c r="K119" s="70"/>
    </row>
    <row r="123" spans="1:11" ht="12">
      <c r="A123" s="70"/>
      <c r="B123" s="70"/>
      <c r="C123" s="70"/>
      <c r="D123" s="70"/>
      <c r="E123" s="70"/>
      <c r="F123" s="70"/>
      <c r="G123" s="71"/>
      <c r="H123" s="70"/>
      <c r="I123" s="70"/>
      <c r="J123" s="70"/>
      <c r="K123" s="70"/>
    </row>
  </sheetData>
  <sheetProtection/>
  <autoFilter ref="A6:K98"/>
  <mergeCells count="15">
    <mergeCell ref="A1:M1"/>
    <mergeCell ref="C4:C5"/>
    <mergeCell ref="I3:I5"/>
    <mergeCell ref="D4:D5"/>
    <mergeCell ref="E4:E5"/>
    <mergeCell ref="F4:F5"/>
    <mergeCell ref="G4:G5"/>
    <mergeCell ref="A2:M2"/>
    <mergeCell ref="J3:J5"/>
    <mergeCell ref="K3:K5"/>
    <mergeCell ref="L3:L5"/>
    <mergeCell ref="M3:M5"/>
    <mergeCell ref="A3:A5"/>
    <mergeCell ref="C3:G3"/>
    <mergeCell ref="H3:H5"/>
  </mergeCells>
  <dataValidations count="3">
    <dataValidation type="list" allowBlank="1" showInputMessage="1" showErrorMessage="1" sqref="B7:B98">
      <formula1>$B$4:$B$5</formula1>
    </dataValidation>
    <dataValidation type="list" allowBlank="1" showInputMessage="1" showErrorMessage="1" sqref="B6:G6">
      <formula1>$B$5:$B$5</formula1>
    </dataValidation>
    <dataValidation type="list" allowBlank="1" showInputMessage="1" showErrorMessage="1" sqref="J6:K6">
      <formula1>'2.3'!#REF!</formula1>
    </dataValidation>
  </dataValidations>
  <hyperlinks>
    <hyperlink ref="L7" r:id="rId1" display="http://beldepfin.ru/byudzhet-2017-2019/"/>
    <hyperlink ref="L8" r:id="rId2" display="http://bryanskoblfin.ru/Show/Category/10?ItemId=4"/>
    <hyperlink ref="L9" r:id="rId3" display="http://dtf.avo.ru/proekty-zakonov-vladimirskoj-oblasti"/>
    <hyperlink ref="L11" r:id="rId4" display="http://df.ivanovoobl.ru/regionalnye-finansy/zakon-ob-oblastnom-byudzhete/proekty-zakonov-o-vnesenii-izmenenij-v-zakon-o-byudzhete-i-informatsiya-k-nim/"/>
    <hyperlink ref="M21" r:id="rId5" display="http://portal.tverfin.ru/Show/Category/5?ItemId=271"/>
    <hyperlink ref="K34" r:id="rId6" display="http://sobranie.pskov.ru/lawmaking/bills"/>
    <hyperlink ref="L36" r:id="rId7" display="http://dfei.adm-nao.ru/zakony-o-byudzhete/"/>
    <hyperlink ref="M45" r:id="rId8" display="http://ob.sev.gov.ru/dokumenty/izmeneniya-v-budzhet/2017-god"/>
    <hyperlink ref="L49" r:id="rId9" display="http://pravitelstvo.kbr.ru/oigv/minfin/npi/proekty_normativnyh_i_pravovyh_aktov.php?postid=13449"/>
    <hyperlink ref="L50" r:id="rId10" display="http://minfin09.ru/category/load/%D0%BD%D0%BE%D1%80%D0%BC%D0%B0%D1%82%D0%B8%D0%B2%D0%BD%D0%BE-%D0%BF%D1%80%D0%B0%D0%B2%D0%BE%D0%B2%D1%8B%D0%B5-%D0%B8-%D0%B8%D0%BD%D1%8B%D0%B5-%D0%B0%D0%BA%D1%82%D1%8B/zakon_o_bjudzhete_kchr/"/>
    <hyperlink ref="M53" r:id="rId11" display="http://openbudsk.ru/content/projectzk17/izm17.php"/>
    <hyperlink ref="L26" r:id="rId12" display="http://minfin.karelia.ru/2017-2019-gody/"/>
    <hyperlink ref="L32" r:id="rId13" display="http://minfin.gov-murman.ru/open-budget/regional_budget/law_of_budget_projects/project-17-19.php"/>
    <hyperlink ref="M40" r:id="rId14" display="http://budget.rk.ifinmon.ru/dokumenty/zakon-o-byudzhete"/>
    <hyperlink ref="L59" r:id="rId15" display="http://www.mfur.ru/budjet/ispolnenie/zakon/2017/zaklyucheniya.php"/>
    <hyperlink ref="L61" r:id="rId16" display="https://mfin.permkrai.ru/execution/docbud/2017/"/>
    <hyperlink ref="L62" r:id="rId17" display="http://www.minfin.kirov.ru/otkrytyy-byudzhet/dlya-spetsialistov/oblastnoy-byudzhet/byudzhet-2017-2019-normativnye-dokumenty/"/>
    <hyperlink ref="L71" r:id="rId18" display="http://minfin.midural.ru/document/category/20#document_list"/>
    <hyperlink ref="L88" r:id="rId19" display="http://www.findep.org/proekt_zakonov2017.html"/>
    <hyperlink ref="M24" r:id="rId20" display="http://budget.mos.ru/BudgetAttachements_2017_2019"/>
    <hyperlink ref="L30" r:id="rId21" display="http://minfin39.ru/budget/current_year/"/>
    <hyperlink ref="L12" r:id="rId22" display="http://admoblkaluga.ru/main/work/finances/budget/obl_2017-2019.php"/>
    <hyperlink ref="M17" r:id="rId23" display="http://adm.vintech.ru:8096/ebudget/Menu/Page/131"/>
    <hyperlink ref="M22" r:id="rId24" display="http://dfto.ru/index.php/byudzhet-dlya-grazhdan/proekt-zakona-o-byudzhete"/>
    <hyperlink ref="L23" r:id="rId25" display="http://www.yarregion.ru/depts/depfin/tmpPages/docs.aspx"/>
    <hyperlink ref="M34" r:id="rId26" display="http://bks.pskov.ru/ebudget/Show/Category/11?ItemId=258"/>
    <hyperlink ref="M60" r:id="rId27" display="http://budget.cap.ru/Menu/Page/511"/>
    <hyperlink ref="L65" r:id="rId28" display="http://minfin.pnzreg.ru/norm_doc"/>
    <hyperlink ref="K92" r:id="rId29" display="http://monitoring.zspk.gov.ru/#type=magicsearch/ex17=%D0%B1%D1%8E%D0%B4%D0%B6%D0%B5%D1%82/ex20=3/from=01.01.2017/to=31.12.2017"/>
    <hyperlink ref="M96" r:id="rId30" display="http://openbudget.sakhminfin.ru/Menu/Page/455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4" r:id="rId31"/>
  <headerFooter>
    <oddFooter>&amp;C&amp;"Times New Roman,обычный"&amp;8&amp;A&amp;R&amp;P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77" sqref="J77:K78"/>
    </sheetView>
  </sheetViews>
  <sheetFormatPr defaultColWidth="8.8515625" defaultRowHeight="15"/>
  <cols>
    <col min="1" max="1" width="35.00390625" style="56" customWidth="1"/>
    <col min="2" max="2" width="44.57421875" style="56" customWidth="1"/>
    <col min="3" max="3" width="6.7109375" style="56" customWidth="1"/>
    <col min="4" max="4" width="6.00390625" style="56" customWidth="1"/>
    <col min="5" max="6" width="6.7109375" style="56" customWidth="1"/>
    <col min="7" max="7" width="6.7109375" style="72" customWidth="1"/>
    <col min="8" max="8" width="15.7109375" style="56" customWidth="1"/>
    <col min="9" max="9" width="14.57421875" style="56" customWidth="1"/>
    <col min="10" max="10" width="20.7109375" style="68" customWidth="1"/>
    <col min="11" max="11" width="20.7109375" style="56" customWidth="1"/>
    <col min="12" max="16384" width="8.8515625" style="56" customWidth="1"/>
  </cols>
  <sheetData>
    <row r="1" spans="1:11" ht="29.25" customHeight="1">
      <c r="A1" s="241" t="s">
        <v>160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7" customHeight="1">
      <c r="A2" s="242" t="s">
        <v>503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57" customHeight="1">
      <c r="A3" s="234" t="s">
        <v>103</v>
      </c>
      <c r="B3" s="75" t="s">
        <v>161</v>
      </c>
      <c r="C3" s="244" t="s">
        <v>162</v>
      </c>
      <c r="D3" s="245"/>
      <c r="E3" s="245"/>
      <c r="F3" s="245"/>
      <c r="G3" s="245"/>
      <c r="H3" s="234" t="s">
        <v>504</v>
      </c>
      <c r="I3" s="234" t="s">
        <v>118</v>
      </c>
      <c r="J3" s="234" t="s">
        <v>115</v>
      </c>
      <c r="K3" s="234" t="s">
        <v>95</v>
      </c>
    </row>
    <row r="4" spans="1:11" ht="15" customHeight="1">
      <c r="A4" s="236"/>
      <c r="B4" s="57" t="str">
        <f>' Методика (раздел 2)'!B23</f>
        <v>Да, размещаются</v>
      </c>
      <c r="C4" s="234" t="s">
        <v>98</v>
      </c>
      <c r="D4" s="234" t="s">
        <v>300</v>
      </c>
      <c r="E4" s="234" t="s">
        <v>301</v>
      </c>
      <c r="F4" s="234" t="s">
        <v>302</v>
      </c>
      <c r="G4" s="239" t="s">
        <v>104</v>
      </c>
      <c r="H4" s="236"/>
      <c r="I4" s="236"/>
      <c r="J4" s="236"/>
      <c r="K4" s="236"/>
    </row>
    <row r="5" spans="1:11" s="58" customFormat="1" ht="27.75" customHeight="1">
      <c r="A5" s="238"/>
      <c r="B5" s="57" t="str">
        <f>' Методика (раздел 2)'!B24</f>
        <v>Нет, в установленные сроки не размещаются или размещаются в отдельных случаях</v>
      </c>
      <c r="C5" s="238"/>
      <c r="D5" s="238"/>
      <c r="E5" s="238"/>
      <c r="F5" s="238"/>
      <c r="G5" s="240"/>
      <c r="H5" s="238"/>
      <c r="I5" s="238"/>
      <c r="J5" s="238"/>
      <c r="K5" s="238"/>
    </row>
    <row r="6" spans="1:11" s="59" customFormat="1" ht="15.75" customHeight="1">
      <c r="A6" s="27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.75" customHeight="1">
      <c r="A7" s="30" t="s">
        <v>1</v>
      </c>
      <c r="B7" s="140" t="s">
        <v>142</v>
      </c>
      <c r="C7" s="145">
        <f>IF(B7=B$4,2,0)</f>
        <v>2</v>
      </c>
      <c r="D7" s="145"/>
      <c r="E7" s="145"/>
      <c r="F7" s="145"/>
      <c r="G7" s="124">
        <f>C7*(1-D7)*(1-E7)*(1-F7)</f>
        <v>2</v>
      </c>
      <c r="H7" s="139">
        <f>'2.1'!H7</f>
        <v>4</v>
      </c>
      <c r="I7" s="139">
        <v>4</v>
      </c>
      <c r="J7" s="140"/>
      <c r="K7" s="135" t="s">
        <v>180</v>
      </c>
    </row>
    <row r="8" spans="1:11" ht="15.75" customHeight="1">
      <c r="A8" s="30" t="s">
        <v>2</v>
      </c>
      <c r="B8" s="140" t="s">
        <v>142</v>
      </c>
      <c r="C8" s="145">
        <f aca="true" t="shared" si="0" ref="C8:C71">IF(B8=B$4,2,0)</f>
        <v>2</v>
      </c>
      <c r="D8" s="145"/>
      <c r="E8" s="145"/>
      <c r="F8" s="145"/>
      <c r="G8" s="124">
        <f aca="true" t="shared" si="1" ref="G8:G71">C8*(1-D8)*(1-E8)*(1-F8)</f>
        <v>2</v>
      </c>
      <c r="H8" s="139">
        <f>'2.1'!H8</f>
        <v>5</v>
      </c>
      <c r="I8" s="139">
        <v>5</v>
      </c>
      <c r="J8" s="147"/>
      <c r="K8" s="150" t="s">
        <v>182</v>
      </c>
    </row>
    <row r="9" spans="1:11" ht="15.75" customHeight="1">
      <c r="A9" s="30" t="s">
        <v>3</v>
      </c>
      <c r="B9" s="140" t="s">
        <v>142</v>
      </c>
      <c r="C9" s="145">
        <f t="shared" si="0"/>
        <v>2</v>
      </c>
      <c r="D9" s="145"/>
      <c r="E9" s="145"/>
      <c r="F9" s="145"/>
      <c r="G9" s="124">
        <f t="shared" si="1"/>
        <v>2</v>
      </c>
      <c r="H9" s="139">
        <f>'2.1'!H9</f>
        <v>4</v>
      </c>
      <c r="I9" s="139">
        <v>4</v>
      </c>
      <c r="J9" s="154"/>
      <c r="K9" s="150" t="s">
        <v>185</v>
      </c>
    </row>
    <row r="10" spans="1:13" ht="15.75" customHeight="1">
      <c r="A10" s="30" t="s">
        <v>4</v>
      </c>
      <c r="B10" s="140" t="s">
        <v>142</v>
      </c>
      <c r="C10" s="145">
        <f t="shared" si="0"/>
        <v>2</v>
      </c>
      <c r="D10" s="145"/>
      <c r="E10" s="145"/>
      <c r="F10" s="145"/>
      <c r="G10" s="124">
        <f t="shared" si="1"/>
        <v>2</v>
      </c>
      <c r="H10" s="139">
        <f>'2.1'!H10</f>
        <v>7</v>
      </c>
      <c r="I10" s="139">
        <v>7</v>
      </c>
      <c r="J10" s="154"/>
      <c r="K10" s="150" t="s">
        <v>227</v>
      </c>
      <c r="M10" s="79"/>
    </row>
    <row r="11" spans="1:11" ht="15.75" customHeight="1">
      <c r="A11" s="30" t="s">
        <v>5</v>
      </c>
      <c r="B11" s="140" t="s">
        <v>142</v>
      </c>
      <c r="C11" s="145">
        <f t="shared" si="0"/>
        <v>2</v>
      </c>
      <c r="D11" s="145"/>
      <c r="E11" s="145"/>
      <c r="F11" s="145"/>
      <c r="G11" s="124">
        <f t="shared" si="1"/>
        <v>2</v>
      </c>
      <c r="H11" s="139">
        <f>'2.1'!H11</f>
        <v>5</v>
      </c>
      <c r="I11" s="139">
        <v>5</v>
      </c>
      <c r="J11" s="154"/>
      <c r="K11" s="150" t="s">
        <v>189</v>
      </c>
    </row>
    <row r="12" spans="1:11" ht="15.75" customHeight="1">
      <c r="A12" s="30" t="s">
        <v>6</v>
      </c>
      <c r="B12" s="140" t="s">
        <v>142</v>
      </c>
      <c r="C12" s="145">
        <f t="shared" si="0"/>
        <v>2</v>
      </c>
      <c r="D12" s="145"/>
      <c r="E12" s="145"/>
      <c r="F12" s="145"/>
      <c r="G12" s="124">
        <f t="shared" si="1"/>
        <v>2</v>
      </c>
      <c r="H12" s="139">
        <f>'2.1'!H12</f>
        <v>1</v>
      </c>
      <c r="I12" s="139">
        <v>1</v>
      </c>
      <c r="J12" s="154"/>
      <c r="K12" s="136" t="s">
        <v>220</v>
      </c>
    </row>
    <row r="13" spans="1:11" ht="15.75" customHeight="1">
      <c r="A13" s="30" t="s">
        <v>7</v>
      </c>
      <c r="B13" s="140" t="s">
        <v>142</v>
      </c>
      <c r="C13" s="145">
        <f t="shared" si="0"/>
        <v>2</v>
      </c>
      <c r="D13" s="145"/>
      <c r="E13" s="145"/>
      <c r="F13" s="145"/>
      <c r="G13" s="124">
        <f t="shared" si="1"/>
        <v>2</v>
      </c>
      <c r="H13" s="139">
        <f>'2.1'!H13</f>
        <v>5</v>
      </c>
      <c r="I13" s="139">
        <v>5</v>
      </c>
      <c r="J13" s="154"/>
      <c r="K13" s="150" t="s">
        <v>190</v>
      </c>
    </row>
    <row r="14" spans="1:11" s="59" customFormat="1" ht="15.75" customHeight="1">
      <c r="A14" s="30" t="s">
        <v>8</v>
      </c>
      <c r="B14" s="140" t="s">
        <v>142</v>
      </c>
      <c r="C14" s="145">
        <f t="shared" si="0"/>
        <v>2</v>
      </c>
      <c r="D14" s="145"/>
      <c r="E14" s="145"/>
      <c r="F14" s="145"/>
      <c r="G14" s="124">
        <f t="shared" si="1"/>
        <v>2</v>
      </c>
      <c r="H14" s="139">
        <f>'2.1'!H14</f>
        <v>2</v>
      </c>
      <c r="I14" s="139">
        <v>2</v>
      </c>
      <c r="J14" s="139"/>
      <c r="K14" s="142" t="s">
        <v>316</v>
      </c>
    </row>
    <row r="15" spans="1:11" s="59" customFormat="1" ht="15.75" customHeight="1">
      <c r="A15" s="116" t="s">
        <v>9</v>
      </c>
      <c r="B15" s="140" t="s">
        <v>141</v>
      </c>
      <c r="C15" s="145">
        <f t="shared" si="0"/>
        <v>0</v>
      </c>
      <c r="D15" s="145"/>
      <c r="E15" s="145"/>
      <c r="F15" s="145"/>
      <c r="G15" s="124">
        <f t="shared" si="1"/>
        <v>0</v>
      </c>
      <c r="H15" s="139">
        <f>'2.1'!H15</f>
        <v>4</v>
      </c>
      <c r="I15" s="139">
        <v>3</v>
      </c>
      <c r="J15" s="140" t="s">
        <v>330</v>
      </c>
      <c r="K15" s="150" t="s">
        <v>319</v>
      </c>
    </row>
    <row r="16" spans="1:11" ht="15.75" customHeight="1">
      <c r="A16" s="30" t="s">
        <v>10</v>
      </c>
      <c r="B16" s="140" t="s">
        <v>142</v>
      </c>
      <c r="C16" s="145">
        <f t="shared" si="0"/>
        <v>2</v>
      </c>
      <c r="D16" s="145"/>
      <c r="E16" s="145"/>
      <c r="F16" s="145"/>
      <c r="G16" s="124">
        <f t="shared" si="1"/>
        <v>2</v>
      </c>
      <c r="H16" s="139">
        <f>'2.1'!H16</f>
        <v>2</v>
      </c>
      <c r="I16" s="139">
        <v>2</v>
      </c>
      <c r="J16" s="154"/>
      <c r="K16" s="150" t="s">
        <v>230</v>
      </c>
    </row>
    <row r="17" spans="1:11" ht="15.75" customHeight="1">
      <c r="A17" s="30" t="s">
        <v>11</v>
      </c>
      <c r="B17" s="140" t="s">
        <v>141</v>
      </c>
      <c r="C17" s="145">
        <f t="shared" si="0"/>
        <v>0</v>
      </c>
      <c r="D17" s="145"/>
      <c r="E17" s="145"/>
      <c r="F17" s="145"/>
      <c r="G17" s="124">
        <f t="shared" si="1"/>
        <v>0</v>
      </c>
      <c r="H17" s="139">
        <f>'2.1'!H17</f>
        <v>6</v>
      </c>
      <c r="I17" s="139">
        <v>0</v>
      </c>
      <c r="J17" s="154"/>
      <c r="K17" s="150" t="s">
        <v>306</v>
      </c>
    </row>
    <row r="18" spans="1:11" ht="15.75" customHeight="1">
      <c r="A18" s="30" t="s">
        <v>12</v>
      </c>
      <c r="B18" s="140" t="s">
        <v>142</v>
      </c>
      <c r="C18" s="145">
        <f t="shared" si="0"/>
        <v>2</v>
      </c>
      <c r="D18" s="145"/>
      <c r="E18" s="145"/>
      <c r="F18" s="145"/>
      <c r="G18" s="124">
        <f t="shared" si="1"/>
        <v>2</v>
      </c>
      <c r="H18" s="139">
        <f>'2.1'!H18</f>
        <v>9</v>
      </c>
      <c r="I18" s="139">
        <v>9</v>
      </c>
      <c r="J18" s="140"/>
      <c r="K18" s="150" t="s">
        <v>333</v>
      </c>
    </row>
    <row r="19" spans="1:11" ht="15.75" customHeight="1">
      <c r="A19" s="30" t="s">
        <v>13</v>
      </c>
      <c r="B19" s="140" t="s">
        <v>141</v>
      </c>
      <c r="C19" s="145">
        <f t="shared" si="0"/>
        <v>0</v>
      </c>
      <c r="D19" s="145"/>
      <c r="E19" s="145">
        <v>0.5</v>
      </c>
      <c r="F19" s="145"/>
      <c r="G19" s="124">
        <f t="shared" si="1"/>
        <v>0</v>
      </c>
      <c r="H19" s="139">
        <f>'2.1'!H19</f>
        <v>3</v>
      </c>
      <c r="I19" s="139">
        <v>2</v>
      </c>
      <c r="J19" s="147" t="s">
        <v>348</v>
      </c>
      <c r="K19" s="150" t="s">
        <v>194</v>
      </c>
    </row>
    <row r="20" spans="1:11" ht="15.75" customHeight="1">
      <c r="A20" s="30" t="s">
        <v>14</v>
      </c>
      <c r="B20" s="140" t="s">
        <v>142</v>
      </c>
      <c r="C20" s="145">
        <f t="shared" si="0"/>
        <v>2</v>
      </c>
      <c r="D20" s="145"/>
      <c r="E20" s="145"/>
      <c r="F20" s="145"/>
      <c r="G20" s="124">
        <f t="shared" si="1"/>
        <v>2</v>
      </c>
      <c r="H20" s="139">
        <f>'2.1'!H20</f>
        <v>4</v>
      </c>
      <c r="I20" s="139">
        <v>4</v>
      </c>
      <c r="J20" s="154"/>
      <c r="K20" s="150" t="s">
        <v>339</v>
      </c>
    </row>
    <row r="21" spans="1:11" ht="15.75" customHeight="1">
      <c r="A21" s="30" t="s">
        <v>15</v>
      </c>
      <c r="B21" s="140" t="s">
        <v>142</v>
      </c>
      <c r="C21" s="145">
        <f t="shared" si="0"/>
        <v>2</v>
      </c>
      <c r="D21" s="145"/>
      <c r="E21" s="145"/>
      <c r="F21" s="145"/>
      <c r="G21" s="124">
        <f t="shared" si="1"/>
        <v>2</v>
      </c>
      <c r="H21" s="139">
        <f>'2.1'!H21</f>
        <v>3</v>
      </c>
      <c r="I21" s="139">
        <v>3</v>
      </c>
      <c r="J21" s="154"/>
      <c r="K21" s="150" t="s">
        <v>195</v>
      </c>
    </row>
    <row r="22" spans="1:11" ht="15.75" customHeight="1">
      <c r="A22" s="30" t="s">
        <v>16</v>
      </c>
      <c r="B22" s="140" t="s">
        <v>142</v>
      </c>
      <c r="C22" s="145">
        <f t="shared" si="0"/>
        <v>2</v>
      </c>
      <c r="D22" s="145"/>
      <c r="E22" s="145"/>
      <c r="F22" s="145"/>
      <c r="G22" s="124">
        <f t="shared" si="1"/>
        <v>2</v>
      </c>
      <c r="H22" s="139">
        <f>'2.1'!H22</f>
        <v>2</v>
      </c>
      <c r="I22" s="139">
        <v>2</v>
      </c>
      <c r="J22" s="154"/>
      <c r="K22" s="150" t="s">
        <v>203</v>
      </c>
    </row>
    <row r="23" spans="1:11" ht="15.75" customHeight="1">
      <c r="A23" s="30" t="s">
        <v>17</v>
      </c>
      <c r="B23" s="140" t="s">
        <v>142</v>
      </c>
      <c r="C23" s="145">
        <f t="shared" si="0"/>
        <v>2</v>
      </c>
      <c r="D23" s="145"/>
      <c r="E23" s="145"/>
      <c r="F23" s="145"/>
      <c r="G23" s="124">
        <f t="shared" si="1"/>
        <v>2</v>
      </c>
      <c r="H23" s="139">
        <f>'2.1'!H23</f>
        <v>4</v>
      </c>
      <c r="I23" s="139">
        <v>4</v>
      </c>
      <c r="J23" s="154"/>
      <c r="K23" s="150" t="s">
        <v>125</v>
      </c>
    </row>
    <row r="24" spans="1:11" ht="15.75" customHeight="1">
      <c r="A24" s="30" t="s">
        <v>18</v>
      </c>
      <c r="B24" s="140" t="s">
        <v>142</v>
      </c>
      <c r="C24" s="145">
        <f t="shared" si="0"/>
        <v>2</v>
      </c>
      <c r="D24" s="145"/>
      <c r="E24" s="145"/>
      <c r="F24" s="145"/>
      <c r="G24" s="124">
        <f t="shared" si="1"/>
        <v>2</v>
      </c>
      <c r="H24" s="139">
        <f>'2.1'!H24</f>
        <v>2</v>
      </c>
      <c r="I24" s="139">
        <v>2</v>
      </c>
      <c r="J24" s="154"/>
      <c r="K24" s="150" t="s">
        <v>297</v>
      </c>
    </row>
    <row r="25" spans="1:11" s="59" customFormat="1" ht="15.75" customHeight="1">
      <c r="A25" s="27" t="s">
        <v>19</v>
      </c>
      <c r="B25" s="53"/>
      <c r="C25" s="64"/>
      <c r="D25" s="65"/>
      <c r="E25" s="65"/>
      <c r="F25" s="65"/>
      <c r="G25" s="65"/>
      <c r="H25" s="151"/>
      <c r="I25" s="151"/>
      <c r="J25" s="148"/>
      <c r="K25" s="133"/>
    </row>
    <row r="26" spans="1:11" ht="15.75" customHeight="1">
      <c r="A26" s="30" t="s">
        <v>20</v>
      </c>
      <c r="B26" s="33" t="s">
        <v>142</v>
      </c>
      <c r="C26" s="60">
        <f t="shared" si="0"/>
        <v>2</v>
      </c>
      <c r="D26" s="60"/>
      <c r="E26" s="60">
        <v>0.5</v>
      </c>
      <c r="F26" s="60"/>
      <c r="G26" s="61">
        <f t="shared" si="1"/>
        <v>1</v>
      </c>
      <c r="H26" s="139">
        <f>'2.1'!H26</f>
        <v>2</v>
      </c>
      <c r="I26" s="32">
        <v>1</v>
      </c>
      <c r="J26" s="147" t="s">
        <v>347</v>
      </c>
      <c r="K26" s="150" t="s">
        <v>223</v>
      </c>
    </row>
    <row r="27" spans="1:11" ht="15.75" customHeight="1">
      <c r="A27" s="31" t="s">
        <v>21</v>
      </c>
      <c r="B27" s="33" t="s">
        <v>142</v>
      </c>
      <c r="C27" s="60">
        <f t="shared" si="0"/>
        <v>2</v>
      </c>
      <c r="D27" s="60"/>
      <c r="E27" s="60"/>
      <c r="F27" s="60"/>
      <c r="G27" s="61">
        <f t="shared" si="1"/>
        <v>2</v>
      </c>
      <c r="H27" s="139">
        <f>'2.1'!H27</f>
        <v>2</v>
      </c>
      <c r="I27" s="32">
        <v>2</v>
      </c>
      <c r="J27" s="154"/>
      <c r="K27" s="150" t="s">
        <v>128</v>
      </c>
    </row>
    <row r="28" spans="1:11" ht="15.75" customHeight="1">
      <c r="A28" s="31" t="s">
        <v>22</v>
      </c>
      <c r="B28" s="33" t="s">
        <v>142</v>
      </c>
      <c r="C28" s="60">
        <f t="shared" si="0"/>
        <v>2</v>
      </c>
      <c r="D28" s="60"/>
      <c r="E28" s="60"/>
      <c r="F28" s="60"/>
      <c r="G28" s="61">
        <f t="shared" si="1"/>
        <v>2</v>
      </c>
      <c r="H28" s="139">
        <f>'2.1'!H28</f>
        <v>6</v>
      </c>
      <c r="I28" s="32">
        <v>6</v>
      </c>
      <c r="J28" s="147" t="s">
        <v>350</v>
      </c>
      <c r="K28" s="150" t="s">
        <v>349</v>
      </c>
    </row>
    <row r="29" spans="1:11" ht="15.75" customHeight="1">
      <c r="A29" s="31" t="s">
        <v>23</v>
      </c>
      <c r="B29" s="33" t="s">
        <v>142</v>
      </c>
      <c r="C29" s="60">
        <f t="shared" si="0"/>
        <v>2</v>
      </c>
      <c r="D29" s="60"/>
      <c r="E29" s="60"/>
      <c r="F29" s="60"/>
      <c r="G29" s="61">
        <f t="shared" si="1"/>
        <v>2</v>
      </c>
      <c r="H29" s="139">
        <f>'2.1'!H29</f>
        <v>3</v>
      </c>
      <c r="I29" s="32">
        <v>3</v>
      </c>
      <c r="J29" s="154"/>
      <c r="K29" s="135" t="s">
        <v>353</v>
      </c>
    </row>
    <row r="30" spans="1:11" ht="15.75" customHeight="1">
      <c r="A30" s="31" t="s">
        <v>24</v>
      </c>
      <c r="B30" s="33" t="s">
        <v>142</v>
      </c>
      <c r="C30" s="60">
        <f t="shared" si="0"/>
        <v>2</v>
      </c>
      <c r="D30" s="60"/>
      <c r="E30" s="60"/>
      <c r="F30" s="60"/>
      <c r="G30" s="61">
        <f t="shared" si="1"/>
        <v>2</v>
      </c>
      <c r="H30" s="139">
        <f>'2.1'!H30</f>
        <v>2</v>
      </c>
      <c r="I30" s="32">
        <v>2</v>
      </c>
      <c r="J30" s="154"/>
      <c r="K30" s="150" t="s">
        <v>224</v>
      </c>
    </row>
    <row r="31" spans="1:13" ht="15.75" customHeight="1">
      <c r="A31" s="30" t="s">
        <v>25</v>
      </c>
      <c r="B31" s="33" t="s">
        <v>142</v>
      </c>
      <c r="C31" s="60">
        <f t="shared" si="0"/>
        <v>2</v>
      </c>
      <c r="D31" s="60"/>
      <c r="E31" s="60"/>
      <c r="F31" s="60"/>
      <c r="G31" s="61">
        <f t="shared" si="1"/>
        <v>2</v>
      </c>
      <c r="H31" s="139">
        <f>'2.1'!H31</f>
        <v>3</v>
      </c>
      <c r="I31" s="32">
        <v>3</v>
      </c>
      <c r="J31" s="140" t="s">
        <v>356</v>
      </c>
      <c r="K31" s="150" t="s">
        <v>196</v>
      </c>
      <c r="L31" s="63"/>
      <c r="M31" s="73"/>
    </row>
    <row r="32" spans="1:11" s="59" customFormat="1" ht="15.75" customHeight="1">
      <c r="A32" s="30" t="s">
        <v>26</v>
      </c>
      <c r="B32" s="33" t="s">
        <v>142</v>
      </c>
      <c r="C32" s="60">
        <f t="shared" si="0"/>
        <v>2</v>
      </c>
      <c r="D32" s="60"/>
      <c r="E32" s="60"/>
      <c r="F32" s="60"/>
      <c r="G32" s="61">
        <f t="shared" si="1"/>
        <v>2</v>
      </c>
      <c r="H32" s="139">
        <f>'2.1'!H32</f>
        <v>1</v>
      </c>
      <c r="I32" s="32">
        <v>1</v>
      </c>
      <c r="J32" s="147"/>
      <c r="K32" s="150" t="s">
        <v>225</v>
      </c>
    </row>
    <row r="33" spans="1:11" ht="15.75" customHeight="1">
      <c r="A33" s="30" t="s">
        <v>27</v>
      </c>
      <c r="B33" s="33" t="s">
        <v>142</v>
      </c>
      <c r="C33" s="60">
        <f t="shared" si="0"/>
        <v>2</v>
      </c>
      <c r="D33" s="60"/>
      <c r="E33" s="60">
        <v>0.5</v>
      </c>
      <c r="F33" s="60"/>
      <c r="G33" s="61">
        <f t="shared" si="1"/>
        <v>1</v>
      </c>
      <c r="H33" s="139">
        <f>'2.1'!H33</f>
        <v>6</v>
      </c>
      <c r="I33" s="32">
        <v>4</v>
      </c>
      <c r="J33" s="147" t="s">
        <v>358</v>
      </c>
      <c r="K33" s="150" t="s">
        <v>200</v>
      </c>
    </row>
    <row r="34" spans="1:11" ht="15.75" customHeight="1">
      <c r="A34" s="31" t="s">
        <v>28</v>
      </c>
      <c r="B34" s="33" t="s">
        <v>142</v>
      </c>
      <c r="C34" s="60">
        <f t="shared" si="0"/>
        <v>2</v>
      </c>
      <c r="D34" s="60"/>
      <c r="E34" s="60"/>
      <c r="F34" s="60">
        <v>0.5</v>
      </c>
      <c r="G34" s="61">
        <f t="shared" si="1"/>
        <v>1</v>
      </c>
      <c r="H34" s="139">
        <f>'2.1'!H34</f>
        <v>4</v>
      </c>
      <c r="I34" s="32">
        <v>3</v>
      </c>
      <c r="J34" s="147" t="s">
        <v>363</v>
      </c>
      <c r="K34" s="135" t="s">
        <v>235</v>
      </c>
    </row>
    <row r="35" spans="1:12" ht="15.75" customHeight="1">
      <c r="A35" s="31" t="s">
        <v>29</v>
      </c>
      <c r="B35" s="33" t="s">
        <v>142</v>
      </c>
      <c r="C35" s="60">
        <f t="shared" si="0"/>
        <v>2</v>
      </c>
      <c r="D35" s="60"/>
      <c r="E35" s="60"/>
      <c r="F35" s="60"/>
      <c r="G35" s="61">
        <f t="shared" si="1"/>
        <v>2</v>
      </c>
      <c r="H35" s="139">
        <f>'2.1'!H35</f>
        <v>1</v>
      </c>
      <c r="I35" s="32">
        <v>1</v>
      </c>
      <c r="J35" s="140"/>
      <c r="K35" s="176" t="s">
        <v>367</v>
      </c>
      <c r="L35" s="74"/>
    </row>
    <row r="36" spans="1:11" ht="15.75" customHeight="1">
      <c r="A36" s="30" t="s">
        <v>30</v>
      </c>
      <c r="B36" s="33" t="s">
        <v>142</v>
      </c>
      <c r="C36" s="60">
        <f t="shared" si="0"/>
        <v>2</v>
      </c>
      <c r="D36" s="60"/>
      <c r="E36" s="160">
        <v>0.5</v>
      </c>
      <c r="F36" s="60">
        <v>0.5</v>
      </c>
      <c r="G36" s="61">
        <f t="shared" si="1"/>
        <v>0.5</v>
      </c>
      <c r="H36" s="139">
        <f>'2.1'!H36</f>
        <v>5</v>
      </c>
      <c r="I36" s="32">
        <v>4</v>
      </c>
      <c r="J36" s="140" t="s">
        <v>370</v>
      </c>
      <c r="K36" s="150" t="s">
        <v>131</v>
      </c>
    </row>
    <row r="37" spans="1:11" s="59" customFormat="1" ht="15.75" customHeight="1">
      <c r="A37" s="27" t="s">
        <v>31</v>
      </c>
      <c r="B37" s="53"/>
      <c r="C37" s="64"/>
      <c r="D37" s="65"/>
      <c r="E37" s="65"/>
      <c r="F37" s="65"/>
      <c r="G37" s="65"/>
      <c r="H37" s="151"/>
      <c r="I37" s="82"/>
      <c r="J37" s="148"/>
      <c r="K37" s="133"/>
    </row>
    <row r="38" spans="1:11" ht="15.75" customHeight="1">
      <c r="A38" s="30" t="s">
        <v>32</v>
      </c>
      <c r="B38" s="147" t="s">
        <v>142</v>
      </c>
      <c r="C38" s="60">
        <f t="shared" si="0"/>
        <v>2</v>
      </c>
      <c r="D38" s="60"/>
      <c r="E38" s="60"/>
      <c r="F38" s="60">
        <v>0.5</v>
      </c>
      <c r="G38" s="61">
        <f t="shared" si="1"/>
        <v>1</v>
      </c>
      <c r="H38" s="139">
        <f>'2.1'!H38</f>
        <v>6</v>
      </c>
      <c r="I38" s="32">
        <v>6</v>
      </c>
      <c r="J38" s="147" t="s">
        <v>371</v>
      </c>
      <c r="K38" s="150" t="s">
        <v>206</v>
      </c>
    </row>
    <row r="39" spans="1:12" ht="15.75" customHeight="1">
      <c r="A39" s="30" t="s">
        <v>33</v>
      </c>
      <c r="B39" s="33" t="s">
        <v>142</v>
      </c>
      <c r="C39" s="60">
        <f t="shared" si="0"/>
        <v>2</v>
      </c>
      <c r="D39" s="60"/>
      <c r="E39" s="60"/>
      <c r="F39" s="60"/>
      <c r="G39" s="61">
        <f t="shared" si="1"/>
        <v>2</v>
      </c>
      <c r="H39" s="139">
        <f>'2.1'!H39</f>
        <v>1</v>
      </c>
      <c r="I39" s="32">
        <v>1</v>
      </c>
      <c r="J39" s="147"/>
      <c r="K39" s="150" t="s">
        <v>237</v>
      </c>
      <c r="L39" s="74"/>
    </row>
    <row r="40" spans="1:11" ht="15.75" customHeight="1">
      <c r="A40" s="30" t="s">
        <v>101</v>
      </c>
      <c r="B40" s="33" t="s">
        <v>142</v>
      </c>
      <c r="C40" s="60">
        <f t="shared" si="0"/>
        <v>2</v>
      </c>
      <c r="D40" s="60"/>
      <c r="E40" s="60">
        <v>0.5</v>
      </c>
      <c r="F40" s="60"/>
      <c r="G40" s="61">
        <f t="shared" si="1"/>
        <v>1</v>
      </c>
      <c r="H40" s="139">
        <f>'2.1'!H40</f>
        <v>9</v>
      </c>
      <c r="I40" s="32">
        <v>9</v>
      </c>
      <c r="J40" s="134" t="s">
        <v>378</v>
      </c>
      <c r="K40" s="80" t="s">
        <v>377</v>
      </c>
    </row>
    <row r="41" spans="1:11" ht="15.75" customHeight="1">
      <c r="A41" s="30" t="s">
        <v>34</v>
      </c>
      <c r="B41" s="33" t="s">
        <v>142</v>
      </c>
      <c r="C41" s="60">
        <f t="shared" si="0"/>
        <v>2</v>
      </c>
      <c r="D41" s="60"/>
      <c r="E41" s="60"/>
      <c r="F41" s="60"/>
      <c r="G41" s="61">
        <f t="shared" si="1"/>
        <v>2</v>
      </c>
      <c r="H41" s="139">
        <f>'2.1'!H41</f>
        <v>5</v>
      </c>
      <c r="I41" s="32">
        <v>5</v>
      </c>
      <c r="J41" s="140"/>
      <c r="K41" s="150" t="s">
        <v>381</v>
      </c>
    </row>
    <row r="42" spans="1:11" ht="15.75" customHeight="1" thickBot="1">
      <c r="A42" s="30" t="s">
        <v>35</v>
      </c>
      <c r="B42" s="33" t="s">
        <v>142</v>
      </c>
      <c r="C42" s="60">
        <f t="shared" si="0"/>
        <v>2</v>
      </c>
      <c r="D42" s="60"/>
      <c r="E42" s="60"/>
      <c r="F42" s="60"/>
      <c r="G42" s="61">
        <f t="shared" si="1"/>
        <v>2</v>
      </c>
      <c r="H42" s="139">
        <f>'2.1'!H42</f>
        <v>4</v>
      </c>
      <c r="I42" s="32">
        <v>4</v>
      </c>
      <c r="J42" s="139"/>
      <c r="K42" s="150" t="s">
        <v>208</v>
      </c>
    </row>
    <row r="43" spans="1:11" ht="15.75" customHeight="1" thickBot="1">
      <c r="A43" s="30" t="s">
        <v>36</v>
      </c>
      <c r="B43" s="33" t="s">
        <v>142</v>
      </c>
      <c r="C43" s="60">
        <f t="shared" si="0"/>
        <v>2</v>
      </c>
      <c r="D43" s="60"/>
      <c r="E43" s="60"/>
      <c r="F43" s="60"/>
      <c r="G43" s="61">
        <f t="shared" si="1"/>
        <v>2</v>
      </c>
      <c r="H43" s="139">
        <f>'2.1'!H43</f>
        <v>4</v>
      </c>
      <c r="I43" s="32">
        <v>4</v>
      </c>
      <c r="J43" s="139"/>
      <c r="K43" s="183" t="s">
        <v>210</v>
      </c>
    </row>
    <row r="44" spans="1:11" s="59" customFormat="1" ht="15.75" customHeight="1">
      <c r="A44" s="31" t="s">
        <v>37</v>
      </c>
      <c r="B44" s="33" t="s">
        <v>142</v>
      </c>
      <c r="C44" s="60">
        <f t="shared" si="0"/>
        <v>2</v>
      </c>
      <c r="D44" s="61"/>
      <c r="E44" s="61"/>
      <c r="F44" s="61"/>
      <c r="G44" s="61">
        <f t="shared" si="1"/>
        <v>2</v>
      </c>
      <c r="H44" s="139">
        <f>'2.1'!H44</f>
        <v>4</v>
      </c>
      <c r="I44" s="32">
        <v>4</v>
      </c>
      <c r="J44" s="149"/>
      <c r="K44" s="184" t="s">
        <v>213</v>
      </c>
    </row>
    <row r="45" spans="1:12" ht="15.75" customHeight="1">
      <c r="A45" s="30" t="s">
        <v>102</v>
      </c>
      <c r="B45" s="33" t="s">
        <v>142</v>
      </c>
      <c r="C45" s="60">
        <f t="shared" si="0"/>
        <v>2</v>
      </c>
      <c r="D45" s="60"/>
      <c r="E45" s="60">
        <v>0.5</v>
      </c>
      <c r="F45" s="60"/>
      <c r="G45" s="61">
        <f t="shared" si="1"/>
        <v>1</v>
      </c>
      <c r="H45" s="139">
        <f>'2.1'!H45</f>
        <v>3</v>
      </c>
      <c r="I45" s="32">
        <v>3</v>
      </c>
      <c r="J45" s="140" t="s">
        <v>393</v>
      </c>
      <c r="K45" s="80" t="s">
        <v>214</v>
      </c>
      <c r="L45" s="74"/>
    </row>
    <row r="46" spans="1:11" ht="15.75" customHeight="1">
      <c r="A46" s="27" t="s">
        <v>38</v>
      </c>
      <c r="B46" s="54"/>
      <c r="C46" s="64"/>
      <c r="D46" s="64"/>
      <c r="E46" s="64"/>
      <c r="F46" s="64"/>
      <c r="G46" s="65"/>
      <c r="H46" s="151"/>
      <c r="I46" s="151"/>
      <c r="J46" s="144"/>
      <c r="K46" s="144"/>
    </row>
    <row r="47" spans="1:11" ht="15.75" customHeight="1">
      <c r="A47" s="30" t="s">
        <v>39</v>
      </c>
      <c r="B47" s="33" t="s">
        <v>142</v>
      </c>
      <c r="C47" s="60">
        <f t="shared" si="0"/>
        <v>2</v>
      </c>
      <c r="D47" s="60"/>
      <c r="E47" s="60">
        <v>0.5</v>
      </c>
      <c r="F47" s="60"/>
      <c r="G47" s="61">
        <f t="shared" si="1"/>
        <v>1</v>
      </c>
      <c r="H47" s="139">
        <f>'2.1'!H47</f>
        <v>4</v>
      </c>
      <c r="I47" s="32">
        <v>4</v>
      </c>
      <c r="J47" s="140" t="s">
        <v>394</v>
      </c>
      <c r="K47" s="150" t="s">
        <v>396</v>
      </c>
    </row>
    <row r="48" spans="1:11" ht="15.75" customHeight="1">
      <c r="A48" s="30" t="s">
        <v>40</v>
      </c>
      <c r="B48" s="33" t="s">
        <v>142</v>
      </c>
      <c r="C48" s="60">
        <f t="shared" si="0"/>
        <v>2</v>
      </c>
      <c r="D48" s="60">
        <v>0.5</v>
      </c>
      <c r="E48" s="60">
        <v>0.5</v>
      </c>
      <c r="F48" s="60"/>
      <c r="G48" s="61">
        <f t="shared" si="1"/>
        <v>0.5</v>
      </c>
      <c r="H48" s="139">
        <f>'2.1'!H48</f>
        <v>3</v>
      </c>
      <c r="I48" s="32">
        <v>3</v>
      </c>
      <c r="J48" s="139" t="s">
        <v>399</v>
      </c>
      <c r="K48" s="150" t="s">
        <v>215</v>
      </c>
    </row>
    <row r="49" spans="1:11" ht="15.75" customHeight="1">
      <c r="A49" s="30" t="s">
        <v>41</v>
      </c>
      <c r="B49" s="33" t="s">
        <v>142</v>
      </c>
      <c r="C49" s="60">
        <f t="shared" si="0"/>
        <v>2</v>
      </c>
      <c r="D49" s="60"/>
      <c r="E49" s="60">
        <v>0.5</v>
      </c>
      <c r="F49" s="60"/>
      <c r="G49" s="61">
        <f t="shared" si="1"/>
        <v>1</v>
      </c>
      <c r="H49" s="139">
        <f>'2.1'!H49</f>
        <v>1</v>
      </c>
      <c r="I49" s="93">
        <v>1</v>
      </c>
      <c r="J49" s="140" t="s">
        <v>401</v>
      </c>
      <c r="K49" s="150" t="s">
        <v>217</v>
      </c>
    </row>
    <row r="50" spans="1:11" ht="15.75" customHeight="1">
      <c r="A50" s="30" t="s">
        <v>42</v>
      </c>
      <c r="B50" s="147" t="s">
        <v>141</v>
      </c>
      <c r="C50" s="60">
        <f t="shared" si="0"/>
        <v>0</v>
      </c>
      <c r="D50" s="60"/>
      <c r="E50" s="60"/>
      <c r="F50" s="60"/>
      <c r="G50" s="61">
        <f t="shared" si="1"/>
        <v>0</v>
      </c>
      <c r="H50" s="139">
        <f>'2.1'!H50</f>
        <v>3</v>
      </c>
      <c r="I50" s="154">
        <v>2</v>
      </c>
      <c r="J50" s="140" t="s">
        <v>404</v>
      </c>
      <c r="K50" s="150" t="s">
        <v>129</v>
      </c>
    </row>
    <row r="51" spans="1:11" s="59" customFormat="1" ht="15.75" customHeight="1">
      <c r="A51" s="31" t="s">
        <v>92</v>
      </c>
      <c r="B51" s="33" t="s">
        <v>141</v>
      </c>
      <c r="C51" s="60">
        <f t="shared" si="0"/>
        <v>0</v>
      </c>
      <c r="D51" s="60"/>
      <c r="E51" s="60"/>
      <c r="F51" s="60"/>
      <c r="G51" s="61">
        <f t="shared" si="1"/>
        <v>0</v>
      </c>
      <c r="H51" s="139">
        <f>'2.1'!H51</f>
        <v>4</v>
      </c>
      <c r="I51" s="32">
        <v>3</v>
      </c>
      <c r="J51" s="147" t="s">
        <v>406</v>
      </c>
      <c r="K51" s="150" t="s">
        <v>218</v>
      </c>
    </row>
    <row r="52" spans="1:11" s="59" customFormat="1" ht="15.75" customHeight="1">
      <c r="A52" s="30" t="s">
        <v>43</v>
      </c>
      <c r="B52" s="33" t="s">
        <v>142</v>
      </c>
      <c r="C52" s="60">
        <f t="shared" si="0"/>
        <v>2</v>
      </c>
      <c r="D52" s="61"/>
      <c r="E52" s="61"/>
      <c r="F52" s="61"/>
      <c r="G52" s="61">
        <f t="shared" si="1"/>
        <v>2</v>
      </c>
      <c r="H52" s="139">
        <f>'2.1'!H52</f>
        <v>2</v>
      </c>
      <c r="I52" s="32">
        <v>2</v>
      </c>
      <c r="J52" s="140"/>
      <c r="K52" s="135" t="s">
        <v>240</v>
      </c>
    </row>
    <row r="53" spans="1:13" ht="15.75" customHeight="1">
      <c r="A53" s="30" t="s">
        <v>44</v>
      </c>
      <c r="B53" s="33" t="s">
        <v>142</v>
      </c>
      <c r="C53" s="60">
        <f t="shared" si="0"/>
        <v>2</v>
      </c>
      <c r="D53" s="60"/>
      <c r="E53" s="60"/>
      <c r="F53" s="60"/>
      <c r="G53" s="61">
        <f t="shared" si="1"/>
        <v>2</v>
      </c>
      <c r="H53" s="139">
        <f>'2.1'!H53</f>
        <v>5</v>
      </c>
      <c r="I53" s="32">
        <v>5</v>
      </c>
      <c r="J53" s="139"/>
      <c r="K53" s="150" t="s">
        <v>219</v>
      </c>
      <c r="L53" s="86"/>
      <c r="M53" s="59"/>
    </row>
    <row r="54" spans="1:11" ht="15.75" customHeight="1">
      <c r="A54" s="27" t="s">
        <v>45</v>
      </c>
      <c r="B54" s="54"/>
      <c r="C54" s="64"/>
      <c r="D54" s="64"/>
      <c r="E54" s="64"/>
      <c r="F54" s="64"/>
      <c r="G54" s="65"/>
      <c r="H54" s="151"/>
      <c r="I54" s="151"/>
      <c r="J54" s="144"/>
      <c r="K54" s="133"/>
    </row>
    <row r="55" spans="1:11" ht="15.75" customHeight="1">
      <c r="A55" s="31" t="s">
        <v>46</v>
      </c>
      <c r="B55" s="33" t="s">
        <v>142</v>
      </c>
      <c r="C55" s="60">
        <f t="shared" si="0"/>
        <v>2</v>
      </c>
      <c r="D55" s="60"/>
      <c r="E55" s="60"/>
      <c r="F55" s="60"/>
      <c r="G55" s="61">
        <f t="shared" si="1"/>
        <v>2</v>
      </c>
      <c r="H55" s="139">
        <f>'2.1'!H55</f>
        <v>3</v>
      </c>
      <c r="I55" s="62">
        <v>3</v>
      </c>
      <c r="J55" s="139"/>
      <c r="K55" s="150" t="s">
        <v>410</v>
      </c>
    </row>
    <row r="56" spans="1:11" ht="15.75" customHeight="1">
      <c r="A56" s="31" t="s">
        <v>47</v>
      </c>
      <c r="B56" s="33" t="s">
        <v>141</v>
      </c>
      <c r="C56" s="60">
        <f t="shared" si="0"/>
        <v>0</v>
      </c>
      <c r="D56" s="60"/>
      <c r="E56" s="60"/>
      <c r="F56" s="60"/>
      <c r="G56" s="61">
        <f t="shared" si="1"/>
        <v>0</v>
      </c>
      <c r="H56" s="139">
        <f>'2.1'!H56</f>
        <v>4</v>
      </c>
      <c r="I56" s="32">
        <v>0</v>
      </c>
      <c r="J56" s="139"/>
      <c r="K56" s="150" t="s">
        <v>243</v>
      </c>
    </row>
    <row r="57" spans="1:11" ht="15.75" customHeight="1">
      <c r="A57" s="31" t="s">
        <v>48</v>
      </c>
      <c r="B57" s="33" t="s">
        <v>142</v>
      </c>
      <c r="C57" s="60">
        <f t="shared" si="0"/>
        <v>2</v>
      </c>
      <c r="D57" s="60"/>
      <c r="E57" s="60"/>
      <c r="F57" s="60"/>
      <c r="G57" s="61">
        <f t="shared" si="1"/>
        <v>2</v>
      </c>
      <c r="H57" s="139">
        <f>'2.1'!H57</f>
        <v>8</v>
      </c>
      <c r="I57" s="32">
        <v>8</v>
      </c>
      <c r="J57" s="147"/>
      <c r="K57" s="150" t="s">
        <v>244</v>
      </c>
    </row>
    <row r="58" spans="1:11" ht="15.75" customHeight="1">
      <c r="A58" s="31" t="s">
        <v>49</v>
      </c>
      <c r="B58" s="33" t="s">
        <v>142</v>
      </c>
      <c r="C58" s="60">
        <f t="shared" si="0"/>
        <v>2</v>
      </c>
      <c r="D58" s="60"/>
      <c r="E58" s="60"/>
      <c r="F58" s="60"/>
      <c r="G58" s="61">
        <f t="shared" si="1"/>
        <v>2</v>
      </c>
      <c r="H58" s="139">
        <f>'2.1'!H58</f>
        <v>3</v>
      </c>
      <c r="I58" s="32">
        <v>3</v>
      </c>
      <c r="J58" s="139"/>
      <c r="K58" s="150" t="s">
        <v>245</v>
      </c>
    </row>
    <row r="59" spans="1:11" s="59" customFormat="1" ht="15.75" customHeight="1">
      <c r="A59" s="30" t="s">
        <v>50</v>
      </c>
      <c r="B59" s="33" t="s">
        <v>142</v>
      </c>
      <c r="C59" s="60">
        <f t="shared" si="0"/>
        <v>2</v>
      </c>
      <c r="D59" s="60"/>
      <c r="E59" s="60"/>
      <c r="F59" s="60"/>
      <c r="G59" s="61">
        <f t="shared" si="1"/>
        <v>2</v>
      </c>
      <c r="H59" s="139">
        <f>'2.1'!H59</f>
        <v>4</v>
      </c>
      <c r="I59" s="32">
        <v>4</v>
      </c>
      <c r="J59" s="139"/>
      <c r="K59" s="150" t="s">
        <v>248</v>
      </c>
    </row>
    <row r="60" spans="1:12" ht="15.75" customHeight="1">
      <c r="A60" s="30" t="s">
        <v>51</v>
      </c>
      <c r="B60" s="33" t="s">
        <v>142</v>
      </c>
      <c r="C60" s="60">
        <f t="shared" si="0"/>
        <v>2</v>
      </c>
      <c r="D60" s="60">
        <v>0.5</v>
      </c>
      <c r="E60" s="60"/>
      <c r="F60" s="60"/>
      <c r="G60" s="61">
        <f t="shared" si="1"/>
        <v>1</v>
      </c>
      <c r="H60" s="139">
        <f>'2.1'!H60</f>
        <v>2</v>
      </c>
      <c r="I60" s="114">
        <v>2</v>
      </c>
      <c r="J60" s="140" t="s">
        <v>422</v>
      </c>
      <c r="K60" s="150" t="s">
        <v>421</v>
      </c>
      <c r="L60" s="115"/>
    </row>
    <row r="61" spans="1:11" ht="15.75" customHeight="1">
      <c r="A61" s="31" t="s">
        <v>52</v>
      </c>
      <c r="B61" s="33" t="s">
        <v>141</v>
      </c>
      <c r="C61" s="60">
        <f t="shared" si="0"/>
        <v>0</v>
      </c>
      <c r="D61" s="60"/>
      <c r="E61" s="60"/>
      <c r="F61" s="60"/>
      <c r="G61" s="61">
        <f t="shared" si="1"/>
        <v>0</v>
      </c>
      <c r="H61" s="139">
        <f>'2.1'!H61</f>
        <v>4</v>
      </c>
      <c r="I61" s="32">
        <v>3</v>
      </c>
      <c r="J61" s="140" t="s">
        <v>426</v>
      </c>
      <c r="K61" s="150" t="s">
        <v>249</v>
      </c>
    </row>
    <row r="62" spans="1:11" s="59" customFormat="1" ht="15.75" customHeight="1">
      <c r="A62" s="31" t="s">
        <v>53</v>
      </c>
      <c r="B62" s="33" t="s">
        <v>141</v>
      </c>
      <c r="C62" s="60">
        <f t="shared" si="0"/>
        <v>0</v>
      </c>
      <c r="D62" s="60"/>
      <c r="E62" s="60">
        <v>0.5</v>
      </c>
      <c r="F62" s="60"/>
      <c r="G62" s="61">
        <f t="shared" si="1"/>
        <v>0</v>
      </c>
      <c r="H62" s="139">
        <f>'2.1'!H62</f>
        <v>5</v>
      </c>
      <c r="I62" s="32">
        <v>3</v>
      </c>
      <c r="J62" s="140" t="s">
        <v>429</v>
      </c>
      <c r="K62" s="52" t="s">
        <v>251</v>
      </c>
    </row>
    <row r="63" spans="1:11" ht="15.75" customHeight="1">
      <c r="A63" s="31" t="s">
        <v>54</v>
      </c>
      <c r="B63" s="33" t="s">
        <v>142</v>
      </c>
      <c r="C63" s="60">
        <f t="shared" si="0"/>
        <v>2</v>
      </c>
      <c r="D63" s="60"/>
      <c r="E63" s="60"/>
      <c r="F63" s="60"/>
      <c r="G63" s="61">
        <f t="shared" si="1"/>
        <v>2</v>
      </c>
      <c r="H63" s="139">
        <f>'2.1'!H63</f>
        <v>9</v>
      </c>
      <c r="I63" s="117">
        <v>9</v>
      </c>
      <c r="J63" s="147" t="s">
        <v>433</v>
      </c>
      <c r="K63" s="178" t="s">
        <v>432</v>
      </c>
    </row>
    <row r="64" spans="1:13" ht="15.75" customHeight="1">
      <c r="A64" s="30" t="s">
        <v>55</v>
      </c>
      <c r="B64" s="33" t="s">
        <v>142</v>
      </c>
      <c r="C64" s="60">
        <f t="shared" si="0"/>
        <v>2</v>
      </c>
      <c r="D64" s="60"/>
      <c r="E64" s="60"/>
      <c r="F64" s="60"/>
      <c r="G64" s="61">
        <f t="shared" si="1"/>
        <v>2</v>
      </c>
      <c r="H64" s="139">
        <f>'2.1'!H64</f>
        <v>5</v>
      </c>
      <c r="I64" s="32">
        <v>5</v>
      </c>
      <c r="J64" s="139"/>
      <c r="K64" s="142" t="s">
        <v>253</v>
      </c>
      <c r="M64" s="121"/>
    </row>
    <row r="65" spans="1:13" ht="15.75" customHeight="1">
      <c r="A65" s="31" t="s">
        <v>56</v>
      </c>
      <c r="B65" s="33" t="s">
        <v>142</v>
      </c>
      <c r="C65" s="60">
        <f t="shared" si="0"/>
        <v>2</v>
      </c>
      <c r="D65" s="60"/>
      <c r="E65" s="60"/>
      <c r="F65" s="60"/>
      <c r="G65" s="61">
        <f t="shared" si="1"/>
        <v>2</v>
      </c>
      <c r="H65" s="139">
        <f>'2.1'!H65</f>
        <v>6</v>
      </c>
      <c r="I65" s="32">
        <v>6</v>
      </c>
      <c r="J65" s="139"/>
      <c r="K65" s="150" t="s">
        <v>284</v>
      </c>
      <c r="M65" s="129"/>
    </row>
    <row r="66" spans="1:13" ht="15.75" customHeight="1">
      <c r="A66" s="31" t="s">
        <v>57</v>
      </c>
      <c r="B66" s="33" t="s">
        <v>142</v>
      </c>
      <c r="C66" s="60">
        <f t="shared" si="0"/>
        <v>2</v>
      </c>
      <c r="D66" s="60"/>
      <c r="E66" s="60"/>
      <c r="F66" s="60"/>
      <c r="G66" s="61">
        <f t="shared" si="1"/>
        <v>2</v>
      </c>
      <c r="H66" s="139">
        <f>'2.1'!H66</f>
        <v>8</v>
      </c>
      <c r="I66" s="32">
        <v>8</v>
      </c>
      <c r="J66" s="139"/>
      <c r="K66" s="150" t="s">
        <v>272</v>
      </c>
      <c r="M66" s="129"/>
    </row>
    <row r="67" spans="1:13" s="59" customFormat="1" ht="15.75" customHeight="1">
      <c r="A67" s="31" t="s">
        <v>58</v>
      </c>
      <c r="B67" s="33" t="s">
        <v>142</v>
      </c>
      <c r="C67" s="60">
        <f t="shared" si="0"/>
        <v>2</v>
      </c>
      <c r="D67" s="61"/>
      <c r="E67" s="61"/>
      <c r="F67" s="61"/>
      <c r="G67" s="61">
        <f t="shared" si="1"/>
        <v>2</v>
      </c>
      <c r="H67" s="139">
        <f>'2.1'!H67</f>
        <v>7</v>
      </c>
      <c r="I67" s="139">
        <v>7</v>
      </c>
      <c r="J67" s="149"/>
      <c r="K67" s="150" t="s">
        <v>273</v>
      </c>
      <c r="M67" s="129"/>
    </row>
    <row r="68" spans="1:13" ht="15.75" customHeight="1">
      <c r="A68" s="30" t="s">
        <v>59</v>
      </c>
      <c r="B68" s="33" t="s">
        <v>142</v>
      </c>
      <c r="C68" s="60">
        <f t="shared" si="0"/>
        <v>2</v>
      </c>
      <c r="D68" s="60"/>
      <c r="E68" s="60"/>
      <c r="F68" s="60"/>
      <c r="G68" s="61">
        <f t="shared" si="1"/>
        <v>2</v>
      </c>
      <c r="H68" s="139">
        <f>'2.1'!H68</f>
        <v>5</v>
      </c>
      <c r="I68" s="32">
        <v>4</v>
      </c>
      <c r="J68" s="140"/>
      <c r="K68" s="150" t="s">
        <v>274</v>
      </c>
      <c r="M68" s="129"/>
    </row>
    <row r="69" spans="1:11" ht="15.75" customHeight="1">
      <c r="A69" s="27" t="s">
        <v>60</v>
      </c>
      <c r="B69" s="54"/>
      <c r="C69" s="64"/>
      <c r="D69" s="64"/>
      <c r="E69" s="64"/>
      <c r="F69" s="64"/>
      <c r="G69" s="65"/>
      <c r="H69" s="151"/>
      <c r="I69" s="82"/>
      <c r="J69" s="144"/>
      <c r="K69" s="133"/>
    </row>
    <row r="70" spans="1:11" ht="15.75" customHeight="1">
      <c r="A70" s="31" t="s">
        <v>61</v>
      </c>
      <c r="B70" s="33" t="s">
        <v>142</v>
      </c>
      <c r="C70" s="60">
        <f t="shared" si="0"/>
        <v>2</v>
      </c>
      <c r="D70" s="60"/>
      <c r="E70" s="60"/>
      <c r="F70" s="60"/>
      <c r="G70" s="61">
        <f t="shared" si="1"/>
        <v>2</v>
      </c>
      <c r="H70" s="32">
        <f>'2.1'!H70</f>
        <v>3</v>
      </c>
      <c r="I70" s="32">
        <v>3</v>
      </c>
      <c r="J70" s="140" t="s">
        <v>443</v>
      </c>
      <c r="K70" s="150" t="s">
        <v>275</v>
      </c>
    </row>
    <row r="71" spans="1:11" ht="15.75" customHeight="1">
      <c r="A71" s="30" t="s">
        <v>62</v>
      </c>
      <c r="B71" s="33" t="s">
        <v>142</v>
      </c>
      <c r="C71" s="60">
        <f t="shared" si="0"/>
        <v>2</v>
      </c>
      <c r="D71" s="60"/>
      <c r="E71" s="60"/>
      <c r="F71" s="60"/>
      <c r="G71" s="61">
        <f t="shared" si="1"/>
        <v>2</v>
      </c>
      <c r="H71" s="139">
        <f>'2.1'!H71</f>
        <v>3</v>
      </c>
      <c r="I71" s="32">
        <v>3</v>
      </c>
      <c r="J71" s="139"/>
      <c r="K71" s="135" t="s">
        <v>285</v>
      </c>
    </row>
    <row r="72" spans="1:13" s="59" customFormat="1" ht="15.75" customHeight="1">
      <c r="A72" s="31" t="s">
        <v>63</v>
      </c>
      <c r="B72" s="33" t="s">
        <v>142</v>
      </c>
      <c r="C72" s="60">
        <f aca="true" t="shared" si="2" ref="C72:C98">IF(B72=B$4,2,0)</f>
        <v>2</v>
      </c>
      <c r="D72" s="60"/>
      <c r="E72" s="60"/>
      <c r="F72" s="60"/>
      <c r="G72" s="61">
        <f aca="true" t="shared" si="3" ref="G72:G98">C72*(1-D72)*(1-E72)*(1-F72)</f>
        <v>2</v>
      </c>
      <c r="H72" s="139">
        <f>'2.1'!H72</f>
        <v>2</v>
      </c>
      <c r="I72" s="32">
        <v>1</v>
      </c>
      <c r="J72" s="147"/>
      <c r="K72" s="150" t="s">
        <v>286</v>
      </c>
      <c r="L72" s="56"/>
      <c r="M72" s="56"/>
    </row>
    <row r="73" spans="1:11" ht="15.75" customHeight="1">
      <c r="A73" s="30" t="s">
        <v>64</v>
      </c>
      <c r="B73" s="33" t="s">
        <v>142</v>
      </c>
      <c r="C73" s="60">
        <f t="shared" si="2"/>
        <v>2</v>
      </c>
      <c r="D73" s="60"/>
      <c r="E73" s="60"/>
      <c r="F73" s="60"/>
      <c r="G73" s="61">
        <f t="shared" si="3"/>
        <v>2</v>
      </c>
      <c r="H73" s="139">
        <f>'2.1'!H73</f>
        <v>9</v>
      </c>
      <c r="I73" s="32">
        <v>9</v>
      </c>
      <c r="J73" s="139" t="s">
        <v>265</v>
      </c>
      <c r="K73" s="150" t="s">
        <v>276</v>
      </c>
    </row>
    <row r="74" spans="1:13" s="59" customFormat="1" ht="15.75" customHeight="1">
      <c r="A74" s="33" t="s">
        <v>65</v>
      </c>
      <c r="B74" s="33" t="s">
        <v>142</v>
      </c>
      <c r="C74" s="60">
        <f t="shared" si="2"/>
        <v>2</v>
      </c>
      <c r="D74" s="61"/>
      <c r="E74" s="145"/>
      <c r="F74" s="61"/>
      <c r="G74" s="61">
        <f t="shared" si="3"/>
        <v>2</v>
      </c>
      <c r="H74" s="139">
        <f>'2.1'!H74</f>
        <v>3</v>
      </c>
      <c r="I74" s="32">
        <v>3</v>
      </c>
      <c r="J74" s="149"/>
      <c r="K74" s="150" t="s">
        <v>448</v>
      </c>
      <c r="L74" s="56"/>
      <c r="M74" s="56"/>
    </row>
    <row r="75" spans="1:11" ht="15.75" customHeight="1">
      <c r="A75" s="31" t="s">
        <v>66</v>
      </c>
      <c r="B75" s="33" t="s">
        <v>142</v>
      </c>
      <c r="C75" s="60">
        <f t="shared" si="2"/>
        <v>2</v>
      </c>
      <c r="D75" s="60"/>
      <c r="E75" s="60"/>
      <c r="F75" s="60"/>
      <c r="G75" s="61">
        <f t="shared" si="3"/>
        <v>2</v>
      </c>
      <c r="H75" s="139">
        <f>'2.1'!H75</f>
        <v>2</v>
      </c>
      <c r="I75" s="32">
        <v>2</v>
      </c>
      <c r="J75" s="139"/>
      <c r="K75" s="150" t="s">
        <v>288</v>
      </c>
    </row>
    <row r="76" spans="1:11" ht="15.75" customHeight="1">
      <c r="A76" s="27" t="s">
        <v>67</v>
      </c>
      <c r="B76" s="54"/>
      <c r="C76" s="64"/>
      <c r="D76" s="64"/>
      <c r="E76" s="64"/>
      <c r="F76" s="64"/>
      <c r="G76" s="65"/>
      <c r="H76" s="151"/>
      <c r="I76" s="151"/>
      <c r="J76" s="144"/>
      <c r="K76" s="133"/>
    </row>
    <row r="77" spans="1:11" ht="15.75" customHeight="1">
      <c r="A77" s="31" t="s">
        <v>68</v>
      </c>
      <c r="B77" s="33" t="s">
        <v>142</v>
      </c>
      <c r="C77" s="60">
        <f t="shared" si="2"/>
        <v>2</v>
      </c>
      <c r="D77" s="60">
        <v>0.5</v>
      </c>
      <c r="E77" s="60"/>
      <c r="F77" s="60"/>
      <c r="G77" s="61">
        <f t="shared" si="3"/>
        <v>1</v>
      </c>
      <c r="H77" s="139">
        <f>'2.1'!H77</f>
        <v>2</v>
      </c>
      <c r="I77" s="32">
        <v>2</v>
      </c>
      <c r="J77" s="140" t="s">
        <v>517</v>
      </c>
      <c r="K77" s="108" t="s">
        <v>453</v>
      </c>
    </row>
    <row r="78" spans="1:11" ht="15.75" customHeight="1">
      <c r="A78" s="30" t="s">
        <v>69</v>
      </c>
      <c r="B78" s="33" t="s">
        <v>142</v>
      </c>
      <c r="C78" s="60">
        <f t="shared" si="2"/>
        <v>2</v>
      </c>
      <c r="D78" s="60"/>
      <c r="E78" s="60">
        <v>0.5</v>
      </c>
      <c r="F78" s="60"/>
      <c r="G78" s="61">
        <f t="shared" si="3"/>
        <v>1</v>
      </c>
      <c r="H78" s="139">
        <f>'2.1'!H78</f>
        <v>5</v>
      </c>
      <c r="I78" s="32">
        <v>5</v>
      </c>
      <c r="J78" s="140" t="s">
        <v>457</v>
      </c>
      <c r="K78" s="150" t="s">
        <v>458</v>
      </c>
    </row>
    <row r="79" spans="1:11" ht="15.75" customHeight="1">
      <c r="A79" s="31" t="s">
        <v>70</v>
      </c>
      <c r="B79" s="33" t="s">
        <v>142</v>
      </c>
      <c r="C79" s="60">
        <f t="shared" si="2"/>
        <v>2</v>
      </c>
      <c r="D79" s="60">
        <v>0.5</v>
      </c>
      <c r="E79" s="60">
        <v>0.5</v>
      </c>
      <c r="F79" s="60"/>
      <c r="G79" s="61">
        <f t="shared" si="3"/>
        <v>0.5</v>
      </c>
      <c r="H79" s="139">
        <f>'2.1'!H79</f>
        <v>4</v>
      </c>
      <c r="I79" s="32">
        <v>4</v>
      </c>
      <c r="J79" s="140" t="s">
        <v>460</v>
      </c>
      <c r="K79" s="142" t="s">
        <v>298</v>
      </c>
    </row>
    <row r="80" spans="1:11" ht="15.75" customHeight="1">
      <c r="A80" s="31" t="s">
        <v>71</v>
      </c>
      <c r="B80" s="33" t="s">
        <v>142</v>
      </c>
      <c r="C80" s="60">
        <f t="shared" si="2"/>
        <v>2</v>
      </c>
      <c r="D80" s="60"/>
      <c r="E80" s="60"/>
      <c r="F80" s="60"/>
      <c r="G80" s="61">
        <f t="shared" si="3"/>
        <v>2</v>
      </c>
      <c r="H80" s="139">
        <f>'2.1'!H80</f>
        <v>4</v>
      </c>
      <c r="I80" s="32">
        <v>4</v>
      </c>
      <c r="J80" s="139"/>
      <c r="K80" s="142" t="s">
        <v>464</v>
      </c>
    </row>
    <row r="81" spans="1:11" ht="15.75" customHeight="1">
      <c r="A81" s="31" t="s">
        <v>72</v>
      </c>
      <c r="B81" s="33" t="s">
        <v>142</v>
      </c>
      <c r="C81" s="60">
        <f t="shared" si="2"/>
        <v>2</v>
      </c>
      <c r="D81" s="60"/>
      <c r="E81" s="60"/>
      <c r="F81" s="60"/>
      <c r="G81" s="61">
        <f t="shared" si="3"/>
        <v>2</v>
      </c>
      <c r="H81" s="139">
        <f>'2.1'!H81</f>
        <v>4</v>
      </c>
      <c r="I81" s="32">
        <v>4</v>
      </c>
      <c r="J81" s="139"/>
      <c r="K81" s="177" t="s">
        <v>277</v>
      </c>
    </row>
    <row r="82" spans="1:11" ht="15.75" customHeight="1">
      <c r="A82" s="31" t="s">
        <v>73</v>
      </c>
      <c r="B82" s="33" t="s">
        <v>142</v>
      </c>
      <c r="C82" s="60">
        <f t="shared" si="2"/>
        <v>2</v>
      </c>
      <c r="D82" s="60"/>
      <c r="E82" s="60">
        <v>0.5</v>
      </c>
      <c r="F82" s="60"/>
      <c r="G82" s="61">
        <f t="shared" si="3"/>
        <v>1</v>
      </c>
      <c r="H82" s="139">
        <f>'2.1'!H82</f>
        <v>4</v>
      </c>
      <c r="I82" s="32">
        <v>4</v>
      </c>
      <c r="J82" s="140" t="s">
        <v>470</v>
      </c>
      <c r="K82" s="142" t="s">
        <v>469</v>
      </c>
    </row>
    <row r="83" spans="1:11" ht="15.75" customHeight="1">
      <c r="A83" s="30" t="s">
        <v>74</v>
      </c>
      <c r="B83" s="33" t="s">
        <v>142</v>
      </c>
      <c r="C83" s="60">
        <f t="shared" si="2"/>
        <v>2</v>
      </c>
      <c r="D83" s="60"/>
      <c r="E83" s="60"/>
      <c r="F83" s="60"/>
      <c r="G83" s="61">
        <f t="shared" si="3"/>
        <v>2</v>
      </c>
      <c r="H83" s="139">
        <f>'2.1'!H83</f>
        <v>4</v>
      </c>
      <c r="I83" s="32">
        <v>4</v>
      </c>
      <c r="J83" s="140"/>
      <c r="K83" s="142" t="s">
        <v>471</v>
      </c>
    </row>
    <row r="84" spans="1:11" ht="15.75" customHeight="1">
      <c r="A84" s="31" t="s">
        <v>75</v>
      </c>
      <c r="B84" s="33" t="s">
        <v>142</v>
      </c>
      <c r="C84" s="60">
        <f t="shared" si="2"/>
        <v>2</v>
      </c>
      <c r="D84" s="60"/>
      <c r="E84" s="60"/>
      <c r="F84" s="60"/>
      <c r="G84" s="61">
        <f t="shared" si="3"/>
        <v>2</v>
      </c>
      <c r="H84" s="139">
        <f>'2.1'!H84</f>
        <v>3</v>
      </c>
      <c r="I84" s="32">
        <v>3</v>
      </c>
      <c r="J84" s="139"/>
      <c r="K84" s="142" t="s">
        <v>290</v>
      </c>
    </row>
    <row r="85" spans="1:13" s="59" customFormat="1" ht="15.75" customHeight="1">
      <c r="A85" s="31" t="s">
        <v>76</v>
      </c>
      <c r="B85" s="33" t="s">
        <v>142</v>
      </c>
      <c r="C85" s="60">
        <f t="shared" si="2"/>
        <v>2</v>
      </c>
      <c r="D85" s="60"/>
      <c r="E85" s="60"/>
      <c r="F85" s="60"/>
      <c r="G85" s="61">
        <f t="shared" si="3"/>
        <v>2</v>
      </c>
      <c r="H85" s="139">
        <f>'2.1'!H85</f>
        <v>5</v>
      </c>
      <c r="I85" s="32">
        <v>5</v>
      </c>
      <c r="J85" s="140"/>
      <c r="K85" s="142" t="s">
        <v>278</v>
      </c>
      <c r="L85" s="56"/>
      <c r="M85" s="56"/>
    </row>
    <row r="86" spans="1:11" ht="15.75" customHeight="1">
      <c r="A86" s="31" t="s">
        <v>77</v>
      </c>
      <c r="B86" s="33" t="s">
        <v>142</v>
      </c>
      <c r="C86" s="60">
        <f t="shared" si="2"/>
        <v>2</v>
      </c>
      <c r="D86" s="60"/>
      <c r="E86" s="60"/>
      <c r="F86" s="60"/>
      <c r="G86" s="61">
        <f t="shared" si="3"/>
        <v>2</v>
      </c>
      <c r="H86" s="139">
        <f>'2.1'!H86</f>
        <v>3</v>
      </c>
      <c r="I86" s="32">
        <v>3</v>
      </c>
      <c r="J86" s="139"/>
      <c r="K86" s="177" t="s">
        <v>292</v>
      </c>
    </row>
    <row r="87" spans="1:13" s="59" customFormat="1" ht="15.75" customHeight="1">
      <c r="A87" s="30" t="s">
        <v>78</v>
      </c>
      <c r="B87" s="147" t="s">
        <v>142</v>
      </c>
      <c r="C87" s="60">
        <f t="shared" si="2"/>
        <v>2</v>
      </c>
      <c r="D87" s="61"/>
      <c r="E87" s="145"/>
      <c r="F87" s="61"/>
      <c r="G87" s="61">
        <f t="shared" si="3"/>
        <v>2</v>
      </c>
      <c r="H87" s="139">
        <f>'2.1'!H87</f>
        <v>6</v>
      </c>
      <c r="I87" s="139">
        <v>6</v>
      </c>
      <c r="J87" s="142"/>
      <c r="K87" s="142" t="s">
        <v>474</v>
      </c>
      <c r="L87" s="56"/>
      <c r="M87" s="56"/>
    </row>
    <row r="88" spans="1:11" ht="15.75" customHeight="1">
      <c r="A88" s="31" t="s">
        <v>79</v>
      </c>
      <c r="B88" s="33" t="s">
        <v>141</v>
      </c>
      <c r="C88" s="60">
        <f t="shared" si="2"/>
        <v>0</v>
      </c>
      <c r="D88" s="60"/>
      <c r="E88" s="60"/>
      <c r="F88" s="60"/>
      <c r="G88" s="61">
        <f t="shared" si="3"/>
        <v>0</v>
      </c>
      <c r="H88" s="139">
        <f>'2.1'!H88</f>
        <v>4</v>
      </c>
      <c r="I88" s="32">
        <v>2</v>
      </c>
      <c r="J88" s="140" t="s">
        <v>476</v>
      </c>
      <c r="K88" s="142" t="s">
        <v>294</v>
      </c>
    </row>
    <row r="89" spans="1:11" ht="15.75" customHeight="1">
      <c r="A89" s="27" t="s">
        <v>80</v>
      </c>
      <c r="B89" s="54"/>
      <c r="C89" s="64"/>
      <c r="D89" s="64"/>
      <c r="E89" s="64"/>
      <c r="F89" s="64"/>
      <c r="G89" s="65"/>
      <c r="H89" s="151"/>
      <c r="I89" s="151"/>
      <c r="J89" s="144"/>
      <c r="K89" s="133"/>
    </row>
    <row r="90" spans="1:11" ht="15.75" customHeight="1">
      <c r="A90" s="31" t="s">
        <v>81</v>
      </c>
      <c r="B90" s="33" t="s">
        <v>142</v>
      </c>
      <c r="C90" s="60">
        <f t="shared" si="2"/>
        <v>2</v>
      </c>
      <c r="D90" s="60"/>
      <c r="E90" s="60">
        <v>0.5</v>
      </c>
      <c r="F90" s="60"/>
      <c r="G90" s="61">
        <f t="shared" si="3"/>
        <v>1</v>
      </c>
      <c r="H90" s="139">
        <f>'2.1'!H90</f>
        <v>4</v>
      </c>
      <c r="I90" s="32">
        <v>4</v>
      </c>
      <c r="J90" s="147" t="s">
        <v>479</v>
      </c>
      <c r="K90" s="150" t="s">
        <v>279</v>
      </c>
    </row>
    <row r="91" spans="1:13" ht="15.75" customHeight="1">
      <c r="A91" s="31" t="s">
        <v>82</v>
      </c>
      <c r="B91" s="140" t="s">
        <v>142</v>
      </c>
      <c r="C91" s="60">
        <f t="shared" si="2"/>
        <v>2</v>
      </c>
      <c r="D91" s="60"/>
      <c r="E91" s="60"/>
      <c r="F91" s="60"/>
      <c r="G91" s="61">
        <f t="shared" si="3"/>
        <v>2</v>
      </c>
      <c r="H91" s="139">
        <f>'2.1'!H91</f>
        <v>4</v>
      </c>
      <c r="I91" s="32">
        <v>4</v>
      </c>
      <c r="J91" s="154"/>
      <c r="K91" s="142" t="s">
        <v>264</v>
      </c>
      <c r="L91" s="59"/>
      <c r="M91" s="59"/>
    </row>
    <row r="92" spans="1:11" ht="15.75" customHeight="1">
      <c r="A92" s="31" t="s">
        <v>83</v>
      </c>
      <c r="B92" s="33" t="s">
        <v>142</v>
      </c>
      <c r="C92" s="60">
        <f t="shared" si="2"/>
        <v>2</v>
      </c>
      <c r="D92" s="60"/>
      <c r="E92" s="60"/>
      <c r="F92" s="60"/>
      <c r="G92" s="61">
        <f t="shared" si="3"/>
        <v>2</v>
      </c>
      <c r="H92" s="139">
        <f>'2.1'!H92</f>
        <v>6</v>
      </c>
      <c r="I92" s="32">
        <v>6</v>
      </c>
      <c r="J92" s="147" t="s">
        <v>488</v>
      </c>
      <c r="K92" s="142" t="s">
        <v>486</v>
      </c>
    </row>
    <row r="93" spans="1:11" ht="15.75" customHeight="1">
      <c r="A93" s="30" t="s">
        <v>84</v>
      </c>
      <c r="B93" s="33" t="s">
        <v>142</v>
      </c>
      <c r="C93" s="60">
        <f t="shared" si="2"/>
        <v>2</v>
      </c>
      <c r="D93" s="60"/>
      <c r="E93" s="60"/>
      <c r="F93" s="60"/>
      <c r="G93" s="61">
        <f t="shared" si="3"/>
        <v>2</v>
      </c>
      <c r="H93" s="139">
        <f>'2.1'!H93</f>
        <v>3</v>
      </c>
      <c r="I93" s="32">
        <v>3</v>
      </c>
      <c r="J93" s="140"/>
      <c r="K93" s="150" t="s">
        <v>280</v>
      </c>
    </row>
    <row r="94" spans="1:11" ht="15.75" customHeight="1">
      <c r="A94" s="31" t="s">
        <v>85</v>
      </c>
      <c r="B94" s="33" t="s">
        <v>142</v>
      </c>
      <c r="C94" s="60">
        <f t="shared" si="2"/>
        <v>2</v>
      </c>
      <c r="D94" s="60"/>
      <c r="E94" s="60"/>
      <c r="F94" s="60"/>
      <c r="G94" s="61">
        <f t="shared" si="3"/>
        <v>2</v>
      </c>
      <c r="H94" s="139">
        <f>'2.1'!H94</f>
        <v>5</v>
      </c>
      <c r="I94" s="32">
        <v>5</v>
      </c>
      <c r="J94" s="154"/>
      <c r="K94" s="150" t="s">
        <v>281</v>
      </c>
    </row>
    <row r="95" spans="1:11" ht="15.75" customHeight="1">
      <c r="A95" s="31" t="s">
        <v>86</v>
      </c>
      <c r="B95" s="147" t="s">
        <v>141</v>
      </c>
      <c r="C95" s="60">
        <f t="shared" si="2"/>
        <v>0</v>
      </c>
      <c r="D95" s="60">
        <v>0.5</v>
      </c>
      <c r="E95" s="60"/>
      <c r="F95" s="60"/>
      <c r="G95" s="61">
        <f t="shared" si="3"/>
        <v>0</v>
      </c>
      <c r="H95" s="139">
        <f>'2.1'!H95</f>
        <v>4</v>
      </c>
      <c r="I95" s="154">
        <v>1</v>
      </c>
      <c r="J95" s="147" t="s">
        <v>499</v>
      </c>
      <c r="K95" s="150" t="s">
        <v>267</v>
      </c>
    </row>
    <row r="96" spans="1:11" ht="15.75" customHeight="1">
      <c r="A96" s="30" t="s">
        <v>87</v>
      </c>
      <c r="B96" s="33" t="s">
        <v>142</v>
      </c>
      <c r="C96" s="60">
        <f t="shared" si="2"/>
        <v>2</v>
      </c>
      <c r="D96" s="60"/>
      <c r="E96" s="60"/>
      <c r="F96" s="60"/>
      <c r="G96" s="61">
        <f t="shared" si="3"/>
        <v>2</v>
      </c>
      <c r="H96" s="139">
        <f>'2.1'!H96</f>
        <v>6</v>
      </c>
      <c r="I96" s="32">
        <v>6</v>
      </c>
      <c r="J96" s="154"/>
      <c r="K96" s="128" t="s">
        <v>268</v>
      </c>
    </row>
    <row r="97" spans="1:13" s="59" customFormat="1" ht="15.75" customHeight="1">
      <c r="A97" s="31" t="s">
        <v>88</v>
      </c>
      <c r="B97" s="33" t="s">
        <v>142</v>
      </c>
      <c r="C97" s="60">
        <f t="shared" si="2"/>
        <v>2</v>
      </c>
      <c r="D97" s="60"/>
      <c r="E97" s="60"/>
      <c r="F97" s="77"/>
      <c r="G97" s="61">
        <f t="shared" si="3"/>
        <v>2</v>
      </c>
      <c r="H97" s="139">
        <f>'2.1'!H97</f>
        <v>3</v>
      </c>
      <c r="I97" s="32">
        <v>3</v>
      </c>
      <c r="J97" s="147"/>
      <c r="K97" s="135" t="s">
        <v>269</v>
      </c>
      <c r="L97" s="56"/>
      <c r="M97" s="56"/>
    </row>
    <row r="98" spans="1:11" ht="15.75" customHeight="1">
      <c r="A98" s="31" t="s">
        <v>89</v>
      </c>
      <c r="B98" s="33" t="s">
        <v>141</v>
      </c>
      <c r="C98" s="60">
        <f t="shared" si="2"/>
        <v>0</v>
      </c>
      <c r="D98" s="60"/>
      <c r="E98" s="60">
        <v>0.5</v>
      </c>
      <c r="F98" s="60"/>
      <c r="G98" s="61">
        <f t="shared" si="3"/>
        <v>0</v>
      </c>
      <c r="H98" s="139">
        <f>'2.1'!H98</f>
        <v>4</v>
      </c>
      <c r="I98" s="32">
        <v>1</v>
      </c>
      <c r="J98" s="147" t="s">
        <v>524</v>
      </c>
      <c r="K98" s="150" t="s">
        <v>271</v>
      </c>
    </row>
    <row r="99" spans="1:11" ht="12">
      <c r="A99" s="68"/>
      <c r="B99" s="68"/>
      <c r="C99" s="68"/>
      <c r="D99" s="68"/>
      <c r="E99" s="68"/>
      <c r="F99" s="68"/>
      <c r="G99" s="69"/>
      <c r="H99" s="68"/>
      <c r="I99" s="68"/>
      <c r="J99" s="161"/>
      <c r="K99" s="68"/>
    </row>
    <row r="100" ht="12">
      <c r="J100" s="161"/>
    </row>
    <row r="101" ht="12">
      <c r="J101" s="161"/>
    </row>
    <row r="102" ht="12">
      <c r="J102" s="161"/>
    </row>
    <row r="103" ht="12">
      <c r="J103" s="161"/>
    </row>
    <row r="104" ht="12">
      <c r="J104" s="161"/>
    </row>
    <row r="105" spans="1:11" ht="12">
      <c r="A105" s="70"/>
      <c r="B105" s="70"/>
      <c r="C105" s="70"/>
      <c r="D105" s="70"/>
      <c r="E105" s="70"/>
      <c r="F105" s="70"/>
      <c r="G105" s="71"/>
      <c r="H105" s="70"/>
      <c r="I105" s="70"/>
      <c r="J105" s="162"/>
      <c r="K105" s="70"/>
    </row>
    <row r="106" ht="12">
      <c r="J106" s="161"/>
    </row>
    <row r="107" ht="12">
      <c r="J107" s="161"/>
    </row>
    <row r="108" ht="12">
      <c r="J108" s="161"/>
    </row>
    <row r="109" spans="1:11" ht="12">
      <c r="A109" s="70"/>
      <c r="B109" s="70"/>
      <c r="C109" s="70"/>
      <c r="D109" s="70"/>
      <c r="E109" s="70"/>
      <c r="F109" s="70"/>
      <c r="G109" s="71"/>
      <c r="H109" s="70"/>
      <c r="I109" s="70"/>
      <c r="J109" s="162"/>
      <c r="K109" s="70"/>
    </row>
    <row r="110" ht="12">
      <c r="J110" s="161"/>
    </row>
    <row r="111" ht="12">
      <c r="J111" s="161"/>
    </row>
    <row r="112" spans="1:11" ht="12">
      <c r="A112" s="70"/>
      <c r="B112" s="70"/>
      <c r="C112" s="70"/>
      <c r="D112" s="70"/>
      <c r="E112" s="70"/>
      <c r="F112" s="70"/>
      <c r="G112" s="71"/>
      <c r="H112" s="70"/>
      <c r="I112" s="70"/>
      <c r="J112" s="162"/>
      <c r="K112" s="70"/>
    </row>
    <row r="113" ht="12">
      <c r="J113" s="161"/>
    </row>
    <row r="114" ht="12">
      <c r="J114" s="161"/>
    </row>
    <row r="115" ht="12">
      <c r="J115" s="161"/>
    </row>
    <row r="116" spans="1:11" ht="12">
      <c r="A116" s="70"/>
      <c r="B116" s="70"/>
      <c r="C116" s="70"/>
      <c r="D116" s="70"/>
      <c r="E116" s="70"/>
      <c r="F116" s="70"/>
      <c r="G116" s="71"/>
      <c r="H116" s="70"/>
      <c r="I116" s="70"/>
      <c r="J116" s="162"/>
      <c r="K116" s="70"/>
    </row>
    <row r="117" ht="12">
      <c r="J117" s="161"/>
    </row>
    <row r="118" ht="12">
      <c r="J118" s="161"/>
    </row>
    <row r="119" spans="1:11" ht="12">
      <c r="A119" s="70"/>
      <c r="B119" s="70"/>
      <c r="C119" s="70"/>
      <c r="D119" s="70"/>
      <c r="E119" s="70"/>
      <c r="F119" s="70"/>
      <c r="G119" s="71"/>
      <c r="H119" s="70"/>
      <c r="I119" s="70"/>
      <c r="J119" s="162"/>
      <c r="K119" s="70"/>
    </row>
    <row r="120" ht="12">
      <c r="J120" s="161"/>
    </row>
    <row r="121" ht="12">
      <c r="J121" s="161"/>
    </row>
    <row r="122" ht="12">
      <c r="J122" s="161"/>
    </row>
    <row r="123" spans="1:11" ht="12">
      <c r="A123" s="70"/>
      <c r="B123" s="70"/>
      <c r="C123" s="70"/>
      <c r="D123" s="70"/>
      <c r="E123" s="70"/>
      <c r="F123" s="70"/>
      <c r="G123" s="71"/>
      <c r="H123" s="70"/>
      <c r="I123" s="70"/>
      <c r="J123" s="158"/>
      <c r="K123" s="70"/>
    </row>
  </sheetData>
  <sheetProtection/>
  <autoFilter ref="A6:K98"/>
  <mergeCells count="13">
    <mergeCell ref="K3:K5"/>
    <mergeCell ref="C4:C5"/>
    <mergeCell ref="D4:D5"/>
    <mergeCell ref="E4:E5"/>
    <mergeCell ref="F4:F5"/>
    <mergeCell ref="G4:G5"/>
    <mergeCell ref="A1:K1"/>
    <mergeCell ref="A2:K2"/>
    <mergeCell ref="A3:A5"/>
    <mergeCell ref="C3:G3"/>
    <mergeCell ref="H3:H5"/>
    <mergeCell ref="I3:I5"/>
    <mergeCell ref="J3:J5"/>
  </mergeCells>
  <dataValidations count="3">
    <dataValidation type="list" allowBlank="1" showInputMessage="1" showErrorMessage="1" sqref="B7:B98">
      <formula1>$B$4:$B$5</formula1>
    </dataValidation>
    <dataValidation type="list" allowBlank="1" showInputMessage="1" showErrorMessage="1" sqref="J6:K6">
      <formula1>'2.4'!#REF!</formula1>
    </dataValidation>
    <dataValidation type="list" allowBlank="1" showInputMessage="1" showErrorMessage="1" sqref="B6:G6">
      <formula1>$B$5:$B$5</formula1>
    </dataValidation>
  </dataValidations>
  <hyperlinks>
    <hyperlink ref="K8" r:id="rId1" display="http://bryanskoblfin.ru/Show/Category/10?ItemId=4"/>
    <hyperlink ref="K7" r:id="rId2" display="http://beldepfin.ru/byudzhet-2017-2019/"/>
    <hyperlink ref="K9" r:id="rId3" display="http://dtf.avo.ru/zakony-vladimirskoj-oblasti"/>
    <hyperlink ref="K11" r:id="rId4" display="http://df.ivanovoobl.ru/regionalnye-finansy/zakon-ob-oblastnom-byudzhete/zakony-o-vnesenii-izmenenij-v-zakon-o-byudzhete/"/>
    <hyperlink ref="K13" r:id="rId5" display="http://depfin.adm44.ru/Budget/Zakon/zakon2017/index.aspx"/>
    <hyperlink ref="K15" r:id="rId6" display="http://www.admlip.ru/economy/finances/pravovye-akty/"/>
    <hyperlink ref="K19" r:id="rId7" display="http://www.finsmol.ru/zbudget/a0oAgbRSSXRf"/>
    <hyperlink ref="K20" r:id="rId8" display="http://fin.tmbreg.ru/6347/2010/8323.html"/>
    <hyperlink ref="K21" r:id="rId9" display="http://portal.tverfin.ru/Show/Category/5?ItemId=271"/>
    <hyperlink ref="K23" r:id="rId10" display="http://www.yarregion.ru/depts/depfin/tmpPages/docs.aspx"/>
    <hyperlink ref="K27" r:id="rId11" display="http://minfin.rkomi.ru/minfin_rkomi/minfin_rbudj/budjet/"/>
    <hyperlink ref="K36" r:id="rId12" display="http://dfei.adm-nao.ru/zakony-o-byudzhete/"/>
    <hyperlink ref="K22" r:id="rId13" display="https://minfin.tularegion.ru/documents/?SECTION=1579"/>
    <hyperlink ref="K38" r:id="rId14" display="http://www.minfin01-maykop.ru/Show/Category/7?ItemId=55"/>
    <hyperlink ref="K48" r:id="rId15" display="https://www.mfri.ru/index.php/normativno-pravovaya-baza"/>
    <hyperlink ref="K49" r:id="rId16" display="http://pravitelstvo.kbr.ru/oigv/minfin/npi/zakonodatelstva_i_podzakonnye_normativnye_akty.php"/>
    <hyperlink ref="K51" r:id="rId17" display="http://www.mfrno-a.ru/zakon-o-budgete.php"/>
    <hyperlink ref="K53" r:id="rId18" display="http://openbudsk.ru/content/projectzk17/izm17.php"/>
    <hyperlink ref="K45" r:id="rId19" display="http://ob.sev.gov.ru/dokumenty/izmeneniya-v-budzhet/2017-god"/>
    <hyperlink ref="K10" r:id="rId20" display="http://www.gfu.vrn.ru/regulatory/normativnye-pravovye-akty/zakony-voronezhskoy-oblasti-/zakony-voronezhskoy-oblasti-ob-oblastnom-byudzhete.php"/>
    <hyperlink ref="K26" r:id="rId21" display="http://minfin.karelia.ru/2017-2019-gody/"/>
    <hyperlink ref="K31" r:id="rId22" display="http://budget.lenreg.ru/new/documents/?page=0&amp;sortOrder=&amp;type=&amp;sortName=&amp;sortDate="/>
    <hyperlink ref="K34" r:id="rId23" display="http://bks.pskov.ru/ebudget/Show/Category/11?ItemId=258"/>
    <hyperlink ref="K39" r:id="rId24" display="http://minfin.kalmregion.ru/deyatelnost/byudzhet-respubliki-kalmykiya/"/>
    <hyperlink ref="K47" r:id="rId25" display="http://minfinrd.ru/deyatelnost/statistika-i-otchety/byudzhet"/>
    <hyperlink ref="K56" r:id="rId26" display="http://mari-el.gov.ru/minfin/Pages/ordersMinfin.aspx"/>
    <hyperlink ref="K58" r:id="rId27" display="http://minfin.tatarstan.ru/rus/byudzhet-2017.htm"/>
    <hyperlink ref="K59" r:id="rId28" display="http://www.mfur.ru/budjet/ispolnenie/zakon/2017/zakon.php"/>
    <hyperlink ref="K61" r:id="rId29" display="https://mfin.permkrai.ru/execution/docbud/2017/"/>
    <hyperlink ref="K62" r:id="rId30" display="http://www.minfin.kirov.ru/otkrytyy-byudzhet/dlya-spetsialistov/oblastnoy-byudzhet/byudzhet-2017-2019-normativnye-dokumenty/"/>
    <hyperlink ref="K67" r:id="rId31" display="http://saratov.gov.ru/gov/auth/minfin/bud_sar_obl/2017/Law/"/>
    <hyperlink ref="K64" r:id="rId32" display="http://minfin.orb.ru/%D0%B7%D0%B0%D0%BA%D0%BE%D0%BD-%D0%BE%D0%B1-%D0%BE%D0%B1%D0%BB%D0%B0%D1%81%D1%82%D0%BD%D0%BE%D0%BC-%D0%B1%D1%8E%D0%B4%D0%B6%D0%B5%D1%82%D0%B5/"/>
    <hyperlink ref="K66" r:id="rId33" display="http://minfin-samara.ru/2017-2019/"/>
    <hyperlink ref="K68" r:id="rId34" display="http://ufo.ulntc.ru/index.php?mgf=budget/open_budget/izm/izmen2017"/>
    <hyperlink ref="K71" r:id="rId35" display="http://minfin.midural.ru/document/category/20#document_list"/>
    <hyperlink ref="K72" r:id="rId36" display="http://admtyumen.ru/ogv_ru/finance/finance/bugjet.htm"/>
    <hyperlink ref="K78" r:id="rId37" display="http://minfinrb.ru/normbase/17/"/>
    <hyperlink ref="K81" r:id="rId38" display="http://fin22.ru/bud/z2017/"/>
    <hyperlink ref="K84" r:id="rId39" display="http://openbudget.gfu.ru/budget/law/"/>
    <hyperlink ref="K86" r:id="rId40" display="http://www.mfnso.nso.ru/page/2294"/>
    <hyperlink ref="K88" r:id="rId41" display="http://acts.findep.org/acts.html"/>
    <hyperlink ref="K95" r:id="rId42" display="http://iis.minfin.49gov.ru/ebudget/Menu/Page/77"/>
    <hyperlink ref="K12" r:id="rId43" display="http://admoblkaluga.ru/main/work/finances/budget/obl_2017-2019.php"/>
    <hyperlink ref="K24" r:id="rId44" display="http://budget.mos.ru/BudgetAttachements_2017_2019"/>
    <hyperlink ref="K30" r:id="rId45" display="http://minfin39.ru/budget/current_year/"/>
    <hyperlink ref="K32" r:id="rId46" display="http://minfin.gov-murman.ru/open-budget/regional_budget/law_of_budget/"/>
    <hyperlink ref="K50" r:id="rId47" display="http://minfin09.ru/category/load/%D0%BD%D0%BE%D1%80%D0%BC%D0%B0%D1%82%D0%B8%D0%B2%D0%BD%D0%BE-%D0%BF%D1%80%D0%B0%D0%B2%D0%BE%D0%B2%D1%8B%D0%B5-%D0%B8-%D0%B8%D0%BD%D1%8B%D0%B5-%D0%B0%D0%BA%D1%82%D1%8B/zakon_o_bjudzhete_kchr/"/>
    <hyperlink ref="K79" r:id="rId48" display="http://www.minfintuva.ru/deyatelnost/byudzhet/npa/"/>
    <hyperlink ref="K43" r:id="rId49" display="http://volgafin.volgograd.ru/norms/acts/5515/"/>
    <hyperlink ref="K65" r:id="rId50" display="http://minfin.pnzreg.ru/budget/changes_additions"/>
    <hyperlink ref="K77" r:id="rId51" display="http://www.minfin-altai.ru/regulatory/normativno_pravovye_akty/zakony/zakony_o_byudzhete_po_godam/the-laws-on-the-budget-in-2017.php"/>
    <hyperlink ref="K82" r:id="rId52" display="http://минфин.забайкальскийкрай.рф/documents/zakon.html"/>
    <hyperlink ref="K91" r:id="rId53" display="http://www.kamgov.ru/minfin/budzet-2017"/>
    <hyperlink ref="K93" r:id="rId54" display="https://minfin.khabkrai.ru/portal/Show/Category/34?ItemId=227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0" r:id="rId55"/>
  <headerFooter>
    <oddFooter>&amp;C&amp;"Times New Roman,обычный"&amp;8&amp;A&amp;R&amp;P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zoomScalePageLayoutView="0" workbookViewId="0" topLeftCell="A1">
      <pane ySplit="6" topLeftCell="A78" activePane="bottomLeft" state="frozen"/>
      <selection pane="topLeft" activeCell="A1" sqref="A1"/>
      <selection pane="bottomLeft" activeCell="E100" sqref="E100"/>
    </sheetView>
  </sheetViews>
  <sheetFormatPr defaultColWidth="8.8515625" defaultRowHeight="15"/>
  <cols>
    <col min="1" max="1" width="35.140625" style="56" customWidth="1"/>
    <col min="2" max="2" width="41.57421875" style="56" customWidth="1"/>
    <col min="3" max="6" width="6.7109375" style="56" customWidth="1"/>
    <col min="7" max="7" width="6.7109375" style="72" customWidth="1"/>
    <col min="8" max="8" width="15.421875" style="56" customWidth="1"/>
    <col min="9" max="10" width="20.7109375" style="56" customWidth="1"/>
    <col min="11" max="16384" width="8.8515625" style="56" customWidth="1"/>
  </cols>
  <sheetData>
    <row r="1" spans="1:10" ht="29.25" customHeight="1">
      <c r="A1" s="241" t="s">
        <v>163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30" customHeight="1">
      <c r="A2" s="242" t="s">
        <v>503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65.25" customHeight="1">
      <c r="A3" s="234" t="s">
        <v>103</v>
      </c>
      <c r="B3" s="159" t="s">
        <v>164</v>
      </c>
      <c r="C3" s="244" t="s">
        <v>165</v>
      </c>
      <c r="D3" s="245"/>
      <c r="E3" s="245"/>
      <c r="F3" s="245"/>
      <c r="G3" s="245"/>
      <c r="H3" s="234" t="s">
        <v>505</v>
      </c>
      <c r="I3" s="234" t="s">
        <v>115</v>
      </c>
      <c r="J3" s="234" t="s">
        <v>95</v>
      </c>
    </row>
    <row r="4" spans="1:10" ht="18" customHeight="1">
      <c r="A4" s="236"/>
      <c r="B4" s="57" t="str">
        <f>' Методика (раздел 2)'!B29</f>
        <v>Да, размещаются</v>
      </c>
      <c r="C4" s="234" t="s">
        <v>98</v>
      </c>
      <c r="D4" s="234" t="s">
        <v>300</v>
      </c>
      <c r="E4" s="234" t="s">
        <v>301</v>
      </c>
      <c r="F4" s="234" t="s">
        <v>302</v>
      </c>
      <c r="G4" s="239" t="s">
        <v>104</v>
      </c>
      <c r="H4" s="236"/>
      <c r="I4" s="236"/>
      <c r="J4" s="236"/>
    </row>
    <row r="5" spans="1:10" s="58" customFormat="1" ht="27.75" customHeight="1">
      <c r="A5" s="238"/>
      <c r="B5" s="57" t="str">
        <f>' Методика (раздел 2)'!B30</f>
        <v>Нет, в установленные сроки не размещаются или размещаются в отдельных случаях</v>
      </c>
      <c r="C5" s="238"/>
      <c r="D5" s="238"/>
      <c r="E5" s="238"/>
      <c r="F5" s="238"/>
      <c r="G5" s="240"/>
      <c r="H5" s="238"/>
      <c r="I5" s="238"/>
      <c r="J5" s="238"/>
    </row>
    <row r="6" spans="1:10" s="59" customFormat="1" ht="15.75" customHeight="1">
      <c r="A6" s="27" t="s">
        <v>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 customHeight="1">
      <c r="A7" s="30" t="s">
        <v>1</v>
      </c>
      <c r="B7" s="33" t="s">
        <v>142</v>
      </c>
      <c r="C7" s="60">
        <f>IF(B7=B$4,2,0)</f>
        <v>2</v>
      </c>
      <c r="D7" s="60"/>
      <c r="E7" s="145">
        <v>0.5</v>
      </c>
      <c r="F7" s="60"/>
      <c r="G7" s="61">
        <f>C7*(1-D7)*(1-E7)*(1-F7)</f>
        <v>1</v>
      </c>
      <c r="H7" s="118">
        <v>43000</v>
      </c>
      <c r="I7" s="147" t="s">
        <v>323</v>
      </c>
      <c r="J7" s="135" t="s">
        <v>180</v>
      </c>
    </row>
    <row r="8" spans="1:10" ht="15.75" customHeight="1">
      <c r="A8" s="30" t="s">
        <v>2</v>
      </c>
      <c r="B8" s="33" t="s">
        <v>142</v>
      </c>
      <c r="C8" s="60">
        <f aca="true" t="shared" si="0" ref="C8:C23">IF(B8=B$4,2,0)</f>
        <v>2</v>
      </c>
      <c r="D8" s="60"/>
      <c r="E8" s="60"/>
      <c r="F8" s="60"/>
      <c r="G8" s="61">
        <f aca="true" t="shared" si="1" ref="G8:G71">C8*(1-D8)*(1-E8)*(1-F8)</f>
        <v>2</v>
      </c>
      <c r="H8" s="118">
        <v>43007</v>
      </c>
      <c r="I8" s="154"/>
      <c r="J8" s="136" t="s">
        <v>182</v>
      </c>
    </row>
    <row r="9" spans="1:10" ht="15.75" customHeight="1">
      <c r="A9" s="30" t="s">
        <v>3</v>
      </c>
      <c r="B9" s="33" t="s">
        <v>142</v>
      </c>
      <c r="C9" s="60">
        <f t="shared" si="0"/>
        <v>2</v>
      </c>
      <c r="D9" s="60"/>
      <c r="E9" s="60"/>
      <c r="F9" s="60">
        <v>0.5</v>
      </c>
      <c r="G9" s="61">
        <f t="shared" si="1"/>
        <v>1</v>
      </c>
      <c r="H9" s="118">
        <v>43003</v>
      </c>
      <c r="I9" s="147" t="s">
        <v>309</v>
      </c>
      <c r="J9" s="136" t="s">
        <v>185</v>
      </c>
    </row>
    <row r="10" spans="1:10" ht="15.75" customHeight="1">
      <c r="A10" s="30" t="s">
        <v>4</v>
      </c>
      <c r="B10" s="140" t="s">
        <v>142</v>
      </c>
      <c r="C10" s="145">
        <f t="shared" si="0"/>
        <v>2</v>
      </c>
      <c r="D10" s="145"/>
      <c r="E10" s="145"/>
      <c r="F10" s="145">
        <v>0.5</v>
      </c>
      <c r="G10" s="124">
        <f t="shared" si="1"/>
        <v>1</v>
      </c>
      <c r="H10" s="118">
        <v>43007</v>
      </c>
      <c r="I10" s="147" t="s">
        <v>310</v>
      </c>
      <c r="J10" s="150" t="s">
        <v>211</v>
      </c>
    </row>
    <row r="11" spans="1:10" ht="15.75" customHeight="1">
      <c r="A11" s="30" t="s">
        <v>5</v>
      </c>
      <c r="B11" s="140" t="s">
        <v>142</v>
      </c>
      <c r="C11" s="145">
        <f t="shared" si="0"/>
        <v>2</v>
      </c>
      <c r="D11" s="145"/>
      <c r="E11" s="145"/>
      <c r="F11" s="145"/>
      <c r="G11" s="124">
        <f t="shared" si="1"/>
        <v>2</v>
      </c>
      <c r="H11" s="118">
        <v>43010</v>
      </c>
      <c r="I11" s="154"/>
      <c r="J11" s="150" t="s">
        <v>130</v>
      </c>
    </row>
    <row r="12" spans="1:10" ht="15.75" customHeight="1">
      <c r="A12" s="30" t="s">
        <v>6</v>
      </c>
      <c r="B12" s="140" t="s">
        <v>142</v>
      </c>
      <c r="C12" s="145">
        <f t="shared" si="0"/>
        <v>2</v>
      </c>
      <c r="D12" s="145"/>
      <c r="E12" s="145"/>
      <c r="F12" s="145"/>
      <c r="G12" s="124">
        <f t="shared" si="1"/>
        <v>2</v>
      </c>
      <c r="H12" s="118">
        <v>42874</v>
      </c>
      <c r="I12" s="140"/>
      <c r="J12" s="142" t="s">
        <v>220</v>
      </c>
    </row>
    <row r="13" spans="1:10" s="59" customFormat="1" ht="15.75" customHeight="1">
      <c r="A13" s="30" t="s">
        <v>7</v>
      </c>
      <c r="B13" s="140" t="s">
        <v>142</v>
      </c>
      <c r="C13" s="145">
        <f t="shared" si="0"/>
        <v>2</v>
      </c>
      <c r="D13" s="145"/>
      <c r="E13" s="145"/>
      <c r="F13" s="145"/>
      <c r="G13" s="124">
        <f t="shared" si="1"/>
        <v>2</v>
      </c>
      <c r="H13" s="118">
        <v>42993</v>
      </c>
      <c r="I13" s="140" t="s">
        <v>315</v>
      </c>
      <c r="J13" s="142" t="s">
        <v>190</v>
      </c>
    </row>
    <row r="14" spans="1:10" s="59" customFormat="1" ht="15.75" customHeight="1">
      <c r="A14" s="30" t="s">
        <v>8</v>
      </c>
      <c r="B14" s="140" t="s">
        <v>142</v>
      </c>
      <c r="C14" s="145">
        <f t="shared" si="0"/>
        <v>2</v>
      </c>
      <c r="D14" s="145"/>
      <c r="E14" s="145"/>
      <c r="F14" s="145"/>
      <c r="G14" s="124">
        <f t="shared" si="1"/>
        <v>2</v>
      </c>
      <c r="H14" s="118">
        <v>43003</v>
      </c>
      <c r="I14" s="139"/>
      <c r="J14" s="142" t="s">
        <v>316</v>
      </c>
    </row>
    <row r="15" spans="1:10" s="59" customFormat="1" ht="15.75" customHeight="1">
      <c r="A15" s="30" t="s">
        <v>9</v>
      </c>
      <c r="B15" s="140" t="s">
        <v>141</v>
      </c>
      <c r="C15" s="145">
        <f t="shared" si="0"/>
        <v>0</v>
      </c>
      <c r="D15" s="145"/>
      <c r="E15" s="145"/>
      <c r="F15" s="145"/>
      <c r="G15" s="124">
        <f t="shared" si="1"/>
        <v>0</v>
      </c>
      <c r="H15" s="118">
        <v>42992</v>
      </c>
      <c r="I15" s="154"/>
      <c r="J15" s="150" t="s">
        <v>320</v>
      </c>
    </row>
    <row r="16" spans="1:10" ht="15.75" customHeight="1">
      <c r="A16" s="30" t="s">
        <v>10</v>
      </c>
      <c r="B16" s="140" t="s">
        <v>142</v>
      </c>
      <c r="C16" s="145">
        <f t="shared" si="0"/>
        <v>2</v>
      </c>
      <c r="D16" s="145"/>
      <c r="E16" s="145"/>
      <c r="F16" s="145"/>
      <c r="G16" s="124">
        <f t="shared" si="1"/>
        <v>2</v>
      </c>
      <c r="H16" s="118">
        <v>42927</v>
      </c>
      <c r="I16" s="154"/>
      <c r="J16" s="150" t="s">
        <v>221</v>
      </c>
    </row>
    <row r="17" spans="1:10" ht="15.75" customHeight="1">
      <c r="A17" s="30" t="s">
        <v>11</v>
      </c>
      <c r="B17" s="140" t="s">
        <v>142</v>
      </c>
      <c r="C17" s="145">
        <f t="shared" si="0"/>
        <v>2</v>
      </c>
      <c r="D17" s="145"/>
      <c r="E17" s="145">
        <v>0.5</v>
      </c>
      <c r="F17" s="145">
        <v>0.5</v>
      </c>
      <c r="G17" s="124">
        <f t="shared" si="1"/>
        <v>0.5</v>
      </c>
      <c r="H17" s="118">
        <v>43013</v>
      </c>
      <c r="I17" s="147" t="s">
        <v>324</v>
      </c>
      <c r="J17" s="150" t="s">
        <v>322</v>
      </c>
    </row>
    <row r="18" spans="1:10" ht="15.75" customHeight="1">
      <c r="A18" s="30" t="s">
        <v>12</v>
      </c>
      <c r="B18" s="140" t="s">
        <v>142</v>
      </c>
      <c r="C18" s="145">
        <f t="shared" si="0"/>
        <v>2</v>
      </c>
      <c r="D18" s="145"/>
      <c r="E18" s="145">
        <v>0.5</v>
      </c>
      <c r="F18" s="145"/>
      <c r="G18" s="124">
        <f t="shared" si="1"/>
        <v>1</v>
      </c>
      <c r="H18" s="118">
        <v>43024</v>
      </c>
      <c r="I18" s="147" t="s">
        <v>334</v>
      </c>
      <c r="J18" s="150" t="s">
        <v>333</v>
      </c>
    </row>
    <row r="19" spans="1:10" ht="15.75" customHeight="1">
      <c r="A19" s="30" t="s">
        <v>13</v>
      </c>
      <c r="B19" s="140" t="s">
        <v>141</v>
      </c>
      <c r="C19" s="145">
        <f t="shared" si="0"/>
        <v>0</v>
      </c>
      <c r="D19" s="145"/>
      <c r="E19" s="145"/>
      <c r="F19" s="145"/>
      <c r="G19" s="124">
        <f t="shared" si="1"/>
        <v>0</v>
      </c>
      <c r="H19" s="118">
        <v>42942</v>
      </c>
      <c r="I19" s="147" t="s">
        <v>335</v>
      </c>
      <c r="J19" s="150" t="s">
        <v>194</v>
      </c>
    </row>
    <row r="20" spans="1:10" ht="15.75" customHeight="1">
      <c r="A20" s="30" t="s">
        <v>14</v>
      </c>
      <c r="B20" s="140" t="s">
        <v>142</v>
      </c>
      <c r="C20" s="145">
        <f t="shared" si="0"/>
        <v>2</v>
      </c>
      <c r="D20" s="145"/>
      <c r="E20" s="145"/>
      <c r="F20" s="145">
        <v>0.5</v>
      </c>
      <c r="G20" s="124">
        <f t="shared" si="1"/>
        <v>1</v>
      </c>
      <c r="H20" s="118">
        <v>43007</v>
      </c>
      <c r="I20" s="147" t="s">
        <v>340</v>
      </c>
      <c r="J20" s="150" t="s">
        <v>339</v>
      </c>
    </row>
    <row r="21" spans="1:10" ht="15.75" customHeight="1">
      <c r="A21" s="30" t="s">
        <v>15</v>
      </c>
      <c r="B21" s="140" t="s">
        <v>142</v>
      </c>
      <c r="C21" s="145">
        <f t="shared" si="0"/>
        <v>2</v>
      </c>
      <c r="D21" s="145"/>
      <c r="E21" s="145">
        <v>0.5</v>
      </c>
      <c r="F21" s="145"/>
      <c r="G21" s="124">
        <f t="shared" si="1"/>
        <v>1</v>
      </c>
      <c r="H21" s="118">
        <v>42938</v>
      </c>
      <c r="I21" s="147" t="s">
        <v>334</v>
      </c>
      <c r="J21" s="150" t="s">
        <v>195</v>
      </c>
    </row>
    <row r="22" spans="1:10" ht="15.75" customHeight="1">
      <c r="A22" s="30" t="s">
        <v>16</v>
      </c>
      <c r="B22" s="140" t="s">
        <v>142</v>
      </c>
      <c r="C22" s="145">
        <f t="shared" si="0"/>
        <v>2</v>
      </c>
      <c r="D22" s="145"/>
      <c r="E22" s="145">
        <v>0.5</v>
      </c>
      <c r="F22" s="145"/>
      <c r="G22" s="124">
        <f t="shared" si="1"/>
        <v>1</v>
      </c>
      <c r="H22" s="118">
        <v>42915</v>
      </c>
      <c r="I22" s="147" t="s">
        <v>334</v>
      </c>
      <c r="J22" s="150" t="s">
        <v>203</v>
      </c>
    </row>
    <row r="23" spans="1:10" ht="15.75" customHeight="1">
      <c r="A23" s="30" t="s">
        <v>17</v>
      </c>
      <c r="B23" s="140" t="s">
        <v>142</v>
      </c>
      <c r="C23" s="145">
        <f t="shared" si="0"/>
        <v>2</v>
      </c>
      <c r="D23" s="145"/>
      <c r="E23" s="145">
        <v>0.5</v>
      </c>
      <c r="F23" s="145"/>
      <c r="G23" s="124">
        <f t="shared" si="1"/>
        <v>1</v>
      </c>
      <c r="H23" s="118">
        <v>42993</v>
      </c>
      <c r="I23" s="147" t="s">
        <v>334</v>
      </c>
      <c r="J23" s="150" t="s">
        <v>125</v>
      </c>
    </row>
    <row r="24" spans="1:10" ht="15.75" customHeight="1">
      <c r="A24" s="30" t="s">
        <v>18</v>
      </c>
      <c r="B24" s="140" t="s">
        <v>142</v>
      </c>
      <c r="C24" s="145">
        <f>IF(B24=B$4,2,0)</f>
        <v>2</v>
      </c>
      <c r="D24" s="145"/>
      <c r="E24" s="145"/>
      <c r="F24" s="145">
        <v>0.5</v>
      </c>
      <c r="G24" s="124">
        <f t="shared" si="1"/>
        <v>1</v>
      </c>
      <c r="H24" s="163">
        <v>42998</v>
      </c>
      <c r="I24" s="147" t="s">
        <v>344</v>
      </c>
      <c r="J24" s="150" t="s">
        <v>222</v>
      </c>
    </row>
    <row r="25" spans="1:10" s="59" customFormat="1" ht="15.75" customHeight="1">
      <c r="A25" s="27" t="s">
        <v>19</v>
      </c>
      <c r="B25" s="53"/>
      <c r="C25" s="64"/>
      <c r="D25" s="65"/>
      <c r="E25" s="65"/>
      <c r="F25" s="65"/>
      <c r="G25" s="65"/>
      <c r="H25" s="36"/>
      <c r="I25" s="148"/>
      <c r="J25" s="148"/>
    </row>
    <row r="26" spans="1:10" ht="15.75" customHeight="1">
      <c r="A26" s="30" t="s">
        <v>20</v>
      </c>
      <c r="B26" s="33" t="s">
        <v>141</v>
      </c>
      <c r="C26" s="60">
        <f>IF(B26=B$4,2,0)</f>
        <v>0</v>
      </c>
      <c r="D26" s="60"/>
      <c r="E26" s="60"/>
      <c r="F26" s="60"/>
      <c r="G26" s="61">
        <f t="shared" si="1"/>
        <v>0</v>
      </c>
      <c r="H26" s="118">
        <v>43013</v>
      </c>
      <c r="I26" s="139"/>
      <c r="J26" s="150" t="s">
        <v>223</v>
      </c>
    </row>
    <row r="27" spans="1:10" ht="15.75" customHeight="1">
      <c r="A27" s="31" t="s">
        <v>21</v>
      </c>
      <c r="B27" s="33" t="s">
        <v>142</v>
      </c>
      <c r="C27" s="60">
        <f aca="true" t="shared" si="2" ref="C27:C34">IF(B27=B$4,2,0)</f>
        <v>2</v>
      </c>
      <c r="D27" s="60"/>
      <c r="E27" s="60"/>
      <c r="F27" s="60"/>
      <c r="G27" s="61">
        <f t="shared" si="1"/>
        <v>2</v>
      </c>
      <c r="H27" s="35">
        <v>42850</v>
      </c>
      <c r="I27" s="139"/>
      <c r="J27" s="150" t="s">
        <v>128</v>
      </c>
    </row>
    <row r="28" spans="1:10" ht="15.75" customHeight="1">
      <c r="A28" s="31" t="s">
        <v>22</v>
      </c>
      <c r="B28" s="33" t="s">
        <v>142</v>
      </c>
      <c r="C28" s="60">
        <f t="shared" si="2"/>
        <v>2</v>
      </c>
      <c r="D28" s="60"/>
      <c r="E28" s="60"/>
      <c r="F28" s="60"/>
      <c r="G28" s="61">
        <f t="shared" si="1"/>
        <v>2</v>
      </c>
      <c r="H28" s="118">
        <v>43017</v>
      </c>
      <c r="I28" s="147" t="s">
        <v>351</v>
      </c>
      <c r="J28" s="150" t="s">
        <v>349</v>
      </c>
    </row>
    <row r="29" spans="1:10" ht="15.75" customHeight="1">
      <c r="A29" s="30" t="s">
        <v>23</v>
      </c>
      <c r="B29" s="33" t="s">
        <v>142</v>
      </c>
      <c r="C29" s="60">
        <f t="shared" si="2"/>
        <v>2</v>
      </c>
      <c r="D29" s="60"/>
      <c r="E29" s="60"/>
      <c r="F29" s="60"/>
      <c r="G29" s="61">
        <f t="shared" si="1"/>
        <v>2</v>
      </c>
      <c r="H29" s="35">
        <v>42913</v>
      </c>
      <c r="I29" s="140"/>
      <c r="J29" s="135" t="s">
        <v>353</v>
      </c>
    </row>
    <row r="30" spans="1:10" ht="15.75" customHeight="1">
      <c r="A30" s="31" t="s">
        <v>24</v>
      </c>
      <c r="B30" s="33" t="s">
        <v>142</v>
      </c>
      <c r="C30" s="60">
        <f t="shared" si="2"/>
        <v>2</v>
      </c>
      <c r="D30" s="60"/>
      <c r="E30" s="60"/>
      <c r="F30" s="60"/>
      <c r="G30" s="61">
        <f t="shared" si="1"/>
        <v>2</v>
      </c>
      <c r="H30" s="35">
        <v>43031</v>
      </c>
      <c r="I30" s="139"/>
      <c r="J30" s="150" t="s">
        <v>224</v>
      </c>
    </row>
    <row r="31" spans="1:10" ht="15.75" customHeight="1">
      <c r="A31" s="30" t="s">
        <v>25</v>
      </c>
      <c r="B31" s="33" t="s">
        <v>142</v>
      </c>
      <c r="C31" s="60">
        <f t="shared" si="2"/>
        <v>2</v>
      </c>
      <c r="D31" s="60"/>
      <c r="E31" s="60"/>
      <c r="F31" s="60"/>
      <c r="G31" s="61">
        <f t="shared" si="1"/>
        <v>2</v>
      </c>
      <c r="H31" s="35">
        <v>43039</v>
      </c>
      <c r="I31" s="140" t="s">
        <v>356</v>
      </c>
      <c r="J31" s="150" t="s">
        <v>134</v>
      </c>
    </row>
    <row r="32" spans="1:10" s="59" customFormat="1" ht="15.75" customHeight="1">
      <c r="A32" s="30" t="s">
        <v>26</v>
      </c>
      <c r="B32" s="33" t="s">
        <v>142</v>
      </c>
      <c r="C32" s="60">
        <f t="shared" si="2"/>
        <v>2</v>
      </c>
      <c r="D32" s="60"/>
      <c r="E32" s="60"/>
      <c r="F32" s="60"/>
      <c r="G32" s="61">
        <f t="shared" si="1"/>
        <v>2</v>
      </c>
      <c r="H32" s="35">
        <v>42900</v>
      </c>
      <c r="I32" s="55"/>
      <c r="J32" s="150" t="s">
        <v>225</v>
      </c>
    </row>
    <row r="33" spans="1:10" ht="15.75" customHeight="1">
      <c r="A33" s="30" t="s">
        <v>27</v>
      </c>
      <c r="B33" s="33" t="s">
        <v>142</v>
      </c>
      <c r="C33" s="60">
        <f t="shared" si="2"/>
        <v>2</v>
      </c>
      <c r="D33" s="60"/>
      <c r="E33" s="60"/>
      <c r="F33" s="60">
        <v>0.5</v>
      </c>
      <c r="G33" s="61">
        <f t="shared" si="1"/>
        <v>1</v>
      </c>
      <c r="H33" s="118">
        <v>43014</v>
      </c>
      <c r="I33" s="147" t="s">
        <v>359</v>
      </c>
      <c r="J33" s="150" t="s">
        <v>199</v>
      </c>
    </row>
    <row r="34" spans="1:10" ht="15.75" customHeight="1">
      <c r="A34" s="31" t="s">
        <v>28</v>
      </c>
      <c r="B34" s="33" t="s">
        <v>141</v>
      </c>
      <c r="C34" s="60">
        <f t="shared" si="2"/>
        <v>0</v>
      </c>
      <c r="D34" s="60"/>
      <c r="E34" s="60">
        <v>0.5</v>
      </c>
      <c r="F34" s="60"/>
      <c r="G34" s="61">
        <f t="shared" si="1"/>
        <v>0</v>
      </c>
      <c r="H34" s="118">
        <v>43017</v>
      </c>
      <c r="I34" s="140" t="s">
        <v>383</v>
      </c>
      <c r="J34" s="150" t="s">
        <v>202</v>
      </c>
    </row>
    <row r="35" spans="1:10" ht="15.75" customHeight="1">
      <c r="A35" s="31" t="s">
        <v>29</v>
      </c>
      <c r="B35" s="33" t="s">
        <v>142</v>
      </c>
      <c r="C35" s="60">
        <f>IF(B35=B$4,2,0)</f>
        <v>2</v>
      </c>
      <c r="D35" s="60"/>
      <c r="E35" s="60"/>
      <c r="F35" s="60"/>
      <c r="G35" s="61">
        <f t="shared" si="1"/>
        <v>2</v>
      </c>
      <c r="H35" s="35">
        <v>42885</v>
      </c>
      <c r="I35" s="139"/>
      <c r="J35" s="176" t="s">
        <v>365</v>
      </c>
    </row>
    <row r="36" spans="1:10" ht="15.75" customHeight="1">
      <c r="A36" s="30" t="s">
        <v>30</v>
      </c>
      <c r="B36" s="33" t="s">
        <v>142</v>
      </c>
      <c r="C36" s="60">
        <f>IF(B36=B$4,2,0)</f>
        <v>2</v>
      </c>
      <c r="D36" s="60"/>
      <c r="E36" s="60"/>
      <c r="F36" s="60"/>
      <c r="G36" s="61">
        <f t="shared" si="1"/>
        <v>2</v>
      </c>
      <c r="H36" s="35">
        <v>43031</v>
      </c>
      <c r="I36" s="140"/>
      <c r="J36" s="150" t="s">
        <v>131</v>
      </c>
    </row>
    <row r="37" spans="1:10" s="59" customFormat="1" ht="15.75" customHeight="1">
      <c r="A37" s="27" t="s">
        <v>31</v>
      </c>
      <c r="B37" s="53"/>
      <c r="C37" s="64"/>
      <c r="D37" s="65"/>
      <c r="E37" s="65"/>
      <c r="F37" s="65"/>
      <c r="G37" s="65"/>
      <c r="H37" s="36"/>
      <c r="I37" s="148"/>
      <c r="J37" s="148"/>
    </row>
    <row r="38" spans="1:10" ht="15.75" customHeight="1">
      <c r="A38" s="30" t="s">
        <v>32</v>
      </c>
      <c r="B38" s="147" t="s">
        <v>142</v>
      </c>
      <c r="C38" s="60">
        <f>IF(B38=B$4,2,0)</f>
        <v>2</v>
      </c>
      <c r="D38" s="60"/>
      <c r="E38" s="60"/>
      <c r="F38" s="60">
        <v>0.5</v>
      </c>
      <c r="G38" s="61">
        <f t="shared" si="1"/>
        <v>1</v>
      </c>
      <c r="H38" s="35">
        <v>42947</v>
      </c>
      <c r="I38" s="140" t="s">
        <v>372</v>
      </c>
      <c r="J38" s="136" t="s">
        <v>206</v>
      </c>
    </row>
    <row r="39" spans="1:14" ht="15.75" customHeight="1">
      <c r="A39" s="30" t="s">
        <v>33</v>
      </c>
      <c r="B39" s="33" t="s">
        <v>142</v>
      </c>
      <c r="C39" s="60">
        <f aca="true" t="shared" si="3" ref="C39:C44">IF(B39=B$4,2,0)</f>
        <v>2</v>
      </c>
      <c r="D39" s="60"/>
      <c r="E39" s="60"/>
      <c r="F39" s="60">
        <v>0.5</v>
      </c>
      <c r="G39" s="61">
        <f t="shared" si="1"/>
        <v>1</v>
      </c>
      <c r="H39" s="35">
        <v>42922</v>
      </c>
      <c r="I39" s="140" t="s">
        <v>374</v>
      </c>
      <c r="J39" s="150" t="s">
        <v>237</v>
      </c>
      <c r="K39" s="74"/>
      <c r="N39" s="67"/>
    </row>
    <row r="40" spans="1:14" ht="15.75" customHeight="1">
      <c r="A40" s="30" t="s">
        <v>101</v>
      </c>
      <c r="B40" s="33" t="s">
        <v>141</v>
      </c>
      <c r="C40" s="60">
        <f t="shared" si="3"/>
        <v>0</v>
      </c>
      <c r="D40" s="60"/>
      <c r="E40" s="60"/>
      <c r="F40" s="60"/>
      <c r="G40" s="61">
        <f t="shared" si="1"/>
        <v>0</v>
      </c>
      <c r="H40" s="118">
        <v>43014</v>
      </c>
      <c r="I40" s="139"/>
      <c r="J40" s="140" t="s">
        <v>379</v>
      </c>
      <c r="N40" s="67"/>
    </row>
    <row r="41" spans="1:14" ht="15.75" customHeight="1">
      <c r="A41" s="30" t="s">
        <v>34</v>
      </c>
      <c r="B41" s="33" t="s">
        <v>142</v>
      </c>
      <c r="C41" s="60">
        <f t="shared" si="3"/>
        <v>2</v>
      </c>
      <c r="D41" s="60"/>
      <c r="E41" s="60"/>
      <c r="F41" s="60"/>
      <c r="G41" s="61">
        <f t="shared" si="1"/>
        <v>2</v>
      </c>
      <c r="H41" s="35">
        <v>43041</v>
      </c>
      <c r="I41" s="139"/>
      <c r="J41" s="150" t="s">
        <v>381</v>
      </c>
      <c r="N41" s="67"/>
    </row>
    <row r="42" spans="1:14" ht="15.75" customHeight="1" thickBot="1">
      <c r="A42" s="30" t="s">
        <v>35</v>
      </c>
      <c r="B42" s="33" t="s">
        <v>142</v>
      </c>
      <c r="C42" s="60">
        <f t="shared" si="3"/>
        <v>2</v>
      </c>
      <c r="D42" s="60"/>
      <c r="E42" s="60">
        <v>0.5</v>
      </c>
      <c r="F42" s="60"/>
      <c r="G42" s="61">
        <f t="shared" si="1"/>
        <v>1</v>
      </c>
      <c r="H42" s="118">
        <v>43003</v>
      </c>
      <c r="I42" s="147" t="s">
        <v>391</v>
      </c>
      <c r="J42" s="150" t="s">
        <v>208</v>
      </c>
      <c r="N42" s="67"/>
    </row>
    <row r="43" spans="1:14" ht="15.75" customHeight="1" thickBot="1">
      <c r="A43" s="30" t="s">
        <v>36</v>
      </c>
      <c r="B43" s="33" t="s">
        <v>142</v>
      </c>
      <c r="C43" s="60">
        <f t="shared" si="3"/>
        <v>2</v>
      </c>
      <c r="D43" s="60"/>
      <c r="E43" s="60"/>
      <c r="F43" s="60"/>
      <c r="G43" s="61">
        <f t="shared" si="1"/>
        <v>2</v>
      </c>
      <c r="H43" s="118">
        <v>42996</v>
      </c>
      <c r="I43" s="140"/>
      <c r="J43" s="183" t="s">
        <v>210</v>
      </c>
      <c r="N43" s="67"/>
    </row>
    <row r="44" spans="1:14" s="59" customFormat="1" ht="15.75" customHeight="1">
      <c r="A44" s="30" t="s">
        <v>37</v>
      </c>
      <c r="B44" s="33" t="s">
        <v>142</v>
      </c>
      <c r="C44" s="60">
        <f t="shared" si="3"/>
        <v>2</v>
      </c>
      <c r="D44" s="61"/>
      <c r="E44" s="61"/>
      <c r="F44" s="60"/>
      <c r="G44" s="61">
        <f t="shared" si="1"/>
        <v>2</v>
      </c>
      <c r="H44" s="35">
        <v>43027</v>
      </c>
      <c r="I44" s="140"/>
      <c r="J44" s="78" t="s">
        <v>213</v>
      </c>
      <c r="N44" s="67"/>
    </row>
    <row r="45" spans="1:14" ht="15.75" customHeight="1">
      <c r="A45" s="30" t="s">
        <v>102</v>
      </c>
      <c r="B45" s="33" t="s">
        <v>142</v>
      </c>
      <c r="C45" s="60">
        <f>IF(B45=B$4,2,0)</f>
        <v>2</v>
      </c>
      <c r="D45" s="60"/>
      <c r="E45" s="60">
        <v>0.5</v>
      </c>
      <c r="F45" s="60"/>
      <c r="G45" s="61">
        <f t="shared" si="1"/>
        <v>1</v>
      </c>
      <c r="H45" s="118">
        <v>43013</v>
      </c>
      <c r="I45" s="147" t="s">
        <v>392</v>
      </c>
      <c r="J45" s="80" t="s">
        <v>226</v>
      </c>
      <c r="N45" s="67"/>
    </row>
    <row r="46" spans="1:14" ht="15.75" customHeight="1">
      <c r="A46" s="27" t="s">
        <v>38</v>
      </c>
      <c r="B46" s="54"/>
      <c r="C46" s="64"/>
      <c r="D46" s="64"/>
      <c r="E46" s="64"/>
      <c r="F46" s="64"/>
      <c r="G46" s="65"/>
      <c r="H46" s="37"/>
      <c r="I46" s="144"/>
      <c r="J46" s="144"/>
      <c r="N46" s="67"/>
    </row>
    <row r="47" spans="1:14" ht="15.75" customHeight="1">
      <c r="A47" s="30" t="s">
        <v>39</v>
      </c>
      <c r="B47" s="33" t="s">
        <v>141</v>
      </c>
      <c r="C47" s="60">
        <f aca="true" t="shared" si="4" ref="C47:C52">IF(B47=B$4,2,0)</f>
        <v>0</v>
      </c>
      <c r="D47" s="60"/>
      <c r="E47" s="60"/>
      <c r="F47" s="60"/>
      <c r="G47" s="61">
        <f t="shared" si="1"/>
        <v>0</v>
      </c>
      <c r="H47" s="118">
        <v>43006</v>
      </c>
      <c r="I47" s="140"/>
      <c r="J47" s="150" t="s">
        <v>397</v>
      </c>
      <c r="N47" s="67"/>
    </row>
    <row r="48" spans="1:14" ht="15.75" customHeight="1">
      <c r="A48" s="30" t="s">
        <v>40</v>
      </c>
      <c r="B48" s="33" t="s">
        <v>141</v>
      </c>
      <c r="C48" s="60">
        <f t="shared" si="4"/>
        <v>0</v>
      </c>
      <c r="D48" s="60"/>
      <c r="E48" s="60"/>
      <c r="F48" s="60"/>
      <c r="G48" s="61">
        <f t="shared" si="1"/>
        <v>0</v>
      </c>
      <c r="H48" s="118">
        <v>43017</v>
      </c>
      <c r="I48" s="140"/>
      <c r="J48" s="150" t="s">
        <v>400</v>
      </c>
      <c r="N48" s="67"/>
    </row>
    <row r="49" spans="1:14" ht="15.75" customHeight="1">
      <c r="A49" s="30" t="s">
        <v>41</v>
      </c>
      <c r="B49" s="33" t="s">
        <v>142</v>
      </c>
      <c r="C49" s="60">
        <f t="shared" si="4"/>
        <v>2</v>
      </c>
      <c r="D49" s="60"/>
      <c r="E49" s="60"/>
      <c r="F49" s="60"/>
      <c r="G49" s="61">
        <f t="shared" si="1"/>
        <v>2</v>
      </c>
      <c r="H49" s="35">
        <v>42794</v>
      </c>
      <c r="I49" s="140"/>
      <c r="J49" s="150" t="s">
        <v>217</v>
      </c>
      <c r="N49" s="67"/>
    </row>
    <row r="50" spans="1:14" ht="15.75" customHeight="1">
      <c r="A50" s="30" t="s">
        <v>42</v>
      </c>
      <c r="B50" s="33" t="s">
        <v>141</v>
      </c>
      <c r="C50" s="60">
        <f t="shared" si="4"/>
        <v>0</v>
      </c>
      <c r="D50" s="60"/>
      <c r="E50" s="60"/>
      <c r="F50" s="60"/>
      <c r="G50" s="61">
        <f t="shared" si="1"/>
        <v>0</v>
      </c>
      <c r="H50" s="118">
        <v>42948</v>
      </c>
      <c r="I50" s="140"/>
      <c r="J50" s="150" t="s">
        <v>405</v>
      </c>
      <c r="N50" s="67"/>
    </row>
    <row r="51" spans="1:14" s="59" customFormat="1" ht="15.75" customHeight="1">
      <c r="A51" s="31" t="s">
        <v>92</v>
      </c>
      <c r="B51" s="33" t="s">
        <v>141</v>
      </c>
      <c r="C51" s="60">
        <f t="shared" si="4"/>
        <v>0</v>
      </c>
      <c r="D51" s="60"/>
      <c r="E51" s="60"/>
      <c r="F51" s="60"/>
      <c r="G51" s="61">
        <f t="shared" si="1"/>
        <v>0</v>
      </c>
      <c r="H51" s="35">
        <v>42882</v>
      </c>
      <c r="I51" s="140"/>
      <c r="J51" s="150" t="s">
        <v>218</v>
      </c>
      <c r="N51" s="67"/>
    </row>
    <row r="52" spans="1:14" s="59" customFormat="1" ht="15.75" customHeight="1">
      <c r="A52" s="30" t="s">
        <v>43</v>
      </c>
      <c r="B52" s="33" t="s">
        <v>142</v>
      </c>
      <c r="C52" s="60">
        <f t="shared" si="4"/>
        <v>2</v>
      </c>
      <c r="D52" s="61"/>
      <c r="E52" s="61"/>
      <c r="F52" s="145">
        <v>0.5</v>
      </c>
      <c r="G52" s="61">
        <f t="shared" si="1"/>
        <v>1</v>
      </c>
      <c r="H52" s="35">
        <v>42936</v>
      </c>
      <c r="I52" s="140" t="s">
        <v>407</v>
      </c>
      <c r="J52" s="135" t="s">
        <v>241</v>
      </c>
      <c r="N52" s="67"/>
    </row>
    <row r="53" spans="1:14" ht="15.75" customHeight="1">
      <c r="A53" s="30" t="s">
        <v>44</v>
      </c>
      <c r="B53" s="33" t="s">
        <v>142</v>
      </c>
      <c r="C53" s="60">
        <f>IF(B53=B$4,2,0)</f>
        <v>2</v>
      </c>
      <c r="D53" s="60"/>
      <c r="E53" s="60"/>
      <c r="F53" s="60"/>
      <c r="G53" s="61">
        <f t="shared" si="1"/>
        <v>2</v>
      </c>
      <c r="H53" s="35">
        <v>43035</v>
      </c>
      <c r="I53" s="139"/>
      <c r="J53" s="150" t="s">
        <v>219</v>
      </c>
      <c r="N53" s="67"/>
    </row>
    <row r="54" spans="1:14" ht="15.75" customHeight="1">
      <c r="A54" s="27" t="s">
        <v>45</v>
      </c>
      <c r="B54" s="54"/>
      <c r="C54" s="64"/>
      <c r="D54" s="64"/>
      <c r="E54" s="64"/>
      <c r="F54" s="64"/>
      <c r="G54" s="65"/>
      <c r="H54" s="37"/>
      <c r="I54" s="144"/>
      <c r="J54" s="133"/>
      <c r="N54" s="67"/>
    </row>
    <row r="55" spans="1:14" ht="15.75" customHeight="1">
      <c r="A55" s="31" t="s">
        <v>46</v>
      </c>
      <c r="B55" s="33" t="s">
        <v>142</v>
      </c>
      <c r="C55" s="60">
        <f>IF(B55=B$4,2,0)</f>
        <v>2</v>
      </c>
      <c r="D55" s="60"/>
      <c r="E55" s="60"/>
      <c r="F55" s="60"/>
      <c r="G55" s="61">
        <f t="shared" si="1"/>
        <v>2</v>
      </c>
      <c r="H55" s="118">
        <v>42999</v>
      </c>
      <c r="I55" s="139"/>
      <c r="J55" s="150" t="s">
        <v>410</v>
      </c>
      <c r="N55" s="67"/>
    </row>
    <row r="56" spans="1:14" ht="15.75" customHeight="1">
      <c r="A56" s="31" t="s">
        <v>47</v>
      </c>
      <c r="B56" s="33" t="s">
        <v>141</v>
      </c>
      <c r="C56" s="96">
        <f aca="true" t="shared" si="5" ref="C56:C68">IF(B56=B$4,2,0)</f>
        <v>0</v>
      </c>
      <c r="D56" s="60"/>
      <c r="E56" s="60"/>
      <c r="F56" s="60"/>
      <c r="G56" s="61">
        <f t="shared" si="1"/>
        <v>0</v>
      </c>
      <c r="H56" s="118">
        <v>43018</v>
      </c>
      <c r="I56" s="139"/>
      <c r="J56" s="150" t="s">
        <v>243</v>
      </c>
      <c r="N56" s="67"/>
    </row>
    <row r="57" spans="1:14" ht="15.75" customHeight="1">
      <c r="A57" s="31" t="s">
        <v>48</v>
      </c>
      <c r="B57" s="33" t="s">
        <v>141</v>
      </c>
      <c r="C57" s="96">
        <f t="shared" si="5"/>
        <v>0</v>
      </c>
      <c r="D57" s="60"/>
      <c r="E57" s="60"/>
      <c r="F57" s="60"/>
      <c r="G57" s="61">
        <f t="shared" si="1"/>
        <v>0</v>
      </c>
      <c r="H57" s="118">
        <v>43011</v>
      </c>
      <c r="I57" s="139"/>
      <c r="J57" s="150" t="s">
        <v>244</v>
      </c>
      <c r="N57" s="67"/>
    </row>
    <row r="58" spans="1:14" ht="15.75" customHeight="1">
      <c r="A58" s="31" t="s">
        <v>49</v>
      </c>
      <c r="B58" s="33" t="s">
        <v>141</v>
      </c>
      <c r="C58" s="96">
        <f t="shared" si="5"/>
        <v>0</v>
      </c>
      <c r="D58" s="60">
        <v>0.5</v>
      </c>
      <c r="E58" s="60"/>
      <c r="F58" s="60"/>
      <c r="G58" s="61">
        <f t="shared" si="1"/>
        <v>0</v>
      </c>
      <c r="H58" s="35">
        <v>43000</v>
      </c>
      <c r="I58" s="140" t="s">
        <v>416</v>
      </c>
      <c r="J58" s="150" t="s">
        <v>414</v>
      </c>
      <c r="N58" s="67"/>
    </row>
    <row r="59" spans="1:14" s="59" customFormat="1" ht="15.75" customHeight="1">
      <c r="A59" s="30" t="s">
        <v>50</v>
      </c>
      <c r="B59" s="33" t="s">
        <v>142</v>
      </c>
      <c r="C59" s="96">
        <f t="shared" si="5"/>
        <v>2</v>
      </c>
      <c r="D59" s="60"/>
      <c r="E59" s="60"/>
      <c r="F59" s="60"/>
      <c r="G59" s="61">
        <f t="shared" si="1"/>
        <v>2</v>
      </c>
      <c r="H59" s="35">
        <v>42899</v>
      </c>
      <c r="I59" s="139"/>
      <c r="J59" s="150" t="s">
        <v>248</v>
      </c>
      <c r="N59" s="67"/>
    </row>
    <row r="60" spans="1:14" ht="15.75" customHeight="1">
      <c r="A60" s="30" t="s">
        <v>51</v>
      </c>
      <c r="B60" s="33" t="s">
        <v>142</v>
      </c>
      <c r="C60" s="96">
        <f t="shared" si="5"/>
        <v>2</v>
      </c>
      <c r="D60" s="60"/>
      <c r="E60" s="60"/>
      <c r="F60" s="60"/>
      <c r="G60" s="61">
        <f t="shared" si="1"/>
        <v>2</v>
      </c>
      <c r="H60" s="118">
        <v>42971</v>
      </c>
      <c r="I60" s="140"/>
      <c r="J60" s="150" t="s">
        <v>421</v>
      </c>
      <c r="K60" s="119"/>
      <c r="N60" s="67"/>
    </row>
    <row r="61" spans="1:14" ht="15.75" customHeight="1">
      <c r="A61" s="31" t="s">
        <v>52</v>
      </c>
      <c r="B61" s="33" t="s">
        <v>141</v>
      </c>
      <c r="C61" s="96">
        <f t="shared" si="5"/>
        <v>0</v>
      </c>
      <c r="D61" s="60"/>
      <c r="E61" s="60">
        <v>0.5</v>
      </c>
      <c r="F61" s="60"/>
      <c r="G61" s="61">
        <f t="shared" si="1"/>
        <v>0</v>
      </c>
      <c r="H61" s="118">
        <v>42976</v>
      </c>
      <c r="I61" s="140" t="s">
        <v>430</v>
      </c>
      <c r="J61" s="150" t="s">
        <v>249</v>
      </c>
      <c r="N61" s="67"/>
    </row>
    <row r="62" spans="1:14" s="59" customFormat="1" ht="15.75" customHeight="1">
      <c r="A62" s="31" t="s">
        <v>53</v>
      </c>
      <c r="B62" s="33" t="s">
        <v>141</v>
      </c>
      <c r="C62" s="96">
        <f t="shared" si="5"/>
        <v>0</v>
      </c>
      <c r="D62" s="60">
        <v>0.5</v>
      </c>
      <c r="E62" s="60"/>
      <c r="F62" s="60"/>
      <c r="G62" s="61">
        <f t="shared" si="1"/>
        <v>0</v>
      </c>
      <c r="H62" s="35">
        <v>43035</v>
      </c>
      <c r="I62" s="140" t="s">
        <v>431</v>
      </c>
      <c r="J62" s="52" t="s">
        <v>251</v>
      </c>
      <c r="M62" s="56"/>
      <c r="N62" s="67"/>
    </row>
    <row r="63" spans="1:14" ht="15.75" customHeight="1">
      <c r="A63" s="31" t="s">
        <v>54</v>
      </c>
      <c r="B63" s="33" t="s">
        <v>142</v>
      </c>
      <c r="C63" s="96">
        <f t="shared" si="5"/>
        <v>2</v>
      </c>
      <c r="D63" s="60"/>
      <c r="E63" s="60"/>
      <c r="F63" s="60"/>
      <c r="G63" s="61">
        <f t="shared" si="1"/>
        <v>2</v>
      </c>
      <c r="H63" s="118">
        <v>43006</v>
      </c>
      <c r="I63" s="147" t="s">
        <v>433</v>
      </c>
      <c r="J63" s="150" t="s">
        <v>432</v>
      </c>
      <c r="N63" s="67"/>
    </row>
    <row r="64" spans="1:14" ht="15.75" customHeight="1">
      <c r="A64" s="30" t="s">
        <v>55</v>
      </c>
      <c r="B64" s="33" t="s">
        <v>142</v>
      </c>
      <c r="C64" s="96">
        <f t="shared" si="5"/>
        <v>2</v>
      </c>
      <c r="D64" s="60"/>
      <c r="E64" s="60"/>
      <c r="F64" s="60"/>
      <c r="G64" s="61">
        <f t="shared" si="1"/>
        <v>2</v>
      </c>
      <c r="H64" s="118">
        <v>43034</v>
      </c>
      <c r="I64" s="140" t="s">
        <v>436</v>
      </c>
      <c r="J64" s="150" t="s">
        <v>253</v>
      </c>
      <c r="K64" s="150"/>
      <c r="L64" s="150"/>
      <c r="N64" s="67"/>
    </row>
    <row r="65" spans="1:14" ht="15.75" customHeight="1">
      <c r="A65" s="31" t="s">
        <v>56</v>
      </c>
      <c r="B65" s="33" t="s">
        <v>142</v>
      </c>
      <c r="C65" s="96">
        <f t="shared" si="5"/>
        <v>2</v>
      </c>
      <c r="D65" s="60"/>
      <c r="E65" s="60"/>
      <c r="F65" s="60"/>
      <c r="G65" s="61">
        <f t="shared" si="1"/>
        <v>2</v>
      </c>
      <c r="H65" s="118">
        <v>43040</v>
      </c>
      <c r="I65" s="139"/>
      <c r="J65" s="150" t="s">
        <v>438</v>
      </c>
      <c r="L65" s="150"/>
      <c r="N65" s="67"/>
    </row>
    <row r="66" spans="1:14" ht="15.75" customHeight="1">
      <c r="A66" s="31" t="s">
        <v>57</v>
      </c>
      <c r="B66" s="33" t="s">
        <v>141</v>
      </c>
      <c r="C66" s="96">
        <f t="shared" si="5"/>
        <v>0</v>
      </c>
      <c r="D66" s="60"/>
      <c r="E66" s="60"/>
      <c r="F66" s="60"/>
      <c r="G66" s="61">
        <f t="shared" si="1"/>
        <v>0</v>
      </c>
      <c r="H66" s="118">
        <v>43013</v>
      </c>
      <c r="I66" s="139"/>
      <c r="J66" s="150" t="s">
        <v>272</v>
      </c>
      <c r="L66" s="150"/>
      <c r="N66" s="67"/>
    </row>
    <row r="67" spans="1:14" s="59" customFormat="1" ht="15.75" customHeight="1">
      <c r="A67" s="31" t="s">
        <v>58</v>
      </c>
      <c r="B67" s="33" t="s">
        <v>142</v>
      </c>
      <c r="C67" s="96">
        <f t="shared" si="5"/>
        <v>2</v>
      </c>
      <c r="D67" s="61"/>
      <c r="E67" s="61"/>
      <c r="F67" s="61"/>
      <c r="G67" s="61">
        <f t="shared" si="1"/>
        <v>2</v>
      </c>
      <c r="H67" s="35">
        <v>43034</v>
      </c>
      <c r="I67" s="140"/>
      <c r="J67" s="150" t="s">
        <v>273</v>
      </c>
      <c r="L67" s="150"/>
      <c r="M67" s="56"/>
      <c r="N67" s="67"/>
    </row>
    <row r="68" spans="1:14" ht="15.75" customHeight="1">
      <c r="A68" s="30" t="s">
        <v>59</v>
      </c>
      <c r="B68" s="33" t="s">
        <v>142</v>
      </c>
      <c r="C68" s="96">
        <f t="shared" si="5"/>
        <v>2</v>
      </c>
      <c r="D68" s="60"/>
      <c r="E68" s="60">
        <v>0.5</v>
      </c>
      <c r="F68" s="60"/>
      <c r="G68" s="61">
        <f t="shared" si="1"/>
        <v>1</v>
      </c>
      <c r="H68" s="118">
        <v>43039</v>
      </c>
      <c r="I68" s="140" t="s">
        <v>334</v>
      </c>
      <c r="J68" s="150" t="s">
        <v>282</v>
      </c>
      <c r="L68" s="150"/>
      <c r="N68" s="67"/>
    </row>
    <row r="69" spans="1:14" ht="15.75" customHeight="1">
      <c r="A69" s="27" t="s">
        <v>60</v>
      </c>
      <c r="B69" s="54"/>
      <c r="C69" s="64"/>
      <c r="D69" s="64"/>
      <c r="E69" s="64"/>
      <c r="F69" s="64"/>
      <c r="G69" s="65"/>
      <c r="H69" s="37"/>
      <c r="I69" s="144"/>
      <c r="J69" s="144"/>
      <c r="N69" s="67"/>
    </row>
    <row r="70" spans="1:14" ht="15.75" customHeight="1">
      <c r="A70" s="31" t="s">
        <v>61</v>
      </c>
      <c r="B70" s="33" t="s">
        <v>141</v>
      </c>
      <c r="C70" s="60">
        <f aca="true" t="shared" si="6" ref="C70:C75">IF(B70=B$4,2,0)</f>
        <v>0</v>
      </c>
      <c r="D70" s="60"/>
      <c r="E70" s="60"/>
      <c r="F70" s="60"/>
      <c r="G70" s="61">
        <f t="shared" si="1"/>
        <v>0</v>
      </c>
      <c r="H70" s="118">
        <v>43005</v>
      </c>
      <c r="I70" s="139"/>
      <c r="J70" s="150" t="s">
        <v>275</v>
      </c>
      <c r="N70" s="67"/>
    </row>
    <row r="71" spans="1:10" ht="15.75" customHeight="1">
      <c r="A71" s="30" t="s">
        <v>62</v>
      </c>
      <c r="B71" s="33" t="s">
        <v>142</v>
      </c>
      <c r="C71" s="96">
        <f t="shared" si="6"/>
        <v>2</v>
      </c>
      <c r="D71" s="60"/>
      <c r="E71" s="60"/>
      <c r="F71" s="60"/>
      <c r="G71" s="61">
        <f t="shared" si="1"/>
        <v>2</v>
      </c>
      <c r="H71" s="35">
        <v>43042</v>
      </c>
      <c r="I71" s="139"/>
      <c r="J71" s="150" t="s">
        <v>285</v>
      </c>
    </row>
    <row r="72" spans="1:13" s="59" customFormat="1" ht="15.75" customHeight="1">
      <c r="A72" s="31" t="s">
        <v>63</v>
      </c>
      <c r="B72" s="33" t="s">
        <v>142</v>
      </c>
      <c r="C72" s="96">
        <f t="shared" si="6"/>
        <v>2</v>
      </c>
      <c r="D72" s="60"/>
      <c r="E72" s="60"/>
      <c r="F72" s="60"/>
      <c r="G72" s="61">
        <f aca="true" t="shared" si="7" ref="G72:G98">C72*(1-D72)*(1-E72)*(1-F72)</f>
        <v>2</v>
      </c>
      <c r="H72" s="118">
        <v>43003</v>
      </c>
      <c r="I72" s="147"/>
      <c r="J72" s="150" t="s">
        <v>445</v>
      </c>
      <c r="K72" s="56"/>
      <c r="L72" s="56"/>
      <c r="M72" s="56"/>
    </row>
    <row r="73" spans="1:10" ht="15.75" customHeight="1">
      <c r="A73" s="30" t="s">
        <v>64</v>
      </c>
      <c r="B73" s="33" t="s">
        <v>142</v>
      </c>
      <c r="C73" s="96">
        <f t="shared" si="6"/>
        <v>2</v>
      </c>
      <c r="D73" s="60"/>
      <c r="E73" s="60"/>
      <c r="F73" s="60"/>
      <c r="G73" s="61">
        <f t="shared" si="7"/>
        <v>2</v>
      </c>
      <c r="H73" s="118">
        <v>43038</v>
      </c>
      <c r="I73" s="139"/>
      <c r="J73" s="150" t="s">
        <v>276</v>
      </c>
    </row>
    <row r="74" spans="1:13" s="59" customFormat="1" ht="15.75" customHeight="1">
      <c r="A74" s="33" t="s">
        <v>65</v>
      </c>
      <c r="B74" s="33" t="s">
        <v>142</v>
      </c>
      <c r="C74" s="96">
        <f t="shared" si="6"/>
        <v>2</v>
      </c>
      <c r="D74" s="61"/>
      <c r="E74" s="61"/>
      <c r="F74" s="61"/>
      <c r="G74" s="61">
        <f t="shared" si="7"/>
        <v>2</v>
      </c>
      <c r="H74" s="118">
        <v>43006</v>
      </c>
      <c r="I74" s="149"/>
      <c r="J74" s="150" t="s">
        <v>287</v>
      </c>
      <c r="K74" s="56"/>
      <c r="L74" s="56"/>
      <c r="M74" s="56"/>
    </row>
    <row r="75" spans="1:10" ht="15.75" customHeight="1">
      <c r="A75" s="31" t="s">
        <v>66</v>
      </c>
      <c r="B75" s="33" t="s">
        <v>142</v>
      </c>
      <c r="C75" s="96">
        <f t="shared" si="6"/>
        <v>2</v>
      </c>
      <c r="D75" s="60"/>
      <c r="E75" s="60">
        <v>0.5</v>
      </c>
      <c r="F75" s="60"/>
      <c r="G75" s="61">
        <f t="shared" si="7"/>
        <v>1</v>
      </c>
      <c r="H75" s="118">
        <v>43003</v>
      </c>
      <c r="I75" s="140" t="s">
        <v>334</v>
      </c>
      <c r="J75" s="150" t="s">
        <v>288</v>
      </c>
    </row>
    <row r="76" spans="1:10" ht="15.75" customHeight="1">
      <c r="A76" s="27" t="s">
        <v>67</v>
      </c>
      <c r="B76" s="54"/>
      <c r="C76" s="64"/>
      <c r="D76" s="64"/>
      <c r="E76" s="64"/>
      <c r="F76" s="64"/>
      <c r="G76" s="65"/>
      <c r="H76" s="37"/>
      <c r="I76" s="144"/>
      <c r="J76" s="144"/>
    </row>
    <row r="77" spans="1:10" ht="15.75" customHeight="1">
      <c r="A77" s="31" t="s">
        <v>68</v>
      </c>
      <c r="B77" s="33" t="s">
        <v>142</v>
      </c>
      <c r="C77" s="60">
        <f>IF(B77=B$4,2,0)</f>
        <v>2</v>
      </c>
      <c r="D77" s="60">
        <v>0.5</v>
      </c>
      <c r="E77" s="60"/>
      <c r="F77" s="60">
        <v>0.5</v>
      </c>
      <c r="G77" s="61">
        <f t="shared" si="7"/>
        <v>0.5</v>
      </c>
      <c r="H77" s="118">
        <v>43005</v>
      </c>
      <c r="I77" s="147" t="s">
        <v>455</v>
      </c>
      <c r="J77" s="150" t="s">
        <v>283</v>
      </c>
    </row>
    <row r="78" spans="1:10" ht="15.75" customHeight="1">
      <c r="A78" s="30" t="s">
        <v>69</v>
      </c>
      <c r="B78" s="33" t="s">
        <v>142</v>
      </c>
      <c r="C78" s="96">
        <f aca="true" t="shared" si="8" ref="C78:C87">IF(B78=B$4,2,0)</f>
        <v>2</v>
      </c>
      <c r="D78" s="60"/>
      <c r="E78" s="60"/>
      <c r="F78" s="60"/>
      <c r="G78" s="61">
        <f t="shared" si="7"/>
        <v>2</v>
      </c>
      <c r="H78" s="118">
        <v>43018</v>
      </c>
      <c r="I78" s="147"/>
      <c r="J78" s="150" t="s">
        <v>458</v>
      </c>
    </row>
    <row r="79" spans="1:10" ht="15.75" customHeight="1">
      <c r="A79" s="31" t="s">
        <v>70</v>
      </c>
      <c r="B79" s="33" t="s">
        <v>141</v>
      </c>
      <c r="C79" s="96">
        <f t="shared" si="8"/>
        <v>0</v>
      </c>
      <c r="D79" s="60"/>
      <c r="E79" s="60"/>
      <c r="F79" s="60"/>
      <c r="G79" s="61">
        <f t="shared" si="7"/>
        <v>0</v>
      </c>
      <c r="H79" s="118">
        <v>42993</v>
      </c>
      <c r="I79" s="154"/>
      <c r="J79" s="150" t="s">
        <v>298</v>
      </c>
    </row>
    <row r="80" spans="1:10" ht="15.75" customHeight="1">
      <c r="A80" s="31" t="s">
        <v>71</v>
      </c>
      <c r="B80" s="33" t="s">
        <v>141</v>
      </c>
      <c r="C80" s="96">
        <f t="shared" si="8"/>
        <v>0</v>
      </c>
      <c r="D80" s="60"/>
      <c r="E80" s="60"/>
      <c r="F80" s="60"/>
      <c r="G80" s="61">
        <f t="shared" si="7"/>
        <v>0</v>
      </c>
      <c r="H80" s="35">
        <v>42921</v>
      </c>
      <c r="I80" s="154"/>
      <c r="J80" s="150" t="s">
        <v>289</v>
      </c>
    </row>
    <row r="81" spans="1:10" ht="15.75" customHeight="1">
      <c r="A81" s="31" t="s">
        <v>72</v>
      </c>
      <c r="B81" s="33" t="s">
        <v>142</v>
      </c>
      <c r="C81" s="96">
        <f t="shared" si="8"/>
        <v>2</v>
      </c>
      <c r="D81" s="60"/>
      <c r="E81" s="60">
        <v>0.5</v>
      </c>
      <c r="F81" s="60"/>
      <c r="G81" s="61">
        <f t="shared" si="7"/>
        <v>1</v>
      </c>
      <c r="H81" s="35">
        <v>43038</v>
      </c>
      <c r="I81" s="140" t="s">
        <v>334</v>
      </c>
      <c r="J81" s="150" t="s">
        <v>277</v>
      </c>
    </row>
    <row r="82" spans="1:10" ht="15.75" customHeight="1">
      <c r="A82" s="31" t="s">
        <v>73</v>
      </c>
      <c r="B82" s="33" t="s">
        <v>142</v>
      </c>
      <c r="C82" s="96">
        <f t="shared" si="8"/>
        <v>2</v>
      </c>
      <c r="D82" s="60"/>
      <c r="E82" s="60">
        <v>0.5</v>
      </c>
      <c r="F82" s="60"/>
      <c r="G82" s="61">
        <f t="shared" si="7"/>
        <v>1</v>
      </c>
      <c r="H82" s="118">
        <v>43000</v>
      </c>
      <c r="I82" s="140" t="s">
        <v>334</v>
      </c>
      <c r="J82" s="150" t="s">
        <v>469</v>
      </c>
    </row>
    <row r="83" spans="1:10" ht="15.75" customHeight="1">
      <c r="A83" s="30" t="s">
        <v>74</v>
      </c>
      <c r="B83" s="33" t="s">
        <v>142</v>
      </c>
      <c r="C83" s="96">
        <f t="shared" si="8"/>
        <v>2</v>
      </c>
      <c r="D83" s="60"/>
      <c r="E83" s="60"/>
      <c r="F83" s="60"/>
      <c r="G83" s="61">
        <f t="shared" si="7"/>
        <v>2</v>
      </c>
      <c r="H83" s="35">
        <v>42894</v>
      </c>
      <c r="I83" s="153"/>
      <c r="J83" s="150" t="s">
        <v>471</v>
      </c>
    </row>
    <row r="84" spans="1:10" ht="15.75" customHeight="1">
      <c r="A84" s="31" t="s">
        <v>75</v>
      </c>
      <c r="B84" s="33" t="s">
        <v>142</v>
      </c>
      <c r="C84" s="96">
        <f t="shared" si="8"/>
        <v>2</v>
      </c>
      <c r="D84" s="60"/>
      <c r="E84" s="60"/>
      <c r="F84" s="60"/>
      <c r="G84" s="61">
        <f t="shared" si="7"/>
        <v>2</v>
      </c>
      <c r="H84" s="35">
        <v>43056</v>
      </c>
      <c r="I84" s="154"/>
      <c r="J84" s="150" t="s">
        <v>290</v>
      </c>
    </row>
    <row r="85" spans="1:13" s="59" customFormat="1" ht="15.75" customHeight="1">
      <c r="A85" s="31" t="s">
        <v>76</v>
      </c>
      <c r="B85" s="33" t="s">
        <v>142</v>
      </c>
      <c r="C85" s="96">
        <f t="shared" si="8"/>
        <v>2</v>
      </c>
      <c r="D85" s="60"/>
      <c r="E85" s="60"/>
      <c r="F85" s="60"/>
      <c r="G85" s="61">
        <f t="shared" si="7"/>
        <v>2</v>
      </c>
      <c r="H85" s="118">
        <v>43004</v>
      </c>
      <c r="I85" s="154"/>
      <c r="J85" s="150" t="s">
        <v>278</v>
      </c>
      <c r="K85" s="56"/>
      <c r="L85" s="56"/>
      <c r="M85" s="56"/>
    </row>
    <row r="86" spans="1:10" ht="15.75" customHeight="1">
      <c r="A86" s="31" t="s">
        <v>77</v>
      </c>
      <c r="B86" s="33" t="s">
        <v>142</v>
      </c>
      <c r="C86" s="96">
        <f t="shared" si="8"/>
        <v>2</v>
      </c>
      <c r="D86" s="60"/>
      <c r="E86" s="60">
        <v>0.5</v>
      </c>
      <c r="F86" s="60"/>
      <c r="G86" s="61">
        <f t="shared" si="7"/>
        <v>1</v>
      </c>
      <c r="H86" s="118">
        <v>43011</v>
      </c>
      <c r="I86" s="140" t="s">
        <v>334</v>
      </c>
      <c r="J86" s="150" t="s">
        <v>292</v>
      </c>
    </row>
    <row r="87" spans="1:13" s="59" customFormat="1" ht="15.75" customHeight="1">
      <c r="A87" s="30" t="s">
        <v>78</v>
      </c>
      <c r="B87" s="33" t="s">
        <v>142</v>
      </c>
      <c r="C87" s="96">
        <f t="shared" si="8"/>
        <v>2</v>
      </c>
      <c r="D87" s="61"/>
      <c r="E87" s="61"/>
      <c r="F87" s="61"/>
      <c r="G87" s="61">
        <f t="shared" si="7"/>
        <v>2</v>
      </c>
      <c r="H87" s="118">
        <v>43011</v>
      </c>
      <c r="I87" s="154"/>
      <c r="J87" s="150" t="s">
        <v>474</v>
      </c>
      <c r="K87" s="56"/>
      <c r="L87" s="56"/>
      <c r="M87" s="56"/>
    </row>
    <row r="88" spans="1:10" ht="15.75" customHeight="1">
      <c r="A88" s="31" t="s">
        <v>79</v>
      </c>
      <c r="B88" s="33" t="s">
        <v>141</v>
      </c>
      <c r="C88" s="96">
        <f>IF(B88=B$4,2,0)</f>
        <v>0</v>
      </c>
      <c r="D88" s="60"/>
      <c r="E88" s="60">
        <v>0.5</v>
      </c>
      <c r="F88" s="60"/>
      <c r="G88" s="61">
        <f t="shared" si="7"/>
        <v>0</v>
      </c>
      <c r="H88" s="118">
        <v>42983</v>
      </c>
      <c r="I88" s="147" t="s">
        <v>477</v>
      </c>
      <c r="J88" s="150" t="s">
        <v>294</v>
      </c>
    </row>
    <row r="89" spans="1:10" ht="15.75" customHeight="1">
      <c r="A89" s="27" t="s">
        <v>80</v>
      </c>
      <c r="B89" s="54"/>
      <c r="C89" s="64"/>
      <c r="D89" s="64"/>
      <c r="E89" s="64"/>
      <c r="F89" s="64"/>
      <c r="G89" s="65"/>
      <c r="H89" s="37"/>
      <c r="I89" s="148"/>
      <c r="J89" s="148"/>
    </row>
    <row r="90" spans="1:10" ht="15.75" customHeight="1">
      <c r="A90" s="31" t="s">
        <v>81</v>
      </c>
      <c r="B90" s="33" t="s">
        <v>141</v>
      </c>
      <c r="C90" s="60">
        <f>IF(B90=B$4,2,0)</f>
        <v>0</v>
      </c>
      <c r="D90" s="60"/>
      <c r="E90" s="60"/>
      <c r="F90" s="60"/>
      <c r="G90" s="61">
        <f t="shared" si="7"/>
        <v>0</v>
      </c>
      <c r="H90" s="35">
        <v>43034</v>
      </c>
      <c r="I90" s="170"/>
      <c r="J90" s="171" t="s">
        <v>480</v>
      </c>
    </row>
    <row r="91" spans="1:12" ht="15.75" customHeight="1">
      <c r="A91" s="31" t="s">
        <v>82</v>
      </c>
      <c r="B91" s="140" t="s">
        <v>142</v>
      </c>
      <c r="C91" s="96">
        <f aca="true" t="shared" si="9" ref="C91:C98">IF(B91=B$4,2,0)</f>
        <v>2</v>
      </c>
      <c r="D91" s="60"/>
      <c r="E91" s="60"/>
      <c r="F91" s="60"/>
      <c r="G91" s="61">
        <f t="shared" si="7"/>
        <v>2</v>
      </c>
      <c r="H91" s="118">
        <v>43010</v>
      </c>
      <c r="I91" s="170"/>
      <c r="J91" s="172" t="s">
        <v>264</v>
      </c>
      <c r="K91" s="59"/>
      <c r="L91" s="59"/>
    </row>
    <row r="92" spans="1:10" ht="15.75" customHeight="1">
      <c r="A92" s="31" t="s">
        <v>83</v>
      </c>
      <c r="B92" s="33" t="s">
        <v>142</v>
      </c>
      <c r="C92" s="96">
        <f t="shared" si="9"/>
        <v>2</v>
      </c>
      <c r="D92" s="60"/>
      <c r="E92" s="60"/>
      <c r="F92" s="60"/>
      <c r="G92" s="61">
        <f t="shared" si="7"/>
        <v>2</v>
      </c>
      <c r="H92" s="118">
        <v>43017</v>
      </c>
      <c r="I92" s="170"/>
      <c r="J92" s="171" t="s">
        <v>486</v>
      </c>
    </row>
    <row r="93" spans="1:10" ht="15.75" customHeight="1">
      <c r="A93" s="30" t="s">
        <v>84</v>
      </c>
      <c r="B93" s="33" t="s">
        <v>142</v>
      </c>
      <c r="C93" s="96">
        <f t="shared" si="9"/>
        <v>2</v>
      </c>
      <c r="D93" s="60"/>
      <c r="E93" s="60"/>
      <c r="F93" s="60"/>
      <c r="G93" s="61">
        <f t="shared" si="7"/>
        <v>2</v>
      </c>
      <c r="H93" s="35">
        <v>43033</v>
      </c>
      <c r="I93" s="173"/>
      <c r="J93" s="171" t="s">
        <v>280</v>
      </c>
    </row>
    <row r="94" spans="1:10" ht="15.75" customHeight="1">
      <c r="A94" s="31" t="s">
        <v>85</v>
      </c>
      <c r="B94" s="33" t="s">
        <v>142</v>
      </c>
      <c r="C94" s="96">
        <f t="shared" si="9"/>
        <v>2</v>
      </c>
      <c r="D94" s="60"/>
      <c r="E94" s="60"/>
      <c r="F94" s="60"/>
      <c r="G94" s="61">
        <f t="shared" si="7"/>
        <v>2</v>
      </c>
      <c r="H94" s="118">
        <v>43010</v>
      </c>
      <c r="I94" s="174"/>
      <c r="J94" s="171" t="s">
        <v>281</v>
      </c>
    </row>
    <row r="95" spans="1:10" ht="15.75" customHeight="1">
      <c r="A95" s="31" t="s">
        <v>86</v>
      </c>
      <c r="B95" s="33" t="s">
        <v>141</v>
      </c>
      <c r="C95" s="96">
        <f t="shared" si="9"/>
        <v>0</v>
      </c>
      <c r="D95" s="60">
        <v>0.5</v>
      </c>
      <c r="E95" s="60"/>
      <c r="F95" s="60"/>
      <c r="G95" s="61">
        <f t="shared" si="7"/>
        <v>0</v>
      </c>
      <c r="H95" s="35">
        <v>43032</v>
      </c>
      <c r="I95" s="174" t="s">
        <v>498</v>
      </c>
      <c r="J95" s="171" t="s">
        <v>267</v>
      </c>
    </row>
    <row r="96" spans="1:10" ht="15.75" customHeight="1">
      <c r="A96" s="30" t="s">
        <v>87</v>
      </c>
      <c r="B96" s="33" t="s">
        <v>142</v>
      </c>
      <c r="C96" s="96">
        <f t="shared" si="9"/>
        <v>2</v>
      </c>
      <c r="D96" s="60"/>
      <c r="E96" s="60"/>
      <c r="F96" s="60"/>
      <c r="G96" s="61">
        <f t="shared" si="7"/>
        <v>2</v>
      </c>
      <c r="H96" s="118">
        <v>43013</v>
      </c>
      <c r="I96" s="170"/>
      <c r="J96" s="171" t="s">
        <v>268</v>
      </c>
    </row>
    <row r="97" spans="1:13" s="59" customFormat="1" ht="15.75" customHeight="1">
      <c r="A97" s="31" t="s">
        <v>88</v>
      </c>
      <c r="B97" s="33" t="s">
        <v>141</v>
      </c>
      <c r="C97" s="96">
        <f t="shared" si="9"/>
        <v>0</v>
      </c>
      <c r="D97" s="77"/>
      <c r="E97" s="77"/>
      <c r="F97" s="77"/>
      <c r="G97" s="61">
        <f t="shared" si="7"/>
        <v>0</v>
      </c>
      <c r="H97" s="51">
        <v>42998</v>
      </c>
      <c r="I97" s="170"/>
      <c r="J97" s="171" t="s">
        <v>270</v>
      </c>
      <c r="K97" s="56"/>
      <c r="L97" s="56"/>
      <c r="M97" s="56"/>
    </row>
    <row r="98" spans="1:10" ht="15.75" customHeight="1">
      <c r="A98" s="31" t="s">
        <v>89</v>
      </c>
      <c r="B98" s="33" t="s">
        <v>141</v>
      </c>
      <c r="C98" s="96">
        <f t="shared" si="9"/>
        <v>0</v>
      </c>
      <c r="D98" s="60"/>
      <c r="E98" s="60"/>
      <c r="F98" s="60"/>
      <c r="G98" s="61">
        <f t="shared" si="7"/>
        <v>0</v>
      </c>
      <c r="H98" s="35">
        <v>43025</v>
      </c>
      <c r="I98" s="170"/>
      <c r="J98" s="171" t="s">
        <v>271</v>
      </c>
    </row>
    <row r="99" spans="1:10" ht="12">
      <c r="A99" s="68"/>
      <c r="B99" s="68"/>
      <c r="C99" s="68"/>
      <c r="D99" s="68"/>
      <c r="E99" s="68"/>
      <c r="F99" s="68"/>
      <c r="G99" s="69"/>
      <c r="H99" s="68"/>
      <c r="I99" s="68"/>
      <c r="J99" s="68"/>
    </row>
    <row r="105" spans="1:10" ht="12">
      <c r="A105" s="70"/>
      <c r="B105" s="70"/>
      <c r="C105" s="70"/>
      <c r="D105" s="70"/>
      <c r="E105" s="70"/>
      <c r="F105" s="70"/>
      <c r="G105" s="71"/>
      <c r="H105" s="70"/>
      <c r="I105" s="70"/>
      <c r="J105" s="70"/>
    </row>
    <row r="109" spans="1:10" ht="12">
      <c r="A109" s="70"/>
      <c r="B109" s="70"/>
      <c r="C109" s="70"/>
      <c r="D109" s="70"/>
      <c r="E109" s="70"/>
      <c r="F109" s="70"/>
      <c r="G109" s="71"/>
      <c r="H109" s="70"/>
      <c r="I109" s="70"/>
      <c r="J109" s="70"/>
    </row>
    <row r="112" spans="1:10" ht="12">
      <c r="A112" s="70"/>
      <c r="B112" s="70"/>
      <c r="C112" s="70"/>
      <c r="D112" s="70"/>
      <c r="E112" s="70"/>
      <c r="F112" s="70"/>
      <c r="G112" s="71"/>
      <c r="H112" s="70"/>
      <c r="I112" s="70"/>
      <c r="J112" s="70"/>
    </row>
    <row r="116" spans="1:10" ht="12">
      <c r="A116" s="70"/>
      <c r="B116" s="70"/>
      <c r="C116" s="70"/>
      <c r="D116" s="70"/>
      <c r="E116" s="70"/>
      <c r="F116" s="70"/>
      <c r="G116" s="71"/>
      <c r="H116" s="70"/>
      <c r="I116" s="70"/>
      <c r="J116" s="70"/>
    </row>
    <row r="119" spans="1:10" ht="12">
      <c r="A119" s="70"/>
      <c r="B119" s="70"/>
      <c r="C119" s="70"/>
      <c r="D119" s="70"/>
      <c r="E119" s="70"/>
      <c r="F119" s="70"/>
      <c r="G119" s="71"/>
      <c r="H119" s="70"/>
      <c r="I119" s="70"/>
      <c r="J119" s="70"/>
    </row>
    <row r="123" spans="1:10" ht="12">
      <c r="A123" s="70"/>
      <c r="B123" s="70"/>
      <c r="C123" s="70"/>
      <c r="D123" s="70"/>
      <c r="E123" s="70"/>
      <c r="F123" s="70"/>
      <c r="G123" s="71"/>
      <c r="H123" s="70"/>
      <c r="I123" s="70"/>
      <c r="J123" s="70"/>
    </row>
  </sheetData>
  <sheetProtection/>
  <autoFilter ref="A6:J98"/>
  <mergeCells count="12">
    <mergeCell ref="D4:D5"/>
    <mergeCell ref="E4:E5"/>
    <mergeCell ref="F4:F5"/>
    <mergeCell ref="G4:G5"/>
    <mergeCell ref="A1:J1"/>
    <mergeCell ref="A2:J2"/>
    <mergeCell ref="A3:A5"/>
    <mergeCell ref="C3:G3"/>
    <mergeCell ref="H3:H5"/>
    <mergeCell ref="I3:I5"/>
    <mergeCell ref="J3:J5"/>
    <mergeCell ref="C4:C5"/>
  </mergeCells>
  <dataValidations count="3">
    <dataValidation type="list" allowBlank="1" showInputMessage="1" showErrorMessage="1" sqref="B6:G6">
      <formula1>$B$5:$B$5</formula1>
    </dataValidation>
    <dataValidation type="list" allowBlank="1" showInputMessage="1" showErrorMessage="1" sqref="B7:B98">
      <formula1>$B$4:$B$5</formula1>
    </dataValidation>
    <dataValidation type="list" allowBlank="1" showInputMessage="1" showErrorMessage="1" sqref="I6:J6">
      <formula1>'2.5'!#REF!</formula1>
    </dataValidation>
  </dataValidations>
  <hyperlinks>
    <hyperlink ref="J7" r:id="rId1" display="http://beldepfin.ru/byudzhet-2017-2019/"/>
    <hyperlink ref="J8" r:id="rId2" display="http://bryanskoblfin.ru/Show/Category/10?ItemId=4"/>
    <hyperlink ref="J9" r:id="rId3" display="http://dtf.avo.ru/zakony-vladimirskoj-oblasti"/>
    <hyperlink ref="J10" r:id="rId4" display="http://www.gfu.vrn.ru/regulatory/normativnye-pravovye-akty/zakony-voronezhskoy-oblasti-/zakon-182oz-voronezhskoy-oblasti-2017-god.php"/>
    <hyperlink ref="J11" r:id="rId5" display="http://df.ivanovoobl.ru/budget/zakon-ob-oblastnom-byudzhete/"/>
    <hyperlink ref="J13" r:id="rId6" display="http://depfin.adm44.ru/Budget/Zakon/zakon2017/index.aspx"/>
    <hyperlink ref="J17" r:id="rId7" display="http://adm.vintech.ru:8096/ebudget/Menu/Page/37"/>
    <hyperlink ref="J27" r:id="rId8" display="http://minfin.rkomi.ru/minfin_rkomi/minfin_rbudj/budjet/"/>
    <hyperlink ref="J34" r:id="rId9" display="http://finance.pskov.ru/doc/documents"/>
    <hyperlink ref="J36" r:id="rId10" display="http://dfei.adm-nao.ru/zakony-o-byudzhete/"/>
    <hyperlink ref="J19" r:id="rId11" display="http://www.finsmol.ru/zbudget/a0oAgbRSSXRf"/>
    <hyperlink ref="J38" r:id="rId12" display="http://www.minfin01-maykop.ru/Show/Category/7?ItemId=55"/>
    <hyperlink ref="J49" r:id="rId13" display="http://pravitelstvo.kbr.ru/oigv/minfin/npi/zakonodatelstva_i_podzakonnye_normativnye_akty.php"/>
    <hyperlink ref="J51" r:id="rId14" display="http://www.mfrno-a.ru/zakon-o-budgete.php"/>
    <hyperlink ref="J53" r:id="rId15" display="http://openbudsk.ru/content/projectzk17/izm17.php"/>
    <hyperlink ref="J12" r:id="rId16" display="http://admoblkaluga.ru/main/work/finances/budget/obl_2017-2019.php"/>
    <hyperlink ref="J15" r:id="rId17" display="http://www.admlip.ru/economy/finances/pravovye-akty/"/>
    <hyperlink ref="J16" r:id="rId18" display="http://budget.mosreg.ru/byudzhet-dlya-grazhdan/zakon-o-vnesenii-izmenenij-v-zakon-o-byudzhete-moskovskoj-oblasti/"/>
    <hyperlink ref="J24" r:id="rId19" display="http://www.budget.mos.ru/BudgetAttachements_2017_2019"/>
    <hyperlink ref="J26" r:id="rId20" display="http://minfin.karelia.ru/2017-2019-gody/"/>
    <hyperlink ref="J30" r:id="rId21" display="http://minfin39.ru/budget/current_year/"/>
    <hyperlink ref="J31" r:id="rId22" display="http://budget.lenreg.ru/new/documents/?page=0&amp;sortOrder=&amp;type=budgetLaw&amp;sortName=&amp;sortDate="/>
    <hyperlink ref="J32" r:id="rId23" display="http://minfin.gov-murman.ru/open-budget/regional_budget/law_of_budget/"/>
    <hyperlink ref="J45" r:id="rId24" display="http://ob.sev.gov.ru/dokumenty/zakon-o-byudzhete/2017-god"/>
    <hyperlink ref="J39" r:id="rId25" display="http://minfin.kalmregion.ru/deyatelnost/byudzhet-respubliki-kalmykiya/"/>
    <hyperlink ref="J56" r:id="rId26" display="http://mari-el.gov.ru/minfin/Pages/ordersMinfin.aspx"/>
    <hyperlink ref="J57" r:id="rId27" display="http://www.minfinrm.ru/norm-akty-new/zakony/norm-prav-akty/budget-2017/"/>
    <hyperlink ref="J59" r:id="rId28" display="http://www.mfur.ru/budjet/ispolnenie/zakon/2017/zakon.php"/>
    <hyperlink ref="J61" r:id="rId29" display="https://mfin.permkrai.ru/execution/docbud/2017/"/>
    <hyperlink ref="J62" r:id="rId30" display="http://www.minfin.kirov.ru/otkrytyy-byudzhet/dlya-spetsialistov/oblastnoy-byudzhet/byudzhet-2017-2019-normativnye-dokumenty/"/>
    <hyperlink ref="J64" r:id="rId31" display="http://minfin.orb.ru/%D0%B7%D0%B0%D0%BA%D0%BE%D0%BD-%D0%BE%D0%B1-%D0%BE%D0%B1%D0%BB%D0%B0%D1%81%D1%82%D0%BD%D0%BE%D0%BC-%D0%B1%D1%8E%D0%B4%D0%B6%D0%B5%D1%82%D0%B5/"/>
    <hyperlink ref="J66" r:id="rId32" display="http://minfin-samara.ru/2017-2019/"/>
    <hyperlink ref="J67" r:id="rId33" display="http://saratov.gov.ru/gov/auth/minfin/bud_sar_obl/2017/Law/"/>
    <hyperlink ref="J68" r:id="rId34" display="http://ufo.ulntc.ru/index.php?mgf=budget/open_budget/izm/aktual2017"/>
    <hyperlink ref="J70" r:id="rId35" display="http://www.finupr.kurganobl.ru/index.php?test=bud17"/>
    <hyperlink ref="J71" r:id="rId36" display="http://minfin.midural.ru/document/category/20#document_list"/>
    <hyperlink ref="J73" r:id="rId37" display="http://www.minfin74.ru/mBudget/law/"/>
    <hyperlink ref="J74" r:id="rId38" display="http://depfin.admhmao.ru/otkrytyy-byudzhet/"/>
    <hyperlink ref="J80" r:id="rId39" display="http://r-19.ru/authorities/ministry-of-finance-of-the-republic-of-khakassia/docs/byudzhet-respubliki-khakasiya/"/>
    <hyperlink ref="J81" r:id="rId40" display="http://fin22.ru/bud/z2017/"/>
    <hyperlink ref="J86" r:id="rId41" display="http://www.mfnso.nso.ru/page/2294"/>
    <hyperlink ref="J88" r:id="rId42" display="http://acts.findep.org/acts.html"/>
    <hyperlink ref="J95" r:id="rId43" display="http://iis.minfin.49gov.ru/ebudget/Menu/Page/77"/>
    <hyperlink ref="J96" r:id="rId44" display="http://openbudget.sakhminfin.ru/Menu/Page/455"/>
    <hyperlink ref="J97" r:id="rId45" display="http://www.eao.ru/isp-vlast/finansovoe-upravlenie-pravitelstva/"/>
    <hyperlink ref="J79" r:id="rId46" display="http://www.minfintuva.ru/deyatelnost/byudzhet/npa/"/>
    <hyperlink ref="J21" r:id="rId47" display="http://portal.tverfin.ru/Show/Category/5?ItemId=271"/>
    <hyperlink ref="J22" r:id="rId48" display="https://minfin.tularegion.ru/documents/?SECTION=1579"/>
    <hyperlink ref="J23" r:id="rId49" display="http://www.yarregion.ru/depts/depfin/tmpPages/docs.aspx"/>
    <hyperlink ref="J43" r:id="rId50" display="http://volgafin.volgograd.ru/norms/acts/5515/"/>
    <hyperlink ref="J60" r:id="rId51" display="http://budget.cap.ru/Menu/Page/509"/>
    <hyperlink ref="J65" r:id="rId52" display="http://minfin.pnzreg.ru/budget/arz"/>
    <hyperlink ref="J77" r:id="rId53" display="http://www.minfin-altai.ru/regulatory/normativno_pravovye_akty/zakony/"/>
    <hyperlink ref="J84" r:id="rId54" display="http://openbudget.gfu.ru/budget/law/"/>
    <hyperlink ref="J83" r:id="rId55" display="http://minfin.krskstate.ru/openbudget/law"/>
    <hyperlink ref="J93" r:id="rId56" display="https://minfin.khabkrai.ru/portal/Show/Category/34?ItemId=227"/>
    <hyperlink ref="J18" r:id="rId57" display="https://minfin.ryazangov.ru/documents/documents_RO/zakony-ob-oblastnom-byudzhete-ryazanskoy-oblasti/index.php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58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2018-02-07T08:18:33Z</cp:lastPrinted>
  <dcterms:created xsi:type="dcterms:W3CDTF">2014-03-12T05:40:39Z</dcterms:created>
  <dcterms:modified xsi:type="dcterms:W3CDTF">2018-02-07T08:18:47Z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