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раздел 7)" sheetId="1" r:id="rId1"/>
    <sheet name="Оценка (раздел 7)" sheetId="2" r:id="rId2"/>
    <sheet name="Методика" sheetId="3" r:id="rId3"/>
    <sheet name="7.1" sheetId="4" r:id="rId4"/>
    <sheet name="7.2" sheetId="5" r:id="rId5"/>
    <sheet name="7.3" sheetId="6" r:id="rId6"/>
    <sheet name="7.4" sheetId="7" r:id="rId7"/>
  </sheets>
  <definedNames>
    <definedName name="_xlnm._FilterDatabase" localSheetId="3" hidden="1">'7.1'!$A$5:$G$5</definedName>
    <definedName name="_xlnm._FilterDatabase" localSheetId="4" hidden="1">'7.2'!$A$5:$F$5</definedName>
    <definedName name="_xlnm._FilterDatabase" localSheetId="5" hidden="1">'7.3'!$A$6:$G$98</definedName>
    <definedName name="_xlnm._FilterDatabase" localSheetId="6" hidden="1">'7.4'!$A$6:$G$98</definedName>
    <definedName name="_xlnm.Print_Titles" localSheetId="3">'7.1'!$2:$4</definedName>
    <definedName name="_xlnm.Print_Titles" localSheetId="4">'7.2'!$2:$4</definedName>
    <definedName name="_xlnm.Print_Titles" localSheetId="5">'7.3'!$2:$5</definedName>
    <definedName name="_xlnm.Print_Titles" localSheetId="6">'7.4'!$2:$5</definedName>
    <definedName name="_xlnm.Print_Titles" localSheetId="1">'Оценка (раздел 7)'!$3:$3</definedName>
    <definedName name="_xlnm.Print_Titles" localSheetId="0">'Рейтинг (раздел 7)'!$3:$3</definedName>
    <definedName name="_xlnm.Print_Area" localSheetId="3">'7.1'!$A$1:$G$97</definedName>
    <definedName name="_xlnm.Print_Area" localSheetId="4">'7.2'!$A$1:$F$97</definedName>
    <definedName name="_xlnm.Print_Area" localSheetId="5">'7.3'!$A$1:$G$98</definedName>
    <definedName name="_xlnm.Print_Area" localSheetId="6">'7.4'!$A$1:$G$98</definedName>
    <definedName name="_xlnm.Print_Area" localSheetId="2">'Методика'!$A$1:$F$29</definedName>
  </definedNames>
  <calcPr fullCalcOnLoad="1"/>
</workbook>
</file>

<file path=xl/sharedStrings.xml><?xml version="1.0" encoding="utf-8"?>
<sst xmlns="http://schemas.openxmlformats.org/spreadsheetml/2006/main" count="1369" uniqueCount="351">
  <si>
    <r>
      <t>Рейтинг субъектов Российской Федерации по разделу 7 "Финансовый контроль"</t>
    </r>
    <r>
      <rPr>
        <sz val="9"/>
        <color indexed="8"/>
        <rFont val="Times New Roman"/>
        <family val="1"/>
      </rPr>
      <t xml:space="preserve"> (группировка по федеральным округам)</t>
    </r>
  </si>
  <si>
    <t>Наименование субъекта                                               Российской Федерации</t>
  </si>
  <si>
    <t>Место по Российской Федерации</t>
  </si>
  <si>
    <t>Место по федеральному округу</t>
  </si>
  <si>
    <t>% от максимального количества баллов по разделу 7</t>
  </si>
  <si>
    <t>Итого баллов по разделу 7</t>
  </si>
  <si>
    <t>Единица измерения</t>
  </si>
  <si>
    <t>место</t>
  </si>
  <si>
    <t>%</t>
  </si>
  <si>
    <t>баллов</t>
  </si>
  <si>
    <t>Максимальный балл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</si>
  <si>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</si>
  <si>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</si>
  <si>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</si>
  <si>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</si>
  <si>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</si>
  <si>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</si>
  <si>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</si>
  <si>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</si>
  <si>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</si>
  <si>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</si>
  <si>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</si>
  <si>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</si>
  <si>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</si>
  <si>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</si>
  <si>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</si>
  <si>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</si>
  <si>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</si>
  <si>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</si>
  <si>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</si>
  <si>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</si>
  <si>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</si>
  <si>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</si>
  <si>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</si>
  <si>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</si>
  <si>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</si>
  <si>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</si>
  <si>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</si>
  <si>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</si>
  <si>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</si>
  <si>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</si>
  <si>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</si>
  <si>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</si>
  <si>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</si>
  <si>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</si>
  <si>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</si>
  <si>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</si>
  <si>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</si>
  <si>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</si>
  <si>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</si>
  <si>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</si>
  <si>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</si>
  <si>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</si>
  <si>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</si>
  <si>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</si>
  <si>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</si>
  <si>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</si>
  <si>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</si>
  <si>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</si>
  <si>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</si>
  <si>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</si>
  <si>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</si>
  <si>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</si>
  <si>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</si>
  <si>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</si>
  <si>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</si>
  <si>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</si>
  <si>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</si>
  <si>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</si>
  <si>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</si>
  <si>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</si>
  <si>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</si>
  <si>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</si>
  <si>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</si>
  <si>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</si>
  <si>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</si>
  <si>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</si>
  <si>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</si>
  <si>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</si>
  <si>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</si>
  <si>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</si>
  <si>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</si>
  <si>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</si>
  <si>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</si>
  <si>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</si>
  <si>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</si>
  <si>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</si>
  <si>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</si>
  <si>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</si>
  <si>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</si>
  <si>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</si>
  <si>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</si>
  <si>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</si>
  <si>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</si>
  <si>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</si>
  <si>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</si>
  <si>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</si>
  <si>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</si>
  <si>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</si>
  <si>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</si>
  <si>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</si>
  <si>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</si>
  <si>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</si>
  <si>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</si>
  <si>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</si>
  <si>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№ п/п</t>
  </si>
  <si>
    <t>Вопросы и варианты ответов</t>
  </si>
  <si>
    <t>Баллы</t>
  </si>
  <si>
    <t>Понижающие коэффициенты</t>
  </si>
  <si>
    <t>К1</t>
  </si>
  <si>
    <t>К2</t>
  </si>
  <si>
    <t>К3</t>
  </si>
  <si>
    <t>7</t>
  </si>
  <si>
    <t>Финансовый контроль</t>
  </si>
  <si>
    <t>Важным элементом бюджетного процесса является государственный финансовый контроль, призванный обеспечить законность, рациональность и эффективность использования государственных средств. В разделе оценивается открытость данных о деятельности органов внешнего государственного финансового контроля субъектов РФ. Показатели раздела в полной мере согласуются с требованиями Бюджетного кодекса РФ, Федерального закона от 9 февраля 2009 г. № 8-ФЗ «Об обеспечении доступа к информации о деятельности государственных органов и органов местного самоуправления», Федерального закона от 7 февраля 2011 г. № 6 - ФЗ «Об общих принципах организации и деятельности контрольно-счетных органов субъектов Российской Федерации и муниципальных образований».</t>
  </si>
  <si>
    <t>В целях оценки показателей раздела учитываются сведения, опубликованные в открытом доступе на портале (сайте) органа внешнего государственного финансового контроля субъекта РФ.</t>
  </si>
  <si>
    <t>На портале (сайте) субъекта РФ, предназначенном для публикации бюджетных данных, должен быть установлен баннер (ссылка) на портал (сайт) органа внешнего государственного финансового контроля субъекта РФ. Если баннер (ссылка) не установлен, к соответствующим показателям применяется понижающий коэффициент за затрудненный поиск. Данное требование не исключает других случаев применения указанного понижающего коэффициента.</t>
  </si>
  <si>
    <t>7.1</t>
  </si>
  <si>
    <t>Имеется ли на сайте, предназначенном для публикации бюджетных данных, баннер (ссылка) на официальный сайт контрольно-счетного органа субъекта РФ?</t>
  </si>
  <si>
    <t>Да, имеется</t>
  </si>
  <si>
    <t>Нет, не имеется</t>
  </si>
  <si>
    <t>7.2</t>
  </si>
  <si>
    <t>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2017 год?</t>
  </si>
  <si>
    <t>В целях оценки показателя учитываются документ, удовлетворяющий следующим требованиям:
а) размещен официальный документ, утвержденный председателем контрольно-счетного органа субъекта РФ или решением коллегии контрольно-счетного органа субъекта РФ (как минимум, должно быть указано, кем и когда утвержден план); рекомендуется размещать документ в графическом формате; 
б) в плане указаны наименования контрольных мероприятий с указанием проверяемого объекта или целевого назначения проверяемых средств;</t>
  </si>
  <si>
    <t>в) для каждого контрольного мероприятия указано время его проведения (месяц или квартал); если в плане не указано время проведения контрольных мероприятий или оно указано как «год» либо как «I полугодие; «II полугодие», то такой план не учитывается в целях оценки показателя. 
В случае несоблюдения указанных требований оценка показателя принимает значение 0 баллов.
Для того, чтобы считаться общедоступным, годовой план контрольных мероприятий должен быть размещен 
до 1 апреля текущего года. В случае если указанное требование не выполняется, оценка показателя принимает значение 0 баллов.</t>
  </si>
  <si>
    <t>Да, размещен</t>
  </si>
  <si>
    <t>Нет, не размещен или не отвечает требованиям</t>
  </si>
  <si>
    <t>7.3</t>
  </si>
  <si>
    <t>7.3. 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</si>
  <si>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Для оценки показателя опубликованные сведения, как минимум, должны содержать: а) наименование контрольного мероприятия; б) сведения о выявленных при его проведении нарушениях либо об их отсутствии; в) сведения о внесенных представлениях и предписаниях (в случае их внесения). Для  максимальной оценки показателя требуется также публикация сведений о принятых объектом контроля решениях и мерах по направленным ему представлениям и предписаниям.</t>
  </si>
  <si>
    <t>Для оценки показателя, размещенные в открытом доступе сведения, как минимум, должны содержать: 
а) наименование контрольного мероприятия; б) сведения о выявленных при его проведении нарушениях либо об их отсутствии; в) сведения о внесенных представлениях и предписаниях (в случае их внесения). В случае если информация не содержит сведений об основании для проведения контрольного мероприятия (для плановых мероприятий – пункт плана) и времени его проведения, применяется понижающий коэффициент за затрудненный поиск бюджетных данных.</t>
  </si>
  <si>
    <t>В целях оценки показателя учитываются контрольные мероприятия, предусмотренные планами контрольных мероприятий на 2016 год (в части мероприятий, запланированных на IV квартал) и на 2017 год. Изменения, внесенные в указанные планы, учитываются в том случае, если размещена актуализированная версия плана. Если план контрольных мероприятий органа внешнего государственного финансового контроля на 2017 год отсутствует в открытом доступе или не отвечает требованиям, указанным в пункте 6.1 настоящей анкеты, оценка показателя принимает значение 0 баллов. Если план контрольных мероприятий органа внешнего государственного финансового контроля на 2016 год отсутствует в открытом доступе или не отвечает требованиям, указанным в пункте 7.1 настоящей анкеты, оценка показателя осуществляется только в части мероприятий, реализованных в 2017 году, и не может принимать максимальное значение. 
Для того, чтобы считаться общедоступной, информация о проведенном контрольном мероприятии должна быть размещена в течении трех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</si>
  <si>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>Да, размещается по результатам всех плановых контрольных мероприятий</t>
  </si>
  <si>
    <t>Да, размещается по результатам большей части плановых контрольных мероприятий</t>
  </si>
  <si>
    <t>Нет, не размещается, или размещается в части отдельных плановых контрольных мероприятий, или размещенная информация не отвечает требованиям</t>
  </si>
  <si>
    <t>7.4</t>
  </si>
  <si>
    <t>7.4. 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</si>
  <si>
    <t>Для оценки показателя, размещенные в открытом доступе сведения, как минимум, должны содержать: а) наименование контрольного мероприятия; б) информацию о принятых решениях и мерах по результатам внесенных представлений или предписаний. В случае если информация не содержит сведений об основании для проведения контрольного мероприятия (для плановых мероприятий – пункт плана) и времени его проведения, применяется понижающий коэффициент за затрудненный поиск бюджетных данных.</t>
  </si>
  <si>
    <t>В целях оценки показателя учитываются контрольные мероприятия, предусмотренные планами контрольных мероприятий органа внешнего государственного финансового контроля на 2016 год (в части мероприятий, запланированных на III и IV кварталы) и на 2017 год. Изменения, внесенные в указанные планы, учитываются в том случае, если размещена актуализированная версия плана. Если план контрольных мероприятий органа внешнего государственного финансового контроля на 2017 год отсутствует в открытом доступе или не отвечает требованиям, указанным в пункте 7.1 настоящей анкеты, оценка показателя принимает значение 0 баллов. Если план контрольных мероприятий органа внешнего государственного финансового контроля на 2016 год отсутствует в открытом доступе или не отвечает требованиям, указанным в пункте 7.1 настоящей анкеты, оценка показателя осуществляется только в части мероприятий, реализованных в 2017 году, и не может принимать максимальное значение.</t>
  </si>
  <si>
    <t>Для того, чтобы считаться общедоступной,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</si>
  <si>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>Наименование субъекта                                                  Российской Федерации</t>
  </si>
  <si>
    <t>г.Севастополь</t>
  </si>
  <si>
    <t>К2  поиск</t>
  </si>
  <si>
    <t>Итого</t>
  </si>
  <si>
    <t>Оценка показателя 7.1</t>
  </si>
  <si>
    <t>http://beldepfin.ru/</t>
  </si>
  <si>
    <t>http://ns.bryanskoblfin.ru/</t>
  </si>
  <si>
    <t>http://dtf.avo.ru/main</t>
  </si>
  <si>
    <t>http://www.gfu.vrn.ru/</t>
  </si>
  <si>
    <t>http://df.ivanovoobl.ru/</t>
  </si>
  <si>
    <t>http://depfin.adm44.ru/index.aspx</t>
  </si>
  <si>
    <t>http://adm.rkursk.ru/index.php?id=37</t>
  </si>
  <si>
    <t>http://ufin48.ru/Menu/Page/1</t>
  </si>
  <si>
    <t>http://mf.mosreg.ru/</t>
  </si>
  <si>
    <t>http://orel-region.ru/; http://orel-region.ru/index.php?head=6&amp;part=73&amp;unit=3&amp;op=1</t>
  </si>
  <si>
    <t>http://www.finsmol.ru/start</t>
  </si>
  <si>
    <t>http://fin.tmbreg.ru/</t>
  </si>
  <si>
    <t>http://minfin.tularegion.ru/</t>
  </si>
  <si>
    <t>http://minfin.karelia.ru/about-us/</t>
  </si>
  <si>
    <t>http://www.minfin.rkomi.ru/</t>
  </si>
  <si>
    <t>https://dvinaland.ru/gov/-h3ffy732</t>
  </si>
  <si>
    <t>http://www.df35.ru/</t>
  </si>
  <si>
    <t>http://minfin39.ru/index.php</t>
  </si>
  <si>
    <t>http://minfin.gov-murman.ru/</t>
  </si>
  <si>
    <t>http://www.novkfo.ru/</t>
  </si>
  <si>
    <t>http://dfei.adm-nao.ru/</t>
  </si>
  <si>
    <t>http://minfin01-maykop.ru/Menu/Page/1</t>
  </si>
  <si>
    <t>http://minfin.kalmregion.ru/</t>
  </si>
  <si>
    <t>http://minfinkubani.ru/</t>
  </si>
  <si>
    <t>https://minfin.astrobl.ru/node</t>
  </si>
  <si>
    <t>http://volgafin.volgograd.ru/</t>
  </si>
  <si>
    <t>http://www.minfin.donland.ru/p_1474469933</t>
  </si>
  <si>
    <t>http://minfin.e-dag.ru/</t>
  </si>
  <si>
    <t>http://www.mfri.ru/</t>
  </si>
  <si>
    <t>http://pravitelstvo.kbr.ru/oigv/minfin/poleznye_ssylki.php</t>
  </si>
  <si>
    <t>http://minfin09.ru/</t>
  </si>
  <si>
    <t>http://mfrno-a.ru/</t>
  </si>
  <si>
    <t>https://minfin.bashkortostan.ru/</t>
  </si>
  <si>
    <t>http://mari-el.gov.ru/minfin/Pages/main.aspx</t>
  </si>
  <si>
    <t>http://www.minfinrm.ru/</t>
  </si>
  <si>
    <t>http://minfin.tatarstan.ru/</t>
  </si>
  <si>
    <t>http://mfur.ru/</t>
  </si>
  <si>
    <t>http://minfin.cap.ru/</t>
  </si>
  <si>
    <t>http://www.minfin.kirov.ru/</t>
  </si>
  <si>
    <t>http://mf.nnov.ru/</t>
  </si>
  <si>
    <t>http://minfin.orb.ru/</t>
  </si>
  <si>
    <t>http://finance.pnzreg.ru/</t>
  </si>
  <si>
    <t>http://minfin-samara.ru/</t>
  </si>
  <si>
    <t>http://ufo.ulntc.ru/, http://ufo.ulntc.ru/index.php?mgf=ref&amp;unformat=1&amp;slep=net</t>
  </si>
  <si>
    <t>http://www.finupr.kurganobl.ru/</t>
  </si>
  <si>
    <t>http://minfin.midural.ru/</t>
  </si>
  <si>
    <t>http://admtyumen.ru/ogv_ru/finance/finance/bugjet.htm; http://admtyumen.ru/ogv_ru/gov/administrative/finance_department/general_information/more.htm?id=10293778@cmsArticle</t>
  </si>
  <si>
    <t>http://www.minfin74.ru/</t>
  </si>
  <si>
    <t>http://www.depfin.admhmao.ru/</t>
  </si>
  <si>
    <t>http://www.minfin-altai.ru/</t>
  </si>
  <si>
    <t>http://минфинрб.рф/</t>
  </si>
  <si>
    <t>http://www.minfintuva.ru/</t>
  </si>
  <si>
    <t>http://www.r-19.ru/authorities/ministry-of-finance-of-the-republic-of-khakassia/common/</t>
  </si>
  <si>
    <t>http://fin22.ru/</t>
  </si>
  <si>
    <t>http://минфин.забайкальскийкрай.рф/</t>
  </si>
  <si>
    <t>http://minfin.krskstate.ru/</t>
  </si>
  <si>
    <t>http://gfu.ru/</t>
  </si>
  <si>
    <t>http://www.ofukem.ru/</t>
  </si>
  <si>
    <t>http://www.mfnso.nso.ru/</t>
  </si>
  <si>
    <t>http://mf.omskportal.ru/</t>
  </si>
  <si>
    <t>http://www.findep.org/</t>
  </si>
  <si>
    <t>http://minfin.sakha.gov.ru/</t>
  </si>
  <si>
    <t>http://primorsky.ru/authorities/executive-agencies/departments/finance/</t>
  </si>
  <si>
    <t>https://minfin.khabkrai.ru/portal/Menu/Page/1</t>
  </si>
  <si>
    <t>Оценка показателя 7.2</t>
  </si>
  <si>
    <t>Ссылка на источник данных</t>
  </si>
  <si>
    <t>http://belksp.ru/</t>
  </si>
  <si>
    <t>http://www.kspbo.ru/deyatelnost/plan-deyatelnosti</t>
  </si>
  <si>
    <t>http://www.spvo.ru/activity/plans.html</t>
  </si>
  <si>
    <t>http://www.ksp-vrn.ru/activity/activity1</t>
  </si>
  <si>
    <t>http://ksp37.ru/plan.aspx</t>
  </si>
  <si>
    <t>http://admoblkaluga.ru/sub/control_palata/activities/</t>
  </si>
  <si>
    <t>http://kspkostroma.ru/deyatelnost/plany/god2017</t>
  </si>
  <si>
    <t>http://ksp46.ru/work/arrangements/</t>
  </si>
  <si>
    <t>http://www.admlip.ru/economy/finances/vnutrenniy-gosudarstvennyy-finansovyy-kontrol/</t>
  </si>
  <si>
    <t>http://ksp.mosreg.ru/content/plan-raboty</t>
  </si>
  <si>
    <t>http://www.ksp-orel.ru/plan-raboty/</t>
  </si>
  <si>
    <t>http://www.ksp62.ru/</t>
  </si>
  <si>
    <t>http://ksp67.ru/index.php/deyatelnost/plany-rabot/plan-raboty-2017-2</t>
  </si>
  <si>
    <t>http://ksp.tmbreg.ru/18/20.html</t>
  </si>
  <si>
    <t>http://kspto.ru/index.php/act/plans/2017</t>
  </si>
  <si>
    <t>http://www.sptulobl.ru/activities/plan/</t>
  </si>
  <si>
    <t>http://www.kspalata76.yarregion.ru/Info/Plan.html</t>
  </si>
  <si>
    <t>http://www.ksp.mos.ru/ru/work/work_plan_year/work_plan_2017/index.php</t>
  </si>
  <si>
    <t>http://ksp.karelia.ru/index.php?option=com_content&amp;view=article&amp;id=59&amp;Itemid=38</t>
  </si>
  <si>
    <t>http://ksp.rkomi.ru/left/deyat/plans/</t>
  </si>
  <si>
    <t>http://kspao.ru/Activities/PlansOfActivities/</t>
  </si>
  <si>
    <t>http://www.kspvo.ru/activitiesp/arrangement/</t>
  </si>
  <si>
    <t>http://ksp39.ru/index.php?option=com_content&amp;view=category&amp;id=41&amp;Itemid=81</t>
  </si>
  <si>
    <t>http://www.ksplo.ru/plan_2017</t>
  </si>
  <si>
    <t>http://www.kspmo.ru/?view=plan</t>
  </si>
  <si>
    <t>http://spno.nov.ru/index.php?option=com_content&amp;task=view&amp;id=280</t>
  </si>
  <si>
    <t>http://www.sp-po.ru/activity/control/</t>
  </si>
  <si>
    <t>http://ksp.org.ru/rubric/153/na-2017-god</t>
  </si>
  <si>
    <t>http://xn--80azebj.xn--p1ai/index3.html</t>
  </si>
  <si>
    <t>http://kspra.ru/page.php?id=26</t>
  </si>
  <si>
    <t>http://ksprk08.ru/plans.htm</t>
  </si>
  <si>
    <t>http://sp-rc.ru/%D0%BF%D0%BB%D0%B0%D0%BD-%D0%BD%D0%B0-2017-%D0%B3%D0%BE%D0%B4/</t>
  </si>
  <si>
    <t>http://www.kspkuban.ru/catalog/?ctg_id=709</t>
  </si>
  <si>
    <t>http://ksp-ao.ru/flats_sold/plans_work/</t>
  </si>
  <si>
    <t>http://www.ksp34.ru/activity/plans/plan_rabotyi_na_2017_god/</t>
  </si>
  <si>
    <t>http://www.ksp61.ru/work/plans/detail/?ID=1445</t>
  </si>
  <si>
    <t>http://ksp-sev.ru/%D0%BF%D0%BB%D0%B0%D0%BD-%D1%80%D0%B0%D0%B1%D0%BE%D1%82%D1%8B-2017-%D0%B3%D0%BE%D0%B4/</t>
  </si>
  <si>
    <t>http://www.spdag.ru/activities</t>
  </si>
  <si>
    <t>http://riksp.ucoz.ru/index/plan_raboty/0-14</t>
  </si>
  <si>
    <t>http://www.kspkbr.ru/index.php/2012-06-22-11-50-48/plan-raboty-kontrolno-schetnoj-palaty</t>
  </si>
  <si>
    <t>http://www.kspkchr.ru/page/page64.html</t>
  </si>
  <si>
    <t>http://ksp-alania.ru/?page_id=33</t>
  </si>
  <si>
    <t>http://spalata-chr.ru/deyatelnost/plan-raboty/39-plan-raboty-sp-chr-na-2017-g-2</t>
  </si>
  <si>
    <t>http://kspstav.ru/content/plan-raboty-ksp-sk</t>
  </si>
  <si>
    <t>http://www.ksp02.ru/deyatelnost/plan-raboty.php</t>
  </si>
  <si>
    <t>http://марийэл.рф/gsp/Pages/plans.aspx</t>
  </si>
  <si>
    <t>http://www.sp.e-mordovia.ru/plan-raboty.html</t>
  </si>
  <si>
    <t>http://www.sprt.tatar/articles/6/68/90</t>
  </si>
  <si>
    <t>http://www.gkk.udmurt.ru/inspections/plan/</t>
  </si>
  <si>
    <t>http://gov.cap.ru/SiteMap.aspx?gov_id=108&amp;id=85747</t>
  </si>
  <si>
    <t>http://ksppk.ru/index.php/otkrytye-dannye/plan-raboty</t>
  </si>
  <si>
    <t>http://www.ksp43.ru/work-plans</t>
  </si>
  <si>
    <t>http://ksp.r52.ru/ru/9/271/</t>
  </si>
  <si>
    <t>http://sp.orb.ru/pages/activity/plan.html</t>
  </si>
  <si>
    <t>http://sp-penza.ru/the-activities-of-the-chamber/work-plan/</t>
  </si>
  <si>
    <t>http://sp.samregion.ru/activity/</t>
  </si>
  <si>
    <t>http://spso.ucoz.ru/index/plan_raboty_2017_god/0-105</t>
  </si>
  <si>
    <t>http://spuo.ru/activity/plan/</t>
  </si>
  <si>
    <t>http://kspkurgan.ru/plan</t>
  </si>
  <si>
    <t>http://spso66.ru/deyatelnost/plan-raboty-schetnoj-palaty/</t>
  </si>
  <si>
    <t>http://rfspto.ru/?page_id=6468</t>
  </si>
  <si>
    <t>http://www.ksp74.ru/list.php?cat=plans</t>
  </si>
  <si>
    <t>http://www.sphmao.ru/about/activities/planning.php</t>
  </si>
  <si>
    <t>https://spyanao.ru/deyatelnost/planyi-rabotyi-schetnoj-palatyi/</t>
  </si>
  <si>
    <t>http://ksp04.ru/deyatelnost/plan-raboty-na-god</t>
  </si>
  <si>
    <t>http://sp03.ru/work/3</t>
  </si>
  <si>
    <t>http://sprt17.ru/?cat=8</t>
  </si>
  <si>
    <t>http://www.ksp19.ru/plan_17.html</t>
  </si>
  <si>
    <t>http://www.ach22.ru/docs/plan/plan2017_6.pdf</t>
  </si>
  <si>
    <t>http://kspzab.ru/plan_of_action/</t>
  </si>
  <si>
    <t>http://spkrk.ru/index.php?option=com_content&amp;view=article&amp;id=16&amp;Itemid=17</t>
  </si>
  <si>
    <t>http://irksp.ru/?page_id=109</t>
  </si>
  <si>
    <t>http://www.kspko.ru/pages/inform</t>
  </si>
  <si>
    <t>http://www.ksp.nso.ru/page/30</t>
  </si>
  <si>
    <t>http://www.kspomskobl.ru/plans.html</t>
  </si>
  <si>
    <t>http://audit.tomsk.ru/bitrix/images/imyie.gadgets/newyear2/%D0%9F%D0%BB%D0%B0%D0%BD-2017.pdf</t>
  </si>
  <si>
    <t>https://schetnaja-palata.sakha.gov.ru/Plan-raboti</t>
  </si>
  <si>
    <t>http://ksp-kam.ru/deyatelnost_ksp/plan_raboty_ksp1/</t>
  </si>
  <si>
    <t>http://ksp25.ru/working/2017_god/</t>
  </si>
  <si>
    <t>http://ksp27.ru/workplans</t>
  </si>
  <si>
    <t>http://ksp-amur.ru/year_plan/</t>
  </si>
  <si>
    <t>http://ksp49.ru/d/1482191/d/plan_raboty_2017_izmeneniya_sentyabr_2.pdf</t>
  </si>
  <si>
    <t>http://spsakh.ru/work.php</t>
  </si>
  <si>
    <t>http://www.eao.ru/vlast--1/struktura/kontrolno-schetnaya-palata-eao/plany-i-otchety-ksp-eao/</t>
  </si>
  <si>
    <t>http://palata.chukotka.ru/index.php/deyatelnost/plan-rabot</t>
  </si>
  <si>
    <t xml:space="preserve">Омская область </t>
  </si>
  <si>
    <t>Оценка показателя 7.3.</t>
  </si>
  <si>
    <t>К3           срок</t>
  </si>
  <si>
    <t>Оценка показателя 7.4.</t>
  </si>
  <si>
    <t>Исходные данные и оценка показателя 7.1 "Имеется ли на сайте, предназначенном для публикации бюджетных данных, баннер (ссылка) на официальный сайт контрольно-счетного органа субъекта РФ?"</t>
  </si>
  <si>
    <t>Ссылка на источник данных (сайт финоргана или страница для публикации бюджетных данных на сайте исполнительных органов (в случае отсутствия сайта финоргана))</t>
  </si>
  <si>
    <t>Исходные данные и оценка показателя 7.2 "Размещен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2017 год?"</t>
  </si>
  <si>
    <t>Исходные данные и оценка показателя 7.3 "Размещается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предписаниях?"</t>
  </si>
  <si>
    <t>Исходные данные и оценка показателя 7.4 "Размещается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предписаниям?"</t>
  </si>
  <si>
    <t>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</si>
  <si>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</si>
  <si>
    <t>7.1. Имеется ли на сайте, предназначенном для публикации бюджетных данных, баннер (ссылка) на официальный сайт контрольно-счетного органа субъекта РФ?</t>
  </si>
  <si>
    <t>7.2. 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2017 год?</t>
  </si>
  <si>
    <t>7.1. 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2017 год?</t>
  </si>
  <si>
    <t>Мониторинг и оценка показателей раздела проведены в период с 1 марта по 27 декабря 2017 года.</t>
  </si>
  <si>
    <r>
      <t>Рейтинг субъектов Российской Федерации по разделу 7 "Финансовый контроль"</t>
    </r>
    <r>
      <rPr>
        <sz val="9"/>
        <color indexed="8"/>
        <rFont val="Times New Roman"/>
        <family val="1"/>
      </rPr>
      <t xml:space="preserve"> (группировка по набранному количеству баллов)</t>
    </r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</si>
  <si>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</si>
  <si>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2: высокий уровень открытости бюджетных данных</t>
    </r>
    <r>
      <rPr>
        <sz val="9"/>
        <rFont val="Times New Roman"/>
        <family val="1"/>
      </rPr>
      <t xml:space="preserve"> (60-79,9% от максимально возможного количества баллов)</t>
    </r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</si>
  <si>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 возможного количества баллов)</t>
    </r>
  </si>
  <si>
    <r>
      <rPr>
        <b/>
        <sz val="9"/>
        <rFont val="Times New Roman"/>
        <family val="1"/>
      </rPr>
      <t>Группа 5: очень низкий уровень открытости бюджетных данных</t>
    </r>
    <r>
      <rPr>
        <sz val="9"/>
        <rFont val="Times New Roman"/>
        <family val="1"/>
      </rPr>
      <t xml:space="preserve"> (менее 20% от максимально возможного количества баллов)</t>
    </r>
  </si>
  <si>
    <t>Комментарий</t>
  </si>
  <si>
    <t>В отдельных браузерах баннеры плохочитаемы; применен коэффициент.</t>
  </si>
  <si>
    <t>http://budget.mos.ru/</t>
  </si>
  <si>
    <t>На сайте "Открытый бюджет"</t>
  </si>
  <si>
    <t>https://fincom.spb.ru/</t>
  </si>
  <si>
    <t>http://openbudsk.ru/</t>
  </si>
  <si>
    <t>http://ifinmon.saratov.gov.ru/</t>
  </si>
  <si>
    <t>https://openbudget.sakhminfin.ru/Menu/Page/272</t>
  </si>
  <si>
    <t>http://forcitizens.ru/</t>
  </si>
  <si>
    <t>На сайте "Бюджет для граждан"</t>
  </si>
  <si>
    <t>http://budget.lenobl.ru/new/</t>
  </si>
  <si>
    <t>Переход осуществляется по ссылке "Планы работ контрольно-счетной палаты…"; применен коэффициент.</t>
  </si>
  <si>
    <t>http://budget.permkrai.ru/</t>
  </si>
  <si>
    <t>На сайте "Понятный бюджет"</t>
  </si>
  <si>
    <t>http://www.fin.amurobl.ru/deyatelnost/gosudarstvennyy-kontrol/finansovyy-kontrol/index.php</t>
  </si>
  <si>
    <t>В разделе "Деятельность", применен коэффициент</t>
  </si>
  <si>
    <t>В разделе "Власть" - "Структура"</t>
  </si>
  <si>
    <t>http://www.eao.ru/isp-vlast/finansovoe-upravlenie-pravitelstva/</t>
  </si>
  <si>
    <t>В разделе "Справочники"- "Региональные органы власти и учреждения", применен коэффициент</t>
  </si>
  <si>
    <t>http://chaogov.ru/vlast/organy-vlasti/depfin/</t>
  </si>
  <si>
    <t>http://admoblkaluga.ru/sub/finan/; http://admoblkaluga.ru/main/work/finances/</t>
  </si>
  <si>
    <t>https://minfin.ryazangov.ru/</t>
  </si>
  <si>
    <t>http://budget76.ru/</t>
  </si>
  <si>
    <t>http://finance.pskov.ru/</t>
  </si>
  <si>
    <t>http://budget.rk.ifinmon.ru/</t>
  </si>
  <si>
    <t>В разделе "Ссылки" при наличии баннеров на странице, применен коэффициент</t>
  </si>
  <si>
    <t>Переход по баннеру "ссылки"; применен коэффициент</t>
  </si>
  <si>
    <t>http://www.yamalfin.ru/; hhttp://feaweb.yamalfin.ru/</t>
  </si>
  <si>
    <t>http://openbudget.kamgov.ru/Dashboard#/main</t>
  </si>
  <si>
    <t>http://iis.minfin.49gov.ru/ebudget/Show/Content/51?ItemId=59</t>
  </si>
  <si>
    <t>http://ob.sev.gov.ru/</t>
  </si>
  <si>
    <t>http://portal.tverfin.ru/Menu/Page/1</t>
  </si>
  <si>
    <r>
      <rPr>
        <b/>
        <sz val="9"/>
        <rFont val="Times New Roman"/>
        <family val="1"/>
      </rP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 возможного количества баллов)</t>
    </r>
  </si>
  <si>
    <t>http://kspstav.ru/content/realizacija-predstavlenij-i-predpisanij-0</t>
  </si>
  <si>
    <t>http://kspstav.ru/content/informacija-o-kontrolnyh-meroprijatijah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</si>
</sst>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0" borderId="10" xfId="53" applyNumberFormat="1" applyFont="1" applyFill="1" applyBorder="1" applyAlignment="1" quotePrefix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/>
    </xf>
    <xf numFmtId="49" fontId="52" fillId="7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5" fontId="3" fillId="0" borderId="11" xfId="42" applyNumberFormat="1" applyFont="1" applyFill="1" applyBorder="1" applyAlignment="1">
      <alignment horizontal="left" vertical="center"/>
    </xf>
    <xf numFmtId="2" fontId="3" fillId="0" borderId="11" xfId="42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/>
    </xf>
    <xf numFmtId="0" fontId="4" fillId="7" borderId="11" xfId="0" applyFont="1" applyFill="1" applyBorder="1" applyAlignment="1">
      <alignment vertical="center"/>
    </xf>
    <xf numFmtId="165" fontId="3" fillId="7" borderId="11" xfId="0" applyNumberFormat="1" applyFont="1" applyFill="1" applyBorder="1" applyAlignment="1">
      <alignment horizontal="center" vertical="center"/>
    </xf>
    <xf numFmtId="165" fontId="3" fillId="7" borderId="11" xfId="42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3" fillId="0" borderId="11" xfId="42" applyNumberFormat="1" applyFont="1" applyFill="1" applyBorder="1" applyAlignment="1">
      <alignment vertical="center"/>
    </xf>
    <xf numFmtId="0" fontId="3" fillId="0" borderId="11" xfId="42" applyFont="1" applyFill="1" applyBorder="1" applyAlignment="1">
      <alignment/>
    </xf>
    <xf numFmtId="0" fontId="3" fillId="0" borderId="11" xfId="42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165" fontId="4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0" fontId="54" fillId="7" borderId="11" xfId="0" applyFont="1" applyFill="1" applyBorder="1" applyAlignment="1">
      <alignment/>
    </xf>
    <xf numFmtId="0" fontId="54" fillId="7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2" fillId="7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0" fillId="35" borderId="12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 indent="1"/>
    </xf>
    <xf numFmtId="0" fontId="51" fillId="7" borderId="11" xfId="0" applyFont="1" applyFill="1" applyBorder="1" applyAlignment="1">
      <alignment/>
    </xf>
    <xf numFmtId="0" fontId="51" fillId="7" borderId="1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 wrapText="1"/>
    </xf>
    <xf numFmtId="164" fontId="4" fillId="7" borderId="10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 wrapText="1"/>
    </xf>
    <xf numFmtId="165" fontId="3" fillId="7" borderId="10" xfId="53" applyNumberFormat="1" applyFont="1" applyFill="1" applyBorder="1" applyAlignment="1" quotePrefix="1">
      <alignment horizontal="center" vertical="center"/>
      <protection/>
    </xf>
    <xf numFmtId="165" fontId="3" fillId="7" borderId="10" xfId="5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7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0" borderId="11" xfId="53" applyNumberFormat="1" applyFont="1" applyFill="1" applyBorder="1" applyAlignment="1" quotePrefix="1">
      <alignment horizontal="center" vertical="center"/>
      <protection/>
    </xf>
    <xf numFmtId="165" fontId="3" fillId="0" borderId="11" xfId="53" applyNumberFormat="1" applyFont="1" applyFill="1" applyBorder="1" applyAlignment="1">
      <alignment horizontal="center" vertical="center"/>
      <protection/>
    </xf>
    <xf numFmtId="0" fontId="51" fillId="7" borderId="12" xfId="0" applyFont="1" applyFill="1" applyBorder="1" applyAlignment="1">
      <alignment horizontal="justify" vertical="center" wrapText="1"/>
    </xf>
    <xf numFmtId="0" fontId="51" fillId="7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52" fillId="35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49" fontId="53" fillId="34" borderId="12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5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tuva.ru/" TargetMode="External" /><Relationship Id="rId2" Type="http://schemas.openxmlformats.org/officeDocument/2006/relationships/hyperlink" Target="http://depfin.adm44.ru/index.aspx" TargetMode="External" /><Relationship Id="rId3" Type="http://schemas.openxmlformats.org/officeDocument/2006/relationships/hyperlink" Target="https://minfin.khabkrai.ru/portal/Menu/Page/1" TargetMode="External" /><Relationship Id="rId4" Type="http://schemas.openxmlformats.org/officeDocument/2006/relationships/hyperlink" Target="http://mf.nnov.ru/" TargetMode="External" /><Relationship Id="rId5" Type="http://schemas.openxmlformats.org/officeDocument/2006/relationships/hyperlink" Target="http://mf.mosreg.ru/" TargetMode="External" /><Relationship Id="rId6" Type="http://schemas.openxmlformats.org/officeDocument/2006/relationships/hyperlink" Target="http://ufin48.ru/Menu/Page/1" TargetMode="External" /><Relationship Id="rId7" Type="http://schemas.openxmlformats.org/officeDocument/2006/relationships/hyperlink" Target="http://minfin.sakha.gov.ru/" TargetMode="External" /><Relationship Id="rId8" Type="http://schemas.openxmlformats.org/officeDocument/2006/relationships/hyperlink" Target="http://www.yamalfin.ru/;%20hhttp://feaweb.yamalfin.ru/" TargetMode="External" /><Relationship Id="rId9" Type="http://schemas.openxmlformats.org/officeDocument/2006/relationships/hyperlink" Target="http://minfin.midural.ru/" TargetMode="External" /><Relationship Id="rId10" Type="http://schemas.openxmlformats.org/officeDocument/2006/relationships/hyperlink" Target="http://minfin.e-dag.ru/" TargetMode="External" /><Relationship Id="rId11" Type="http://schemas.openxmlformats.org/officeDocument/2006/relationships/hyperlink" Target="http://www.minfin.donland.ru/p_1474469933" TargetMode="External" /><Relationship Id="rId12" Type="http://schemas.openxmlformats.org/officeDocument/2006/relationships/hyperlink" Target="http://minfin.tularegion.ru/" TargetMode="External" /><Relationship Id="rId13" Type="http://schemas.openxmlformats.org/officeDocument/2006/relationships/hyperlink" Target="http://www.minfin-altai.ru/" TargetMode="External" /><Relationship Id="rId14" Type="http://schemas.openxmlformats.org/officeDocument/2006/relationships/hyperlink" Target="http://www.findep.org/" TargetMode="External" /><Relationship Id="rId15" Type="http://schemas.openxmlformats.org/officeDocument/2006/relationships/hyperlink" Target="http://&#1084;&#1080;&#1085;&#1092;&#1080;&#1085;&#1088;&#1073;.&#1088;&#1092;/" TargetMode="External" /><Relationship Id="rId16" Type="http://schemas.openxmlformats.org/officeDocument/2006/relationships/hyperlink" Target="http://www.novkfo.ru/" TargetMode="External" /><Relationship Id="rId17" Type="http://schemas.openxmlformats.org/officeDocument/2006/relationships/hyperlink" Target="http://www.ofukem.ru/" TargetMode="External" /><Relationship Id="rId18" Type="http://schemas.openxmlformats.org/officeDocument/2006/relationships/hyperlink" Target="https://dvinaland.ru/gov/-h3ffy732" TargetMode="External" /><Relationship Id="rId19" Type="http://schemas.openxmlformats.org/officeDocument/2006/relationships/hyperlink" Target="http://minfin.karelia.ru/about-us/" TargetMode="External" /><Relationship Id="rId20" Type="http://schemas.openxmlformats.org/officeDocument/2006/relationships/hyperlink" Target="http://pravitelstvo.kbr.ru/oigv/minfin/poleznye_ssylki.php" TargetMode="External" /><Relationship Id="rId21" Type="http://schemas.openxmlformats.org/officeDocument/2006/relationships/hyperlink" Target="http://minfin.orb.ru/" TargetMode="External" /><Relationship Id="rId22" Type="http://schemas.openxmlformats.org/officeDocument/2006/relationships/hyperlink" Target="http://www.mfnso.nso.ru/" TargetMode="External" /><Relationship Id="rId23" Type="http://schemas.openxmlformats.org/officeDocument/2006/relationships/hyperlink" Target="http://minfin.krskstate.ru/" TargetMode="External" /><Relationship Id="rId2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25" Type="http://schemas.openxmlformats.org/officeDocument/2006/relationships/hyperlink" Target="http://fin22.ru/" TargetMode="External" /><Relationship Id="rId26" Type="http://schemas.openxmlformats.org/officeDocument/2006/relationships/hyperlink" Target="http://www.depfin.admhmao.ru/" TargetMode="External" /><Relationship Id="rId27" Type="http://schemas.openxmlformats.org/officeDocument/2006/relationships/hyperlink" Target="http://www.minfin74.ru/" TargetMode="External" /><Relationship Id="rId28" Type="http://schemas.openxmlformats.org/officeDocument/2006/relationships/hyperlink" Target="http://www.finupr.kurganobl.ru/" TargetMode="External" /><Relationship Id="rId29" Type="http://schemas.openxmlformats.org/officeDocument/2006/relationships/hyperlink" Target="http://www.minfin.kirov.ru/" TargetMode="External" /><Relationship Id="rId30" Type="http://schemas.openxmlformats.org/officeDocument/2006/relationships/hyperlink" Target="http://minfin.tatarstan.ru/" TargetMode="External" /><Relationship Id="rId31" Type="http://schemas.openxmlformats.org/officeDocument/2006/relationships/hyperlink" Target="http://mari-el.gov.ru/minfin/Pages/main.aspx" TargetMode="External" /><Relationship Id="rId32" Type="http://schemas.openxmlformats.org/officeDocument/2006/relationships/hyperlink" Target="http://www.mfri.ru/" TargetMode="External" /><Relationship Id="rId33" Type="http://schemas.openxmlformats.org/officeDocument/2006/relationships/hyperlink" Target="http://minfin01-maykop.ru/Menu/Page/1" TargetMode="External" /><Relationship Id="rId34" Type="http://schemas.openxmlformats.org/officeDocument/2006/relationships/hyperlink" Target="http://dfei.adm-nao.ru/" TargetMode="External" /><Relationship Id="rId35" Type="http://schemas.openxmlformats.org/officeDocument/2006/relationships/hyperlink" Target="http://www.df35.ru/" TargetMode="External" /><Relationship Id="rId36" Type="http://schemas.openxmlformats.org/officeDocument/2006/relationships/hyperlink" Target="http://www.finsmol.ru/start" TargetMode="External" /><Relationship Id="rId37" Type="http://schemas.openxmlformats.org/officeDocument/2006/relationships/hyperlink" Target="http://adm.rkursk.ru/index.php?id=37" TargetMode="External" /><Relationship Id="rId38" Type="http://schemas.openxmlformats.org/officeDocument/2006/relationships/hyperlink" Target="http://df.ivanovoobl.ru/" TargetMode="External" /><Relationship Id="rId39" Type="http://schemas.openxmlformats.org/officeDocument/2006/relationships/hyperlink" Target="http://www.gfu.vrn.ru/" TargetMode="External" /><Relationship Id="rId40" Type="http://schemas.openxmlformats.org/officeDocument/2006/relationships/hyperlink" Target="http://ufo.ulntc.ru/" TargetMode="External" /><Relationship Id="rId41" Type="http://schemas.openxmlformats.org/officeDocument/2006/relationships/hyperlink" Target="http://mfur.ru/" TargetMode="External" /><Relationship Id="rId42" Type="http://schemas.openxmlformats.org/officeDocument/2006/relationships/hyperlink" Target="https://minfin.bashkortostan.ru/" TargetMode="External" /><Relationship Id="rId43" Type="http://schemas.openxmlformats.org/officeDocument/2006/relationships/hyperlink" Target="http://minfin09.ru/" TargetMode="External" /><Relationship Id="rId44" Type="http://schemas.openxmlformats.org/officeDocument/2006/relationships/hyperlink" Target="https://minfin.astrobl.ru/node" TargetMode="External" /><Relationship Id="rId45" Type="http://schemas.openxmlformats.org/officeDocument/2006/relationships/hyperlink" Target="http://minfinkubani.ru/" TargetMode="External" /><Relationship Id="rId46" Type="http://schemas.openxmlformats.org/officeDocument/2006/relationships/hyperlink" Target="http://fin.tmbreg.ru/" TargetMode="External" /><Relationship Id="rId47" Type="http://schemas.openxmlformats.org/officeDocument/2006/relationships/hyperlink" Target="http://beldepfin.ru/" TargetMode="External" /><Relationship Id="rId48" Type="http://schemas.openxmlformats.org/officeDocument/2006/relationships/hyperlink" Target="http://www.r-19.ru/authorities/ministry-of-finance-of-the-republic-of-khakassia/common/" TargetMode="External" /><Relationship Id="rId49" Type="http://schemas.openxmlformats.org/officeDocument/2006/relationships/hyperlink" Target="http://primorsky.ru/authorities/executive-agencies/departments/finance/" TargetMode="External" /><Relationship Id="rId50" Type="http://schemas.openxmlformats.org/officeDocument/2006/relationships/hyperlink" Target="http://orel-region.ru/index.php?head=20&amp;part=25" TargetMode="External" /><Relationship Id="rId51" Type="http://schemas.openxmlformats.org/officeDocument/2006/relationships/hyperlink" Target="http://www.admoblkaluga.ru/sub/finan/" TargetMode="External" /><Relationship Id="rId52" Type="http://schemas.openxmlformats.org/officeDocument/2006/relationships/hyperlink" Target="http://dtf.avo.ru/main" TargetMode="External" /><Relationship Id="rId53" Type="http://schemas.openxmlformats.org/officeDocument/2006/relationships/hyperlink" Target="http://ns.bryanskoblfin.ru/" TargetMode="External" /><Relationship Id="rId54" Type="http://schemas.openxmlformats.org/officeDocument/2006/relationships/hyperlink" Target="http://www.minfin.rkomi.ru/" TargetMode="External" /><Relationship Id="rId55" Type="http://schemas.openxmlformats.org/officeDocument/2006/relationships/hyperlink" Target="http://minfin.kalmregion.ru/" TargetMode="External" /><Relationship Id="rId56" Type="http://schemas.openxmlformats.org/officeDocument/2006/relationships/hyperlink" Target="http://volgafin.volgograd.ru/" TargetMode="External" /><Relationship Id="rId57" Type="http://schemas.openxmlformats.org/officeDocument/2006/relationships/hyperlink" Target="http://mfrno-a.ru/" TargetMode="External" /><Relationship Id="rId58" Type="http://schemas.openxmlformats.org/officeDocument/2006/relationships/hyperlink" Target="http://www.minfinrm.ru/" TargetMode="External" /><Relationship Id="rId59" Type="http://schemas.openxmlformats.org/officeDocument/2006/relationships/hyperlink" Target="http://minfin-samara.ru/" TargetMode="External" /><Relationship Id="rId60" Type="http://schemas.openxmlformats.org/officeDocument/2006/relationships/hyperlink" Target="http://minfin39.ru/index.php" TargetMode="External" /><Relationship Id="rId61" Type="http://schemas.openxmlformats.org/officeDocument/2006/relationships/hyperlink" Target="http://finance.pnzreg.ru/" TargetMode="External" /><Relationship Id="rId62" Type="http://schemas.openxmlformats.org/officeDocument/2006/relationships/hyperlink" Target="http://gfu.ru/" TargetMode="External" /><Relationship Id="rId63" Type="http://schemas.openxmlformats.org/officeDocument/2006/relationships/hyperlink" Target="http://mf.omskportal.ru/" TargetMode="External" /><Relationship Id="rId64" Type="http://schemas.openxmlformats.org/officeDocument/2006/relationships/hyperlink" Target="http://minfin.gov-murman.ru/" TargetMode="External" /><Relationship Id="rId65" Type="http://schemas.openxmlformats.org/officeDocument/2006/relationships/hyperlink" Target="http://finance.pskov.ru/" TargetMode="External" /><Relationship Id="rId6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sp.tmbreg.ru/18/20.html" TargetMode="External" /><Relationship Id="rId2" Type="http://schemas.openxmlformats.org/officeDocument/2006/relationships/hyperlink" Target="http://www.kspalata76.yarregion.ru/Info/Plan.html" TargetMode="External" /><Relationship Id="rId3" Type="http://schemas.openxmlformats.org/officeDocument/2006/relationships/hyperlink" Target="http://www.admlip.ru/economy/finances/vnutrenniy-gosudarstvennyy-finansovyy-kontrol/" TargetMode="External" /><Relationship Id="rId4" Type="http://schemas.openxmlformats.org/officeDocument/2006/relationships/hyperlink" Target="http://ksp.rkomi.ru/left/deyat/plans/" TargetMode="External" /><Relationship Id="rId5" Type="http://schemas.openxmlformats.org/officeDocument/2006/relationships/hyperlink" Target="http://www.spdag.ru/activities" TargetMode="External" /><Relationship Id="rId6" Type="http://schemas.openxmlformats.org/officeDocument/2006/relationships/hyperlink" Target="http://www.gkk.udmurt.ru/inspections/plan/" TargetMode="External" /><Relationship Id="rId7" Type="http://schemas.openxmlformats.org/officeDocument/2006/relationships/hyperlink" Target="http://www.ksp74.ru/list.php?cat=plans" TargetMode="External" /><Relationship Id="rId8" Type="http://schemas.openxmlformats.org/officeDocument/2006/relationships/hyperlink" Target="http://www.sphmao.ru/about/activities/planning.php" TargetMode="External" /><Relationship Id="rId9" Type="http://schemas.openxmlformats.org/officeDocument/2006/relationships/hyperlink" Target="http://kspzab.ru/plan_of_action/" TargetMode="External" /><Relationship Id="rId10" Type="http://schemas.openxmlformats.org/officeDocument/2006/relationships/hyperlink" Target="http://belksp.ru/" TargetMode="External" /><Relationship Id="rId11" Type="http://schemas.openxmlformats.org/officeDocument/2006/relationships/hyperlink" Target="http://www.ksp-vrn.ru/activity/activity1" TargetMode="External" /><Relationship Id="rId12" Type="http://schemas.openxmlformats.org/officeDocument/2006/relationships/hyperlink" Target="http://ksp37.ru/plan.aspx" TargetMode="External" /><Relationship Id="rId13" Type="http://schemas.openxmlformats.org/officeDocument/2006/relationships/hyperlink" Target="http://admoblkaluga.ru/sub/control_palata/activities/" TargetMode="External" /><Relationship Id="rId14" Type="http://schemas.openxmlformats.org/officeDocument/2006/relationships/hyperlink" Target="http://kspkostroma.ru/deyatelnost/plany/god2017" TargetMode="External" /><Relationship Id="rId15" Type="http://schemas.openxmlformats.org/officeDocument/2006/relationships/hyperlink" Target="http://ksp46.ru/work/arrangements/" TargetMode="External" /><Relationship Id="rId16" Type="http://schemas.openxmlformats.org/officeDocument/2006/relationships/hyperlink" Target="http://ksp.mosreg.ru/content/plan-raboty" TargetMode="External" /><Relationship Id="rId17" Type="http://schemas.openxmlformats.org/officeDocument/2006/relationships/hyperlink" Target="http://www.ksp-orel.ru/plan-raboty/" TargetMode="External" /><Relationship Id="rId18" Type="http://schemas.openxmlformats.org/officeDocument/2006/relationships/hyperlink" Target="http://ksp67.ru/index.php/deyatelnost/plany-rabot/plan-raboty-2017-2" TargetMode="External" /><Relationship Id="rId19" Type="http://schemas.openxmlformats.org/officeDocument/2006/relationships/hyperlink" Target="http://kspto.ru/index.php/act/plans/2017" TargetMode="External" /><Relationship Id="rId20" Type="http://schemas.openxmlformats.org/officeDocument/2006/relationships/hyperlink" Target="http://www.sptulobl.ru/activities/plan/" TargetMode="External" /><Relationship Id="rId21" Type="http://schemas.openxmlformats.org/officeDocument/2006/relationships/hyperlink" Target="http://www.ksp.mos.ru/ru/work/work_plan_year/work_plan_2017/index.php" TargetMode="External" /><Relationship Id="rId22" Type="http://schemas.openxmlformats.org/officeDocument/2006/relationships/hyperlink" Target="http://ksp.karelia.ru/index.php?option=com_content&amp;view=article&amp;id=59&amp;Itemid=38" TargetMode="External" /><Relationship Id="rId23" Type="http://schemas.openxmlformats.org/officeDocument/2006/relationships/hyperlink" Target="http://www.spvo.ru/activity/plans.html" TargetMode="External" /><Relationship Id="rId24" Type="http://schemas.openxmlformats.org/officeDocument/2006/relationships/hyperlink" Target="http://kspao.ru/Activities/PlansOfActivities/" TargetMode="External" /><Relationship Id="rId25" Type="http://schemas.openxmlformats.org/officeDocument/2006/relationships/hyperlink" Target="http://ksp39.ru/index.php?option=com_content&amp;view=category&amp;id=41&amp;Itemid=81" TargetMode="External" /><Relationship Id="rId26" Type="http://schemas.openxmlformats.org/officeDocument/2006/relationships/hyperlink" Target="http://www.kspmo.ru/?view=plan" TargetMode="External" /><Relationship Id="rId27" Type="http://schemas.openxmlformats.org/officeDocument/2006/relationships/hyperlink" Target="http://spno.nov.ru/index.php?option=com_content&amp;task=view&amp;id=280" TargetMode="External" /><Relationship Id="rId28" Type="http://schemas.openxmlformats.org/officeDocument/2006/relationships/hyperlink" Target="http://www.sp-po.ru/activity/control/" TargetMode="External" /><Relationship Id="rId29" Type="http://schemas.openxmlformats.org/officeDocument/2006/relationships/hyperlink" Target="http://kspra.ru/page.php?id=26" TargetMode="External" /><Relationship Id="rId30" Type="http://schemas.openxmlformats.org/officeDocument/2006/relationships/hyperlink" Target="http://ksprk08.ru/plans.htm" TargetMode="External" /><Relationship Id="rId31" Type="http://schemas.openxmlformats.org/officeDocument/2006/relationships/hyperlink" Target="http://sp-rc.ru/%D0%BF%D0%BB%D0%B0%D0%BD-%D0%BD%D0%B0-2017-%D0%B3%D0%BE%D0%B4/" TargetMode="External" /><Relationship Id="rId32" Type="http://schemas.openxmlformats.org/officeDocument/2006/relationships/hyperlink" Target="http://ksp-ao.ru/flats_sold/plans_work/" TargetMode="External" /><Relationship Id="rId33" Type="http://schemas.openxmlformats.org/officeDocument/2006/relationships/hyperlink" Target="http://ksp-sev.ru/%D0%BF%D0%BB%D0%B0%D0%BD-%D1%80%D0%B0%D0%B1%D0%BE%D1%82%D1%8B-2017-%D0%B3%D0%BE%D0%B4/" TargetMode="External" /><Relationship Id="rId34" Type="http://schemas.openxmlformats.org/officeDocument/2006/relationships/hyperlink" Target="http://riksp.ucoz.ru/index/plan_raboty/0-14" TargetMode="External" /><Relationship Id="rId35" Type="http://schemas.openxmlformats.org/officeDocument/2006/relationships/hyperlink" Target="http://www.kspkchr.ru/page/page64.html" TargetMode="External" /><Relationship Id="rId36" Type="http://schemas.openxmlformats.org/officeDocument/2006/relationships/hyperlink" Target="http://kspstav.ru/content/plan-raboty-ksp-sk" TargetMode="External" /><Relationship Id="rId37" Type="http://schemas.openxmlformats.org/officeDocument/2006/relationships/hyperlink" Target="http://&#1084;&#1072;&#1088;&#1080;&#1081;&#1101;&#1083;.&#1088;&#1092;/gsp/Pages/plans.aspx" TargetMode="External" /><Relationship Id="rId38" Type="http://schemas.openxmlformats.org/officeDocument/2006/relationships/hyperlink" Target="http://www.sp.e-mordovia.ru/plan-raboty.html" TargetMode="External" /><Relationship Id="rId39" Type="http://schemas.openxmlformats.org/officeDocument/2006/relationships/hyperlink" Target="http://www.sprt.tatar/articles/6/68/90" TargetMode="External" /><Relationship Id="rId40" Type="http://schemas.openxmlformats.org/officeDocument/2006/relationships/hyperlink" Target="http://gov.cap.ru/SiteMap.aspx?gov_id=108&amp;id=85747" TargetMode="External" /><Relationship Id="rId41" Type="http://schemas.openxmlformats.org/officeDocument/2006/relationships/hyperlink" Target="http://ksppk.ru/index.php/otkrytye-dannye/plan-raboty" TargetMode="External" /><Relationship Id="rId42" Type="http://schemas.openxmlformats.org/officeDocument/2006/relationships/hyperlink" Target="http://www.ksp43.ru/work-plans" TargetMode="External" /><Relationship Id="rId43" Type="http://schemas.openxmlformats.org/officeDocument/2006/relationships/hyperlink" Target="http://ksp.r52.ru/ru/9/271/" TargetMode="External" /><Relationship Id="rId44" Type="http://schemas.openxmlformats.org/officeDocument/2006/relationships/hyperlink" Target="http://sp.orb.ru/pages/activity/plan.html" TargetMode="External" /><Relationship Id="rId45" Type="http://schemas.openxmlformats.org/officeDocument/2006/relationships/hyperlink" Target="http://sp-penza.ru/the-activities-of-the-chamber/work-plan/" TargetMode="External" /><Relationship Id="rId46" Type="http://schemas.openxmlformats.org/officeDocument/2006/relationships/hyperlink" Target="http://&#1089;&#1087;&#1085;&#1072;&#1086;.&#1088;&#1092;/index3.html" TargetMode="External" /><Relationship Id="rId47" Type="http://schemas.openxmlformats.org/officeDocument/2006/relationships/hyperlink" Target="http://spuo.ru/activity/plan/" TargetMode="External" /><Relationship Id="rId48" Type="http://schemas.openxmlformats.org/officeDocument/2006/relationships/hyperlink" Target="http://kspkurgan.ru/plan" TargetMode="External" /><Relationship Id="rId49" Type="http://schemas.openxmlformats.org/officeDocument/2006/relationships/hyperlink" Target="http://spso66.ru/deyatelnost/plan-raboty-schetnoj-palaty/" TargetMode="External" /><Relationship Id="rId50" Type="http://schemas.openxmlformats.org/officeDocument/2006/relationships/hyperlink" Target="http://rfspto.ru/?page_id=6468" TargetMode="External" /><Relationship Id="rId51" Type="http://schemas.openxmlformats.org/officeDocument/2006/relationships/hyperlink" Target="https://spyanao.ru/deyatelnost/planyi-rabotyi-schetnoj-palatyi/" TargetMode="External" /><Relationship Id="rId52" Type="http://schemas.openxmlformats.org/officeDocument/2006/relationships/hyperlink" Target="http://ksp04.ru/deyatelnost/plan-raboty-na-god" TargetMode="External" /><Relationship Id="rId53" Type="http://schemas.openxmlformats.org/officeDocument/2006/relationships/hyperlink" Target="http://sp03.ru/work/3" TargetMode="External" /><Relationship Id="rId54" Type="http://schemas.openxmlformats.org/officeDocument/2006/relationships/hyperlink" Target="http://sprt17.ru/?cat=8" TargetMode="External" /><Relationship Id="rId55" Type="http://schemas.openxmlformats.org/officeDocument/2006/relationships/hyperlink" Target="http://www.ksp19.ru/plan_17.html" TargetMode="External" /><Relationship Id="rId56" Type="http://schemas.openxmlformats.org/officeDocument/2006/relationships/hyperlink" Target="http://spkrk.ru/index.php?option=com_content&amp;view=article&amp;id=16&amp;Itemid=17" TargetMode="External" /><Relationship Id="rId57" Type="http://schemas.openxmlformats.org/officeDocument/2006/relationships/hyperlink" Target="http://www.ksp.nso.ru/page/30" TargetMode="External" /><Relationship Id="rId58" Type="http://schemas.openxmlformats.org/officeDocument/2006/relationships/hyperlink" Target="http://audit.tomsk.ru/bitrix/images/imyie.gadgets/newyear2/%D0%9F%D0%BB%D0%B0%D0%BD-2017.pdf" TargetMode="External" /><Relationship Id="rId59" Type="http://schemas.openxmlformats.org/officeDocument/2006/relationships/hyperlink" Target="https://schetnaja-palata.sakha.gov.ru/Plan-raboti" TargetMode="External" /><Relationship Id="rId60" Type="http://schemas.openxmlformats.org/officeDocument/2006/relationships/hyperlink" Target="http://ksp-kam.ru/deyatelnost_ksp/plan_raboty_ksp1/" TargetMode="External" /><Relationship Id="rId61" Type="http://schemas.openxmlformats.org/officeDocument/2006/relationships/hyperlink" Target="http://ksp25.ru/working/2017_god/" TargetMode="External" /><Relationship Id="rId62" Type="http://schemas.openxmlformats.org/officeDocument/2006/relationships/hyperlink" Target="http://ksp27.ru/workplans" TargetMode="External" /><Relationship Id="rId63" Type="http://schemas.openxmlformats.org/officeDocument/2006/relationships/hyperlink" Target="http://ksp-amur.ru/year_plan/" TargetMode="External" /><Relationship Id="rId64" Type="http://schemas.openxmlformats.org/officeDocument/2006/relationships/hyperlink" Target="http://ksp.org.ru/rubric/153/na-2017-god" TargetMode="External" /><Relationship Id="rId65" Type="http://schemas.openxmlformats.org/officeDocument/2006/relationships/hyperlink" Target="http://www.kspvo.ru/activitiesp/arrangement/" TargetMode="External" /><Relationship Id="rId66" Type="http://schemas.openxmlformats.org/officeDocument/2006/relationships/hyperlink" Target="http://www.kspkuban.ru/catalog/?ctg_id=709" TargetMode="External" /><Relationship Id="rId67" Type="http://schemas.openxmlformats.org/officeDocument/2006/relationships/hyperlink" Target="http://www.ksp34.ru/activity/plans/plan_rabotyi_na_2017_god/" TargetMode="External" /><Relationship Id="rId68" Type="http://schemas.openxmlformats.org/officeDocument/2006/relationships/hyperlink" Target="http://www.ksp61.ru/work/plans/detail/?ID=1445" TargetMode="External" /><Relationship Id="rId69" Type="http://schemas.openxmlformats.org/officeDocument/2006/relationships/hyperlink" Target="http://www.ksplo.ru/plan_2017" TargetMode="External" /><Relationship Id="rId70" Type="http://schemas.openxmlformats.org/officeDocument/2006/relationships/hyperlink" Target="http://www.kspkbr.ru/index.php/2012-06-22-11-50-48/plan-raboty-kontrolno-schetnoj-palaty" TargetMode="External" /><Relationship Id="rId71" Type="http://schemas.openxmlformats.org/officeDocument/2006/relationships/hyperlink" Target="http://ksp-alania.ru/?page_id=33" TargetMode="External" /><Relationship Id="rId72" Type="http://schemas.openxmlformats.org/officeDocument/2006/relationships/hyperlink" Target="http://spalata-chr.ru/deyatelnost/plan-raboty/39-plan-raboty-sp-chr-na-2017-g-2" TargetMode="External" /><Relationship Id="rId73" Type="http://schemas.openxmlformats.org/officeDocument/2006/relationships/hyperlink" Target="http://spso.ucoz.ru/index/plan_raboty_2017_god/0-105" TargetMode="External" /><Relationship Id="rId74" Type="http://schemas.openxmlformats.org/officeDocument/2006/relationships/hyperlink" Target="http://www.ach22.ru/docs/plan/plan2017_6.pdf" TargetMode="External" /><Relationship Id="rId75" Type="http://schemas.openxmlformats.org/officeDocument/2006/relationships/hyperlink" Target="http://sp.samregion.ru/activity/" TargetMode="External" /><Relationship Id="rId76" Type="http://schemas.openxmlformats.org/officeDocument/2006/relationships/hyperlink" Target="http://www.kspko.ru/pages/inform" TargetMode="External" /><Relationship Id="rId77" Type="http://schemas.openxmlformats.org/officeDocument/2006/relationships/hyperlink" Target="http://ksp49.ru/d/1482191/d/plan_raboty_2017_izmeneniya_sentyabr_2.pdf" TargetMode="External" /><Relationship Id="rId78" Type="http://schemas.openxmlformats.org/officeDocument/2006/relationships/hyperlink" Target="http://www.ksp02.ru/deyatelnost/plan-raboty.php" TargetMode="External" /><Relationship Id="rId79" Type="http://schemas.openxmlformats.org/officeDocument/2006/relationships/hyperlink" Target="http://irksp.ru/?page_id=109" TargetMode="External" /><Relationship Id="rId80" Type="http://schemas.openxmlformats.org/officeDocument/2006/relationships/hyperlink" Target="http://www.ksp62.ru/" TargetMode="External" /><Relationship Id="rId8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sp.tmbreg.ru/18/20.html" TargetMode="External" /><Relationship Id="rId2" Type="http://schemas.openxmlformats.org/officeDocument/2006/relationships/hyperlink" Target="http://www.kspalata76.yarregion.ru/Info/Plan.html" TargetMode="External" /><Relationship Id="rId3" Type="http://schemas.openxmlformats.org/officeDocument/2006/relationships/hyperlink" Target="http://www.admlip.ru/economy/finances/vnutrenniy-gosudarstvennyy-finansovyy-kontrol/" TargetMode="External" /><Relationship Id="rId4" Type="http://schemas.openxmlformats.org/officeDocument/2006/relationships/hyperlink" Target="http://ksp.rkomi.ru/left/deyat/plans/" TargetMode="External" /><Relationship Id="rId5" Type="http://schemas.openxmlformats.org/officeDocument/2006/relationships/hyperlink" Target="http://www.spdag.ru/activities" TargetMode="External" /><Relationship Id="rId6" Type="http://schemas.openxmlformats.org/officeDocument/2006/relationships/hyperlink" Target="http://www.gkk.udmurt.ru/inspections/plan/" TargetMode="External" /><Relationship Id="rId7" Type="http://schemas.openxmlformats.org/officeDocument/2006/relationships/hyperlink" Target="http://www.ksp74.ru/list.php?cat=plans" TargetMode="External" /><Relationship Id="rId8" Type="http://schemas.openxmlformats.org/officeDocument/2006/relationships/hyperlink" Target="http://www.sphmao.ru/about/activities/planning.php" TargetMode="External" /><Relationship Id="rId9" Type="http://schemas.openxmlformats.org/officeDocument/2006/relationships/hyperlink" Target="http://kspzab.ru/plan_of_action/" TargetMode="External" /><Relationship Id="rId10" Type="http://schemas.openxmlformats.org/officeDocument/2006/relationships/hyperlink" Target="http://belksp.ru/" TargetMode="External" /><Relationship Id="rId11" Type="http://schemas.openxmlformats.org/officeDocument/2006/relationships/hyperlink" Target="http://www.ksp-vrn.ru/activity/activity1" TargetMode="External" /><Relationship Id="rId12" Type="http://schemas.openxmlformats.org/officeDocument/2006/relationships/hyperlink" Target="http://ksp37.ru/plan.aspx" TargetMode="External" /><Relationship Id="rId13" Type="http://schemas.openxmlformats.org/officeDocument/2006/relationships/hyperlink" Target="http://admoblkaluga.ru/sub/control_palata/activities/" TargetMode="External" /><Relationship Id="rId14" Type="http://schemas.openxmlformats.org/officeDocument/2006/relationships/hyperlink" Target="http://kspkostroma.ru/deyatelnost/plany/god2017" TargetMode="External" /><Relationship Id="rId15" Type="http://schemas.openxmlformats.org/officeDocument/2006/relationships/hyperlink" Target="http://ksp46.ru/work/arrangements/" TargetMode="External" /><Relationship Id="rId16" Type="http://schemas.openxmlformats.org/officeDocument/2006/relationships/hyperlink" Target="http://ksp.mosreg.ru/content/plan-raboty" TargetMode="External" /><Relationship Id="rId17" Type="http://schemas.openxmlformats.org/officeDocument/2006/relationships/hyperlink" Target="http://www.ksp-orel.ru/plan-raboty/" TargetMode="External" /><Relationship Id="rId18" Type="http://schemas.openxmlformats.org/officeDocument/2006/relationships/hyperlink" Target="http://ksp67.ru/index.php/deyatelnost/plany-rabot/plan-raboty-2017-2" TargetMode="External" /><Relationship Id="rId19" Type="http://schemas.openxmlformats.org/officeDocument/2006/relationships/hyperlink" Target="http://kspto.ru/index.php/act/plans/2017" TargetMode="External" /><Relationship Id="rId20" Type="http://schemas.openxmlformats.org/officeDocument/2006/relationships/hyperlink" Target="http://www.sptulobl.ru/activities/plan/" TargetMode="External" /><Relationship Id="rId21" Type="http://schemas.openxmlformats.org/officeDocument/2006/relationships/hyperlink" Target="http://www.ksp.mos.ru/ru/work/work_plan_year/work_plan_2017/index.php" TargetMode="External" /><Relationship Id="rId22" Type="http://schemas.openxmlformats.org/officeDocument/2006/relationships/hyperlink" Target="http://ksp.karelia.ru/index.php?option=com_content&amp;view=article&amp;id=59&amp;Itemid=38" TargetMode="External" /><Relationship Id="rId23" Type="http://schemas.openxmlformats.org/officeDocument/2006/relationships/hyperlink" Target="http://www.spvo.ru/activity/plans.html" TargetMode="External" /><Relationship Id="rId24" Type="http://schemas.openxmlformats.org/officeDocument/2006/relationships/hyperlink" Target="http://kspao.ru/Activities/PlansOfActivities/" TargetMode="External" /><Relationship Id="rId25" Type="http://schemas.openxmlformats.org/officeDocument/2006/relationships/hyperlink" Target="http://ksp39.ru/index.php?option=com_content&amp;view=category&amp;id=41&amp;Itemid=81" TargetMode="External" /><Relationship Id="rId26" Type="http://schemas.openxmlformats.org/officeDocument/2006/relationships/hyperlink" Target="http://www.kspmo.ru/?view=plan" TargetMode="External" /><Relationship Id="rId27" Type="http://schemas.openxmlformats.org/officeDocument/2006/relationships/hyperlink" Target="http://spno.nov.ru/index.php?option=com_content&amp;task=view&amp;id=280" TargetMode="External" /><Relationship Id="rId28" Type="http://schemas.openxmlformats.org/officeDocument/2006/relationships/hyperlink" Target="http://www.sp-po.ru/activity/control/" TargetMode="External" /><Relationship Id="rId29" Type="http://schemas.openxmlformats.org/officeDocument/2006/relationships/hyperlink" Target="http://kspra.ru/page.php?id=26" TargetMode="External" /><Relationship Id="rId30" Type="http://schemas.openxmlformats.org/officeDocument/2006/relationships/hyperlink" Target="http://ksprk08.ru/plans.htm" TargetMode="External" /><Relationship Id="rId31" Type="http://schemas.openxmlformats.org/officeDocument/2006/relationships/hyperlink" Target="http://sp-rc.ru/%D0%BF%D0%BB%D0%B0%D0%BD-%D0%BD%D0%B0-2017-%D0%B3%D0%BE%D0%B4/" TargetMode="External" /><Relationship Id="rId32" Type="http://schemas.openxmlformats.org/officeDocument/2006/relationships/hyperlink" Target="http://ksp-ao.ru/flats_sold/plans_work/" TargetMode="External" /><Relationship Id="rId33" Type="http://schemas.openxmlformats.org/officeDocument/2006/relationships/hyperlink" Target="http://ksp-sev.ru/%D0%BF%D0%BB%D0%B0%D0%BD-%D1%80%D0%B0%D0%B1%D0%BE%D1%82%D1%8B-2017-%D0%B3%D0%BE%D0%B4/" TargetMode="External" /><Relationship Id="rId34" Type="http://schemas.openxmlformats.org/officeDocument/2006/relationships/hyperlink" Target="http://riksp.ucoz.ru/index/plan_raboty/0-14" TargetMode="External" /><Relationship Id="rId35" Type="http://schemas.openxmlformats.org/officeDocument/2006/relationships/hyperlink" Target="http://www.kspkchr.ru/page/page64.html" TargetMode="External" /><Relationship Id="rId36" Type="http://schemas.openxmlformats.org/officeDocument/2006/relationships/hyperlink" Target="http://&#1084;&#1072;&#1088;&#1080;&#1081;&#1101;&#1083;.&#1088;&#1092;/gsp/Pages/plans.aspx" TargetMode="External" /><Relationship Id="rId37" Type="http://schemas.openxmlformats.org/officeDocument/2006/relationships/hyperlink" Target="http://www.sp.e-mordovia.ru/plan-raboty.html" TargetMode="External" /><Relationship Id="rId38" Type="http://schemas.openxmlformats.org/officeDocument/2006/relationships/hyperlink" Target="http://www.sprt.tatar/articles/6/68/90" TargetMode="External" /><Relationship Id="rId39" Type="http://schemas.openxmlformats.org/officeDocument/2006/relationships/hyperlink" Target="http://gov.cap.ru/SiteMap.aspx?gov_id=108&amp;id=85747" TargetMode="External" /><Relationship Id="rId40" Type="http://schemas.openxmlformats.org/officeDocument/2006/relationships/hyperlink" Target="http://ksppk.ru/index.php/otkrytye-dannye/plan-raboty" TargetMode="External" /><Relationship Id="rId41" Type="http://schemas.openxmlformats.org/officeDocument/2006/relationships/hyperlink" Target="http://www.ksp43.ru/work-plans" TargetMode="External" /><Relationship Id="rId42" Type="http://schemas.openxmlformats.org/officeDocument/2006/relationships/hyperlink" Target="http://ksp.r52.ru/ru/9/271/" TargetMode="External" /><Relationship Id="rId43" Type="http://schemas.openxmlformats.org/officeDocument/2006/relationships/hyperlink" Target="http://sp.orb.ru/pages/activity/plan.html" TargetMode="External" /><Relationship Id="rId44" Type="http://schemas.openxmlformats.org/officeDocument/2006/relationships/hyperlink" Target="http://sp-penza.ru/the-activities-of-the-chamber/work-plan/" TargetMode="External" /><Relationship Id="rId45" Type="http://schemas.openxmlformats.org/officeDocument/2006/relationships/hyperlink" Target="http://&#1089;&#1087;&#1085;&#1072;&#1086;.&#1088;&#1092;/index3.html" TargetMode="External" /><Relationship Id="rId46" Type="http://schemas.openxmlformats.org/officeDocument/2006/relationships/hyperlink" Target="http://spuo.ru/activity/plan/" TargetMode="External" /><Relationship Id="rId47" Type="http://schemas.openxmlformats.org/officeDocument/2006/relationships/hyperlink" Target="http://kspkurgan.ru/plan" TargetMode="External" /><Relationship Id="rId48" Type="http://schemas.openxmlformats.org/officeDocument/2006/relationships/hyperlink" Target="http://spso66.ru/deyatelnost/plan-raboty-schetnoj-palaty/" TargetMode="External" /><Relationship Id="rId49" Type="http://schemas.openxmlformats.org/officeDocument/2006/relationships/hyperlink" Target="http://rfspto.ru/?page_id=6468" TargetMode="External" /><Relationship Id="rId50" Type="http://schemas.openxmlformats.org/officeDocument/2006/relationships/hyperlink" Target="https://spyanao.ru/deyatelnost/planyi-rabotyi-schetnoj-palatyi/" TargetMode="External" /><Relationship Id="rId51" Type="http://schemas.openxmlformats.org/officeDocument/2006/relationships/hyperlink" Target="http://ksp04.ru/deyatelnost/plan-raboty-na-god" TargetMode="External" /><Relationship Id="rId52" Type="http://schemas.openxmlformats.org/officeDocument/2006/relationships/hyperlink" Target="http://sp03.ru/work/3" TargetMode="External" /><Relationship Id="rId53" Type="http://schemas.openxmlformats.org/officeDocument/2006/relationships/hyperlink" Target="http://sprt17.ru/?cat=8" TargetMode="External" /><Relationship Id="rId54" Type="http://schemas.openxmlformats.org/officeDocument/2006/relationships/hyperlink" Target="http://www.ksp19.ru/plan_17.html" TargetMode="External" /><Relationship Id="rId55" Type="http://schemas.openxmlformats.org/officeDocument/2006/relationships/hyperlink" Target="http://spkrk.ru/index.php?option=com_content&amp;view=article&amp;id=16&amp;Itemid=17" TargetMode="External" /><Relationship Id="rId56" Type="http://schemas.openxmlformats.org/officeDocument/2006/relationships/hyperlink" Target="http://www.ksp.nso.ru/page/30" TargetMode="External" /><Relationship Id="rId57" Type="http://schemas.openxmlformats.org/officeDocument/2006/relationships/hyperlink" Target="http://audit.tomsk.ru/bitrix/images/imyie.gadgets/newyear2/%D0%9F%D0%BB%D0%B0%D0%BD-2017.pdf" TargetMode="External" /><Relationship Id="rId58" Type="http://schemas.openxmlformats.org/officeDocument/2006/relationships/hyperlink" Target="https://schetnaja-palata.sakha.gov.ru/Plan-raboti" TargetMode="External" /><Relationship Id="rId59" Type="http://schemas.openxmlformats.org/officeDocument/2006/relationships/hyperlink" Target="http://ksp-kam.ru/deyatelnost_ksp/plan_raboty_ksp1/" TargetMode="External" /><Relationship Id="rId60" Type="http://schemas.openxmlformats.org/officeDocument/2006/relationships/hyperlink" Target="http://ksp25.ru/working/2017_god/" TargetMode="External" /><Relationship Id="rId61" Type="http://schemas.openxmlformats.org/officeDocument/2006/relationships/hyperlink" Target="http://ksp27.ru/workplans" TargetMode="External" /><Relationship Id="rId62" Type="http://schemas.openxmlformats.org/officeDocument/2006/relationships/hyperlink" Target="http://ksp-amur.ru/year_plan/" TargetMode="External" /><Relationship Id="rId63" Type="http://schemas.openxmlformats.org/officeDocument/2006/relationships/hyperlink" Target="http://ksp.org.ru/rubric/153/na-2017-god" TargetMode="External" /><Relationship Id="rId64" Type="http://schemas.openxmlformats.org/officeDocument/2006/relationships/hyperlink" Target="http://www.kspvo.ru/activitiesp/arrangement/" TargetMode="External" /><Relationship Id="rId65" Type="http://schemas.openxmlformats.org/officeDocument/2006/relationships/hyperlink" Target="http://www.kspkuban.ru/catalog/?ctg_id=709" TargetMode="External" /><Relationship Id="rId66" Type="http://schemas.openxmlformats.org/officeDocument/2006/relationships/hyperlink" Target="http://www.ksp34.ru/activity/plans/plan_rabotyi_na_2017_god/" TargetMode="External" /><Relationship Id="rId67" Type="http://schemas.openxmlformats.org/officeDocument/2006/relationships/hyperlink" Target="http://www.ksp61.ru/work/plans/detail/?ID=1445" TargetMode="External" /><Relationship Id="rId68" Type="http://schemas.openxmlformats.org/officeDocument/2006/relationships/hyperlink" Target="http://www.ksplo.ru/plan_2017" TargetMode="External" /><Relationship Id="rId69" Type="http://schemas.openxmlformats.org/officeDocument/2006/relationships/hyperlink" Target="http://www.kspkbr.ru/index.php/2012-06-22-11-50-48/plan-raboty-kontrolno-schetnoj-palaty" TargetMode="External" /><Relationship Id="rId70" Type="http://schemas.openxmlformats.org/officeDocument/2006/relationships/hyperlink" Target="http://ksp-alania.ru/?page_id=33" TargetMode="External" /><Relationship Id="rId71" Type="http://schemas.openxmlformats.org/officeDocument/2006/relationships/hyperlink" Target="http://spalata-chr.ru/deyatelnost/plan-raboty/39-plan-raboty-sp-chr-na-2017-g-2" TargetMode="External" /><Relationship Id="rId72" Type="http://schemas.openxmlformats.org/officeDocument/2006/relationships/hyperlink" Target="http://spso.ucoz.ru/index/plan_raboty_2017_god/0-105" TargetMode="External" /><Relationship Id="rId73" Type="http://schemas.openxmlformats.org/officeDocument/2006/relationships/hyperlink" Target="http://www.ach22.ru/docs/plan/plan2017_6.pdf" TargetMode="External" /><Relationship Id="rId74" Type="http://schemas.openxmlformats.org/officeDocument/2006/relationships/hyperlink" Target="http://sp.samregion.ru/activity/" TargetMode="External" /><Relationship Id="rId75" Type="http://schemas.openxmlformats.org/officeDocument/2006/relationships/hyperlink" Target="http://www.kspko.ru/pages/inform" TargetMode="External" /><Relationship Id="rId76" Type="http://schemas.openxmlformats.org/officeDocument/2006/relationships/hyperlink" Target="http://ksp49.ru/d/1482191/d/plan_raboty_2017_izmeneniya_sentyabr_2.pdf" TargetMode="External" /><Relationship Id="rId77" Type="http://schemas.openxmlformats.org/officeDocument/2006/relationships/hyperlink" Target="http://www.ksp02.ru/deyatelnost/plan-raboty.php" TargetMode="External" /><Relationship Id="rId78" Type="http://schemas.openxmlformats.org/officeDocument/2006/relationships/hyperlink" Target="http://irksp.ru/?page_id=109" TargetMode="External" /><Relationship Id="rId79" Type="http://schemas.openxmlformats.org/officeDocument/2006/relationships/hyperlink" Target="http://www.ksp62.ru/" TargetMode="External" /><Relationship Id="rId8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sp.tmbreg.ru/18/20.html" TargetMode="External" /><Relationship Id="rId2" Type="http://schemas.openxmlformats.org/officeDocument/2006/relationships/hyperlink" Target="http://www.kspalata76.yarregion.ru/Info/Plan.html" TargetMode="External" /><Relationship Id="rId3" Type="http://schemas.openxmlformats.org/officeDocument/2006/relationships/hyperlink" Target="http://www.admlip.ru/economy/finances/vnutrenniy-gosudarstvennyy-finansovyy-kontrol/" TargetMode="External" /><Relationship Id="rId4" Type="http://schemas.openxmlformats.org/officeDocument/2006/relationships/hyperlink" Target="http://ksp.rkomi.ru/left/deyat/plans/" TargetMode="External" /><Relationship Id="rId5" Type="http://schemas.openxmlformats.org/officeDocument/2006/relationships/hyperlink" Target="http://www.spdag.ru/activities" TargetMode="External" /><Relationship Id="rId6" Type="http://schemas.openxmlformats.org/officeDocument/2006/relationships/hyperlink" Target="http://www.gkk.udmurt.ru/inspections/plan/" TargetMode="External" /><Relationship Id="rId7" Type="http://schemas.openxmlformats.org/officeDocument/2006/relationships/hyperlink" Target="http://www.ksp74.ru/list.php?cat=plans" TargetMode="External" /><Relationship Id="rId8" Type="http://schemas.openxmlformats.org/officeDocument/2006/relationships/hyperlink" Target="http://www.sphmao.ru/about/activities/planning.php" TargetMode="External" /><Relationship Id="rId9" Type="http://schemas.openxmlformats.org/officeDocument/2006/relationships/hyperlink" Target="http://kspzab.ru/plan_of_action/" TargetMode="External" /><Relationship Id="rId10" Type="http://schemas.openxmlformats.org/officeDocument/2006/relationships/hyperlink" Target="http://belksp.ru/" TargetMode="External" /><Relationship Id="rId11" Type="http://schemas.openxmlformats.org/officeDocument/2006/relationships/hyperlink" Target="http://www.ksp-vrn.ru/activity/activity1" TargetMode="External" /><Relationship Id="rId12" Type="http://schemas.openxmlformats.org/officeDocument/2006/relationships/hyperlink" Target="http://ksp37.ru/plan.aspx" TargetMode="External" /><Relationship Id="rId13" Type="http://schemas.openxmlformats.org/officeDocument/2006/relationships/hyperlink" Target="http://admoblkaluga.ru/sub/control_palata/activities/" TargetMode="External" /><Relationship Id="rId14" Type="http://schemas.openxmlformats.org/officeDocument/2006/relationships/hyperlink" Target="http://kspkostroma.ru/deyatelnost/plany/god2017" TargetMode="External" /><Relationship Id="rId15" Type="http://schemas.openxmlformats.org/officeDocument/2006/relationships/hyperlink" Target="http://ksp46.ru/work/arrangements/" TargetMode="External" /><Relationship Id="rId16" Type="http://schemas.openxmlformats.org/officeDocument/2006/relationships/hyperlink" Target="http://ksp.mosreg.ru/content/plan-raboty" TargetMode="External" /><Relationship Id="rId17" Type="http://schemas.openxmlformats.org/officeDocument/2006/relationships/hyperlink" Target="http://www.ksp-orel.ru/plan-raboty/" TargetMode="External" /><Relationship Id="rId18" Type="http://schemas.openxmlformats.org/officeDocument/2006/relationships/hyperlink" Target="http://ksp67.ru/index.php/deyatelnost/plany-rabot/plan-raboty-2017-2" TargetMode="External" /><Relationship Id="rId19" Type="http://schemas.openxmlformats.org/officeDocument/2006/relationships/hyperlink" Target="http://kspto.ru/index.php/act/plans/2017" TargetMode="External" /><Relationship Id="rId20" Type="http://schemas.openxmlformats.org/officeDocument/2006/relationships/hyperlink" Target="http://www.sptulobl.ru/activities/plan/" TargetMode="External" /><Relationship Id="rId21" Type="http://schemas.openxmlformats.org/officeDocument/2006/relationships/hyperlink" Target="http://www.ksp.mos.ru/ru/work/work_plan_year/work_plan_2017/index.php" TargetMode="External" /><Relationship Id="rId22" Type="http://schemas.openxmlformats.org/officeDocument/2006/relationships/hyperlink" Target="http://ksp.karelia.ru/index.php?option=com_content&amp;view=article&amp;id=59&amp;Itemid=38" TargetMode="External" /><Relationship Id="rId23" Type="http://schemas.openxmlformats.org/officeDocument/2006/relationships/hyperlink" Target="http://www.spvo.ru/activity/plans.html" TargetMode="External" /><Relationship Id="rId24" Type="http://schemas.openxmlformats.org/officeDocument/2006/relationships/hyperlink" Target="http://kspao.ru/Activities/PlansOfActivities/" TargetMode="External" /><Relationship Id="rId25" Type="http://schemas.openxmlformats.org/officeDocument/2006/relationships/hyperlink" Target="http://ksp39.ru/index.php?option=com_content&amp;view=category&amp;id=41&amp;Itemid=81" TargetMode="External" /><Relationship Id="rId26" Type="http://schemas.openxmlformats.org/officeDocument/2006/relationships/hyperlink" Target="http://www.kspmo.ru/?view=plan" TargetMode="External" /><Relationship Id="rId27" Type="http://schemas.openxmlformats.org/officeDocument/2006/relationships/hyperlink" Target="http://spno.nov.ru/index.php?option=com_content&amp;task=view&amp;id=280" TargetMode="External" /><Relationship Id="rId28" Type="http://schemas.openxmlformats.org/officeDocument/2006/relationships/hyperlink" Target="http://www.sp-po.ru/activity/control/" TargetMode="External" /><Relationship Id="rId29" Type="http://schemas.openxmlformats.org/officeDocument/2006/relationships/hyperlink" Target="http://kspra.ru/page.php?id=26" TargetMode="External" /><Relationship Id="rId30" Type="http://schemas.openxmlformats.org/officeDocument/2006/relationships/hyperlink" Target="http://ksprk08.ru/plans.htm" TargetMode="External" /><Relationship Id="rId31" Type="http://schemas.openxmlformats.org/officeDocument/2006/relationships/hyperlink" Target="http://sp-rc.ru/%D0%BF%D0%BB%D0%B0%D0%BD-%D0%BD%D0%B0-2017-%D0%B3%D0%BE%D0%B4/" TargetMode="External" /><Relationship Id="rId32" Type="http://schemas.openxmlformats.org/officeDocument/2006/relationships/hyperlink" Target="http://ksp-ao.ru/flats_sold/plans_work/" TargetMode="External" /><Relationship Id="rId33" Type="http://schemas.openxmlformats.org/officeDocument/2006/relationships/hyperlink" Target="http://ksp-sev.ru/%D0%BF%D0%BB%D0%B0%D0%BD-%D1%80%D0%B0%D0%B1%D0%BE%D1%82%D1%8B-2017-%D0%B3%D0%BE%D0%B4/" TargetMode="External" /><Relationship Id="rId34" Type="http://schemas.openxmlformats.org/officeDocument/2006/relationships/hyperlink" Target="http://riksp.ucoz.ru/index/plan_raboty/0-14" TargetMode="External" /><Relationship Id="rId35" Type="http://schemas.openxmlformats.org/officeDocument/2006/relationships/hyperlink" Target="http://www.kspkchr.ru/page/page64.html" TargetMode="External" /><Relationship Id="rId36" Type="http://schemas.openxmlformats.org/officeDocument/2006/relationships/hyperlink" Target="http://&#1084;&#1072;&#1088;&#1080;&#1081;&#1101;&#1083;.&#1088;&#1092;/gsp/Pages/plans.aspx" TargetMode="External" /><Relationship Id="rId37" Type="http://schemas.openxmlformats.org/officeDocument/2006/relationships/hyperlink" Target="http://www.sp.e-mordovia.ru/plan-raboty.html" TargetMode="External" /><Relationship Id="rId38" Type="http://schemas.openxmlformats.org/officeDocument/2006/relationships/hyperlink" Target="http://www.sprt.tatar/articles/6/68/90" TargetMode="External" /><Relationship Id="rId39" Type="http://schemas.openxmlformats.org/officeDocument/2006/relationships/hyperlink" Target="http://gov.cap.ru/SiteMap.aspx?gov_id=108&amp;id=85747" TargetMode="External" /><Relationship Id="rId40" Type="http://schemas.openxmlformats.org/officeDocument/2006/relationships/hyperlink" Target="http://ksppk.ru/index.php/otkrytye-dannye/plan-raboty" TargetMode="External" /><Relationship Id="rId41" Type="http://schemas.openxmlformats.org/officeDocument/2006/relationships/hyperlink" Target="http://www.ksp43.ru/work-plans" TargetMode="External" /><Relationship Id="rId42" Type="http://schemas.openxmlformats.org/officeDocument/2006/relationships/hyperlink" Target="http://ksp.r52.ru/ru/9/271/" TargetMode="External" /><Relationship Id="rId43" Type="http://schemas.openxmlformats.org/officeDocument/2006/relationships/hyperlink" Target="http://sp.orb.ru/pages/activity/plan.html" TargetMode="External" /><Relationship Id="rId44" Type="http://schemas.openxmlformats.org/officeDocument/2006/relationships/hyperlink" Target="http://sp-penza.ru/the-activities-of-the-chamber/work-plan/" TargetMode="External" /><Relationship Id="rId45" Type="http://schemas.openxmlformats.org/officeDocument/2006/relationships/hyperlink" Target="http://&#1089;&#1087;&#1085;&#1072;&#1086;.&#1088;&#1092;/index3.html" TargetMode="External" /><Relationship Id="rId46" Type="http://schemas.openxmlformats.org/officeDocument/2006/relationships/hyperlink" Target="http://spuo.ru/activity/plan/" TargetMode="External" /><Relationship Id="rId47" Type="http://schemas.openxmlformats.org/officeDocument/2006/relationships/hyperlink" Target="http://kspkurgan.ru/plan" TargetMode="External" /><Relationship Id="rId48" Type="http://schemas.openxmlformats.org/officeDocument/2006/relationships/hyperlink" Target="http://spso66.ru/deyatelnost/plan-raboty-schetnoj-palaty/" TargetMode="External" /><Relationship Id="rId49" Type="http://schemas.openxmlformats.org/officeDocument/2006/relationships/hyperlink" Target="http://rfspto.ru/?page_id=6468" TargetMode="External" /><Relationship Id="rId50" Type="http://schemas.openxmlformats.org/officeDocument/2006/relationships/hyperlink" Target="https://spyanao.ru/deyatelnost/planyi-rabotyi-schetnoj-palatyi/" TargetMode="External" /><Relationship Id="rId51" Type="http://schemas.openxmlformats.org/officeDocument/2006/relationships/hyperlink" Target="http://ksp04.ru/deyatelnost/plan-raboty-na-god" TargetMode="External" /><Relationship Id="rId52" Type="http://schemas.openxmlformats.org/officeDocument/2006/relationships/hyperlink" Target="http://sp03.ru/work/3" TargetMode="External" /><Relationship Id="rId53" Type="http://schemas.openxmlformats.org/officeDocument/2006/relationships/hyperlink" Target="http://sprt17.ru/?cat=8" TargetMode="External" /><Relationship Id="rId54" Type="http://schemas.openxmlformats.org/officeDocument/2006/relationships/hyperlink" Target="http://www.ksp19.ru/plan_17.html" TargetMode="External" /><Relationship Id="rId55" Type="http://schemas.openxmlformats.org/officeDocument/2006/relationships/hyperlink" Target="http://spkrk.ru/index.php?option=com_content&amp;view=article&amp;id=16&amp;Itemid=17" TargetMode="External" /><Relationship Id="rId56" Type="http://schemas.openxmlformats.org/officeDocument/2006/relationships/hyperlink" Target="http://www.ksp.nso.ru/page/30" TargetMode="External" /><Relationship Id="rId57" Type="http://schemas.openxmlformats.org/officeDocument/2006/relationships/hyperlink" Target="http://audit.tomsk.ru/bitrix/images/imyie.gadgets/newyear2/%D0%9F%D0%BB%D0%B0%D0%BD-2017.pdf" TargetMode="External" /><Relationship Id="rId58" Type="http://schemas.openxmlformats.org/officeDocument/2006/relationships/hyperlink" Target="https://schetnaja-palata.sakha.gov.ru/Plan-raboti" TargetMode="External" /><Relationship Id="rId59" Type="http://schemas.openxmlformats.org/officeDocument/2006/relationships/hyperlink" Target="http://ksp-kam.ru/deyatelnost_ksp/plan_raboty_ksp1/" TargetMode="External" /><Relationship Id="rId60" Type="http://schemas.openxmlformats.org/officeDocument/2006/relationships/hyperlink" Target="http://ksp25.ru/working/2017_god/" TargetMode="External" /><Relationship Id="rId61" Type="http://schemas.openxmlformats.org/officeDocument/2006/relationships/hyperlink" Target="http://ksp27.ru/workplans" TargetMode="External" /><Relationship Id="rId62" Type="http://schemas.openxmlformats.org/officeDocument/2006/relationships/hyperlink" Target="http://ksp-amur.ru/year_plan/" TargetMode="External" /><Relationship Id="rId63" Type="http://schemas.openxmlformats.org/officeDocument/2006/relationships/hyperlink" Target="http://ksp.org.ru/rubric/153/na-2017-god" TargetMode="External" /><Relationship Id="rId64" Type="http://schemas.openxmlformats.org/officeDocument/2006/relationships/hyperlink" Target="http://www.kspvo.ru/activitiesp/arrangement/" TargetMode="External" /><Relationship Id="rId65" Type="http://schemas.openxmlformats.org/officeDocument/2006/relationships/hyperlink" Target="http://www.kspkuban.ru/catalog/?ctg_id=709" TargetMode="External" /><Relationship Id="rId66" Type="http://schemas.openxmlformats.org/officeDocument/2006/relationships/hyperlink" Target="http://www.ksp34.ru/activity/plans/plan_rabotyi_na_2017_god/" TargetMode="External" /><Relationship Id="rId67" Type="http://schemas.openxmlformats.org/officeDocument/2006/relationships/hyperlink" Target="http://www.ksp61.ru/work/plans/detail/?ID=1445" TargetMode="External" /><Relationship Id="rId68" Type="http://schemas.openxmlformats.org/officeDocument/2006/relationships/hyperlink" Target="http://www.ksplo.ru/plan_2017" TargetMode="External" /><Relationship Id="rId69" Type="http://schemas.openxmlformats.org/officeDocument/2006/relationships/hyperlink" Target="http://www.kspkbr.ru/index.php/2012-06-22-11-50-48/plan-raboty-kontrolno-schetnoj-palaty" TargetMode="External" /><Relationship Id="rId70" Type="http://schemas.openxmlformats.org/officeDocument/2006/relationships/hyperlink" Target="http://ksp-alania.ru/?page_id=33" TargetMode="External" /><Relationship Id="rId71" Type="http://schemas.openxmlformats.org/officeDocument/2006/relationships/hyperlink" Target="http://spalata-chr.ru/deyatelnost/plan-raboty/39-plan-raboty-sp-chr-na-2017-g-2" TargetMode="External" /><Relationship Id="rId72" Type="http://schemas.openxmlformats.org/officeDocument/2006/relationships/hyperlink" Target="http://spso.ucoz.ru/index/plan_raboty_2017_god/0-105" TargetMode="External" /><Relationship Id="rId73" Type="http://schemas.openxmlformats.org/officeDocument/2006/relationships/hyperlink" Target="http://www.ach22.ru/docs/plan/plan2017_6.pdf" TargetMode="External" /><Relationship Id="rId74" Type="http://schemas.openxmlformats.org/officeDocument/2006/relationships/hyperlink" Target="http://sp.samregion.ru/activity/" TargetMode="External" /><Relationship Id="rId75" Type="http://schemas.openxmlformats.org/officeDocument/2006/relationships/hyperlink" Target="http://www.kspko.ru/pages/inform" TargetMode="External" /><Relationship Id="rId76" Type="http://schemas.openxmlformats.org/officeDocument/2006/relationships/hyperlink" Target="http://ksp49.ru/d/1482191/d/plan_raboty_2017_izmeneniya_sentyabr_2.pdf" TargetMode="External" /><Relationship Id="rId77" Type="http://schemas.openxmlformats.org/officeDocument/2006/relationships/hyperlink" Target="http://www.ksp02.ru/deyatelnost/plan-raboty.php" TargetMode="External" /><Relationship Id="rId78" Type="http://schemas.openxmlformats.org/officeDocument/2006/relationships/hyperlink" Target="http://irksp.ru/?page_id=109" TargetMode="External" /><Relationship Id="rId79" Type="http://schemas.openxmlformats.org/officeDocument/2006/relationships/hyperlink" Target="http://www.ksp62.ru/" TargetMode="External" /><Relationship Id="rId8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3.8515625" style="0" customWidth="1"/>
    <col min="2" max="2" width="11.00390625" style="0" customWidth="1"/>
    <col min="3" max="3" width="13.421875" style="0" customWidth="1"/>
    <col min="4" max="4" width="12.28125" style="0" customWidth="1"/>
    <col min="5" max="6" width="18.140625" style="0" customWidth="1"/>
    <col min="7" max="7" width="23.8515625" style="0" customWidth="1"/>
    <col min="8" max="8" width="20.7109375" style="0" customWidth="1"/>
  </cols>
  <sheetData>
    <row r="1" spans="1:8" ht="22.5" customHeight="1">
      <c r="A1" s="92" t="s">
        <v>311</v>
      </c>
      <c r="B1" s="93"/>
      <c r="C1" s="93"/>
      <c r="D1" s="93"/>
      <c r="E1" s="93"/>
      <c r="F1" s="93"/>
      <c r="G1" s="94"/>
      <c r="H1" s="94"/>
    </row>
    <row r="2" spans="1:8" ht="15">
      <c r="A2" s="95" t="s">
        <v>310</v>
      </c>
      <c r="B2" s="96"/>
      <c r="C2" s="96"/>
      <c r="D2" s="96"/>
      <c r="E2" s="96"/>
      <c r="F2" s="96"/>
      <c r="G2" s="94"/>
      <c r="H2" s="94"/>
    </row>
    <row r="3" spans="1:8" ht="138.75" customHeight="1">
      <c r="A3" s="78" t="s">
        <v>1</v>
      </c>
      <c r="B3" s="20" t="s">
        <v>2</v>
      </c>
      <c r="C3" s="20" t="s">
        <v>4</v>
      </c>
      <c r="D3" s="20" t="s">
        <v>5</v>
      </c>
      <c r="E3" s="78" t="s">
        <v>309</v>
      </c>
      <c r="F3" s="78" t="s">
        <v>308</v>
      </c>
      <c r="G3" s="78" t="s">
        <v>128</v>
      </c>
      <c r="H3" s="78" t="s">
        <v>136</v>
      </c>
    </row>
    <row r="4" spans="1:8" ht="15">
      <c r="A4" s="79" t="s">
        <v>6</v>
      </c>
      <c r="B4" s="4" t="s">
        <v>7</v>
      </c>
      <c r="C4" s="4" t="s">
        <v>8</v>
      </c>
      <c r="D4" s="4" t="s">
        <v>9</v>
      </c>
      <c r="E4" s="79" t="s">
        <v>9</v>
      </c>
      <c r="F4" s="80" t="s">
        <v>9</v>
      </c>
      <c r="G4" s="80" t="s">
        <v>9</v>
      </c>
      <c r="H4" s="80" t="s">
        <v>9</v>
      </c>
    </row>
    <row r="5" spans="1:8" ht="15">
      <c r="A5" s="79" t="s">
        <v>10</v>
      </c>
      <c r="B5" s="4"/>
      <c r="C5" s="4"/>
      <c r="D5" s="4">
        <f>SUM(E5:H5)</f>
        <v>6</v>
      </c>
      <c r="E5" s="79">
        <v>1</v>
      </c>
      <c r="F5" s="80">
        <v>1</v>
      </c>
      <c r="G5" s="81">
        <v>2</v>
      </c>
      <c r="H5" s="81">
        <v>2</v>
      </c>
    </row>
    <row r="6" spans="1:8" ht="15">
      <c r="A6" s="97" t="s">
        <v>312</v>
      </c>
      <c r="B6" s="98"/>
      <c r="C6" s="98"/>
      <c r="D6" s="98"/>
      <c r="E6" s="98"/>
      <c r="F6" s="98"/>
      <c r="G6" s="98"/>
      <c r="H6" s="98"/>
    </row>
    <row r="7" spans="1:8" ht="15.75" customHeight="1">
      <c r="A7" s="75" t="s">
        <v>13</v>
      </c>
      <c r="B7" s="82" t="str">
        <f aca="true" t="shared" si="0" ref="B7:B25">RANK(C7,$C$7:$C$95)&amp;IF(COUNTIF($C$7:$C$95,C7)&gt;1,"-"&amp;RANK(C7,$C$7:$C$95)+COUNTIF($C$7:$C$95,C7)-1,"")</f>
        <v>1-10</v>
      </c>
      <c r="C7" s="83">
        <f aca="true" t="shared" si="1" ref="C7:C25">D7/$D$5*100</f>
        <v>100</v>
      </c>
      <c r="D7" s="83">
        <f aca="true" t="shared" si="2" ref="D7:D25">SUM(E7:H7)</f>
        <v>6</v>
      </c>
      <c r="E7" s="84">
        <f>'7.1'!E7</f>
        <v>1</v>
      </c>
      <c r="F7" s="85">
        <f>'7.2'!E7</f>
        <v>1</v>
      </c>
      <c r="G7" s="86">
        <f>'7.3'!F8</f>
        <v>2</v>
      </c>
      <c r="H7" s="86">
        <f>'7.4'!F8</f>
        <v>2</v>
      </c>
    </row>
    <row r="8" spans="1:8" ht="15.75" customHeight="1">
      <c r="A8" s="75" t="s">
        <v>21</v>
      </c>
      <c r="B8" s="82" t="str">
        <f t="shared" si="0"/>
        <v>1-10</v>
      </c>
      <c r="C8" s="83">
        <f t="shared" si="1"/>
        <v>100</v>
      </c>
      <c r="D8" s="83">
        <f t="shared" si="2"/>
        <v>6</v>
      </c>
      <c r="E8" s="84">
        <f>'7.1'!E15</f>
        <v>1</v>
      </c>
      <c r="F8" s="85">
        <f>'7.2'!E15</f>
        <v>1</v>
      </c>
      <c r="G8" s="86">
        <f>'7.3'!F16</f>
        <v>2</v>
      </c>
      <c r="H8" s="86">
        <f>'7.4'!F16</f>
        <v>2</v>
      </c>
    </row>
    <row r="9" spans="1:8" ht="15.75" customHeight="1">
      <c r="A9" s="75" t="s">
        <v>25</v>
      </c>
      <c r="B9" s="82" t="str">
        <f t="shared" si="0"/>
        <v>1-10</v>
      </c>
      <c r="C9" s="83">
        <f t="shared" si="1"/>
        <v>100</v>
      </c>
      <c r="D9" s="83">
        <f t="shared" si="2"/>
        <v>6</v>
      </c>
      <c r="E9" s="84">
        <f>'7.1'!E19</f>
        <v>1</v>
      </c>
      <c r="F9" s="85">
        <f>'7.2'!E19</f>
        <v>1</v>
      </c>
      <c r="G9" s="86">
        <f>'7.3'!F20</f>
        <v>2</v>
      </c>
      <c r="H9" s="86">
        <f>'7.4'!F20</f>
        <v>2</v>
      </c>
    </row>
    <row r="10" spans="1:8" ht="15.75" customHeight="1">
      <c r="A10" s="75" t="s">
        <v>38</v>
      </c>
      <c r="B10" s="82" t="str">
        <f t="shared" si="0"/>
        <v>1-10</v>
      </c>
      <c r="C10" s="83">
        <f t="shared" si="1"/>
        <v>100</v>
      </c>
      <c r="D10" s="83">
        <f t="shared" si="2"/>
        <v>6</v>
      </c>
      <c r="E10" s="84">
        <f>'7.1'!E32</f>
        <v>1</v>
      </c>
      <c r="F10" s="85">
        <f>'7.2'!E32</f>
        <v>1</v>
      </c>
      <c r="G10" s="86">
        <f>'7.3'!F33</f>
        <v>2</v>
      </c>
      <c r="H10" s="86">
        <f>'7.4'!F33</f>
        <v>2</v>
      </c>
    </row>
    <row r="11" spans="1:8" ht="15.75" customHeight="1">
      <c r="A11" s="75" t="s">
        <v>43</v>
      </c>
      <c r="B11" s="82" t="str">
        <f t="shared" si="0"/>
        <v>1-10</v>
      </c>
      <c r="C11" s="83">
        <f t="shared" si="1"/>
        <v>100</v>
      </c>
      <c r="D11" s="83">
        <f t="shared" si="2"/>
        <v>6</v>
      </c>
      <c r="E11" s="84">
        <f>'7.1'!E37</f>
        <v>1</v>
      </c>
      <c r="F11" s="85">
        <f>'7.2'!E37</f>
        <v>1</v>
      </c>
      <c r="G11" s="86">
        <f>'7.3'!F38</f>
        <v>2</v>
      </c>
      <c r="H11" s="86">
        <f>'7.4'!F38</f>
        <v>2</v>
      </c>
    </row>
    <row r="12" spans="1:8" ht="15.75" customHeight="1">
      <c r="A12" s="75" t="s">
        <v>46</v>
      </c>
      <c r="B12" s="82" t="str">
        <f t="shared" si="0"/>
        <v>1-10</v>
      </c>
      <c r="C12" s="83">
        <f t="shared" si="1"/>
        <v>100</v>
      </c>
      <c r="D12" s="83">
        <f t="shared" si="2"/>
        <v>6</v>
      </c>
      <c r="E12" s="84">
        <f>'7.1'!E40</f>
        <v>1</v>
      </c>
      <c r="F12" s="85">
        <f>'7.2'!E40</f>
        <v>1</v>
      </c>
      <c r="G12" s="86">
        <f>'7.3'!F41</f>
        <v>2</v>
      </c>
      <c r="H12" s="86">
        <f>'7.4'!F41</f>
        <v>2</v>
      </c>
    </row>
    <row r="13" spans="1:8" ht="15.75" customHeight="1">
      <c r="A13" s="75" t="s">
        <v>64</v>
      </c>
      <c r="B13" s="82" t="str">
        <f t="shared" si="0"/>
        <v>1-10</v>
      </c>
      <c r="C13" s="83">
        <f t="shared" si="1"/>
        <v>100</v>
      </c>
      <c r="D13" s="83">
        <f t="shared" si="2"/>
        <v>6</v>
      </c>
      <c r="E13" s="84">
        <f>'7.1'!E58</f>
        <v>1</v>
      </c>
      <c r="F13" s="85">
        <f>'7.2'!E58</f>
        <v>1</v>
      </c>
      <c r="G13" s="86">
        <f>'7.3'!F59</f>
        <v>2</v>
      </c>
      <c r="H13" s="86">
        <f>'7.4'!F59</f>
        <v>2</v>
      </c>
    </row>
    <row r="14" spans="1:8" ht="15.75" customHeight="1">
      <c r="A14" s="75" t="s">
        <v>65</v>
      </c>
      <c r="B14" s="82" t="str">
        <f t="shared" si="0"/>
        <v>1-10</v>
      </c>
      <c r="C14" s="83">
        <f t="shared" si="1"/>
        <v>100</v>
      </c>
      <c r="D14" s="83">
        <f t="shared" si="2"/>
        <v>6</v>
      </c>
      <c r="E14" s="84">
        <f>'7.1'!E59</f>
        <v>1</v>
      </c>
      <c r="F14" s="85">
        <f>'7.2'!E59</f>
        <v>1</v>
      </c>
      <c r="G14" s="86">
        <f>'7.3'!F60</f>
        <v>2</v>
      </c>
      <c r="H14" s="86">
        <f>'7.4'!F60</f>
        <v>2</v>
      </c>
    </row>
    <row r="15" spans="1:8" ht="15.75" customHeight="1">
      <c r="A15" s="47" t="s">
        <v>69</v>
      </c>
      <c r="B15" s="82" t="str">
        <f t="shared" si="0"/>
        <v>1-10</v>
      </c>
      <c r="C15" s="83">
        <f t="shared" si="1"/>
        <v>100</v>
      </c>
      <c r="D15" s="83">
        <f t="shared" si="2"/>
        <v>6</v>
      </c>
      <c r="E15" s="84">
        <f>'7.1'!E63</f>
        <v>1</v>
      </c>
      <c r="F15" s="85">
        <f>'7.2'!E63</f>
        <v>1</v>
      </c>
      <c r="G15" s="86">
        <f>'7.3'!F64</f>
        <v>2</v>
      </c>
      <c r="H15" s="86">
        <f>'7.4'!F64</f>
        <v>2</v>
      </c>
    </row>
    <row r="16" spans="1:8" ht="15.75" customHeight="1">
      <c r="A16" s="75" t="s">
        <v>101</v>
      </c>
      <c r="B16" s="82" t="str">
        <f t="shared" si="0"/>
        <v>1-10</v>
      </c>
      <c r="C16" s="83">
        <f t="shared" si="1"/>
        <v>100</v>
      </c>
      <c r="D16" s="83">
        <f t="shared" si="2"/>
        <v>6</v>
      </c>
      <c r="E16" s="84">
        <f>'7.1'!E95</f>
        <v>1</v>
      </c>
      <c r="F16" s="85">
        <f>'7.2'!E95</f>
        <v>1</v>
      </c>
      <c r="G16" s="86">
        <f>'7.3'!F96</f>
        <v>2</v>
      </c>
      <c r="H16" s="86">
        <f>'7.4'!F96</f>
        <v>2</v>
      </c>
    </row>
    <row r="17" spans="1:8" ht="15.75" customHeight="1">
      <c r="A17" s="75" t="s">
        <v>99</v>
      </c>
      <c r="B17" s="82" t="str">
        <f t="shared" si="0"/>
        <v>11</v>
      </c>
      <c r="C17" s="83">
        <f t="shared" si="1"/>
        <v>91.66666666666666</v>
      </c>
      <c r="D17" s="83">
        <f t="shared" si="2"/>
        <v>5.5</v>
      </c>
      <c r="E17" s="84">
        <f>'7.1'!E93</f>
        <v>0.5</v>
      </c>
      <c r="F17" s="85">
        <f>'7.2'!E93</f>
        <v>1</v>
      </c>
      <c r="G17" s="86">
        <f>'7.3'!F94</f>
        <v>2</v>
      </c>
      <c r="H17" s="86">
        <f>'7.4'!F94</f>
        <v>2</v>
      </c>
    </row>
    <row r="18" spans="1:8" ht="15.75" customHeight="1">
      <c r="A18" s="75" t="s">
        <v>19</v>
      </c>
      <c r="B18" s="82" t="str">
        <f t="shared" si="0"/>
        <v>12-19</v>
      </c>
      <c r="C18" s="83">
        <f t="shared" si="1"/>
        <v>83.33333333333334</v>
      </c>
      <c r="D18" s="83">
        <f t="shared" si="2"/>
        <v>5</v>
      </c>
      <c r="E18" s="84">
        <f>'7.1'!E13</f>
        <v>1</v>
      </c>
      <c r="F18" s="85">
        <f>'7.2'!E13</f>
        <v>1</v>
      </c>
      <c r="G18" s="86">
        <f>'7.3'!F14</f>
        <v>2</v>
      </c>
      <c r="H18" s="86">
        <f>'7.4'!F14</f>
        <v>1</v>
      </c>
    </row>
    <row r="19" spans="1:8" ht="15.75" customHeight="1">
      <c r="A19" s="75" t="s">
        <v>29</v>
      </c>
      <c r="B19" s="82" t="str">
        <f t="shared" si="0"/>
        <v>12-19</v>
      </c>
      <c r="C19" s="83">
        <f t="shared" si="1"/>
        <v>83.33333333333334</v>
      </c>
      <c r="D19" s="83">
        <f t="shared" si="2"/>
        <v>5</v>
      </c>
      <c r="E19" s="84">
        <f>'7.1'!E23</f>
        <v>1</v>
      </c>
      <c r="F19" s="85">
        <f>'7.2'!E23</f>
        <v>1</v>
      </c>
      <c r="G19" s="86">
        <f>'7.3'!F24</f>
        <v>2</v>
      </c>
      <c r="H19" s="86">
        <f>'7.4'!F24</f>
        <v>1</v>
      </c>
    </row>
    <row r="20" spans="1:8" ht="15.75" customHeight="1">
      <c r="A20" s="75" t="s">
        <v>31</v>
      </c>
      <c r="B20" s="82" t="str">
        <f t="shared" si="0"/>
        <v>12-19</v>
      </c>
      <c r="C20" s="83">
        <f t="shared" si="1"/>
        <v>83.33333333333334</v>
      </c>
      <c r="D20" s="83">
        <f t="shared" si="2"/>
        <v>5</v>
      </c>
      <c r="E20" s="84">
        <f>'7.1'!E25</f>
        <v>1</v>
      </c>
      <c r="F20" s="85">
        <f>'7.2'!E25</f>
        <v>1</v>
      </c>
      <c r="G20" s="86">
        <f>'7.3'!F26</f>
        <v>2</v>
      </c>
      <c r="H20" s="86">
        <f>'7.4'!F26</f>
        <v>1</v>
      </c>
    </row>
    <row r="21" spans="1:8" ht="15.75" customHeight="1">
      <c r="A21" s="75" t="s">
        <v>54</v>
      </c>
      <c r="B21" s="82" t="str">
        <f t="shared" si="0"/>
        <v>12-19</v>
      </c>
      <c r="C21" s="83">
        <f t="shared" si="1"/>
        <v>83.33333333333334</v>
      </c>
      <c r="D21" s="83">
        <f t="shared" si="2"/>
        <v>5</v>
      </c>
      <c r="E21" s="84">
        <f>'7.1'!E48</f>
        <v>1</v>
      </c>
      <c r="F21" s="85">
        <f>'7.2'!E48</f>
        <v>1</v>
      </c>
      <c r="G21" s="86">
        <f>'7.3'!F49</f>
        <v>2</v>
      </c>
      <c r="H21" s="86">
        <f>'7.4'!F49</f>
        <v>1</v>
      </c>
    </row>
    <row r="22" spans="1:8" ht="15.75" customHeight="1">
      <c r="A22" s="75" t="s">
        <v>86</v>
      </c>
      <c r="B22" s="82" t="str">
        <f t="shared" si="0"/>
        <v>12-19</v>
      </c>
      <c r="C22" s="83">
        <f t="shared" si="1"/>
        <v>83.33333333333334</v>
      </c>
      <c r="D22" s="83">
        <f t="shared" si="2"/>
        <v>5</v>
      </c>
      <c r="E22" s="84">
        <f>'7.1'!E80</f>
        <v>1</v>
      </c>
      <c r="F22" s="85">
        <f>'7.2'!E80</f>
        <v>1</v>
      </c>
      <c r="G22" s="86">
        <f>'7.3'!F81</f>
        <v>2</v>
      </c>
      <c r="H22" s="86">
        <f>'7.4'!F81</f>
        <v>1</v>
      </c>
    </row>
    <row r="23" spans="1:8" ht="15.75" customHeight="1">
      <c r="A23" s="75" t="s">
        <v>92</v>
      </c>
      <c r="B23" s="82" t="str">
        <f t="shared" si="0"/>
        <v>12-19</v>
      </c>
      <c r="C23" s="83">
        <f t="shared" si="1"/>
        <v>83.33333333333334</v>
      </c>
      <c r="D23" s="83">
        <f t="shared" si="2"/>
        <v>5</v>
      </c>
      <c r="E23" s="84">
        <f>'7.1'!E86</f>
        <v>1</v>
      </c>
      <c r="F23" s="85">
        <f>'7.2'!E86</f>
        <v>1</v>
      </c>
      <c r="G23" s="86">
        <f>'7.3'!F87</f>
        <v>2</v>
      </c>
      <c r="H23" s="86">
        <f>'7.4'!F87</f>
        <v>1</v>
      </c>
    </row>
    <row r="24" spans="1:8" ht="15.75" customHeight="1">
      <c r="A24" s="75" t="s">
        <v>95</v>
      </c>
      <c r="B24" s="82" t="str">
        <f t="shared" si="0"/>
        <v>12-19</v>
      </c>
      <c r="C24" s="83">
        <f t="shared" si="1"/>
        <v>83.33333333333334</v>
      </c>
      <c r="D24" s="83">
        <f t="shared" si="2"/>
        <v>5</v>
      </c>
      <c r="E24" s="84">
        <f>'7.1'!E89</f>
        <v>1</v>
      </c>
      <c r="F24" s="85">
        <f>'7.2'!E89</f>
        <v>1</v>
      </c>
      <c r="G24" s="86">
        <f>'7.3'!F90</f>
        <v>2</v>
      </c>
      <c r="H24" s="86">
        <f>'7.4'!F90</f>
        <v>1</v>
      </c>
    </row>
    <row r="25" spans="1:8" ht="15.75" customHeight="1">
      <c r="A25" s="75" t="s">
        <v>98</v>
      </c>
      <c r="B25" s="82" t="str">
        <f t="shared" si="0"/>
        <v>12-19</v>
      </c>
      <c r="C25" s="83">
        <f t="shared" si="1"/>
        <v>83.33333333333334</v>
      </c>
      <c r="D25" s="83">
        <f t="shared" si="2"/>
        <v>5</v>
      </c>
      <c r="E25" s="84">
        <f>'7.1'!E92</f>
        <v>1</v>
      </c>
      <c r="F25" s="85">
        <f>'7.2'!E92</f>
        <v>1</v>
      </c>
      <c r="G25" s="86">
        <f>'7.3'!F93</f>
        <v>2</v>
      </c>
      <c r="H25" s="86">
        <f>'7.4'!F93</f>
        <v>1</v>
      </c>
    </row>
    <row r="26" spans="1:8" ht="15.75" customHeight="1">
      <c r="A26" s="89" t="s">
        <v>313</v>
      </c>
      <c r="B26" s="90"/>
      <c r="C26" s="90"/>
      <c r="D26" s="90"/>
      <c r="E26" s="90"/>
      <c r="F26" s="90"/>
      <c r="G26" s="90"/>
      <c r="H26" s="91"/>
    </row>
    <row r="27" spans="1:8" ht="15.75" customHeight="1">
      <c r="A27" s="75" t="s">
        <v>14</v>
      </c>
      <c r="B27" s="82" t="str">
        <f aca="true" t="shared" si="3" ref="B27:B40">RANK(C27,$C$7:$C$95)&amp;IF(COUNTIF($C$7:$C$95,C27)&gt;1,"-"&amp;RANK(C27,$C$7:$C$95)+COUNTIF($C$7:$C$95,C27)-1,"")</f>
        <v>20-33</v>
      </c>
      <c r="C27" s="83">
        <f aca="true" t="shared" si="4" ref="C27:C40">D27/$D$5*100</f>
        <v>66.66666666666666</v>
      </c>
      <c r="D27" s="83">
        <f aca="true" t="shared" si="5" ref="D27:D40">SUM(E27:H27)</f>
        <v>4</v>
      </c>
      <c r="E27" s="84">
        <f>'7.1'!E8</f>
        <v>0</v>
      </c>
      <c r="F27" s="85">
        <f>'7.2'!E8</f>
        <v>1</v>
      </c>
      <c r="G27" s="86">
        <f>'7.3'!F9</f>
        <v>2</v>
      </c>
      <c r="H27" s="86">
        <f>'7.4'!F9</f>
        <v>1</v>
      </c>
    </row>
    <row r="28" spans="1:8" ht="15.75" customHeight="1">
      <c r="A28" s="75" t="s">
        <v>18</v>
      </c>
      <c r="B28" s="82" t="str">
        <f t="shared" si="3"/>
        <v>20-33</v>
      </c>
      <c r="C28" s="83">
        <f t="shared" si="4"/>
        <v>66.66666666666666</v>
      </c>
      <c r="D28" s="83">
        <f t="shared" si="5"/>
        <v>4</v>
      </c>
      <c r="E28" s="84">
        <f>'7.1'!E12</f>
        <v>1</v>
      </c>
      <c r="F28" s="85">
        <f>'7.2'!E12</f>
        <v>1</v>
      </c>
      <c r="G28" s="86">
        <f>'7.3'!F13</f>
        <v>2</v>
      </c>
      <c r="H28" s="86">
        <f>'7.4'!F13</f>
        <v>0</v>
      </c>
    </row>
    <row r="29" spans="1:8" ht="15.75" customHeight="1">
      <c r="A29" s="75" t="s">
        <v>34</v>
      </c>
      <c r="B29" s="82" t="str">
        <f t="shared" si="3"/>
        <v>20-33</v>
      </c>
      <c r="C29" s="83">
        <f t="shared" si="4"/>
        <v>66.66666666666666</v>
      </c>
      <c r="D29" s="83">
        <f t="shared" si="5"/>
        <v>4</v>
      </c>
      <c r="E29" s="84">
        <f>'7.1'!E28</f>
        <v>1</v>
      </c>
      <c r="F29" s="85">
        <f>'7.2'!E28</f>
        <v>1</v>
      </c>
      <c r="G29" s="86">
        <f>'7.3'!F29</f>
        <v>1</v>
      </c>
      <c r="H29" s="86">
        <f>'7.4'!F29</f>
        <v>1</v>
      </c>
    </row>
    <row r="30" spans="1:8" ht="15.75" customHeight="1">
      <c r="A30" s="75" t="s">
        <v>37</v>
      </c>
      <c r="B30" s="82" t="str">
        <f t="shared" si="3"/>
        <v>20-33</v>
      </c>
      <c r="C30" s="83">
        <f t="shared" si="4"/>
        <v>66.66666666666666</v>
      </c>
      <c r="D30" s="83">
        <f t="shared" si="5"/>
        <v>4</v>
      </c>
      <c r="E30" s="84">
        <f>'7.1'!E31</f>
        <v>1</v>
      </c>
      <c r="F30" s="85">
        <f>'7.2'!E31</f>
        <v>1</v>
      </c>
      <c r="G30" s="86">
        <f>'7.3'!F32</f>
        <v>2</v>
      </c>
      <c r="H30" s="86">
        <f>'7.4'!F32</f>
        <v>0</v>
      </c>
    </row>
    <row r="31" spans="1:8" ht="15.75" customHeight="1">
      <c r="A31" s="75" t="s">
        <v>44</v>
      </c>
      <c r="B31" s="82" t="str">
        <f t="shared" si="3"/>
        <v>20-33</v>
      </c>
      <c r="C31" s="83">
        <f t="shared" si="4"/>
        <v>66.66666666666666</v>
      </c>
      <c r="D31" s="83">
        <f t="shared" si="5"/>
        <v>4</v>
      </c>
      <c r="E31" s="84">
        <f>'7.1'!E38</f>
        <v>1</v>
      </c>
      <c r="F31" s="85">
        <f>'7.2'!E38</f>
        <v>1</v>
      </c>
      <c r="G31" s="86">
        <f>'7.3'!F39</f>
        <v>2</v>
      </c>
      <c r="H31" s="86">
        <f>'7.4'!F39</f>
        <v>0</v>
      </c>
    </row>
    <row r="32" spans="1:8" ht="15.75" customHeight="1">
      <c r="A32" s="75" t="s">
        <v>45</v>
      </c>
      <c r="B32" s="82" t="str">
        <f t="shared" si="3"/>
        <v>20-33</v>
      </c>
      <c r="C32" s="83">
        <f t="shared" si="4"/>
        <v>66.66666666666666</v>
      </c>
      <c r="D32" s="83">
        <f t="shared" si="5"/>
        <v>4</v>
      </c>
      <c r="E32" s="84">
        <f>'7.1'!E39</f>
        <v>1</v>
      </c>
      <c r="F32" s="85">
        <f>'7.2'!E39</f>
        <v>1</v>
      </c>
      <c r="G32" s="86">
        <f>'7.3'!F40</f>
        <v>1</v>
      </c>
      <c r="H32" s="86">
        <f>'7.4'!F40</f>
        <v>1</v>
      </c>
    </row>
    <row r="33" spans="1:8" ht="15.75" customHeight="1">
      <c r="A33" s="75" t="s">
        <v>47</v>
      </c>
      <c r="B33" s="82" t="str">
        <f t="shared" si="3"/>
        <v>20-33</v>
      </c>
      <c r="C33" s="83">
        <f t="shared" si="4"/>
        <v>66.66666666666666</v>
      </c>
      <c r="D33" s="83">
        <f t="shared" si="5"/>
        <v>4</v>
      </c>
      <c r="E33" s="84">
        <f>'7.1'!E41</f>
        <v>1</v>
      </c>
      <c r="F33" s="85">
        <f>'7.2'!E41</f>
        <v>1</v>
      </c>
      <c r="G33" s="86">
        <f>'7.3'!F42</f>
        <v>2</v>
      </c>
      <c r="H33" s="86">
        <f>'7.4'!F42</f>
        <v>0</v>
      </c>
    </row>
    <row r="34" spans="1:8" ht="15.75" customHeight="1">
      <c r="A34" s="75" t="s">
        <v>66</v>
      </c>
      <c r="B34" s="82" t="str">
        <f t="shared" si="3"/>
        <v>20-33</v>
      </c>
      <c r="C34" s="83">
        <f t="shared" si="4"/>
        <v>66.66666666666666</v>
      </c>
      <c r="D34" s="83">
        <f t="shared" si="5"/>
        <v>4</v>
      </c>
      <c r="E34" s="84">
        <f>'7.1'!E60</f>
        <v>1</v>
      </c>
      <c r="F34" s="85">
        <f>'7.2'!E60</f>
        <v>1</v>
      </c>
      <c r="G34" s="86">
        <f>'7.3'!F61</f>
        <v>2</v>
      </c>
      <c r="H34" s="86">
        <f>'7.4'!F61</f>
        <v>0</v>
      </c>
    </row>
    <row r="35" spans="1:8" ht="15.75" customHeight="1">
      <c r="A35" s="47" t="s">
        <v>68</v>
      </c>
      <c r="B35" s="82" t="str">
        <f t="shared" si="3"/>
        <v>20-33</v>
      </c>
      <c r="C35" s="83">
        <f t="shared" si="4"/>
        <v>66.66666666666666</v>
      </c>
      <c r="D35" s="83">
        <f t="shared" si="5"/>
        <v>4</v>
      </c>
      <c r="E35" s="84">
        <f>'7.1'!E62</f>
        <v>1</v>
      </c>
      <c r="F35" s="85">
        <f>'7.2'!E62</f>
        <v>1</v>
      </c>
      <c r="G35" s="86">
        <f>'7.3'!F63</f>
        <v>2</v>
      </c>
      <c r="H35" s="86">
        <f>'7.4'!F63</f>
        <v>0</v>
      </c>
    </row>
    <row r="36" spans="1:8" ht="15.75" customHeight="1">
      <c r="A36" s="47" t="s">
        <v>70</v>
      </c>
      <c r="B36" s="82" t="str">
        <f t="shared" si="3"/>
        <v>20-33</v>
      </c>
      <c r="C36" s="83">
        <f t="shared" si="4"/>
        <v>66.66666666666666</v>
      </c>
      <c r="D36" s="83">
        <f t="shared" si="5"/>
        <v>4</v>
      </c>
      <c r="E36" s="84">
        <f>'7.1'!E64</f>
        <v>1</v>
      </c>
      <c r="F36" s="85">
        <f>'7.2'!E64</f>
        <v>1</v>
      </c>
      <c r="G36" s="86">
        <f>'7.3'!F65</f>
        <v>2</v>
      </c>
      <c r="H36" s="86">
        <f>'7.4'!F65</f>
        <v>0</v>
      </c>
    </row>
    <row r="37" spans="1:8" ht="15.75" customHeight="1">
      <c r="A37" s="75" t="s">
        <v>76</v>
      </c>
      <c r="B37" s="82" t="str">
        <f t="shared" si="3"/>
        <v>20-33</v>
      </c>
      <c r="C37" s="83">
        <f t="shared" si="4"/>
        <v>66.66666666666666</v>
      </c>
      <c r="D37" s="83">
        <f t="shared" si="5"/>
        <v>4</v>
      </c>
      <c r="E37" s="84">
        <f>'7.1'!E70</f>
        <v>1</v>
      </c>
      <c r="F37" s="85">
        <f>'7.2'!E70</f>
        <v>1</v>
      </c>
      <c r="G37" s="86">
        <f>'7.3'!F71</f>
        <v>2</v>
      </c>
      <c r="H37" s="86">
        <f>'7.4'!F71</f>
        <v>0</v>
      </c>
    </row>
    <row r="38" spans="1:8" ht="15.75" customHeight="1">
      <c r="A38" s="75" t="s">
        <v>82</v>
      </c>
      <c r="B38" s="82" t="str">
        <f t="shared" si="3"/>
        <v>20-33</v>
      </c>
      <c r="C38" s="83">
        <f t="shared" si="4"/>
        <v>66.66666666666666</v>
      </c>
      <c r="D38" s="83">
        <f t="shared" si="5"/>
        <v>4</v>
      </c>
      <c r="E38" s="84">
        <f>'7.1'!E76</f>
        <v>1</v>
      </c>
      <c r="F38" s="85">
        <f>'7.2'!E76</f>
        <v>1</v>
      </c>
      <c r="G38" s="86">
        <f>'7.3'!F77</f>
        <v>2</v>
      </c>
      <c r="H38" s="86">
        <f>'7.4'!F77</f>
        <v>0</v>
      </c>
    </row>
    <row r="39" spans="1:8" ht="15.75" customHeight="1">
      <c r="A39" s="75" t="s">
        <v>93</v>
      </c>
      <c r="B39" s="82" t="str">
        <f t="shared" si="3"/>
        <v>20-33</v>
      </c>
      <c r="C39" s="83">
        <f t="shared" si="4"/>
        <v>66.66666666666666</v>
      </c>
      <c r="D39" s="83">
        <f t="shared" si="5"/>
        <v>4</v>
      </c>
      <c r="E39" s="84">
        <f>'7.1'!E87</f>
        <v>1</v>
      </c>
      <c r="F39" s="85">
        <f>'7.2'!E87</f>
        <v>1</v>
      </c>
      <c r="G39" s="86">
        <f>'7.3'!F88</f>
        <v>1</v>
      </c>
      <c r="H39" s="86">
        <f>'7.4'!F88</f>
        <v>1</v>
      </c>
    </row>
    <row r="40" spans="1:8" ht="15.75" customHeight="1">
      <c r="A40" s="75" t="s">
        <v>100</v>
      </c>
      <c r="B40" s="82" t="str">
        <f t="shared" si="3"/>
        <v>20-33</v>
      </c>
      <c r="C40" s="83">
        <f t="shared" si="4"/>
        <v>66.66666666666666</v>
      </c>
      <c r="D40" s="83">
        <f t="shared" si="5"/>
        <v>4</v>
      </c>
      <c r="E40" s="84">
        <f>'7.1'!E94</f>
        <v>1</v>
      </c>
      <c r="F40" s="85">
        <f>'7.2'!E94</f>
        <v>1</v>
      </c>
      <c r="G40" s="86">
        <f>'7.3'!F95</f>
        <v>2</v>
      </c>
      <c r="H40" s="86">
        <f>'7.4'!F95</f>
        <v>0</v>
      </c>
    </row>
    <row r="41" spans="1:8" ht="15.75" customHeight="1">
      <c r="A41" s="89" t="s">
        <v>314</v>
      </c>
      <c r="B41" s="90"/>
      <c r="C41" s="90"/>
      <c r="D41" s="90"/>
      <c r="E41" s="90"/>
      <c r="F41" s="90"/>
      <c r="G41" s="90"/>
      <c r="H41" s="91"/>
    </row>
    <row r="42" spans="1:8" ht="15.75" customHeight="1">
      <c r="A42" s="75" t="s">
        <v>27</v>
      </c>
      <c r="B42" s="82" t="str">
        <f aca="true" t="shared" si="6" ref="B42:B59">RANK(C42,$C$7:$C$95)&amp;IF(COUNTIF($C$7:$C$95,C42)&gt;1,"-"&amp;RANK(C42,$C$7:$C$95)+COUNTIF($C$7:$C$95,C42)-1,"")</f>
        <v>34-37</v>
      </c>
      <c r="C42" s="83">
        <f aca="true" t="shared" si="7" ref="C42:C59">D42/$D$5*100</f>
        <v>58.333333333333336</v>
      </c>
      <c r="D42" s="83">
        <f aca="true" t="shared" si="8" ref="D42:D59">SUM(E42:H42)</f>
        <v>3.5</v>
      </c>
      <c r="E42" s="84">
        <f>'7.1'!E21</f>
        <v>0.5</v>
      </c>
      <c r="F42" s="85">
        <f>'7.2'!E21</f>
        <v>1</v>
      </c>
      <c r="G42" s="86">
        <f>'7.3'!F22</f>
        <v>2</v>
      </c>
      <c r="H42" s="86">
        <f>'7.4'!F22</f>
        <v>0</v>
      </c>
    </row>
    <row r="43" spans="1:8" ht="15.75" customHeight="1">
      <c r="A43" s="47" t="s">
        <v>73</v>
      </c>
      <c r="B43" s="82" t="str">
        <f t="shared" si="6"/>
        <v>34-37</v>
      </c>
      <c r="C43" s="83">
        <f t="shared" si="7"/>
        <v>58.333333333333336</v>
      </c>
      <c r="D43" s="83">
        <f t="shared" si="8"/>
        <v>3.5</v>
      </c>
      <c r="E43" s="84">
        <f>'7.1'!E67</f>
        <v>0.5</v>
      </c>
      <c r="F43" s="85">
        <f>'7.2'!E67</f>
        <v>1</v>
      </c>
      <c r="G43" s="86">
        <f>'7.3'!F68</f>
        <v>2</v>
      </c>
      <c r="H43" s="86">
        <f>'7.4'!F68</f>
        <v>0</v>
      </c>
    </row>
    <row r="44" spans="1:8" ht="15.75" customHeight="1">
      <c r="A44" s="75" t="s">
        <v>102</v>
      </c>
      <c r="B44" s="82" t="str">
        <f t="shared" si="6"/>
        <v>34-37</v>
      </c>
      <c r="C44" s="83">
        <f t="shared" si="7"/>
        <v>58.333333333333336</v>
      </c>
      <c r="D44" s="83">
        <f t="shared" si="8"/>
        <v>3.5</v>
      </c>
      <c r="E44" s="84">
        <f>'7.1'!E96</f>
        <v>0.5</v>
      </c>
      <c r="F44" s="85">
        <f>'7.2'!E96</f>
        <v>1</v>
      </c>
      <c r="G44" s="86">
        <f>'7.3'!F97</f>
        <v>2</v>
      </c>
      <c r="H44" s="86">
        <f>'7.4'!F97</f>
        <v>0</v>
      </c>
    </row>
    <row r="45" spans="1:8" ht="15.75" customHeight="1">
      <c r="A45" s="75" t="s">
        <v>103</v>
      </c>
      <c r="B45" s="82" t="str">
        <f t="shared" si="6"/>
        <v>34-37</v>
      </c>
      <c r="C45" s="83">
        <f t="shared" si="7"/>
        <v>58.333333333333336</v>
      </c>
      <c r="D45" s="83">
        <f t="shared" si="8"/>
        <v>3.5</v>
      </c>
      <c r="E45" s="84">
        <f>'7.1'!E97</f>
        <v>0.5</v>
      </c>
      <c r="F45" s="85">
        <f>'7.2'!E97</f>
        <v>1</v>
      </c>
      <c r="G45" s="86">
        <f>'7.3'!F98</f>
        <v>2</v>
      </c>
      <c r="H45" s="86">
        <f>'7.4'!F98</f>
        <v>0</v>
      </c>
    </row>
    <row r="46" spans="1:8" ht="15.75" customHeight="1">
      <c r="A46" s="75" t="s">
        <v>16</v>
      </c>
      <c r="B46" s="82" t="str">
        <f t="shared" si="6"/>
        <v>38-50</v>
      </c>
      <c r="C46" s="83">
        <f t="shared" si="7"/>
        <v>50</v>
      </c>
      <c r="D46" s="83">
        <f t="shared" si="8"/>
        <v>3</v>
      </c>
      <c r="E46" s="84">
        <f>'7.1'!E10</f>
        <v>1</v>
      </c>
      <c r="F46" s="85">
        <f>'7.2'!E10</f>
        <v>1</v>
      </c>
      <c r="G46" s="86">
        <f>'7.3'!F11</f>
        <v>1</v>
      </c>
      <c r="H46" s="86">
        <f>'7.4'!F11</f>
        <v>0</v>
      </c>
    </row>
    <row r="47" spans="1:8" ht="15.75" customHeight="1">
      <c r="A47" s="75" t="s">
        <v>22</v>
      </c>
      <c r="B47" s="82" t="str">
        <f t="shared" si="6"/>
        <v>38-50</v>
      </c>
      <c r="C47" s="83">
        <f t="shared" si="7"/>
        <v>50</v>
      </c>
      <c r="D47" s="83">
        <f t="shared" si="8"/>
        <v>3</v>
      </c>
      <c r="E47" s="84">
        <f>'7.1'!E16</f>
        <v>0</v>
      </c>
      <c r="F47" s="85">
        <f>'7.2'!E16</f>
        <v>1</v>
      </c>
      <c r="G47" s="86">
        <f>'7.3'!F17</f>
        <v>2</v>
      </c>
      <c r="H47" s="86">
        <f>'7.4'!F17</f>
        <v>0</v>
      </c>
    </row>
    <row r="48" spans="1:8" ht="15.75" customHeight="1">
      <c r="A48" s="75" t="s">
        <v>26</v>
      </c>
      <c r="B48" s="82" t="str">
        <f t="shared" si="6"/>
        <v>38-50</v>
      </c>
      <c r="C48" s="83">
        <f t="shared" si="7"/>
        <v>50</v>
      </c>
      <c r="D48" s="83">
        <f t="shared" si="8"/>
        <v>3</v>
      </c>
      <c r="E48" s="84">
        <f>'7.1'!E20</f>
        <v>1</v>
      </c>
      <c r="F48" s="85">
        <f>'7.2'!E20</f>
        <v>1</v>
      </c>
      <c r="G48" s="86">
        <f>'7.3'!F21</f>
        <v>1</v>
      </c>
      <c r="H48" s="86">
        <f>'7.4'!F21</f>
        <v>0</v>
      </c>
    </row>
    <row r="49" spans="1:8" ht="15.75" customHeight="1">
      <c r="A49" s="75" t="s">
        <v>40</v>
      </c>
      <c r="B49" s="82" t="str">
        <f t="shared" si="6"/>
        <v>38-50</v>
      </c>
      <c r="C49" s="83">
        <f t="shared" si="7"/>
        <v>50</v>
      </c>
      <c r="D49" s="83">
        <f t="shared" si="8"/>
        <v>3</v>
      </c>
      <c r="E49" s="84">
        <f>'7.1'!E34</f>
        <v>1</v>
      </c>
      <c r="F49" s="85">
        <f>'7.2'!E34</f>
        <v>1</v>
      </c>
      <c r="G49" s="86">
        <f>'7.3'!F35</f>
        <v>1</v>
      </c>
      <c r="H49" s="86">
        <f>'7.4'!F35</f>
        <v>0</v>
      </c>
    </row>
    <row r="50" spans="1:8" ht="15.75" customHeight="1">
      <c r="A50" s="75" t="s">
        <v>41</v>
      </c>
      <c r="B50" s="82" t="str">
        <f t="shared" si="6"/>
        <v>38-50</v>
      </c>
      <c r="C50" s="83">
        <f t="shared" si="7"/>
        <v>50</v>
      </c>
      <c r="D50" s="83">
        <f t="shared" si="8"/>
        <v>3</v>
      </c>
      <c r="E50" s="84">
        <f>'7.1'!E35</f>
        <v>1</v>
      </c>
      <c r="F50" s="85">
        <f>'7.2'!E35</f>
        <v>1</v>
      </c>
      <c r="G50" s="86">
        <f>'7.3'!F36</f>
        <v>1</v>
      </c>
      <c r="H50" s="86">
        <f>'7.4'!F36</f>
        <v>0</v>
      </c>
    </row>
    <row r="51" spans="1:8" ht="15.75" customHeight="1">
      <c r="A51" s="75" t="s">
        <v>48</v>
      </c>
      <c r="B51" s="82" t="str">
        <f t="shared" si="6"/>
        <v>38-50</v>
      </c>
      <c r="C51" s="83">
        <f t="shared" si="7"/>
        <v>50</v>
      </c>
      <c r="D51" s="83">
        <f t="shared" si="8"/>
        <v>3</v>
      </c>
      <c r="E51" s="84">
        <f>'7.1'!E42</f>
        <v>0</v>
      </c>
      <c r="F51" s="85">
        <f>'7.2'!E42</f>
        <v>1</v>
      </c>
      <c r="G51" s="86">
        <f>'7.3'!F43</f>
        <v>2</v>
      </c>
      <c r="H51" s="86">
        <f>'7.4'!F43</f>
        <v>0</v>
      </c>
    </row>
    <row r="52" spans="1:8" ht="15.75" customHeight="1">
      <c r="A52" s="75" t="s">
        <v>50</v>
      </c>
      <c r="B52" s="82" t="str">
        <f t="shared" si="6"/>
        <v>38-50</v>
      </c>
      <c r="C52" s="83">
        <f t="shared" si="7"/>
        <v>50</v>
      </c>
      <c r="D52" s="83">
        <f t="shared" si="8"/>
        <v>3</v>
      </c>
      <c r="E52" s="84">
        <f>'7.1'!E44</f>
        <v>1</v>
      </c>
      <c r="F52" s="85">
        <f>'7.2'!E44</f>
        <v>1</v>
      </c>
      <c r="G52" s="86">
        <f>'7.3'!F45</f>
        <v>1</v>
      </c>
      <c r="H52" s="86">
        <f>'7.4'!F45</f>
        <v>0</v>
      </c>
    </row>
    <row r="53" spans="1:8" ht="15.75" customHeight="1">
      <c r="A53" s="75" t="s">
        <v>52</v>
      </c>
      <c r="B53" s="82" t="str">
        <f t="shared" si="6"/>
        <v>38-50</v>
      </c>
      <c r="C53" s="83">
        <f t="shared" si="7"/>
        <v>50</v>
      </c>
      <c r="D53" s="83">
        <f t="shared" si="8"/>
        <v>3</v>
      </c>
      <c r="E53" s="84">
        <f>'7.1'!E46</f>
        <v>1</v>
      </c>
      <c r="F53" s="85">
        <f>'7.2'!E46</f>
        <v>1</v>
      </c>
      <c r="G53" s="86">
        <f>'7.3'!F47</f>
        <v>1</v>
      </c>
      <c r="H53" s="86">
        <f>'7.4'!F47</f>
        <v>0</v>
      </c>
    </row>
    <row r="54" spans="1:8" ht="15.75" customHeight="1">
      <c r="A54" s="75" t="s">
        <v>55</v>
      </c>
      <c r="B54" s="82" t="str">
        <f t="shared" si="6"/>
        <v>38-50</v>
      </c>
      <c r="C54" s="83">
        <f t="shared" si="7"/>
        <v>50</v>
      </c>
      <c r="D54" s="83">
        <f t="shared" si="8"/>
        <v>3</v>
      </c>
      <c r="E54" s="84">
        <f>'7.1'!E49</f>
        <v>1</v>
      </c>
      <c r="F54" s="85">
        <f>'7.2'!E49</f>
        <v>1</v>
      </c>
      <c r="G54" s="86">
        <f>'7.3'!F50</f>
        <v>1</v>
      </c>
      <c r="H54" s="86">
        <f>'7.4'!F50</f>
        <v>0</v>
      </c>
    </row>
    <row r="55" spans="1:8" ht="15.75" customHeight="1">
      <c r="A55" s="75" t="s">
        <v>58</v>
      </c>
      <c r="B55" s="82" t="str">
        <f t="shared" si="6"/>
        <v>38-50</v>
      </c>
      <c r="C55" s="83">
        <f t="shared" si="7"/>
        <v>50</v>
      </c>
      <c r="D55" s="83">
        <f t="shared" si="8"/>
        <v>3</v>
      </c>
      <c r="E55" s="84">
        <f>'7.1'!E52</f>
        <v>1</v>
      </c>
      <c r="F55" s="85">
        <f>'7.2'!E52</f>
        <v>1</v>
      </c>
      <c r="G55" s="86">
        <f>'7.3'!F53</f>
        <v>1</v>
      </c>
      <c r="H55" s="86">
        <f>'7.4'!F53</f>
        <v>0</v>
      </c>
    </row>
    <row r="56" spans="1:8" ht="15.75" customHeight="1">
      <c r="A56" s="75" t="s">
        <v>85</v>
      </c>
      <c r="B56" s="82" t="str">
        <f t="shared" si="6"/>
        <v>38-50</v>
      </c>
      <c r="C56" s="83">
        <f t="shared" si="7"/>
        <v>50</v>
      </c>
      <c r="D56" s="83">
        <f t="shared" si="8"/>
        <v>3</v>
      </c>
      <c r="E56" s="84">
        <f>'7.1'!E79</f>
        <v>0</v>
      </c>
      <c r="F56" s="85">
        <f>'7.2'!E79</f>
        <v>1</v>
      </c>
      <c r="G56" s="86">
        <f>'7.3'!F80</f>
        <v>2</v>
      </c>
      <c r="H56" s="86">
        <f>'7.4'!F80</f>
        <v>0</v>
      </c>
    </row>
    <row r="57" spans="1:8" ht="15.75" customHeight="1">
      <c r="A57" s="75" t="s">
        <v>88</v>
      </c>
      <c r="B57" s="82" t="str">
        <f t="shared" si="6"/>
        <v>38-50</v>
      </c>
      <c r="C57" s="83">
        <f t="shared" si="7"/>
        <v>50</v>
      </c>
      <c r="D57" s="83">
        <f t="shared" si="8"/>
        <v>3</v>
      </c>
      <c r="E57" s="84">
        <f>'7.1'!E82</f>
        <v>1</v>
      </c>
      <c r="F57" s="85">
        <f>'7.2'!E82</f>
        <v>1</v>
      </c>
      <c r="G57" s="86">
        <f>'7.3'!F83</f>
        <v>1</v>
      </c>
      <c r="H57" s="86">
        <f>'7.4'!F83</f>
        <v>0</v>
      </c>
    </row>
    <row r="58" spans="1:8" ht="15.75" customHeight="1">
      <c r="A58" s="75" t="s">
        <v>97</v>
      </c>
      <c r="B58" s="82" t="str">
        <f t="shared" si="6"/>
        <v>38-50</v>
      </c>
      <c r="C58" s="83">
        <f t="shared" si="7"/>
        <v>50</v>
      </c>
      <c r="D58" s="83">
        <f t="shared" si="8"/>
        <v>3</v>
      </c>
      <c r="E58" s="84">
        <f>'7.1'!E91</f>
        <v>1</v>
      </c>
      <c r="F58" s="85">
        <f>'7.2'!E91</f>
        <v>1</v>
      </c>
      <c r="G58" s="86">
        <f>'7.3'!F92</f>
        <v>1</v>
      </c>
      <c r="H58" s="86">
        <f>'7.4'!F92</f>
        <v>0</v>
      </c>
    </row>
    <row r="59" spans="1:8" ht="15.75" customHeight="1">
      <c r="A59" s="75" t="s">
        <v>91</v>
      </c>
      <c r="B59" s="82" t="str">
        <f t="shared" si="6"/>
        <v>51</v>
      </c>
      <c r="C59" s="83">
        <f t="shared" si="7"/>
        <v>41.66666666666667</v>
      </c>
      <c r="D59" s="83">
        <f t="shared" si="8"/>
        <v>2.5</v>
      </c>
      <c r="E59" s="84">
        <f>'7.1'!E85</f>
        <v>1</v>
      </c>
      <c r="F59" s="85">
        <f>'7.2'!E85</f>
        <v>0.5</v>
      </c>
      <c r="G59" s="86">
        <f>'7.3'!F86</f>
        <v>1</v>
      </c>
      <c r="H59" s="86">
        <f>'7.4'!F86</f>
        <v>0</v>
      </c>
    </row>
    <row r="60" spans="1:8" ht="15.75" customHeight="1">
      <c r="A60" s="89" t="s">
        <v>348</v>
      </c>
      <c r="B60" s="90"/>
      <c r="C60" s="90"/>
      <c r="D60" s="90"/>
      <c r="E60" s="90"/>
      <c r="F60" s="90"/>
      <c r="G60" s="90"/>
      <c r="H60" s="91"/>
    </row>
    <row r="61" spans="1:8" ht="15.75" customHeight="1">
      <c r="A61" s="75" t="s">
        <v>15</v>
      </c>
      <c r="B61" s="82" t="str">
        <f aca="true" t="shared" si="9" ref="B61:B72">RANK(C61,$C$7:$C$95)&amp;IF(COUNTIF($C$7:$C$95,C61)&gt;1,"-"&amp;RANK(C61,$C$7:$C$95)+COUNTIF($C$7:$C$95,C61)-1,"")</f>
        <v>52-62</v>
      </c>
      <c r="C61" s="83">
        <f aca="true" t="shared" si="10" ref="C61:C72">D61/$D$5*100</f>
        <v>33.33333333333333</v>
      </c>
      <c r="D61" s="83">
        <f aca="true" t="shared" si="11" ref="D61:D72">SUM(E61:H61)</f>
        <v>2</v>
      </c>
      <c r="E61" s="84">
        <f>'7.1'!E9</f>
        <v>1</v>
      </c>
      <c r="F61" s="85">
        <f>'7.2'!E9</f>
        <v>1</v>
      </c>
      <c r="G61" s="86">
        <f>'7.3'!F10</f>
        <v>0</v>
      </c>
      <c r="H61" s="86">
        <f>'7.4'!F10</f>
        <v>0</v>
      </c>
    </row>
    <row r="62" spans="1:8" ht="15.75" customHeight="1">
      <c r="A62" s="75" t="s">
        <v>17</v>
      </c>
      <c r="B62" s="82" t="str">
        <f t="shared" si="9"/>
        <v>52-62</v>
      </c>
      <c r="C62" s="83">
        <f t="shared" si="10"/>
        <v>33.33333333333333</v>
      </c>
      <c r="D62" s="83">
        <f t="shared" si="11"/>
        <v>2</v>
      </c>
      <c r="E62" s="84">
        <f>'7.1'!E11</f>
        <v>0</v>
      </c>
      <c r="F62" s="85">
        <f>'7.2'!E11</f>
        <v>1</v>
      </c>
      <c r="G62" s="86">
        <f>'7.3'!F12</f>
        <v>1</v>
      </c>
      <c r="H62" s="86">
        <f>'7.4'!F12</f>
        <v>0</v>
      </c>
    </row>
    <row r="63" spans="1:8" ht="15.75" customHeight="1">
      <c r="A63" s="75" t="s">
        <v>23</v>
      </c>
      <c r="B63" s="82" t="str">
        <f t="shared" si="9"/>
        <v>52-62</v>
      </c>
      <c r="C63" s="83">
        <f t="shared" si="10"/>
        <v>33.33333333333333</v>
      </c>
      <c r="D63" s="83">
        <f t="shared" si="11"/>
        <v>2</v>
      </c>
      <c r="E63" s="84">
        <f>'7.1'!E17</f>
        <v>1</v>
      </c>
      <c r="F63" s="85">
        <f>'7.2'!E17</f>
        <v>1</v>
      </c>
      <c r="G63" s="86">
        <f>'7.3'!F18</f>
        <v>0</v>
      </c>
      <c r="H63" s="86">
        <f>'7.4'!F18</f>
        <v>0</v>
      </c>
    </row>
    <row r="64" spans="1:8" ht="15.75" customHeight="1">
      <c r="A64" s="75" t="s">
        <v>28</v>
      </c>
      <c r="B64" s="82" t="str">
        <f t="shared" si="9"/>
        <v>52-62</v>
      </c>
      <c r="C64" s="83">
        <f t="shared" si="10"/>
        <v>33.33333333333333</v>
      </c>
      <c r="D64" s="83">
        <f t="shared" si="11"/>
        <v>2</v>
      </c>
      <c r="E64" s="84">
        <f>'7.1'!E22</f>
        <v>1</v>
      </c>
      <c r="F64" s="85">
        <f>'7.2'!E22</f>
        <v>1</v>
      </c>
      <c r="G64" s="86">
        <f>'7.3'!F23</f>
        <v>0</v>
      </c>
      <c r="H64" s="86">
        <f>'7.4'!F23</f>
        <v>0</v>
      </c>
    </row>
    <row r="65" spans="1:8" ht="15.75" customHeight="1">
      <c r="A65" s="75" t="s">
        <v>36</v>
      </c>
      <c r="B65" s="82" t="str">
        <f t="shared" si="9"/>
        <v>52-62</v>
      </c>
      <c r="C65" s="83">
        <f t="shared" si="10"/>
        <v>33.33333333333333</v>
      </c>
      <c r="D65" s="83">
        <f t="shared" si="11"/>
        <v>2</v>
      </c>
      <c r="E65" s="84">
        <f>'7.1'!E30</f>
        <v>1</v>
      </c>
      <c r="F65" s="85">
        <f>'7.2'!E30</f>
        <v>1</v>
      </c>
      <c r="G65" s="86">
        <f>'7.3'!F31</f>
        <v>0</v>
      </c>
      <c r="H65" s="86">
        <f>'7.4'!F31</f>
        <v>0</v>
      </c>
    </row>
    <row r="66" spans="1:8" ht="15.75" customHeight="1">
      <c r="A66" s="75" t="s">
        <v>53</v>
      </c>
      <c r="B66" s="82" t="str">
        <f t="shared" si="9"/>
        <v>52-62</v>
      </c>
      <c r="C66" s="83">
        <f t="shared" si="10"/>
        <v>33.33333333333333</v>
      </c>
      <c r="D66" s="83">
        <f t="shared" si="11"/>
        <v>2</v>
      </c>
      <c r="E66" s="84">
        <f>'7.1'!E47</f>
        <v>1</v>
      </c>
      <c r="F66" s="85">
        <f>'7.2'!E47</f>
        <v>0</v>
      </c>
      <c r="G66" s="86">
        <f>'7.3'!F48</f>
        <v>1</v>
      </c>
      <c r="H66" s="86">
        <f>'7.4'!F48</f>
        <v>0</v>
      </c>
    </row>
    <row r="67" spans="1:8" ht="15.75" customHeight="1">
      <c r="A67" s="75" t="s">
        <v>61</v>
      </c>
      <c r="B67" s="82" t="str">
        <f t="shared" si="9"/>
        <v>52-62</v>
      </c>
      <c r="C67" s="83">
        <f t="shared" si="10"/>
        <v>33.33333333333333</v>
      </c>
      <c r="D67" s="83">
        <f t="shared" si="11"/>
        <v>2</v>
      </c>
      <c r="E67" s="84">
        <f>'7.1'!E55</f>
        <v>0</v>
      </c>
      <c r="F67" s="85">
        <f>'7.2'!E55</f>
        <v>1</v>
      </c>
      <c r="G67" s="86">
        <f>'7.3'!F56</f>
        <v>1</v>
      </c>
      <c r="H67" s="86">
        <f>'7.4'!F56</f>
        <v>0</v>
      </c>
    </row>
    <row r="68" spans="1:8" ht="15.75" customHeight="1">
      <c r="A68" s="47" t="s">
        <v>75</v>
      </c>
      <c r="B68" s="82" t="str">
        <f t="shared" si="9"/>
        <v>52-62</v>
      </c>
      <c r="C68" s="83">
        <f t="shared" si="10"/>
        <v>33.33333333333333</v>
      </c>
      <c r="D68" s="83">
        <f t="shared" si="11"/>
        <v>2</v>
      </c>
      <c r="E68" s="84">
        <f>'7.1'!E69</f>
        <v>0</v>
      </c>
      <c r="F68" s="85">
        <f>'7.2'!E69</f>
        <v>1</v>
      </c>
      <c r="G68" s="86">
        <f>'7.3'!F70</f>
        <v>1</v>
      </c>
      <c r="H68" s="86">
        <f>'7.4'!F70</f>
        <v>0</v>
      </c>
    </row>
    <row r="69" spans="1:8" ht="15.75" customHeight="1">
      <c r="A69" s="75" t="s">
        <v>77</v>
      </c>
      <c r="B69" s="82" t="str">
        <f t="shared" si="9"/>
        <v>52-62</v>
      </c>
      <c r="C69" s="83">
        <f t="shared" si="10"/>
        <v>33.33333333333333</v>
      </c>
      <c r="D69" s="83">
        <f t="shared" si="11"/>
        <v>2</v>
      </c>
      <c r="E69" s="84">
        <f>'7.1'!E71</f>
        <v>1</v>
      </c>
      <c r="F69" s="85">
        <f>'7.2'!E71</f>
        <v>1</v>
      </c>
      <c r="G69" s="86">
        <f>'7.3'!F72</f>
        <v>0</v>
      </c>
      <c r="H69" s="86">
        <f>'7.4'!F72</f>
        <v>0</v>
      </c>
    </row>
    <row r="70" spans="1:8" ht="15.75" customHeight="1">
      <c r="A70" s="75" t="s">
        <v>79</v>
      </c>
      <c r="B70" s="82" t="str">
        <f t="shared" si="9"/>
        <v>52-62</v>
      </c>
      <c r="C70" s="83">
        <f t="shared" si="10"/>
        <v>33.33333333333333</v>
      </c>
      <c r="D70" s="83">
        <f t="shared" si="11"/>
        <v>2</v>
      </c>
      <c r="E70" s="84">
        <f>'7.1'!E73</f>
        <v>1</v>
      </c>
      <c r="F70" s="85">
        <f>'7.2'!E73</f>
        <v>1</v>
      </c>
      <c r="G70" s="86">
        <f>'7.3'!F74</f>
        <v>0</v>
      </c>
      <c r="H70" s="86">
        <f>'7.4'!F74</f>
        <v>0</v>
      </c>
    </row>
    <row r="71" spans="1:8" ht="15.75" customHeight="1">
      <c r="A71" s="75" t="s">
        <v>96</v>
      </c>
      <c r="B71" s="82" t="str">
        <f t="shared" si="9"/>
        <v>52-62</v>
      </c>
      <c r="C71" s="83">
        <f t="shared" si="10"/>
        <v>33.33333333333333</v>
      </c>
      <c r="D71" s="83">
        <f t="shared" si="11"/>
        <v>2</v>
      </c>
      <c r="E71" s="84">
        <f>'7.1'!E90</f>
        <v>1</v>
      </c>
      <c r="F71" s="85">
        <f>'7.2'!E90</f>
        <v>1</v>
      </c>
      <c r="G71" s="86">
        <f>'7.3'!F91</f>
        <v>0</v>
      </c>
      <c r="H71" s="86">
        <f>'7.4'!F91</f>
        <v>0</v>
      </c>
    </row>
    <row r="72" spans="1:8" ht="15.75" customHeight="1">
      <c r="A72" s="75" t="s">
        <v>78</v>
      </c>
      <c r="B72" s="82" t="str">
        <f t="shared" si="9"/>
        <v>63</v>
      </c>
      <c r="C72" s="83">
        <f t="shared" si="10"/>
        <v>25</v>
      </c>
      <c r="D72" s="83">
        <f t="shared" si="11"/>
        <v>1.5</v>
      </c>
      <c r="E72" s="84">
        <f>'7.1'!E72</f>
        <v>1</v>
      </c>
      <c r="F72" s="85">
        <f>'7.2'!E72</f>
        <v>0.5</v>
      </c>
      <c r="G72" s="86">
        <f>'7.3'!F73</f>
        <v>0</v>
      </c>
      <c r="H72" s="86">
        <f>'7.4'!F73</f>
        <v>0</v>
      </c>
    </row>
    <row r="73" spans="1:8" ht="15.75" customHeight="1">
      <c r="A73" s="89" t="s">
        <v>315</v>
      </c>
      <c r="B73" s="90"/>
      <c r="C73" s="90"/>
      <c r="D73" s="90"/>
      <c r="E73" s="90"/>
      <c r="F73" s="90"/>
      <c r="G73" s="90"/>
      <c r="H73" s="91"/>
    </row>
    <row r="74" spans="1:8" ht="15.75" customHeight="1">
      <c r="A74" s="75" t="s">
        <v>12</v>
      </c>
      <c r="B74" s="82" t="str">
        <f aca="true" t="shared" si="12" ref="B74:B95">RANK(C74,$C$7:$C$95)&amp;IF(COUNTIF($C$7:$C$95,C74)&gt;1,"-"&amp;RANK(C74,$C$7:$C$95)+COUNTIF($C$7:$C$95,C74)-1,"")</f>
        <v>64-77</v>
      </c>
      <c r="C74" s="83">
        <f aca="true" t="shared" si="13" ref="C74:C95">D74/$D$5*100</f>
        <v>16.666666666666664</v>
      </c>
      <c r="D74" s="83">
        <f aca="true" t="shared" si="14" ref="D74:D95">SUM(E74:H74)</f>
        <v>1</v>
      </c>
      <c r="E74" s="84">
        <f>'7.1'!E6</f>
        <v>1</v>
      </c>
      <c r="F74" s="85">
        <f>'7.2'!E6</f>
        <v>0</v>
      </c>
      <c r="G74" s="86">
        <f>'7.3'!F7</f>
        <v>0</v>
      </c>
      <c r="H74" s="86">
        <f>'7.4'!F7</f>
        <v>0</v>
      </c>
    </row>
    <row r="75" spans="1:8" ht="15.75" customHeight="1">
      <c r="A75" s="75" t="s">
        <v>20</v>
      </c>
      <c r="B75" s="82" t="str">
        <f t="shared" si="12"/>
        <v>64-77</v>
      </c>
      <c r="C75" s="83">
        <f t="shared" si="13"/>
        <v>16.666666666666664</v>
      </c>
      <c r="D75" s="83">
        <f t="shared" si="14"/>
        <v>1</v>
      </c>
      <c r="E75" s="84">
        <f>'7.1'!E14</f>
        <v>0</v>
      </c>
      <c r="F75" s="85">
        <f>'7.2'!E14</f>
        <v>1</v>
      </c>
      <c r="G75" s="86">
        <f>'7.3'!F15</f>
        <v>0</v>
      </c>
      <c r="H75" s="86">
        <f>'7.4'!F15</f>
        <v>0</v>
      </c>
    </row>
    <row r="76" spans="1:8" ht="15.75" customHeight="1">
      <c r="A76" s="75" t="s">
        <v>24</v>
      </c>
      <c r="B76" s="82" t="str">
        <f t="shared" si="12"/>
        <v>64-77</v>
      </c>
      <c r="C76" s="83">
        <f t="shared" si="13"/>
        <v>16.666666666666664</v>
      </c>
      <c r="D76" s="83">
        <f t="shared" si="14"/>
        <v>1</v>
      </c>
      <c r="E76" s="84">
        <f>'7.1'!E18</f>
        <v>0</v>
      </c>
      <c r="F76" s="85">
        <f>'7.2'!E18</f>
        <v>1</v>
      </c>
      <c r="G76" s="86">
        <f>'7.3'!F19</f>
        <v>0</v>
      </c>
      <c r="H76" s="86">
        <f>'7.4'!F19</f>
        <v>0</v>
      </c>
    </row>
    <row r="77" spans="1:8" ht="15.75" customHeight="1">
      <c r="A77" s="75" t="s">
        <v>35</v>
      </c>
      <c r="B77" s="82" t="str">
        <f t="shared" si="12"/>
        <v>64-77</v>
      </c>
      <c r="C77" s="83">
        <f t="shared" si="13"/>
        <v>16.666666666666664</v>
      </c>
      <c r="D77" s="83">
        <f t="shared" si="14"/>
        <v>1</v>
      </c>
      <c r="E77" s="84">
        <f>'7.1'!E29</f>
        <v>1</v>
      </c>
      <c r="F77" s="85">
        <f>'7.2'!E29</f>
        <v>0</v>
      </c>
      <c r="G77" s="86">
        <f>'7.3'!F30</f>
        <v>0</v>
      </c>
      <c r="H77" s="86">
        <f>'7.4'!F30</f>
        <v>0</v>
      </c>
    </row>
    <row r="78" spans="1:8" ht="15.75" customHeight="1">
      <c r="A78" s="75" t="s">
        <v>56</v>
      </c>
      <c r="B78" s="82" t="str">
        <f t="shared" si="12"/>
        <v>64-77</v>
      </c>
      <c r="C78" s="83">
        <f t="shared" si="13"/>
        <v>16.666666666666664</v>
      </c>
      <c r="D78" s="83">
        <f t="shared" si="14"/>
        <v>1</v>
      </c>
      <c r="E78" s="84">
        <f>'7.1'!E50</f>
        <v>0</v>
      </c>
      <c r="F78" s="85">
        <f>'7.2'!E50</f>
        <v>1</v>
      </c>
      <c r="G78" s="86">
        <f>'7.3'!F51</f>
        <v>0</v>
      </c>
      <c r="H78" s="86">
        <f>'7.4'!F51</f>
        <v>0</v>
      </c>
    </row>
    <row r="79" spans="1:8" ht="15.75" customHeight="1">
      <c r="A79" s="75" t="s">
        <v>57</v>
      </c>
      <c r="B79" s="82" t="str">
        <f t="shared" si="12"/>
        <v>64-77</v>
      </c>
      <c r="C79" s="83">
        <f t="shared" si="13"/>
        <v>16.666666666666664</v>
      </c>
      <c r="D79" s="83">
        <f t="shared" si="14"/>
        <v>1</v>
      </c>
      <c r="E79" s="84">
        <f>'7.1'!E51</f>
        <v>1</v>
      </c>
      <c r="F79" s="85">
        <f>'7.2'!E51</f>
        <v>0</v>
      </c>
      <c r="G79" s="86">
        <f>'7.3'!F52</f>
        <v>0</v>
      </c>
      <c r="H79" s="86">
        <f>'7.4'!F52</f>
        <v>0</v>
      </c>
    </row>
    <row r="80" spans="1:8" ht="15.75" customHeight="1">
      <c r="A80" s="75" t="s">
        <v>62</v>
      </c>
      <c r="B80" s="82" t="str">
        <f t="shared" si="12"/>
        <v>64-77</v>
      </c>
      <c r="C80" s="83">
        <f t="shared" si="13"/>
        <v>16.666666666666664</v>
      </c>
      <c r="D80" s="83">
        <f t="shared" si="14"/>
        <v>1</v>
      </c>
      <c r="E80" s="84">
        <f>'7.1'!E56</f>
        <v>0</v>
      </c>
      <c r="F80" s="85">
        <f>'7.2'!E56</f>
        <v>1</v>
      </c>
      <c r="G80" s="86">
        <f>'7.3'!F57</f>
        <v>0</v>
      </c>
      <c r="H80" s="86">
        <f>'7.4'!F57</f>
        <v>0</v>
      </c>
    </row>
    <row r="81" spans="1:8" ht="15.75" customHeight="1">
      <c r="A81" s="75" t="s">
        <v>63</v>
      </c>
      <c r="B81" s="82" t="str">
        <f t="shared" si="12"/>
        <v>64-77</v>
      </c>
      <c r="C81" s="83">
        <f t="shared" si="13"/>
        <v>16.666666666666664</v>
      </c>
      <c r="D81" s="83">
        <f t="shared" si="14"/>
        <v>1</v>
      </c>
      <c r="E81" s="84">
        <f>'7.1'!E57</f>
        <v>1</v>
      </c>
      <c r="F81" s="85">
        <f>'7.2'!E57</f>
        <v>0</v>
      </c>
      <c r="G81" s="86">
        <f>'7.3'!F58</f>
        <v>0</v>
      </c>
      <c r="H81" s="86">
        <f>'7.4'!F58</f>
        <v>0</v>
      </c>
    </row>
    <row r="82" spans="1:8" ht="15.75" customHeight="1">
      <c r="A82" s="47" t="s">
        <v>67</v>
      </c>
      <c r="B82" s="82" t="str">
        <f t="shared" si="12"/>
        <v>64-77</v>
      </c>
      <c r="C82" s="83">
        <f t="shared" si="13"/>
        <v>16.666666666666664</v>
      </c>
      <c r="D82" s="83">
        <f t="shared" si="14"/>
        <v>1</v>
      </c>
      <c r="E82" s="84">
        <f>'7.1'!E61</f>
        <v>1</v>
      </c>
      <c r="F82" s="85">
        <f>'7.2'!E61</f>
        <v>0</v>
      </c>
      <c r="G82" s="86">
        <f>'7.3'!F62</f>
        <v>0</v>
      </c>
      <c r="H82" s="86">
        <f>'7.4'!F62</f>
        <v>0</v>
      </c>
    </row>
    <row r="83" spans="1:8" ht="15.75" customHeight="1">
      <c r="A83" s="47" t="s">
        <v>72</v>
      </c>
      <c r="B83" s="82" t="str">
        <f t="shared" si="12"/>
        <v>64-77</v>
      </c>
      <c r="C83" s="83">
        <f t="shared" si="13"/>
        <v>16.666666666666664</v>
      </c>
      <c r="D83" s="83">
        <f t="shared" si="14"/>
        <v>1</v>
      </c>
      <c r="E83" s="84">
        <f>'7.1'!E66</f>
        <v>1</v>
      </c>
      <c r="F83" s="85">
        <f>'7.2'!E66</f>
        <v>0</v>
      </c>
      <c r="G83" s="86">
        <f>'7.3'!F67</f>
        <v>0</v>
      </c>
      <c r="H83" s="86">
        <f>'7.4'!F67</f>
        <v>0</v>
      </c>
    </row>
    <row r="84" spans="1:8" ht="15.75" customHeight="1">
      <c r="A84" s="75" t="s">
        <v>80</v>
      </c>
      <c r="B84" s="82" t="str">
        <f t="shared" si="12"/>
        <v>64-77</v>
      </c>
      <c r="C84" s="83">
        <f t="shared" si="13"/>
        <v>16.666666666666664</v>
      </c>
      <c r="D84" s="83">
        <f t="shared" si="14"/>
        <v>1</v>
      </c>
      <c r="E84" s="84">
        <f>'7.1'!E74</f>
        <v>0</v>
      </c>
      <c r="F84" s="85">
        <f>'7.2'!E74</f>
        <v>1</v>
      </c>
      <c r="G84" s="86">
        <f>'7.3'!F75</f>
        <v>0</v>
      </c>
      <c r="H84" s="86">
        <f>'7.4'!F75</f>
        <v>0</v>
      </c>
    </row>
    <row r="85" spans="1:8" ht="15.75" customHeight="1">
      <c r="A85" s="75" t="s">
        <v>83</v>
      </c>
      <c r="B85" s="82" t="str">
        <f t="shared" si="12"/>
        <v>64-77</v>
      </c>
      <c r="C85" s="83">
        <f t="shared" si="13"/>
        <v>16.666666666666664</v>
      </c>
      <c r="D85" s="83">
        <f t="shared" si="14"/>
        <v>1</v>
      </c>
      <c r="E85" s="84">
        <f>'7.1'!E77</f>
        <v>0</v>
      </c>
      <c r="F85" s="85">
        <f>'7.2'!E77</f>
        <v>1</v>
      </c>
      <c r="G85" s="86">
        <f>'7.3'!F78</f>
        <v>0</v>
      </c>
      <c r="H85" s="86">
        <f>'7.4'!F78</f>
        <v>0</v>
      </c>
    </row>
    <row r="86" spans="1:8" ht="15.75" customHeight="1">
      <c r="A86" s="75" t="s">
        <v>87</v>
      </c>
      <c r="B86" s="82" t="str">
        <f t="shared" si="12"/>
        <v>64-77</v>
      </c>
      <c r="C86" s="83">
        <f t="shared" si="13"/>
        <v>16.666666666666664</v>
      </c>
      <c r="D86" s="83">
        <f t="shared" si="14"/>
        <v>1</v>
      </c>
      <c r="E86" s="84">
        <f>'7.1'!E81</f>
        <v>1</v>
      </c>
      <c r="F86" s="85">
        <f>'7.2'!E81</f>
        <v>0</v>
      </c>
      <c r="G86" s="86">
        <f>'7.3'!F82</f>
        <v>0</v>
      </c>
      <c r="H86" s="86">
        <f>'7.4'!F82</f>
        <v>0</v>
      </c>
    </row>
    <row r="87" spans="1:8" ht="15.75" customHeight="1">
      <c r="A87" s="75" t="s">
        <v>89</v>
      </c>
      <c r="B87" s="82" t="str">
        <f t="shared" si="12"/>
        <v>64-77</v>
      </c>
      <c r="C87" s="83">
        <f t="shared" si="13"/>
        <v>16.666666666666664</v>
      </c>
      <c r="D87" s="83">
        <f t="shared" si="14"/>
        <v>1</v>
      </c>
      <c r="E87" s="84">
        <f>'7.1'!E83</f>
        <v>1</v>
      </c>
      <c r="F87" s="85">
        <f>'7.2'!E83</f>
        <v>0</v>
      </c>
      <c r="G87" s="86">
        <f>'7.3'!F84</f>
        <v>0</v>
      </c>
      <c r="H87" s="86">
        <f>'7.4'!F84</f>
        <v>0</v>
      </c>
    </row>
    <row r="88" spans="1:8" ht="15.75" customHeight="1">
      <c r="A88" s="75" t="s">
        <v>49</v>
      </c>
      <c r="B88" s="82" t="str">
        <f t="shared" si="12"/>
        <v>78-79</v>
      </c>
      <c r="C88" s="83">
        <f t="shared" si="13"/>
        <v>8.333333333333332</v>
      </c>
      <c r="D88" s="83">
        <f t="shared" si="14"/>
        <v>0.5</v>
      </c>
      <c r="E88" s="84">
        <f>'7.1'!E43</f>
        <v>0.5</v>
      </c>
      <c r="F88" s="85">
        <f>'7.2'!E43</f>
        <v>0</v>
      </c>
      <c r="G88" s="86">
        <f>'7.3'!F44</f>
        <v>0</v>
      </c>
      <c r="H88" s="86">
        <f>'7.4'!F44</f>
        <v>0</v>
      </c>
    </row>
    <row r="89" spans="1:8" ht="15.75" customHeight="1">
      <c r="A89" s="75" t="s">
        <v>60</v>
      </c>
      <c r="B89" s="82" t="str">
        <f t="shared" si="12"/>
        <v>78-79</v>
      </c>
      <c r="C89" s="83">
        <f t="shared" si="13"/>
        <v>8.333333333333332</v>
      </c>
      <c r="D89" s="83">
        <f t="shared" si="14"/>
        <v>0.5</v>
      </c>
      <c r="E89" s="84">
        <f>'7.1'!E54</f>
        <v>0.5</v>
      </c>
      <c r="F89" s="85">
        <f>'7.2'!E54</f>
        <v>0</v>
      </c>
      <c r="G89" s="86">
        <f>'7.3'!F55</f>
        <v>0</v>
      </c>
      <c r="H89" s="86">
        <f>'7.4'!F55</f>
        <v>0</v>
      </c>
    </row>
    <row r="90" spans="1:8" ht="15.75" customHeight="1">
      <c r="A90" s="75" t="s">
        <v>32</v>
      </c>
      <c r="B90" s="82" t="str">
        <f t="shared" si="12"/>
        <v>80-85</v>
      </c>
      <c r="C90" s="83">
        <f t="shared" si="13"/>
        <v>0</v>
      </c>
      <c r="D90" s="83">
        <f t="shared" si="14"/>
        <v>0</v>
      </c>
      <c r="E90" s="84">
        <f>'7.1'!E26</f>
        <v>0</v>
      </c>
      <c r="F90" s="85">
        <f>'7.2'!E26</f>
        <v>0</v>
      </c>
      <c r="G90" s="86">
        <f>'7.3'!F27</f>
        <v>0</v>
      </c>
      <c r="H90" s="86">
        <f>'7.4'!F27</f>
        <v>0</v>
      </c>
    </row>
    <row r="91" spans="1:8" ht="15.75" customHeight="1">
      <c r="A91" s="75" t="s">
        <v>33</v>
      </c>
      <c r="B91" s="82" t="str">
        <f t="shared" si="12"/>
        <v>80-85</v>
      </c>
      <c r="C91" s="83">
        <f t="shared" si="13"/>
        <v>0</v>
      </c>
      <c r="D91" s="83">
        <f t="shared" si="14"/>
        <v>0</v>
      </c>
      <c r="E91" s="84">
        <f>'7.1'!E27</f>
        <v>0</v>
      </c>
      <c r="F91" s="85">
        <f>'7.2'!E27</f>
        <v>0</v>
      </c>
      <c r="G91" s="86">
        <f>'7.3'!F28</f>
        <v>0</v>
      </c>
      <c r="H91" s="86">
        <f>'7.4'!F28</f>
        <v>0</v>
      </c>
    </row>
    <row r="92" spans="1:8" ht="15.75" customHeight="1">
      <c r="A92" s="75" t="s">
        <v>39</v>
      </c>
      <c r="B92" s="82" t="str">
        <f t="shared" si="12"/>
        <v>80-85</v>
      </c>
      <c r="C92" s="83">
        <f t="shared" si="13"/>
        <v>0</v>
      </c>
      <c r="D92" s="83">
        <f t="shared" si="14"/>
        <v>0</v>
      </c>
      <c r="E92" s="84">
        <f>'7.1'!E33</f>
        <v>0</v>
      </c>
      <c r="F92" s="85">
        <f>'7.2'!E33</f>
        <v>0</v>
      </c>
      <c r="G92" s="86">
        <f>'7.3'!F34</f>
        <v>0</v>
      </c>
      <c r="H92" s="86">
        <f>'7.4'!F34</f>
        <v>0</v>
      </c>
    </row>
    <row r="93" spans="1:8" ht="15.75" customHeight="1">
      <c r="A93" s="47" t="s">
        <v>71</v>
      </c>
      <c r="B93" s="82" t="str">
        <f t="shared" si="12"/>
        <v>80-85</v>
      </c>
      <c r="C93" s="83">
        <f t="shared" si="13"/>
        <v>0</v>
      </c>
      <c r="D93" s="83">
        <f t="shared" si="14"/>
        <v>0</v>
      </c>
      <c r="E93" s="84">
        <f>'7.1'!E65</f>
        <v>0</v>
      </c>
      <c r="F93" s="85">
        <f>'7.2'!E65</f>
        <v>0</v>
      </c>
      <c r="G93" s="86">
        <f>'7.3'!F66</f>
        <v>0</v>
      </c>
      <c r="H93" s="86">
        <f>'7.4'!F66</f>
        <v>0</v>
      </c>
    </row>
    <row r="94" spans="1:8" ht="15.75" customHeight="1">
      <c r="A94" s="75" t="s">
        <v>84</v>
      </c>
      <c r="B94" s="82" t="str">
        <f t="shared" si="12"/>
        <v>80-85</v>
      </c>
      <c r="C94" s="83">
        <f t="shared" si="13"/>
        <v>0</v>
      </c>
      <c r="D94" s="83">
        <f t="shared" si="14"/>
        <v>0</v>
      </c>
      <c r="E94" s="84">
        <f>'7.1'!E78</f>
        <v>0</v>
      </c>
      <c r="F94" s="85">
        <f>'7.2'!E78</f>
        <v>0</v>
      </c>
      <c r="G94" s="86">
        <f>'7.3'!F79</f>
        <v>0</v>
      </c>
      <c r="H94" s="86">
        <f>'7.4'!F79</f>
        <v>0</v>
      </c>
    </row>
    <row r="95" spans="1:8" ht="15.75" customHeight="1">
      <c r="A95" s="75" t="s">
        <v>90</v>
      </c>
      <c r="B95" s="82" t="str">
        <f t="shared" si="12"/>
        <v>80-85</v>
      </c>
      <c r="C95" s="83">
        <f t="shared" si="13"/>
        <v>0</v>
      </c>
      <c r="D95" s="83">
        <f t="shared" si="14"/>
        <v>0</v>
      </c>
      <c r="E95" s="84">
        <f>'7.1'!E84</f>
        <v>0</v>
      </c>
      <c r="F95" s="85">
        <f>'7.2'!E84</f>
        <v>0</v>
      </c>
      <c r="G95" s="86">
        <f>'7.3'!F85</f>
        <v>0</v>
      </c>
      <c r="H95" s="86">
        <f>'7.4'!F85</f>
        <v>0</v>
      </c>
    </row>
  </sheetData>
  <sheetProtection/>
  <mergeCells count="7">
    <mergeCell ref="A73:H73"/>
    <mergeCell ref="A1:H1"/>
    <mergeCell ref="A2:H2"/>
    <mergeCell ref="A6:H6"/>
    <mergeCell ref="A26:H26"/>
    <mergeCell ref="A41:H41"/>
    <mergeCell ref="A60:H6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3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3.8515625" style="0" customWidth="1"/>
    <col min="2" max="2" width="11.00390625" style="0" customWidth="1"/>
    <col min="3" max="3" width="12.421875" style="0" customWidth="1"/>
    <col min="4" max="4" width="13.421875" style="0" customWidth="1"/>
    <col min="5" max="5" width="12.28125" style="0" customWidth="1"/>
    <col min="6" max="7" width="18.140625" style="0" customWidth="1"/>
    <col min="8" max="8" width="23.8515625" style="0" customWidth="1"/>
    <col min="9" max="9" width="20.7109375" style="0" customWidth="1"/>
  </cols>
  <sheetData>
    <row r="1" spans="1:9" ht="32.25" customHeight="1">
      <c r="A1" s="92" t="s">
        <v>0</v>
      </c>
      <c r="B1" s="93"/>
      <c r="C1" s="93"/>
      <c r="D1" s="93"/>
      <c r="E1" s="93"/>
      <c r="F1" s="93"/>
      <c r="G1" s="93"/>
      <c r="H1" s="94"/>
      <c r="I1" s="94"/>
    </row>
    <row r="2" spans="1:9" ht="15">
      <c r="A2" s="95" t="s">
        <v>310</v>
      </c>
      <c r="B2" s="96"/>
      <c r="C2" s="96"/>
      <c r="D2" s="96"/>
      <c r="E2" s="96"/>
      <c r="F2" s="96"/>
      <c r="G2" s="96"/>
      <c r="H2" s="94"/>
      <c r="I2" s="94"/>
    </row>
    <row r="3" spans="1:9" ht="138.7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" t="s">
        <v>309</v>
      </c>
      <c r="G3" s="1" t="s">
        <v>308</v>
      </c>
      <c r="H3" s="1" t="s">
        <v>128</v>
      </c>
      <c r="I3" s="1" t="s">
        <v>136</v>
      </c>
    </row>
    <row r="4" spans="1:9" ht="15">
      <c r="A4" s="3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3" t="s">
        <v>9</v>
      </c>
      <c r="G4" s="5" t="s">
        <v>9</v>
      </c>
      <c r="H4" s="5" t="s">
        <v>9</v>
      </c>
      <c r="I4" s="5" t="s">
        <v>9</v>
      </c>
    </row>
    <row r="5" spans="1:9" ht="15">
      <c r="A5" s="3" t="s">
        <v>10</v>
      </c>
      <c r="B5" s="6"/>
      <c r="C5" s="6"/>
      <c r="D5" s="6"/>
      <c r="E5" s="6">
        <f>SUM(F5:I5)</f>
        <v>6</v>
      </c>
      <c r="F5" s="3">
        <v>1</v>
      </c>
      <c r="G5" s="5">
        <v>1</v>
      </c>
      <c r="H5" s="7">
        <v>2</v>
      </c>
      <c r="I5" s="7">
        <v>2</v>
      </c>
    </row>
    <row r="6" spans="1:9" ht="15.75" customHeight="1">
      <c r="A6" s="29" t="s">
        <v>11</v>
      </c>
      <c r="B6" s="67"/>
      <c r="C6" s="67"/>
      <c r="D6" s="67"/>
      <c r="E6" s="67"/>
      <c r="F6" s="67"/>
      <c r="G6" s="68"/>
      <c r="H6" s="68"/>
      <c r="I6" s="68"/>
    </row>
    <row r="7" spans="1:9" ht="15.75" customHeight="1">
      <c r="A7" s="75" t="s">
        <v>12</v>
      </c>
      <c r="B7" s="8" t="str">
        <f>RANK(D7,$D$7:$D$98)&amp;IF(COUNTIF($D$7:$D$98,D7)&gt;1,"-"&amp;RANK(D7,$D$7:$D$98)+COUNTIF($D$7:$D$98,D7)-1,"")</f>
        <v>64-77</v>
      </c>
      <c r="C7" s="8" t="str">
        <f>RANK(D7,$D$7:$D$24)&amp;IF(COUNTIF($D$7:$D$24,D7)&gt;1,"-"&amp;RANK(D7,$D$7:$D$24)+COUNTIF($D$7:$D$24,D7)-1,"")</f>
        <v>16-18</v>
      </c>
      <c r="D7" s="9">
        <f>E7/$E$5*100</f>
        <v>16.666666666666664</v>
      </c>
      <c r="E7" s="9">
        <f>SUM(F7:I7)</f>
        <v>1</v>
      </c>
      <c r="F7" s="10">
        <f>'7.1'!E6</f>
        <v>1</v>
      </c>
      <c r="G7" s="11">
        <f>'7.2'!E6</f>
        <v>0</v>
      </c>
      <c r="H7" s="12">
        <f>'7.3'!F7</f>
        <v>0</v>
      </c>
      <c r="I7" s="12">
        <f>'7.4'!F7</f>
        <v>0</v>
      </c>
    </row>
    <row r="8" spans="1:9" ht="15.75" customHeight="1">
      <c r="A8" s="75" t="s">
        <v>13</v>
      </c>
      <c r="B8" s="8" t="str">
        <f aca="true" t="shared" si="0" ref="B8:B71">RANK(D8,$D$7:$D$98)&amp;IF(COUNTIF($D$7:$D$98,D8)&gt;1,"-"&amp;RANK(D8,$D$7:$D$98)+COUNTIF($D$7:$D$98,D8)-1,"")</f>
        <v>1-10</v>
      </c>
      <c r="C8" s="8" t="str">
        <f aca="true" t="shared" si="1" ref="C8:C24">RANK(D8,$D$7:$D$24)&amp;IF(COUNTIF($D$7:$D$24,D8)&gt;1,"-"&amp;RANK(D8,$D$7:$D$24)+COUNTIF($D$7:$D$24,D8)-1,"")</f>
        <v>1-3</v>
      </c>
      <c r="D8" s="9">
        <f>E8/$E$5*100</f>
        <v>100</v>
      </c>
      <c r="E8" s="9">
        <f aca="true" t="shared" si="2" ref="E8:E71">SUM(F8:I8)</f>
        <v>6</v>
      </c>
      <c r="F8" s="10">
        <f>'7.1'!E7</f>
        <v>1</v>
      </c>
      <c r="G8" s="11">
        <f>'7.2'!E7</f>
        <v>1</v>
      </c>
      <c r="H8" s="12">
        <f>'7.3'!F8</f>
        <v>2</v>
      </c>
      <c r="I8" s="12">
        <f>'7.4'!F8</f>
        <v>2</v>
      </c>
    </row>
    <row r="9" spans="1:9" ht="15.75" customHeight="1">
      <c r="A9" s="75" t="s">
        <v>14</v>
      </c>
      <c r="B9" s="8" t="str">
        <f t="shared" si="0"/>
        <v>20-33</v>
      </c>
      <c r="C9" s="8" t="str">
        <f t="shared" si="1"/>
        <v>6-7</v>
      </c>
      <c r="D9" s="9">
        <f aca="true" t="shared" si="3" ref="D9:D71">E9/$E$5*100</f>
        <v>66.66666666666666</v>
      </c>
      <c r="E9" s="9">
        <f t="shared" si="2"/>
        <v>4</v>
      </c>
      <c r="F9" s="10">
        <f>'7.1'!E8</f>
        <v>0</v>
      </c>
      <c r="G9" s="11">
        <f>'7.2'!E8</f>
        <v>1</v>
      </c>
      <c r="H9" s="12">
        <f>'7.3'!F9</f>
        <v>2</v>
      </c>
      <c r="I9" s="12">
        <f>'7.4'!F9</f>
        <v>1</v>
      </c>
    </row>
    <row r="10" spans="1:9" ht="15.75" customHeight="1">
      <c r="A10" s="75" t="s">
        <v>15</v>
      </c>
      <c r="B10" s="8" t="str">
        <f t="shared" si="0"/>
        <v>52-62</v>
      </c>
      <c r="C10" s="8" t="str">
        <f t="shared" si="1"/>
        <v>12-15</v>
      </c>
      <c r="D10" s="9">
        <f t="shared" si="3"/>
        <v>33.33333333333333</v>
      </c>
      <c r="E10" s="9">
        <f t="shared" si="2"/>
        <v>2</v>
      </c>
      <c r="F10" s="10">
        <f>'7.1'!E9</f>
        <v>1</v>
      </c>
      <c r="G10" s="11">
        <f>'7.2'!E9</f>
        <v>1</v>
      </c>
      <c r="H10" s="12">
        <f>'7.3'!F10</f>
        <v>0</v>
      </c>
      <c r="I10" s="12">
        <f>'7.4'!F10</f>
        <v>0</v>
      </c>
    </row>
    <row r="11" spans="1:9" ht="15.75" customHeight="1">
      <c r="A11" s="75" t="s">
        <v>16</v>
      </c>
      <c r="B11" s="8" t="str">
        <f t="shared" si="0"/>
        <v>38-50</v>
      </c>
      <c r="C11" s="8" t="str">
        <f t="shared" si="1"/>
        <v>9-11</v>
      </c>
      <c r="D11" s="9">
        <f t="shared" si="3"/>
        <v>50</v>
      </c>
      <c r="E11" s="9">
        <f t="shared" si="2"/>
        <v>3</v>
      </c>
      <c r="F11" s="10">
        <f>'7.1'!E10</f>
        <v>1</v>
      </c>
      <c r="G11" s="11">
        <f>'7.2'!E10</f>
        <v>1</v>
      </c>
      <c r="H11" s="12">
        <f>'7.3'!F11</f>
        <v>1</v>
      </c>
      <c r="I11" s="12">
        <f>'7.4'!F11</f>
        <v>0</v>
      </c>
    </row>
    <row r="12" spans="1:9" ht="15.75" customHeight="1">
      <c r="A12" s="75" t="s">
        <v>17</v>
      </c>
      <c r="B12" s="8" t="str">
        <f t="shared" si="0"/>
        <v>52-62</v>
      </c>
      <c r="C12" s="8" t="str">
        <f t="shared" si="1"/>
        <v>12-15</v>
      </c>
      <c r="D12" s="9">
        <f t="shared" si="3"/>
        <v>33.33333333333333</v>
      </c>
      <c r="E12" s="9">
        <f t="shared" si="2"/>
        <v>2</v>
      </c>
      <c r="F12" s="10">
        <f>'7.1'!E11</f>
        <v>0</v>
      </c>
      <c r="G12" s="11">
        <f>'7.2'!E11</f>
        <v>1</v>
      </c>
      <c r="H12" s="12">
        <f>'7.3'!F12</f>
        <v>1</v>
      </c>
      <c r="I12" s="12">
        <f>'7.4'!F12</f>
        <v>0</v>
      </c>
    </row>
    <row r="13" spans="1:9" ht="15.75" customHeight="1">
      <c r="A13" s="75" t="s">
        <v>18</v>
      </c>
      <c r="B13" s="8" t="str">
        <f t="shared" si="0"/>
        <v>20-33</v>
      </c>
      <c r="C13" s="8" t="str">
        <f t="shared" si="1"/>
        <v>6-7</v>
      </c>
      <c r="D13" s="9">
        <f t="shared" si="3"/>
        <v>66.66666666666666</v>
      </c>
      <c r="E13" s="9">
        <f t="shared" si="2"/>
        <v>4</v>
      </c>
      <c r="F13" s="10">
        <f>'7.1'!E12</f>
        <v>1</v>
      </c>
      <c r="G13" s="11">
        <f>'7.2'!E12</f>
        <v>1</v>
      </c>
      <c r="H13" s="12">
        <f>'7.3'!F13</f>
        <v>2</v>
      </c>
      <c r="I13" s="12">
        <f>'7.4'!F13</f>
        <v>0</v>
      </c>
    </row>
    <row r="14" spans="1:9" ht="15.75" customHeight="1">
      <c r="A14" s="75" t="s">
        <v>19</v>
      </c>
      <c r="B14" s="8" t="str">
        <f t="shared" si="0"/>
        <v>12-19</v>
      </c>
      <c r="C14" s="8" t="str">
        <f t="shared" si="1"/>
        <v>4-5</v>
      </c>
      <c r="D14" s="9">
        <f t="shared" si="3"/>
        <v>83.33333333333334</v>
      </c>
      <c r="E14" s="9">
        <f t="shared" si="2"/>
        <v>5</v>
      </c>
      <c r="F14" s="10">
        <f>'7.1'!E13</f>
        <v>1</v>
      </c>
      <c r="G14" s="11">
        <f>'7.2'!E13</f>
        <v>1</v>
      </c>
      <c r="H14" s="12">
        <f>'7.3'!F14</f>
        <v>2</v>
      </c>
      <c r="I14" s="12">
        <f>'7.4'!F14</f>
        <v>1</v>
      </c>
    </row>
    <row r="15" spans="1:9" ht="15.75" customHeight="1">
      <c r="A15" s="75" t="s">
        <v>20</v>
      </c>
      <c r="B15" s="8" t="str">
        <f t="shared" si="0"/>
        <v>64-77</v>
      </c>
      <c r="C15" s="8" t="str">
        <f t="shared" si="1"/>
        <v>16-18</v>
      </c>
      <c r="D15" s="9">
        <f t="shared" si="3"/>
        <v>16.666666666666664</v>
      </c>
      <c r="E15" s="9">
        <f t="shared" si="2"/>
        <v>1</v>
      </c>
      <c r="F15" s="10">
        <f>'7.1'!E14</f>
        <v>0</v>
      </c>
      <c r="G15" s="11">
        <f>'7.2'!E14</f>
        <v>1</v>
      </c>
      <c r="H15" s="12">
        <f>'7.3'!F15</f>
        <v>0</v>
      </c>
      <c r="I15" s="12">
        <f>'7.4'!F15</f>
        <v>0</v>
      </c>
    </row>
    <row r="16" spans="1:9" ht="15.75" customHeight="1">
      <c r="A16" s="75" t="s">
        <v>21</v>
      </c>
      <c r="B16" s="8" t="str">
        <f t="shared" si="0"/>
        <v>1-10</v>
      </c>
      <c r="C16" s="8" t="str">
        <f t="shared" si="1"/>
        <v>1-3</v>
      </c>
      <c r="D16" s="9">
        <f t="shared" si="3"/>
        <v>100</v>
      </c>
      <c r="E16" s="9">
        <f t="shared" si="2"/>
        <v>6</v>
      </c>
      <c r="F16" s="10">
        <f>'7.1'!E15</f>
        <v>1</v>
      </c>
      <c r="G16" s="11">
        <f>'7.2'!E15</f>
        <v>1</v>
      </c>
      <c r="H16" s="12">
        <f>'7.3'!F16</f>
        <v>2</v>
      </c>
      <c r="I16" s="12">
        <f>'7.4'!F16</f>
        <v>2</v>
      </c>
    </row>
    <row r="17" spans="1:9" ht="15.75" customHeight="1">
      <c r="A17" s="75" t="s">
        <v>22</v>
      </c>
      <c r="B17" s="8" t="str">
        <f t="shared" si="0"/>
        <v>38-50</v>
      </c>
      <c r="C17" s="8" t="str">
        <f t="shared" si="1"/>
        <v>9-11</v>
      </c>
      <c r="D17" s="9">
        <f t="shared" si="3"/>
        <v>50</v>
      </c>
      <c r="E17" s="9">
        <f t="shared" si="2"/>
        <v>3</v>
      </c>
      <c r="F17" s="10">
        <f>'7.1'!E16</f>
        <v>0</v>
      </c>
      <c r="G17" s="11">
        <f>'7.2'!E16</f>
        <v>1</v>
      </c>
      <c r="H17" s="12">
        <f>'7.3'!F17</f>
        <v>2</v>
      </c>
      <c r="I17" s="12">
        <f>'7.4'!F17</f>
        <v>0</v>
      </c>
    </row>
    <row r="18" spans="1:9" ht="15.75" customHeight="1">
      <c r="A18" s="75" t="s">
        <v>23</v>
      </c>
      <c r="B18" s="8" t="str">
        <f t="shared" si="0"/>
        <v>52-62</v>
      </c>
      <c r="C18" s="8" t="str">
        <f t="shared" si="1"/>
        <v>12-15</v>
      </c>
      <c r="D18" s="9">
        <f t="shared" si="3"/>
        <v>33.33333333333333</v>
      </c>
      <c r="E18" s="9">
        <f t="shared" si="2"/>
        <v>2</v>
      </c>
      <c r="F18" s="10">
        <f>'7.1'!E17</f>
        <v>1</v>
      </c>
      <c r="G18" s="11">
        <f>'7.2'!E17</f>
        <v>1</v>
      </c>
      <c r="H18" s="12">
        <f>'7.3'!F18</f>
        <v>0</v>
      </c>
      <c r="I18" s="12">
        <f>'7.4'!F18</f>
        <v>0</v>
      </c>
    </row>
    <row r="19" spans="1:9" ht="15.75" customHeight="1">
      <c r="A19" s="75" t="s">
        <v>24</v>
      </c>
      <c r="B19" s="8" t="str">
        <f t="shared" si="0"/>
        <v>64-77</v>
      </c>
      <c r="C19" s="8" t="str">
        <f t="shared" si="1"/>
        <v>16-18</v>
      </c>
      <c r="D19" s="9">
        <f t="shared" si="3"/>
        <v>16.666666666666664</v>
      </c>
      <c r="E19" s="9">
        <f t="shared" si="2"/>
        <v>1</v>
      </c>
      <c r="F19" s="10">
        <f>'7.1'!E18</f>
        <v>0</v>
      </c>
      <c r="G19" s="11">
        <f>'7.2'!E18</f>
        <v>1</v>
      </c>
      <c r="H19" s="12">
        <f>'7.3'!F19</f>
        <v>0</v>
      </c>
      <c r="I19" s="12">
        <f>'7.4'!F19</f>
        <v>0</v>
      </c>
    </row>
    <row r="20" spans="1:9" ht="15.75" customHeight="1">
      <c r="A20" s="75" t="s">
        <v>25</v>
      </c>
      <c r="B20" s="8" t="str">
        <f t="shared" si="0"/>
        <v>1-10</v>
      </c>
      <c r="C20" s="8" t="str">
        <f t="shared" si="1"/>
        <v>1-3</v>
      </c>
      <c r="D20" s="9">
        <f t="shared" si="3"/>
        <v>100</v>
      </c>
      <c r="E20" s="9">
        <f t="shared" si="2"/>
        <v>6</v>
      </c>
      <c r="F20" s="10">
        <f>'7.1'!E19</f>
        <v>1</v>
      </c>
      <c r="G20" s="11">
        <f>'7.2'!E19</f>
        <v>1</v>
      </c>
      <c r="H20" s="12">
        <f>'7.3'!F20</f>
        <v>2</v>
      </c>
      <c r="I20" s="12">
        <f>'7.4'!F20</f>
        <v>2</v>
      </c>
    </row>
    <row r="21" spans="1:9" ht="15.75" customHeight="1">
      <c r="A21" s="75" t="s">
        <v>26</v>
      </c>
      <c r="B21" s="8" t="str">
        <f t="shared" si="0"/>
        <v>38-50</v>
      </c>
      <c r="C21" s="8" t="str">
        <f t="shared" si="1"/>
        <v>9-11</v>
      </c>
      <c r="D21" s="9">
        <f t="shared" si="3"/>
        <v>50</v>
      </c>
      <c r="E21" s="9">
        <f t="shared" si="2"/>
        <v>3</v>
      </c>
      <c r="F21" s="10">
        <f>'7.1'!E20</f>
        <v>1</v>
      </c>
      <c r="G21" s="11">
        <f>'7.2'!E20</f>
        <v>1</v>
      </c>
      <c r="H21" s="12">
        <f>'7.3'!F21</f>
        <v>1</v>
      </c>
      <c r="I21" s="12">
        <f>'7.4'!F21</f>
        <v>0</v>
      </c>
    </row>
    <row r="22" spans="1:9" ht="15.75" customHeight="1">
      <c r="A22" s="75" t="s">
        <v>27</v>
      </c>
      <c r="B22" s="8" t="str">
        <f t="shared" si="0"/>
        <v>34-37</v>
      </c>
      <c r="C22" s="8" t="str">
        <f t="shared" si="1"/>
        <v>8</v>
      </c>
      <c r="D22" s="9">
        <f t="shared" si="3"/>
        <v>58.333333333333336</v>
      </c>
      <c r="E22" s="9">
        <f t="shared" si="2"/>
        <v>3.5</v>
      </c>
      <c r="F22" s="10">
        <f>'7.1'!E21</f>
        <v>0.5</v>
      </c>
      <c r="G22" s="11">
        <f>'7.2'!E21</f>
        <v>1</v>
      </c>
      <c r="H22" s="12">
        <f>'7.3'!F22</f>
        <v>2</v>
      </c>
      <c r="I22" s="12">
        <f>'7.4'!F22</f>
        <v>0</v>
      </c>
    </row>
    <row r="23" spans="1:9" ht="15.75" customHeight="1">
      <c r="A23" s="75" t="s">
        <v>28</v>
      </c>
      <c r="B23" s="8" t="str">
        <f t="shared" si="0"/>
        <v>52-62</v>
      </c>
      <c r="C23" s="8" t="str">
        <f t="shared" si="1"/>
        <v>12-15</v>
      </c>
      <c r="D23" s="9">
        <f t="shared" si="3"/>
        <v>33.33333333333333</v>
      </c>
      <c r="E23" s="9">
        <f t="shared" si="2"/>
        <v>2</v>
      </c>
      <c r="F23" s="10">
        <f>'7.1'!E22</f>
        <v>1</v>
      </c>
      <c r="G23" s="11">
        <f>'7.2'!E22</f>
        <v>1</v>
      </c>
      <c r="H23" s="12">
        <f>'7.3'!F23</f>
        <v>0</v>
      </c>
      <c r="I23" s="12">
        <f>'7.4'!F23</f>
        <v>0</v>
      </c>
    </row>
    <row r="24" spans="1:9" ht="15.75" customHeight="1">
      <c r="A24" s="75" t="s">
        <v>29</v>
      </c>
      <c r="B24" s="8" t="str">
        <f>RANK(D24,$D$7:$D$98)&amp;IF(COUNTIF($D$7:$D$98,D24)&gt;1,"-"&amp;RANK(D24,$D$7:$D$98)+COUNTIF($D$7:$D$98,D24)-1,"")</f>
        <v>12-19</v>
      </c>
      <c r="C24" s="13" t="str">
        <f t="shared" si="1"/>
        <v>4-5</v>
      </c>
      <c r="D24" s="9">
        <f t="shared" si="3"/>
        <v>83.33333333333334</v>
      </c>
      <c r="E24" s="9">
        <f t="shared" si="2"/>
        <v>5</v>
      </c>
      <c r="F24" s="10">
        <f>'7.1'!E23</f>
        <v>1</v>
      </c>
      <c r="G24" s="11">
        <f>'7.2'!E23</f>
        <v>1</v>
      </c>
      <c r="H24" s="12">
        <f>'7.3'!F24</f>
        <v>2</v>
      </c>
      <c r="I24" s="12">
        <f>'7.4'!F24</f>
        <v>1</v>
      </c>
    </row>
    <row r="25" spans="1:9" ht="15.75" customHeight="1">
      <c r="A25" s="29" t="s">
        <v>30</v>
      </c>
      <c r="B25" s="69"/>
      <c r="C25" s="70"/>
      <c r="D25" s="71"/>
      <c r="E25" s="71"/>
      <c r="F25" s="72"/>
      <c r="G25" s="73"/>
      <c r="H25" s="74"/>
      <c r="I25" s="74"/>
    </row>
    <row r="26" spans="1:9" ht="15.75" customHeight="1">
      <c r="A26" s="75" t="s">
        <v>31</v>
      </c>
      <c r="B26" s="8" t="str">
        <f t="shared" si="0"/>
        <v>12-19</v>
      </c>
      <c r="C26" s="13" t="str">
        <f>RANK(D26,$D$26:$D$36)&amp;IF(COUNTIF($D$26:$D$36,D26)&gt;1,"-"&amp;RANK(D26,$D$26:$D$36)+COUNTIF($D$26:$D$36,D26)-1,"")</f>
        <v>2</v>
      </c>
      <c r="D26" s="9">
        <f t="shared" si="3"/>
        <v>83.33333333333334</v>
      </c>
      <c r="E26" s="9">
        <f t="shared" si="2"/>
        <v>5</v>
      </c>
      <c r="F26" s="10">
        <f>'7.1'!E25</f>
        <v>1</v>
      </c>
      <c r="G26" s="11">
        <f>'7.2'!E25</f>
        <v>1</v>
      </c>
      <c r="H26" s="12">
        <f>'7.3'!F26</f>
        <v>2</v>
      </c>
      <c r="I26" s="12">
        <f>'7.4'!F26</f>
        <v>1</v>
      </c>
    </row>
    <row r="27" spans="1:9" ht="15.75" customHeight="1">
      <c r="A27" s="75" t="s">
        <v>32</v>
      </c>
      <c r="B27" s="8" t="str">
        <f t="shared" si="0"/>
        <v>80-85</v>
      </c>
      <c r="C27" s="13" t="str">
        <f aca="true" t="shared" si="4" ref="C27:C36">RANK(D27,$D$26:$D$36)&amp;IF(COUNTIF($D$26:$D$36,D27)&gt;1,"-"&amp;RANK(D27,$D$26:$D$36)+COUNTIF($D$26:$D$36,D27)-1,"")</f>
        <v>9-11</v>
      </c>
      <c r="D27" s="9">
        <f t="shared" si="3"/>
        <v>0</v>
      </c>
      <c r="E27" s="9">
        <f t="shared" si="2"/>
        <v>0</v>
      </c>
      <c r="F27" s="10">
        <f>'7.1'!E26</f>
        <v>0</v>
      </c>
      <c r="G27" s="11">
        <f>'7.2'!E26</f>
        <v>0</v>
      </c>
      <c r="H27" s="12">
        <f>'7.3'!F27</f>
        <v>0</v>
      </c>
      <c r="I27" s="12">
        <f>'7.4'!F27</f>
        <v>0</v>
      </c>
    </row>
    <row r="28" spans="1:9" ht="15.75" customHeight="1">
      <c r="A28" s="75" t="s">
        <v>33</v>
      </c>
      <c r="B28" s="8" t="str">
        <f t="shared" si="0"/>
        <v>80-85</v>
      </c>
      <c r="C28" s="13" t="str">
        <f t="shared" si="4"/>
        <v>9-11</v>
      </c>
      <c r="D28" s="9">
        <f t="shared" si="3"/>
        <v>0</v>
      </c>
      <c r="E28" s="9">
        <f t="shared" si="2"/>
        <v>0</v>
      </c>
      <c r="F28" s="10">
        <f>'7.1'!E27</f>
        <v>0</v>
      </c>
      <c r="G28" s="11">
        <f>'7.2'!E27</f>
        <v>0</v>
      </c>
      <c r="H28" s="12">
        <f>'7.3'!F28</f>
        <v>0</v>
      </c>
      <c r="I28" s="12">
        <f>'7.4'!F28</f>
        <v>0</v>
      </c>
    </row>
    <row r="29" spans="1:9" ht="15.75" customHeight="1">
      <c r="A29" s="75" t="s">
        <v>34</v>
      </c>
      <c r="B29" s="8" t="str">
        <f t="shared" si="0"/>
        <v>20-33</v>
      </c>
      <c r="C29" s="13" t="str">
        <f t="shared" si="4"/>
        <v>3-4</v>
      </c>
      <c r="D29" s="9">
        <f t="shared" si="3"/>
        <v>66.66666666666666</v>
      </c>
      <c r="E29" s="9">
        <f t="shared" si="2"/>
        <v>4</v>
      </c>
      <c r="F29" s="10">
        <f>'7.1'!E28</f>
        <v>1</v>
      </c>
      <c r="G29" s="11">
        <f>'7.2'!E28</f>
        <v>1</v>
      </c>
      <c r="H29" s="12">
        <f>'7.3'!F29</f>
        <v>1</v>
      </c>
      <c r="I29" s="12">
        <f>'7.4'!F29</f>
        <v>1</v>
      </c>
    </row>
    <row r="30" spans="1:9" ht="15.75" customHeight="1">
      <c r="A30" s="75" t="s">
        <v>35</v>
      </c>
      <c r="B30" s="8" t="str">
        <f t="shared" si="0"/>
        <v>64-77</v>
      </c>
      <c r="C30" s="13" t="str">
        <f t="shared" si="4"/>
        <v>8</v>
      </c>
      <c r="D30" s="9">
        <f t="shared" si="3"/>
        <v>16.666666666666664</v>
      </c>
      <c r="E30" s="9">
        <f t="shared" si="2"/>
        <v>1</v>
      </c>
      <c r="F30" s="10">
        <f>'7.1'!E29</f>
        <v>1</v>
      </c>
      <c r="G30" s="11">
        <f>'7.2'!E29</f>
        <v>0</v>
      </c>
      <c r="H30" s="12">
        <f>'7.3'!F30</f>
        <v>0</v>
      </c>
      <c r="I30" s="12">
        <f>'7.4'!F30</f>
        <v>0</v>
      </c>
    </row>
    <row r="31" spans="1:9" ht="15.75" customHeight="1">
      <c r="A31" s="75" t="s">
        <v>36</v>
      </c>
      <c r="B31" s="8" t="str">
        <f t="shared" si="0"/>
        <v>52-62</v>
      </c>
      <c r="C31" s="13" t="str">
        <f t="shared" si="4"/>
        <v>7</v>
      </c>
      <c r="D31" s="9">
        <f t="shared" si="3"/>
        <v>33.33333333333333</v>
      </c>
      <c r="E31" s="9">
        <f t="shared" si="2"/>
        <v>2</v>
      </c>
      <c r="F31" s="10">
        <f>'7.1'!E30</f>
        <v>1</v>
      </c>
      <c r="G31" s="11">
        <f>'7.2'!E30</f>
        <v>1</v>
      </c>
      <c r="H31" s="12">
        <f>'7.3'!F31</f>
        <v>0</v>
      </c>
      <c r="I31" s="12">
        <f>'7.4'!F31</f>
        <v>0</v>
      </c>
    </row>
    <row r="32" spans="1:9" ht="15.75" customHeight="1">
      <c r="A32" s="75" t="s">
        <v>37</v>
      </c>
      <c r="B32" s="8" t="str">
        <f t="shared" si="0"/>
        <v>20-33</v>
      </c>
      <c r="C32" s="13" t="str">
        <f t="shared" si="4"/>
        <v>3-4</v>
      </c>
      <c r="D32" s="9">
        <f t="shared" si="3"/>
        <v>66.66666666666666</v>
      </c>
      <c r="E32" s="9">
        <f t="shared" si="2"/>
        <v>4</v>
      </c>
      <c r="F32" s="10">
        <f>'7.1'!E31</f>
        <v>1</v>
      </c>
      <c r="G32" s="11">
        <f>'7.2'!E31</f>
        <v>1</v>
      </c>
      <c r="H32" s="12">
        <f>'7.3'!F32</f>
        <v>2</v>
      </c>
      <c r="I32" s="12">
        <f>'7.4'!F32</f>
        <v>0</v>
      </c>
    </row>
    <row r="33" spans="1:9" ht="15.75" customHeight="1">
      <c r="A33" s="75" t="s">
        <v>38</v>
      </c>
      <c r="B33" s="8" t="str">
        <f t="shared" si="0"/>
        <v>1-10</v>
      </c>
      <c r="C33" s="13" t="str">
        <f t="shared" si="4"/>
        <v>1</v>
      </c>
      <c r="D33" s="9">
        <f t="shared" si="3"/>
        <v>100</v>
      </c>
      <c r="E33" s="9">
        <f t="shared" si="2"/>
        <v>6</v>
      </c>
      <c r="F33" s="10">
        <f>'7.1'!E32</f>
        <v>1</v>
      </c>
      <c r="G33" s="11">
        <f>'7.2'!E32</f>
        <v>1</v>
      </c>
      <c r="H33" s="12">
        <f>'7.3'!F33</f>
        <v>2</v>
      </c>
      <c r="I33" s="12">
        <f>'7.4'!F33</f>
        <v>2</v>
      </c>
    </row>
    <row r="34" spans="1:9" ht="15.75" customHeight="1">
      <c r="A34" s="75" t="s">
        <v>39</v>
      </c>
      <c r="B34" s="8" t="str">
        <f t="shared" si="0"/>
        <v>80-85</v>
      </c>
      <c r="C34" s="13" t="str">
        <f t="shared" si="4"/>
        <v>9-11</v>
      </c>
      <c r="D34" s="9">
        <f t="shared" si="3"/>
        <v>0</v>
      </c>
      <c r="E34" s="9">
        <f t="shared" si="2"/>
        <v>0</v>
      </c>
      <c r="F34" s="10">
        <f>'7.1'!E33</f>
        <v>0</v>
      </c>
      <c r="G34" s="11">
        <f>'7.2'!E33</f>
        <v>0</v>
      </c>
      <c r="H34" s="12">
        <f>'7.3'!F34</f>
        <v>0</v>
      </c>
      <c r="I34" s="12">
        <f>'7.4'!F34</f>
        <v>0</v>
      </c>
    </row>
    <row r="35" spans="1:9" ht="15.75" customHeight="1">
      <c r="A35" s="75" t="s">
        <v>40</v>
      </c>
      <c r="B35" s="8" t="str">
        <f t="shared" si="0"/>
        <v>38-50</v>
      </c>
      <c r="C35" s="13" t="str">
        <f t="shared" si="4"/>
        <v>5-6</v>
      </c>
      <c r="D35" s="9">
        <f t="shared" si="3"/>
        <v>50</v>
      </c>
      <c r="E35" s="9">
        <f t="shared" si="2"/>
        <v>3</v>
      </c>
      <c r="F35" s="10">
        <f>'7.1'!E34</f>
        <v>1</v>
      </c>
      <c r="G35" s="11">
        <f>'7.2'!E34</f>
        <v>1</v>
      </c>
      <c r="H35" s="12">
        <f>'7.3'!F35</f>
        <v>1</v>
      </c>
      <c r="I35" s="12">
        <f>'7.4'!F35</f>
        <v>0</v>
      </c>
    </row>
    <row r="36" spans="1:9" ht="15.75" customHeight="1">
      <c r="A36" s="75" t="s">
        <v>41</v>
      </c>
      <c r="B36" s="8" t="str">
        <f t="shared" si="0"/>
        <v>38-50</v>
      </c>
      <c r="C36" s="13" t="str">
        <f t="shared" si="4"/>
        <v>5-6</v>
      </c>
      <c r="D36" s="9">
        <f t="shared" si="3"/>
        <v>50</v>
      </c>
      <c r="E36" s="9">
        <f t="shared" si="2"/>
        <v>3</v>
      </c>
      <c r="F36" s="10">
        <f>'7.1'!E35</f>
        <v>1</v>
      </c>
      <c r="G36" s="11">
        <f>'7.2'!E35</f>
        <v>1</v>
      </c>
      <c r="H36" s="12">
        <f>'7.3'!F36</f>
        <v>1</v>
      </c>
      <c r="I36" s="12">
        <f>'7.4'!F36</f>
        <v>0</v>
      </c>
    </row>
    <row r="37" spans="1:9" ht="15.75" customHeight="1">
      <c r="A37" s="29" t="s">
        <v>42</v>
      </c>
      <c r="B37" s="69"/>
      <c r="C37" s="70"/>
      <c r="D37" s="71"/>
      <c r="E37" s="71"/>
      <c r="F37" s="72"/>
      <c r="G37" s="73"/>
      <c r="H37" s="74"/>
      <c r="I37" s="74"/>
    </row>
    <row r="38" spans="1:9" ht="15.75" customHeight="1">
      <c r="A38" s="75" t="s">
        <v>43</v>
      </c>
      <c r="B38" s="8" t="str">
        <f t="shared" si="0"/>
        <v>1-10</v>
      </c>
      <c r="C38" s="13" t="str">
        <f>RANK(D38,$D$38:$D$45)&amp;IF(COUNTIF($D$38:$D$45,D38)&gt;1,"-"&amp;RANK(D38,$D$38:$D$45)+COUNTIF($D$38:$D$45,D38)-1,"")</f>
        <v>1-2</v>
      </c>
      <c r="D38" s="9">
        <f t="shared" si="3"/>
        <v>100</v>
      </c>
      <c r="E38" s="9">
        <f t="shared" si="2"/>
        <v>6</v>
      </c>
      <c r="F38" s="10">
        <f>'7.1'!E37</f>
        <v>1</v>
      </c>
      <c r="G38" s="11">
        <f>'7.2'!E37</f>
        <v>1</v>
      </c>
      <c r="H38" s="12">
        <f>'7.3'!F38</f>
        <v>2</v>
      </c>
      <c r="I38" s="12">
        <f>'7.4'!F38</f>
        <v>2</v>
      </c>
    </row>
    <row r="39" spans="1:9" ht="15.75" customHeight="1">
      <c r="A39" s="75" t="s">
        <v>44</v>
      </c>
      <c r="B39" s="8" t="str">
        <f t="shared" si="0"/>
        <v>20-33</v>
      </c>
      <c r="C39" s="13" t="str">
        <f aca="true" t="shared" si="5" ref="C39:C45">RANK(D39,$D$38:$D$45)&amp;IF(COUNTIF($D$38:$D$45,D39)&gt;1,"-"&amp;RANK(D39,$D$38:$D$45)+COUNTIF($D$38:$D$45,D39)-1,"")</f>
        <v>3-5</v>
      </c>
      <c r="D39" s="9">
        <f t="shared" si="3"/>
        <v>66.66666666666666</v>
      </c>
      <c r="E39" s="9">
        <f t="shared" si="2"/>
        <v>4</v>
      </c>
      <c r="F39" s="10">
        <f>'7.1'!E38</f>
        <v>1</v>
      </c>
      <c r="G39" s="11">
        <f>'7.2'!E38</f>
        <v>1</v>
      </c>
      <c r="H39" s="12">
        <f>'7.3'!F39</f>
        <v>2</v>
      </c>
      <c r="I39" s="12">
        <f>'7.4'!F39</f>
        <v>0</v>
      </c>
    </row>
    <row r="40" spans="1:9" ht="15.75" customHeight="1">
      <c r="A40" s="75" t="s">
        <v>45</v>
      </c>
      <c r="B40" s="8" t="str">
        <f t="shared" si="0"/>
        <v>20-33</v>
      </c>
      <c r="C40" s="13" t="str">
        <f t="shared" si="5"/>
        <v>3-5</v>
      </c>
      <c r="D40" s="9">
        <f t="shared" si="3"/>
        <v>66.66666666666666</v>
      </c>
      <c r="E40" s="9">
        <f t="shared" si="2"/>
        <v>4</v>
      </c>
      <c r="F40" s="10">
        <f>'7.1'!E39</f>
        <v>1</v>
      </c>
      <c r="G40" s="11">
        <f>'7.2'!E39</f>
        <v>1</v>
      </c>
      <c r="H40" s="12">
        <f>'7.3'!F40</f>
        <v>1</v>
      </c>
      <c r="I40" s="12">
        <f>'7.4'!F40</f>
        <v>1</v>
      </c>
    </row>
    <row r="41" spans="1:9" ht="15.75" customHeight="1">
      <c r="A41" s="75" t="s">
        <v>46</v>
      </c>
      <c r="B41" s="8" t="str">
        <f t="shared" si="0"/>
        <v>1-10</v>
      </c>
      <c r="C41" s="13" t="str">
        <f t="shared" si="5"/>
        <v>1-2</v>
      </c>
      <c r="D41" s="9">
        <f t="shared" si="3"/>
        <v>100</v>
      </c>
      <c r="E41" s="9">
        <f t="shared" si="2"/>
        <v>6</v>
      </c>
      <c r="F41" s="10">
        <f>'7.1'!E40</f>
        <v>1</v>
      </c>
      <c r="G41" s="11">
        <f>'7.2'!E40</f>
        <v>1</v>
      </c>
      <c r="H41" s="12">
        <f>'7.3'!F41</f>
        <v>2</v>
      </c>
      <c r="I41" s="12">
        <f>'7.4'!F41</f>
        <v>2</v>
      </c>
    </row>
    <row r="42" spans="1:9" ht="15.75" customHeight="1">
      <c r="A42" s="75" t="s">
        <v>47</v>
      </c>
      <c r="B42" s="8" t="str">
        <f t="shared" si="0"/>
        <v>20-33</v>
      </c>
      <c r="C42" s="13" t="str">
        <f t="shared" si="5"/>
        <v>3-5</v>
      </c>
      <c r="D42" s="9">
        <f t="shared" si="3"/>
        <v>66.66666666666666</v>
      </c>
      <c r="E42" s="9">
        <f t="shared" si="2"/>
        <v>4</v>
      </c>
      <c r="F42" s="10">
        <f>'7.1'!E41</f>
        <v>1</v>
      </c>
      <c r="G42" s="11">
        <f>'7.2'!E41</f>
        <v>1</v>
      </c>
      <c r="H42" s="12">
        <f>'7.3'!F42</f>
        <v>2</v>
      </c>
      <c r="I42" s="12">
        <f>'7.4'!F42</f>
        <v>0</v>
      </c>
    </row>
    <row r="43" spans="1:9" ht="15.75" customHeight="1">
      <c r="A43" s="75" t="s">
        <v>48</v>
      </c>
      <c r="B43" s="8" t="str">
        <f t="shared" si="0"/>
        <v>38-50</v>
      </c>
      <c r="C43" s="13" t="str">
        <f t="shared" si="5"/>
        <v>6-7</v>
      </c>
      <c r="D43" s="9">
        <f t="shared" si="3"/>
        <v>50</v>
      </c>
      <c r="E43" s="9">
        <f t="shared" si="2"/>
        <v>3</v>
      </c>
      <c r="F43" s="10">
        <f>'7.1'!E42</f>
        <v>0</v>
      </c>
      <c r="G43" s="11">
        <f>'7.2'!E42</f>
        <v>1</v>
      </c>
      <c r="H43" s="12">
        <f>'7.3'!F43</f>
        <v>2</v>
      </c>
      <c r="I43" s="12">
        <f>'7.4'!F43</f>
        <v>0</v>
      </c>
    </row>
    <row r="44" spans="1:9" ht="15.75" customHeight="1">
      <c r="A44" s="75" t="s">
        <v>49</v>
      </c>
      <c r="B44" s="8" t="str">
        <f t="shared" si="0"/>
        <v>78-79</v>
      </c>
      <c r="C44" s="13" t="str">
        <f t="shared" si="5"/>
        <v>8</v>
      </c>
      <c r="D44" s="9">
        <f t="shared" si="3"/>
        <v>8.333333333333332</v>
      </c>
      <c r="E44" s="9">
        <f t="shared" si="2"/>
        <v>0.5</v>
      </c>
      <c r="F44" s="10">
        <f>'7.1'!E43</f>
        <v>0.5</v>
      </c>
      <c r="G44" s="11">
        <f>'7.2'!E43</f>
        <v>0</v>
      </c>
      <c r="H44" s="12">
        <f>'7.3'!F44</f>
        <v>0</v>
      </c>
      <c r="I44" s="12">
        <f>'7.4'!F44</f>
        <v>0</v>
      </c>
    </row>
    <row r="45" spans="1:9" ht="15.75" customHeight="1">
      <c r="A45" s="75" t="s">
        <v>50</v>
      </c>
      <c r="B45" s="8" t="str">
        <f t="shared" si="0"/>
        <v>38-50</v>
      </c>
      <c r="C45" s="13" t="str">
        <f t="shared" si="5"/>
        <v>6-7</v>
      </c>
      <c r="D45" s="9">
        <f t="shared" si="3"/>
        <v>50</v>
      </c>
      <c r="E45" s="9">
        <f t="shared" si="2"/>
        <v>3</v>
      </c>
      <c r="F45" s="10">
        <f>'7.1'!E44</f>
        <v>1</v>
      </c>
      <c r="G45" s="11">
        <f>'7.2'!E44</f>
        <v>1</v>
      </c>
      <c r="H45" s="12">
        <f>'7.3'!F45</f>
        <v>1</v>
      </c>
      <c r="I45" s="12">
        <f>'7.4'!F45</f>
        <v>0</v>
      </c>
    </row>
    <row r="46" spans="1:9" ht="15.75" customHeight="1">
      <c r="A46" s="29" t="s">
        <v>51</v>
      </c>
      <c r="B46" s="69"/>
      <c r="C46" s="69"/>
      <c r="D46" s="71"/>
      <c r="E46" s="71"/>
      <c r="F46" s="72"/>
      <c r="G46" s="73"/>
      <c r="H46" s="74"/>
      <c r="I46" s="74"/>
    </row>
    <row r="47" spans="1:9" ht="15.75" customHeight="1">
      <c r="A47" s="75" t="s">
        <v>52</v>
      </c>
      <c r="B47" s="8" t="str">
        <f t="shared" si="0"/>
        <v>38-50</v>
      </c>
      <c r="C47" s="13" t="str">
        <f>RANK(D47,$D$47:$D$53)&amp;IF(COUNTIF($D$47:$D$53,D47)&gt;1,"-"&amp;RANK(D47,$D$47:$D$53)+COUNTIF($D$47:$D$53,D47)-1,"")</f>
        <v>2-4</v>
      </c>
      <c r="D47" s="9">
        <f t="shared" si="3"/>
        <v>50</v>
      </c>
      <c r="E47" s="9">
        <f t="shared" si="2"/>
        <v>3</v>
      </c>
      <c r="F47" s="10">
        <f>'7.1'!E46</f>
        <v>1</v>
      </c>
      <c r="G47" s="11">
        <f>'7.2'!E46</f>
        <v>1</v>
      </c>
      <c r="H47" s="12">
        <f>'7.3'!F47</f>
        <v>1</v>
      </c>
      <c r="I47" s="12">
        <f>'7.4'!F47</f>
        <v>0</v>
      </c>
    </row>
    <row r="48" spans="1:9" ht="15.75" customHeight="1">
      <c r="A48" s="75" t="s">
        <v>53</v>
      </c>
      <c r="B48" s="8" t="str">
        <f t="shared" si="0"/>
        <v>52-62</v>
      </c>
      <c r="C48" s="13" t="str">
        <f aca="true" t="shared" si="6" ref="C48:C53">RANK(D48,$D$47:$D$53)&amp;IF(COUNTIF($D$47:$D$53,D48)&gt;1,"-"&amp;RANK(D48,$D$47:$D$53)+COUNTIF($D$47:$D$53,D48)-1,"")</f>
        <v>5</v>
      </c>
      <c r="D48" s="9">
        <f t="shared" si="3"/>
        <v>33.33333333333333</v>
      </c>
      <c r="E48" s="9">
        <f t="shared" si="2"/>
        <v>2</v>
      </c>
      <c r="F48" s="10">
        <f>'7.1'!E47</f>
        <v>1</v>
      </c>
      <c r="G48" s="11">
        <f>'7.2'!E47</f>
        <v>0</v>
      </c>
      <c r="H48" s="12">
        <f>'7.3'!F48</f>
        <v>1</v>
      </c>
      <c r="I48" s="12">
        <f>'7.4'!F48</f>
        <v>0</v>
      </c>
    </row>
    <row r="49" spans="1:9" ht="15.75" customHeight="1">
      <c r="A49" s="75" t="s">
        <v>54</v>
      </c>
      <c r="B49" s="8" t="str">
        <f t="shared" si="0"/>
        <v>12-19</v>
      </c>
      <c r="C49" s="13" t="str">
        <f t="shared" si="6"/>
        <v>1</v>
      </c>
      <c r="D49" s="9">
        <f t="shared" si="3"/>
        <v>83.33333333333334</v>
      </c>
      <c r="E49" s="9">
        <f t="shared" si="2"/>
        <v>5</v>
      </c>
      <c r="F49" s="10">
        <f>'7.1'!E48</f>
        <v>1</v>
      </c>
      <c r="G49" s="11">
        <f>'7.2'!E48</f>
        <v>1</v>
      </c>
      <c r="H49" s="12">
        <f>'7.3'!F49</f>
        <v>2</v>
      </c>
      <c r="I49" s="12">
        <f>'7.4'!F49</f>
        <v>1</v>
      </c>
    </row>
    <row r="50" spans="1:9" ht="15.75" customHeight="1">
      <c r="A50" s="75" t="s">
        <v>55</v>
      </c>
      <c r="B50" s="8" t="str">
        <f t="shared" si="0"/>
        <v>38-50</v>
      </c>
      <c r="C50" s="13" t="str">
        <f t="shared" si="6"/>
        <v>2-4</v>
      </c>
      <c r="D50" s="9">
        <f t="shared" si="3"/>
        <v>50</v>
      </c>
      <c r="E50" s="9">
        <f t="shared" si="2"/>
        <v>3</v>
      </c>
      <c r="F50" s="10">
        <f>'7.1'!E49</f>
        <v>1</v>
      </c>
      <c r="G50" s="11">
        <f>'7.2'!E49</f>
        <v>1</v>
      </c>
      <c r="H50" s="12">
        <f>'7.3'!F50</f>
        <v>1</v>
      </c>
      <c r="I50" s="12">
        <f>'7.4'!F50</f>
        <v>0</v>
      </c>
    </row>
    <row r="51" spans="1:9" ht="15.75" customHeight="1">
      <c r="A51" s="75" t="s">
        <v>56</v>
      </c>
      <c r="B51" s="8" t="str">
        <f t="shared" si="0"/>
        <v>64-77</v>
      </c>
      <c r="C51" s="13" t="str">
        <f t="shared" si="6"/>
        <v>6-7</v>
      </c>
      <c r="D51" s="9">
        <f t="shared" si="3"/>
        <v>16.666666666666664</v>
      </c>
      <c r="E51" s="9">
        <f t="shared" si="2"/>
        <v>1</v>
      </c>
      <c r="F51" s="10">
        <f>'7.1'!E50</f>
        <v>0</v>
      </c>
      <c r="G51" s="11">
        <f>'7.2'!E50</f>
        <v>1</v>
      </c>
      <c r="H51" s="12">
        <f>'7.3'!F51</f>
        <v>0</v>
      </c>
      <c r="I51" s="12">
        <f>'7.4'!F51</f>
        <v>0</v>
      </c>
    </row>
    <row r="52" spans="1:9" ht="15.75" customHeight="1">
      <c r="A52" s="75" t="s">
        <v>57</v>
      </c>
      <c r="B52" s="8" t="str">
        <f t="shared" si="0"/>
        <v>64-77</v>
      </c>
      <c r="C52" s="13" t="str">
        <f t="shared" si="6"/>
        <v>6-7</v>
      </c>
      <c r="D52" s="9">
        <f t="shared" si="3"/>
        <v>16.666666666666664</v>
      </c>
      <c r="E52" s="9">
        <f t="shared" si="2"/>
        <v>1</v>
      </c>
      <c r="F52" s="10">
        <f>'7.1'!E51</f>
        <v>1</v>
      </c>
      <c r="G52" s="11">
        <f>'7.2'!E51</f>
        <v>0</v>
      </c>
      <c r="H52" s="12">
        <f>'7.3'!F52</f>
        <v>0</v>
      </c>
      <c r="I52" s="12">
        <f>'7.4'!F52</f>
        <v>0</v>
      </c>
    </row>
    <row r="53" spans="1:9" ht="15.75" customHeight="1">
      <c r="A53" s="75" t="s">
        <v>58</v>
      </c>
      <c r="B53" s="8" t="str">
        <f t="shared" si="0"/>
        <v>38-50</v>
      </c>
      <c r="C53" s="13" t="str">
        <f t="shared" si="6"/>
        <v>2-4</v>
      </c>
      <c r="D53" s="9">
        <f t="shared" si="3"/>
        <v>50</v>
      </c>
      <c r="E53" s="9">
        <f t="shared" si="2"/>
        <v>3</v>
      </c>
      <c r="F53" s="10">
        <f>'7.1'!E52</f>
        <v>1</v>
      </c>
      <c r="G53" s="11">
        <f>'7.2'!E52</f>
        <v>1</v>
      </c>
      <c r="H53" s="12">
        <f>'7.3'!F53</f>
        <v>1</v>
      </c>
      <c r="I53" s="12">
        <f>'7.4'!F53</f>
        <v>0</v>
      </c>
    </row>
    <row r="54" spans="1:9" ht="15.75" customHeight="1">
      <c r="A54" s="29" t="s">
        <v>59</v>
      </c>
      <c r="B54" s="69"/>
      <c r="C54" s="69"/>
      <c r="D54" s="71"/>
      <c r="E54" s="71"/>
      <c r="F54" s="72"/>
      <c r="G54" s="73"/>
      <c r="H54" s="74"/>
      <c r="I54" s="74"/>
    </row>
    <row r="55" spans="1:9" ht="15.75" customHeight="1">
      <c r="A55" s="75" t="s">
        <v>60</v>
      </c>
      <c r="B55" s="8" t="str">
        <f t="shared" si="0"/>
        <v>78-79</v>
      </c>
      <c r="C55" s="13" t="str">
        <f>RANK(D55,$D$55:$D$68)&amp;IF(COUNTIF($D$55:$D$68,D55)&gt;1,"-"&amp;RANK(D55,$D$55:$D$68)+COUNTIF($D$55:$D$68,D55)-1,"")</f>
        <v>13</v>
      </c>
      <c r="D55" s="9">
        <f t="shared" si="3"/>
        <v>8.333333333333332</v>
      </c>
      <c r="E55" s="9">
        <f t="shared" si="2"/>
        <v>0.5</v>
      </c>
      <c r="F55" s="10">
        <f>'7.1'!E54</f>
        <v>0.5</v>
      </c>
      <c r="G55" s="11">
        <f>'7.2'!E54</f>
        <v>0</v>
      </c>
      <c r="H55" s="12">
        <f>'7.3'!F55</f>
        <v>0</v>
      </c>
      <c r="I55" s="12">
        <f>'7.4'!F55</f>
        <v>0</v>
      </c>
    </row>
    <row r="56" spans="1:9" ht="15.75" customHeight="1">
      <c r="A56" s="75" t="s">
        <v>61</v>
      </c>
      <c r="B56" s="8" t="str">
        <f t="shared" si="0"/>
        <v>52-62</v>
      </c>
      <c r="C56" s="13" t="str">
        <f aca="true" t="shared" si="7" ref="C56:C68">RANK(D56,$D$55:$D$68)&amp;IF(COUNTIF($D$55:$D$68,D56)&gt;1,"-"&amp;RANK(D56,$D$55:$D$68)+COUNTIF($D$55:$D$68,D56)-1,"")</f>
        <v>8</v>
      </c>
      <c r="D56" s="9">
        <f t="shared" si="3"/>
        <v>33.33333333333333</v>
      </c>
      <c r="E56" s="9">
        <f t="shared" si="2"/>
        <v>2</v>
      </c>
      <c r="F56" s="10">
        <f>'7.1'!E55</f>
        <v>0</v>
      </c>
      <c r="G56" s="11">
        <f>'7.2'!E55</f>
        <v>1</v>
      </c>
      <c r="H56" s="12">
        <f>'7.3'!F56</f>
        <v>1</v>
      </c>
      <c r="I56" s="12">
        <f>'7.4'!F56</f>
        <v>0</v>
      </c>
    </row>
    <row r="57" spans="1:9" ht="15.75" customHeight="1">
      <c r="A57" s="75" t="s">
        <v>62</v>
      </c>
      <c r="B57" s="8" t="str">
        <f t="shared" si="0"/>
        <v>64-77</v>
      </c>
      <c r="C57" s="13" t="str">
        <f t="shared" si="7"/>
        <v>9-12</v>
      </c>
      <c r="D57" s="9">
        <f t="shared" si="3"/>
        <v>16.666666666666664</v>
      </c>
      <c r="E57" s="9">
        <f t="shared" si="2"/>
        <v>1</v>
      </c>
      <c r="F57" s="10">
        <f>'7.1'!E56</f>
        <v>0</v>
      </c>
      <c r="G57" s="11">
        <f>'7.2'!E56</f>
        <v>1</v>
      </c>
      <c r="H57" s="12">
        <f>'7.3'!F57</f>
        <v>0</v>
      </c>
      <c r="I57" s="12">
        <f>'7.4'!F57</f>
        <v>0</v>
      </c>
    </row>
    <row r="58" spans="1:9" ht="15.75" customHeight="1">
      <c r="A58" s="75" t="s">
        <v>63</v>
      </c>
      <c r="B58" s="8" t="str">
        <f t="shared" si="0"/>
        <v>64-77</v>
      </c>
      <c r="C58" s="13" t="str">
        <f t="shared" si="7"/>
        <v>9-12</v>
      </c>
      <c r="D58" s="9">
        <f t="shared" si="3"/>
        <v>16.666666666666664</v>
      </c>
      <c r="E58" s="9">
        <f t="shared" si="2"/>
        <v>1</v>
      </c>
      <c r="F58" s="10">
        <f>'7.1'!E57</f>
        <v>1</v>
      </c>
      <c r="G58" s="11">
        <f>'7.2'!E57</f>
        <v>0</v>
      </c>
      <c r="H58" s="12">
        <f>'7.3'!F58</f>
        <v>0</v>
      </c>
      <c r="I58" s="12">
        <f>'7.4'!F58</f>
        <v>0</v>
      </c>
    </row>
    <row r="59" spans="1:9" ht="15.75" customHeight="1">
      <c r="A59" s="75" t="s">
        <v>64</v>
      </c>
      <c r="B59" s="8" t="str">
        <f t="shared" si="0"/>
        <v>1-10</v>
      </c>
      <c r="C59" s="13" t="str">
        <f t="shared" si="7"/>
        <v>1-3</v>
      </c>
      <c r="D59" s="9">
        <f t="shared" si="3"/>
        <v>100</v>
      </c>
      <c r="E59" s="9">
        <f t="shared" si="2"/>
        <v>6</v>
      </c>
      <c r="F59" s="10">
        <f>'7.1'!E58</f>
        <v>1</v>
      </c>
      <c r="G59" s="11">
        <f>'7.2'!E58</f>
        <v>1</v>
      </c>
      <c r="H59" s="12">
        <f>'7.3'!F59</f>
        <v>2</v>
      </c>
      <c r="I59" s="12">
        <f>'7.4'!F59</f>
        <v>2</v>
      </c>
    </row>
    <row r="60" spans="1:9" ht="15.75" customHeight="1">
      <c r="A60" s="75" t="s">
        <v>65</v>
      </c>
      <c r="B60" s="8" t="str">
        <f t="shared" si="0"/>
        <v>1-10</v>
      </c>
      <c r="C60" s="13" t="str">
        <f t="shared" si="7"/>
        <v>1-3</v>
      </c>
      <c r="D60" s="9">
        <f t="shared" si="3"/>
        <v>100</v>
      </c>
      <c r="E60" s="9">
        <f t="shared" si="2"/>
        <v>6</v>
      </c>
      <c r="F60" s="10">
        <f>'7.1'!E59</f>
        <v>1</v>
      </c>
      <c r="G60" s="11">
        <f>'7.2'!E59</f>
        <v>1</v>
      </c>
      <c r="H60" s="12">
        <f>'7.3'!F60</f>
        <v>2</v>
      </c>
      <c r="I60" s="12">
        <f>'7.4'!F60</f>
        <v>2</v>
      </c>
    </row>
    <row r="61" spans="1:9" ht="15.75" customHeight="1">
      <c r="A61" s="75" t="s">
        <v>66</v>
      </c>
      <c r="B61" s="8" t="str">
        <f t="shared" si="0"/>
        <v>20-33</v>
      </c>
      <c r="C61" s="13" t="str">
        <f t="shared" si="7"/>
        <v>4-6</v>
      </c>
      <c r="D61" s="9">
        <f t="shared" si="3"/>
        <v>66.66666666666666</v>
      </c>
      <c r="E61" s="9">
        <f t="shared" si="2"/>
        <v>4</v>
      </c>
      <c r="F61" s="10">
        <f>'7.1'!E60</f>
        <v>1</v>
      </c>
      <c r="G61" s="11">
        <f>'7.2'!E60</f>
        <v>1</v>
      </c>
      <c r="H61" s="12">
        <f>'7.3'!F61</f>
        <v>2</v>
      </c>
      <c r="I61" s="12">
        <f>'7.4'!F61</f>
        <v>0</v>
      </c>
    </row>
    <row r="62" spans="1:9" ht="15.75" customHeight="1">
      <c r="A62" s="47" t="s">
        <v>67</v>
      </c>
      <c r="B62" s="8" t="str">
        <f t="shared" si="0"/>
        <v>64-77</v>
      </c>
      <c r="C62" s="13" t="str">
        <f t="shared" si="7"/>
        <v>9-12</v>
      </c>
      <c r="D62" s="9">
        <f t="shared" si="3"/>
        <v>16.666666666666664</v>
      </c>
      <c r="E62" s="9">
        <f t="shared" si="2"/>
        <v>1</v>
      </c>
      <c r="F62" s="10">
        <f>'7.1'!E61</f>
        <v>1</v>
      </c>
      <c r="G62" s="11">
        <f>'7.2'!E61</f>
        <v>0</v>
      </c>
      <c r="H62" s="12">
        <f>'7.3'!F62</f>
        <v>0</v>
      </c>
      <c r="I62" s="12">
        <f>'7.4'!F62</f>
        <v>0</v>
      </c>
    </row>
    <row r="63" spans="1:9" ht="15.75" customHeight="1">
      <c r="A63" s="47" t="s">
        <v>68</v>
      </c>
      <c r="B63" s="8" t="str">
        <f t="shared" si="0"/>
        <v>20-33</v>
      </c>
      <c r="C63" s="13" t="str">
        <f t="shared" si="7"/>
        <v>4-6</v>
      </c>
      <c r="D63" s="9">
        <f t="shared" si="3"/>
        <v>66.66666666666666</v>
      </c>
      <c r="E63" s="9">
        <f t="shared" si="2"/>
        <v>4</v>
      </c>
      <c r="F63" s="10">
        <f>'7.1'!E62</f>
        <v>1</v>
      </c>
      <c r="G63" s="11">
        <f>'7.2'!E62</f>
        <v>1</v>
      </c>
      <c r="H63" s="12">
        <f>'7.3'!F63</f>
        <v>2</v>
      </c>
      <c r="I63" s="12">
        <f>'7.4'!F63</f>
        <v>0</v>
      </c>
    </row>
    <row r="64" spans="1:9" ht="15.75" customHeight="1">
      <c r="A64" s="47" t="s">
        <v>69</v>
      </c>
      <c r="B64" s="8" t="str">
        <f t="shared" si="0"/>
        <v>1-10</v>
      </c>
      <c r="C64" s="13" t="str">
        <f t="shared" si="7"/>
        <v>1-3</v>
      </c>
      <c r="D64" s="9">
        <f t="shared" si="3"/>
        <v>100</v>
      </c>
      <c r="E64" s="9">
        <f t="shared" si="2"/>
        <v>6</v>
      </c>
      <c r="F64" s="10">
        <f>'7.1'!E63</f>
        <v>1</v>
      </c>
      <c r="G64" s="11">
        <f>'7.2'!E63</f>
        <v>1</v>
      </c>
      <c r="H64" s="12">
        <f>'7.3'!F64</f>
        <v>2</v>
      </c>
      <c r="I64" s="12">
        <f>'7.4'!F64</f>
        <v>2</v>
      </c>
    </row>
    <row r="65" spans="1:9" ht="15.75" customHeight="1">
      <c r="A65" s="47" t="s">
        <v>70</v>
      </c>
      <c r="B65" s="8" t="str">
        <f t="shared" si="0"/>
        <v>20-33</v>
      </c>
      <c r="C65" s="13" t="str">
        <f t="shared" si="7"/>
        <v>4-6</v>
      </c>
      <c r="D65" s="9">
        <f t="shared" si="3"/>
        <v>66.66666666666666</v>
      </c>
      <c r="E65" s="9">
        <f t="shared" si="2"/>
        <v>4</v>
      </c>
      <c r="F65" s="10">
        <f>'7.1'!E64</f>
        <v>1</v>
      </c>
      <c r="G65" s="11">
        <f>'7.2'!E64</f>
        <v>1</v>
      </c>
      <c r="H65" s="12">
        <f>'7.3'!F65</f>
        <v>2</v>
      </c>
      <c r="I65" s="12">
        <f>'7.4'!F65</f>
        <v>0</v>
      </c>
    </row>
    <row r="66" spans="1:9" ht="15.75" customHeight="1">
      <c r="A66" s="47" t="s">
        <v>71</v>
      </c>
      <c r="B66" s="8" t="str">
        <f t="shared" si="0"/>
        <v>80-85</v>
      </c>
      <c r="C66" s="13" t="str">
        <f t="shared" si="7"/>
        <v>14</v>
      </c>
      <c r="D66" s="9">
        <f t="shared" si="3"/>
        <v>0</v>
      </c>
      <c r="E66" s="9">
        <f t="shared" si="2"/>
        <v>0</v>
      </c>
      <c r="F66" s="10">
        <f>'7.1'!E65</f>
        <v>0</v>
      </c>
      <c r="G66" s="11">
        <f>'7.2'!E65</f>
        <v>0</v>
      </c>
      <c r="H66" s="12">
        <f>'7.3'!F66</f>
        <v>0</v>
      </c>
      <c r="I66" s="12">
        <f>'7.4'!F66</f>
        <v>0</v>
      </c>
    </row>
    <row r="67" spans="1:9" ht="15.75" customHeight="1">
      <c r="A67" s="47" t="s">
        <v>72</v>
      </c>
      <c r="B67" s="8" t="str">
        <f t="shared" si="0"/>
        <v>64-77</v>
      </c>
      <c r="C67" s="13" t="str">
        <f t="shared" si="7"/>
        <v>9-12</v>
      </c>
      <c r="D67" s="9">
        <f t="shared" si="3"/>
        <v>16.666666666666664</v>
      </c>
      <c r="E67" s="9">
        <f t="shared" si="2"/>
        <v>1</v>
      </c>
      <c r="F67" s="10">
        <f>'7.1'!E66</f>
        <v>1</v>
      </c>
      <c r="G67" s="11">
        <f>'7.2'!E66</f>
        <v>0</v>
      </c>
      <c r="H67" s="12">
        <f>'7.3'!F67</f>
        <v>0</v>
      </c>
      <c r="I67" s="12">
        <f>'7.4'!F67</f>
        <v>0</v>
      </c>
    </row>
    <row r="68" spans="1:9" ht="15.75" customHeight="1">
      <c r="A68" s="47" t="s">
        <v>73</v>
      </c>
      <c r="B68" s="8" t="str">
        <f t="shared" si="0"/>
        <v>34-37</v>
      </c>
      <c r="C68" s="13" t="str">
        <f t="shared" si="7"/>
        <v>7</v>
      </c>
      <c r="D68" s="9">
        <f t="shared" si="3"/>
        <v>58.333333333333336</v>
      </c>
      <c r="E68" s="9">
        <f t="shared" si="2"/>
        <v>3.5</v>
      </c>
      <c r="F68" s="10">
        <f>'7.1'!E67</f>
        <v>0.5</v>
      </c>
      <c r="G68" s="11">
        <f>'7.2'!E67</f>
        <v>1</v>
      </c>
      <c r="H68" s="12">
        <f>'7.3'!F68</f>
        <v>2</v>
      </c>
      <c r="I68" s="12">
        <f>'7.4'!F68</f>
        <v>0</v>
      </c>
    </row>
    <row r="69" spans="1:9" ht="15.75" customHeight="1">
      <c r="A69" s="29" t="s">
        <v>74</v>
      </c>
      <c r="B69" s="69"/>
      <c r="C69" s="69"/>
      <c r="D69" s="71"/>
      <c r="E69" s="71"/>
      <c r="F69" s="72"/>
      <c r="G69" s="73"/>
      <c r="H69" s="74"/>
      <c r="I69" s="74"/>
    </row>
    <row r="70" spans="1:9" ht="15.75" customHeight="1">
      <c r="A70" s="47" t="s">
        <v>75</v>
      </c>
      <c r="B70" s="8" t="str">
        <f t="shared" si="0"/>
        <v>52-62</v>
      </c>
      <c r="C70" s="13" t="str">
        <f aca="true" t="shared" si="8" ref="C70:C75">RANK(D70,$D$70:$D$75)&amp;IF(COUNTIF($D$70:$D$75,D70)&gt;1,"-"&amp;RANK(D70,$D$70:$D$75)+COUNTIF($D$70:$D$75,D70)-1,"")</f>
        <v>2-4</v>
      </c>
      <c r="D70" s="9">
        <f t="shared" si="3"/>
        <v>33.33333333333333</v>
      </c>
      <c r="E70" s="9">
        <f t="shared" si="2"/>
        <v>2</v>
      </c>
      <c r="F70" s="10">
        <f>'7.1'!E69</f>
        <v>0</v>
      </c>
      <c r="G70" s="11">
        <f>'7.2'!E69</f>
        <v>1</v>
      </c>
      <c r="H70" s="12">
        <f>'7.3'!F70</f>
        <v>1</v>
      </c>
      <c r="I70" s="12">
        <f>'7.4'!F70</f>
        <v>0</v>
      </c>
    </row>
    <row r="71" spans="1:9" ht="15.75" customHeight="1">
      <c r="A71" s="75" t="s">
        <v>76</v>
      </c>
      <c r="B71" s="8" t="str">
        <f t="shared" si="0"/>
        <v>20-33</v>
      </c>
      <c r="C71" s="13" t="str">
        <f t="shared" si="8"/>
        <v>1</v>
      </c>
      <c r="D71" s="9">
        <f t="shared" si="3"/>
        <v>66.66666666666666</v>
      </c>
      <c r="E71" s="9">
        <f t="shared" si="2"/>
        <v>4</v>
      </c>
      <c r="F71" s="10">
        <f>'7.1'!E70</f>
        <v>1</v>
      </c>
      <c r="G71" s="11">
        <f>'7.2'!E70</f>
        <v>1</v>
      </c>
      <c r="H71" s="12">
        <f>'7.3'!F71</f>
        <v>2</v>
      </c>
      <c r="I71" s="12">
        <f>'7.4'!F71</f>
        <v>0</v>
      </c>
    </row>
    <row r="72" spans="1:9" ht="15.75" customHeight="1">
      <c r="A72" s="75" t="s">
        <v>77</v>
      </c>
      <c r="B72" s="8" t="str">
        <f aca="true" t="shared" si="9" ref="B72:B98">RANK(D72,$D$7:$D$98)&amp;IF(COUNTIF($D$7:$D$98,D72)&gt;1,"-"&amp;RANK(D72,$D$7:$D$98)+COUNTIF($D$7:$D$98,D72)-1,"")</f>
        <v>52-62</v>
      </c>
      <c r="C72" s="13" t="str">
        <f t="shared" si="8"/>
        <v>2-4</v>
      </c>
      <c r="D72" s="9">
        <f aca="true" t="shared" si="10" ref="D72:D98">E72/$E$5*100</f>
        <v>33.33333333333333</v>
      </c>
      <c r="E72" s="9">
        <f aca="true" t="shared" si="11" ref="E72:E98">SUM(F72:I72)</f>
        <v>2</v>
      </c>
      <c r="F72" s="10">
        <f>'7.1'!E71</f>
        <v>1</v>
      </c>
      <c r="G72" s="11">
        <f>'7.2'!E71</f>
        <v>1</v>
      </c>
      <c r="H72" s="12">
        <f>'7.3'!F72</f>
        <v>0</v>
      </c>
      <c r="I72" s="12">
        <f>'7.4'!F72</f>
        <v>0</v>
      </c>
    </row>
    <row r="73" spans="1:9" ht="15.75" customHeight="1">
      <c r="A73" s="75" t="s">
        <v>78</v>
      </c>
      <c r="B73" s="8" t="str">
        <f t="shared" si="9"/>
        <v>63</v>
      </c>
      <c r="C73" s="13" t="str">
        <f t="shared" si="8"/>
        <v>5</v>
      </c>
      <c r="D73" s="9">
        <f t="shared" si="10"/>
        <v>25</v>
      </c>
      <c r="E73" s="9">
        <f t="shared" si="11"/>
        <v>1.5</v>
      </c>
      <c r="F73" s="10">
        <f>'7.1'!E72</f>
        <v>1</v>
      </c>
      <c r="G73" s="11">
        <f>'7.2'!E72</f>
        <v>0.5</v>
      </c>
      <c r="H73" s="12">
        <f>'7.3'!F73</f>
        <v>0</v>
      </c>
      <c r="I73" s="12">
        <f>'7.4'!F73</f>
        <v>0</v>
      </c>
    </row>
    <row r="74" spans="1:9" ht="15.75" customHeight="1">
      <c r="A74" s="75" t="s">
        <v>79</v>
      </c>
      <c r="B74" s="8" t="str">
        <f t="shared" si="9"/>
        <v>52-62</v>
      </c>
      <c r="C74" s="13" t="str">
        <f t="shared" si="8"/>
        <v>2-4</v>
      </c>
      <c r="D74" s="9">
        <f t="shared" si="10"/>
        <v>33.33333333333333</v>
      </c>
      <c r="E74" s="9">
        <f t="shared" si="11"/>
        <v>2</v>
      </c>
      <c r="F74" s="10">
        <f>'7.1'!E73</f>
        <v>1</v>
      </c>
      <c r="G74" s="11">
        <f>'7.2'!E73</f>
        <v>1</v>
      </c>
      <c r="H74" s="12">
        <f>'7.3'!F74</f>
        <v>0</v>
      </c>
      <c r="I74" s="12">
        <f>'7.4'!F74</f>
        <v>0</v>
      </c>
    </row>
    <row r="75" spans="1:9" ht="15.75" customHeight="1">
      <c r="A75" s="75" t="s">
        <v>80</v>
      </c>
      <c r="B75" s="8" t="str">
        <f t="shared" si="9"/>
        <v>64-77</v>
      </c>
      <c r="C75" s="13" t="str">
        <f t="shared" si="8"/>
        <v>6</v>
      </c>
      <c r="D75" s="9">
        <f t="shared" si="10"/>
        <v>16.666666666666664</v>
      </c>
      <c r="E75" s="9">
        <f t="shared" si="11"/>
        <v>1</v>
      </c>
      <c r="F75" s="10">
        <f>'7.1'!E74</f>
        <v>0</v>
      </c>
      <c r="G75" s="11">
        <f>'7.2'!E74</f>
        <v>1</v>
      </c>
      <c r="H75" s="12">
        <f>'7.3'!F75</f>
        <v>0</v>
      </c>
      <c r="I75" s="12">
        <f>'7.4'!F75</f>
        <v>0</v>
      </c>
    </row>
    <row r="76" spans="1:9" ht="15.75" customHeight="1">
      <c r="A76" s="29" t="s">
        <v>81</v>
      </c>
      <c r="B76" s="69"/>
      <c r="C76" s="69"/>
      <c r="D76" s="71"/>
      <c r="E76" s="71"/>
      <c r="F76" s="72"/>
      <c r="G76" s="73"/>
      <c r="H76" s="74"/>
      <c r="I76" s="74"/>
    </row>
    <row r="77" spans="1:9" ht="15.75" customHeight="1">
      <c r="A77" s="75" t="s">
        <v>82</v>
      </c>
      <c r="B77" s="8" t="str">
        <f t="shared" si="9"/>
        <v>20-33</v>
      </c>
      <c r="C77" s="13" t="str">
        <f>RANK(D77,$D$77:$D$88)&amp;IF(COUNTIF($D$77:$D$88,D77)&gt;1,"-"&amp;RANK(D77,$D$77:$D$88)+COUNTIF($D$77:$D$88,D77)-1,"")</f>
        <v>3-4</v>
      </c>
      <c r="D77" s="9">
        <f t="shared" si="10"/>
        <v>66.66666666666666</v>
      </c>
      <c r="E77" s="9">
        <f t="shared" si="11"/>
        <v>4</v>
      </c>
      <c r="F77" s="10">
        <f>'7.1'!E76</f>
        <v>1</v>
      </c>
      <c r="G77" s="11">
        <f>'7.2'!E76</f>
        <v>1</v>
      </c>
      <c r="H77" s="12">
        <f>'7.3'!F77</f>
        <v>2</v>
      </c>
      <c r="I77" s="12">
        <f>'7.4'!F77</f>
        <v>0</v>
      </c>
    </row>
    <row r="78" spans="1:9" ht="15.75" customHeight="1">
      <c r="A78" s="75" t="s">
        <v>83</v>
      </c>
      <c r="B78" s="8" t="str">
        <f t="shared" si="9"/>
        <v>64-77</v>
      </c>
      <c r="C78" s="13" t="str">
        <f aca="true" t="shared" si="12" ref="C78:C88">RANK(D78,$D$77:$D$88)&amp;IF(COUNTIF($D$77:$D$88,D78)&gt;1,"-"&amp;RANK(D78,$D$77:$D$88)+COUNTIF($D$77:$D$88,D78)-1,"")</f>
        <v>8-10</v>
      </c>
      <c r="D78" s="9">
        <f t="shared" si="10"/>
        <v>16.666666666666664</v>
      </c>
      <c r="E78" s="9">
        <f t="shared" si="11"/>
        <v>1</v>
      </c>
      <c r="F78" s="10">
        <f>'7.1'!E77</f>
        <v>0</v>
      </c>
      <c r="G78" s="11">
        <f>'7.2'!E77</f>
        <v>1</v>
      </c>
      <c r="H78" s="12">
        <f>'7.3'!F78</f>
        <v>0</v>
      </c>
      <c r="I78" s="12">
        <f>'7.4'!F78</f>
        <v>0</v>
      </c>
    </row>
    <row r="79" spans="1:9" ht="15.75" customHeight="1">
      <c r="A79" s="75" t="s">
        <v>84</v>
      </c>
      <c r="B79" s="8" t="str">
        <f t="shared" si="9"/>
        <v>80-85</v>
      </c>
      <c r="C79" s="13" t="str">
        <f t="shared" si="12"/>
        <v>11-12</v>
      </c>
      <c r="D79" s="9">
        <f t="shared" si="10"/>
        <v>0</v>
      </c>
      <c r="E79" s="9">
        <f t="shared" si="11"/>
        <v>0</v>
      </c>
      <c r="F79" s="10">
        <f>'7.1'!E78</f>
        <v>0</v>
      </c>
      <c r="G79" s="11">
        <f>'7.2'!E78</f>
        <v>0</v>
      </c>
      <c r="H79" s="12">
        <f>'7.3'!F79</f>
        <v>0</v>
      </c>
      <c r="I79" s="12">
        <f>'7.4'!F79</f>
        <v>0</v>
      </c>
    </row>
    <row r="80" spans="1:9" ht="15.75" customHeight="1">
      <c r="A80" s="75" t="s">
        <v>85</v>
      </c>
      <c r="B80" s="8" t="str">
        <f t="shared" si="9"/>
        <v>38-50</v>
      </c>
      <c r="C80" s="13" t="str">
        <f t="shared" si="12"/>
        <v>5-6</v>
      </c>
      <c r="D80" s="9">
        <f t="shared" si="10"/>
        <v>50</v>
      </c>
      <c r="E80" s="9">
        <f t="shared" si="11"/>
        <v>3</v>
      </c>
      <c r="F80" s="10">
        <f>'7.1'!E79</f>
        <v>0</v>
      </c>
      <c r="G80" s="11">
        <f>'7.2'!E79</f>
        <v>1</v>
      </c>
      <c r="H80" s="12">
        <f>'7.3'!F80</f>
        <v>2</v>
      </c>
      <c r="I80" s="12">
        <f>'7.4'!F80</f>
        <v>0</v>
      </c>
    </row>
    <row r="81" spans="1:9" ht="15.75" customHeight="1">
      <c r="A81" s="75" t="s">
        <v>86</v>
      </c>
      <c r="B81" s="8" t="str">
        <f t="shared" si="9"/>
        <v>12-19</v>
      </c>
      <c r="C81" s="13" t="str">
        <f t="shared" si="12"/>
        <v>1-2</v>
      </c>
      <c r="D81" s="9">
        <f t="shared" si="10"/>
        <v>83.33333333333334</v>
      </c>
      <c r="E81" s="9">
        <f t="shared" si="11"/>
        <v>5</v>
      </c>
      <c r="F81" s="10">
        <f>'7.1'!E80</f>
        <v>1</v>
      </c>
      <c r="G81" s="11">
        <f>'7.2'!E80</f>
        <v>1</v>
      </c>
      <c r="H81" s="12">
        <f>'7.3'!F81</f>
        <v>2</v>
      </c>
      <c r="I81" s="12">
        <f>'7.4'!F81</f>
        <v>1</v>
      </c>
    </row>
    <row r="82" spans="1:9" ht="15.75" customHeight="1">
      <c r="A82" s="75" t="s">
        <v>87</v>
      </c>
      <c r="B82" s="8" t="str">
        <f t="shared" si="9"/>
        <v>64-77</v>
      </c>
      <c r="C82" s="13" t="str">
        <f t="shared" si="12"/>
        <v>8-10</v>
      </c>
      <c r="D82" s="9">
        <f t="shared" si="10"/>
        <v>16.666666666666664</v>
      </c>
      <c r="E82" s="9">
        <f t="shared" si="11"/>
        <v>1</v>
      </c>
      <c r="F82" s="10">
        <f>'7.1'!E81</f>
        <v>1</v>
      </c>
      <c r="G82" s="11">
        <f>'7.2'!E81</f>
        <v>0</v>
      </c>
      <c r="H82" s="12">
        <f>'7.3'!F82</f>
        <v>0</v>
      </c>
      <c r="I82" s="12">
        <f>'7.4'!F82</f>
        <v>0</v>
      </c>
    </row>
    <row r="83" spans="1:9" ht="15.75" customHeight="1">
      <c r="A83" s="75" t="s">
        <v>88</v>
      </c>
      <c r="B83" s="8" t="str">
        <f t="shared" si="9"/>
        <v>38-50</v>
      </c>
      <c r="C83" s="13" t="str">
        <f t="shared" si="12"/>
        <v>5-6</v>
      </c>
      <c r="D83" s="9">
        <f t="shared" si="10"/>
        <v>50</v>
      </c>
      <c r="E83" s="9">
        <f t="shared" si="11"/>
        <v>3</v>
      </c>
      <c r="F83" s="10">
        <f>'7.1'!E82</f>
        <v>1</v>
      </c>
      <c r="G83" s="11">
        <f>'7.2'!E82</f>
        <v>1</v>
      </c>
      <c r="H83" s="12">
        <f>'7.3'!F83</f>
        <v>1</v>
      </c>
      <c r="I83" s="12">
        <f>'7.4'!F83</f>
        <v>0</v>
      </c>
    </row>
    <row r="84" spans="1:9" ht="15.75" customHeight="1">
      <c r="A84" s="75" t="s">
        <v>89</v>
      </c>
      <c r="B84" s="8" t="str">
        <f t="shared" si="9"/>
        <v>64-77</v>
      </c>
      <c r="C84" s="13" t="str">
        <f t="shared" si="12"/>
        <v>8-10</v>
      </c>
      <c r="D84" s="9">
        <f t="shared" si="10"/>
        <v>16.666666666666664</v>
      </c>
      <c r="E84" s="9">
        <f t="shared" si="11"/>
        <v>1</v>
      </c>
      <c r="F84" s="10">
        <f>'7.1'!E83</f>
        <v>1</v>
      </c>
      <c r="G84" s="11">
        <f>'7.2'!E83</f>
        <v>0</v>
      </c>
      <c r="H84" s="12">
        <f>'7.3'!F84</f>
        <v>0</v>
      </c>
      <c r="I84" s="12">
        <f>'7.4'!F84</f>
        <v>0</v>
      </c>
    </row>
    <row r="85" spans="1:9" ht="15.75" customHeight="1">
      <c r="A85" s="75" t="s">
        <v>90</v>
      </c>
      <c r="B85" s="8" t="str">
        <f t="shared" si="9"/>
        <v>80-85</v>
      </c>
      <c r="C85" s="13" t="str">
        <f t="shared" si="12"/>
        <v>11-12</v>
      </c>
      <c r="D85" s="9">
        <f t="shared" si="10"/>
        <v>0</v>
      </c>
      <c r="E85" s="9">
        <f t="shared" si="11"/>
        <v>0</v>
      </c>
      <c r="F85" s="10">
        <f>'7.1'!E84</f>
        <v>0</v>
      </c>
      <c r="G85" s="11">
        <f>'7.2'!E84</f>
        <v>0</v>
      </c>
      <c r="H85" s="12">
        <f>'7.3'!F85</f>
        <v>0</v>
      </c>
      <c r="I85" s="12">
        <f>'7.4'!F85</f>
        <v>0</v>
      </c>
    </row>
    <row r="86" spans="1:9" ht="15.75" customHeight="1">
      <c r="A86" s="75" t="s">
        <v>91</v>
      </c>
      <c r="B86" s="8" t="str">
        <f t="shared" si="9"/>
        <v>51</v>
      </c>
      <c r="C86" s="13" t="str">
        <f t="shared" si="12"/>
        <v>7</v>
      </c>
      <c r="D86" s="9">
        <f t="shared" si="10"/>
        <v>41.66666666666667</v>
      </c>
      <c r="E86" s="9">
        <f t="shared" si="11"/>
        <v>2.5</v>
      </c>
      <c r="F86" s="10">
        <f>'7.1'!E85</f>
        <v>1</v>
      </c>
      <c r="G86" s="11">
        <f>'7.2'!E85</f>
        <v>0.5</v>
      </c>
      <c r="H86" s="12">
        <f>'7.3'!F86</f>
        <v>1</v>
      </c>
      <c r="I86" s="12">
        <f>'7.4'!F86</f>
        <v>0</v>
      </c>
    </row>
    <row r="87" spans="1:9" ht="15.75" customHeight="1">
      <c r="A87" s="75" t="s">
        <v>92</v>
      </c>
      <c r="B87" s="8" t="str">
        <f t="shared" si="9"/>
        <v>12-19</v>
      </c>
      <c r="C87" s="13" t="str">
        <f t="shared" si="12"/>
        <v>1-2</v>
      </c>
      <c r="D87" s="9">
        <f t="shared" si="10"/>
        <v>83.33333333333334</v>
      </c>
      <c r="E87" s="9">
        <f t="shared" si="11"/>
        <v>5</v>
      </c>
      <c r="F87" s="10">
        <f>'7.1'!E86</f>
        <v>1</v>
      </c>
      <c r="G87" s="11">
        <f>'7.2'!E86</f>
        <v>1</v>
      </c>
      <c r="H87" s="12">
        <f>'7.3'!F87</f>
        <v>2</v>
      </c>
      <c r="I87" s="12">
        <f>'7.4'!F87</f>
        <v>1</v>
      </c>
    </row>
    <row r="88" spans="1:9" ht="15.75" customHeight="1">
      <c r="A88" s="75" t="s">
        <v>93</v>
      </c>
      <c r="B88" s="8" t="str">
        <f t="shared" si="9"/>
        <v>20-33</v>
      </c>
      <c r="C88" s="13" t="str">
        <f t="shared" si="12"/>
        <v>3-4</v>
      </c>
      <c r="D88" s="9">
        <f t="shared" si="10"/>
        <v>66.66666666666666</v>
      </c>
      <c r="E88" s="9">
        <f t="shared" si="11"/>
        <v>4</v>
      </c>
      <c r="F88" s="10">
        <f>'7.1'!E87</f>
        <v>1</v>
      </c>
      <c r="G88" s="11">
        <f>'7.2'!E87</f>
        <v>1</v>
      </c>
      <c r="H88" s="12">
        <f>'7.3'!F88</f>
        <v>1</v>
      </c>
      <c r="I88" s="12">
        <f>'7.4'!F88</f>
        <v>1</v>
      </c>
    </row>
    <row r="89" spans="1:9" ht="15.75" customHeight="1">
      <c r="A89" s="29" t="s">
        <v>94</v>
      </c>
      <c r="B89" s="69"/>
      <c r="C89" s="69"/>
      <c r="D89" s="71"/>
      <c r="E89" s="71"/>
      <c r="F89" s="72"/>
      <c r="G89" s="73"/>
      <c r="H89" s="74"/>
      <c r="I89" s="74"/>
    </row>
    <row r="90" spans="1:9" ht="15.75" customHeight="1">
      <c r="A90" s="75" t="s">
        <v>95</v>
      </c>
      <c r="B90" s="8" t="str">
        <f t="shared" si="9"/>
        <v>12-19</v>
      </c>
      <c r="C90" s="13" t="str">
        <f>RANK(D90,$D$90:$D$98)&amp;IF(COUNTIF($D$90:$D$98,D90)&gt;1,"-"&amp;RANK(D90,$D$90:$D$98)+COUNTIF($D$90:$D$98,D90)-1,"")</f>
        <v>3-4</v>
      </c>
      <c r="D90" s="9">
        <f t="shared" si="10"/>
        <v>83.33333333333334</v>
      </c>
      <c r="E90" s="9">
        <f t="shared" si="11"/>
        <v>5</v>
      </c>
      <c r="F90" s="10">
        <f>'7.1'!E89</f>
        <v>1</v>
      </c>
      <c r="G90" s="11">
        <f>'7.2'!E89</f>
        <v>1</v>
      </c>
      <c r="H90" s="12">
        <f>'7.3'!F90</f>
        <v>2</v>
      </c>
      <c r="I90" s="12">
        <f>'7.4'!F90</f>
        <v>1</v>
      </c>
    </row>
    <row r="91" spans="1:9" ht="15.75" customHeight="1">
      <c r="A91" s="75" t="s">
        <v>96</v>
      </c>
      <c r="B91" s="8" t="str">
        <f t="shared" si="9"/>
        <v>52-62</v>
      </c>
      <c r="C91" s="13" t="str">
        <f aca="true" t="shared" si="13" ref="C91:C98">RANK(D91,$D$90:$D$98)&amp;IF(COUNTIF($D$90:$D$98,D91)&gt;1,"-"&amp;RANK(D91,$D$90:$D$98)+COUNTIF($D$90:$D$98,D91)-1,"")</f>
        <v>9</v>
      </c>
      <c r="D91" s="9">
        <f t="shared" si="10"/>
        <v>33.33333333333333</v>
      </c>
      <c r="E91" s="9">
        <f t="shared" si="11"/>
        <v>2</v>
      </c>
      <c r="F91" s="10">
        <f>'7.1'!E90</f>
        <v>1</v>
      </c>
      <c r="G91" s="11">
        <f>'7.2'!E90</f>
        <v>1</v>
      </c>
      <c r="H91" s="12">
        <f>'7.3'!F91</f>
        <v>0</v>
      </c>
      <c r="I91" s="12">
        <f>'7.4'!F91</f>
        <v>0</v>
      </c>
    </row>
    <row r="92" spans="1:9" ht="15.75" customHeight="1">
      <c r="A92" s="75" t="s">
        <v>97</v>
      </c>
      <c r="B92" s="8" t="str">
        <f t="shared" si="9"/>
        <v>38-50</v>
      </c>
      <c r="C92" s="13" t="str">
        <f t="shared" si="13"/>
        <v>8</v>
      </c>
      <c r="D92" s="9">
        <f t="shared" si="10"/>
        <v>50</v>
      </c>
      <c r="E92" s="9">
        <f t="shared" si="11"/>
        <v>3</v>
      </c>
      <c r="F92" s="10">
        <f>'7.1'!E91</f>
        <v>1</v>
      </c>
      <c r="G92" s="11">
        <f>'7.2'!E91</f>
        <v>1</v>
      </c>
      <c r="H92" s="12">
        <f>'7.3'!F92</f>
        <v>1</v>
      </c>
      <c r="I92" s="12">
        <f>'7.4'!F92</f>
        <v>0</v>
      </c>
    </row>
    <row r="93" spans="1:9" ht="15.75" customHeight="1">
      <c r="A93" s="75" t="s">
        <v>98</v>
      </c>
      <c r="B93" s="8" t="str">
        <f t="shared" si="9"/>
        <v>12-19</v>
      </c>
      <c r="C93" s="13" t="str">
        <f t="shared" si="13"/>
        <v>3-4</v>
      </c>
      <c r="D93" s="9">
        <f t="shared" si="10"/>
        <v>83.33333333333334</v>
      </c>
      <c r="E93" s="9">
        <f t="shared" si="11"/>
        <v>5</v>
      </c>
      <c r="F93" s="10">
        <f>'7.1'!E92</f>
        <v>1</v>
      </c>
      <c r="G93" s="11">
        <f>'7.2'!E92</f>
        <v>1</v>
      </c>
      <c r="H93" s="12">
        <f>'7.3'!F93</f>
        <v>2</v>
      </c>
      <c r="I93" s="12">
        <f>'7.4'!F93</f>
        <v>1</v>
      </c>
    </row>
    <row r="94" spans="1:9" ht="15.75" customHeight="1">
      <c r="A94" s="75" t="s">
        <v>99</v>
      </c>
      <c r="B94" s="8" t="str">
        <f t="shared" si="9"/>
        <v>11</v>
      </c>
      <c r="C94" s="13" t="str">
        <f t="shared" si="13"/>
        <v>2</v>
      </c>
      <c r="D94" s="9">
        <f t="shared" si="10"/>
        <v>91.66666666666666</v>
      </c>
      <c r="E94" s="9">
        <f t="shared" si="11"/>
        <v>5.5</v>
      </c>
      <c r="F94" s="10">
        <f>'7.1'!E93</f>
        <v>0.5</v>
      </c>
      <c r="G94" s="11">
        <f>'7.2'!E93</f>
        <v>1</v>
      </c>
      <c r="H94" s="12">
        <f>'7.3'!F94</f>
        <v>2</v>
      </c>
      <c r="I94" s="12">
        <f>'7.4'!F94</f>
        <v>2</v>
      </c>
    </row>
    <row r="95" spans="1:9" ht="15.75" customHeight="1">
      <c r="A95" s="75" t="s">
        <v>100</v>
      </c>
      <c r="B95" s="8" t="str">
        <f t="shared" si="9"/>
        <v>20-33</v>
      </c>
      <c r="C95" s="13" t="str">
        <f t="shared" si="13"/>
        <v>5</v>
      </c>
      <c r="D95" s="9">
        <f t="shared" si="10"/>
        <v>66.66666666666666</v>
      </c>
      <c r="E95" s="9">
        <f t="shared" si="11"/>
        <v>4</v>
      </c>
      <c r="F95" s="10">
        <f>'7.1'!E94</f>
        <v>1</v>
      </c>
      <c r="G95" s="11">
        <f>'7.2'!E94</f>
        <v>1</v>
      </c>
      <c r="H95" s="12">
        <f>'7.3'!F95</f>
        <v>2</v>
      </c>
      <c r="I95" s="12">
        <f>'7.4'!F95</f>
        <v>0</v>
      </c>
    </row>
    <row r="96" spans="1:9" ht="15.75" customHeight="1">
      <c r="A96" s="75" t="s">
        <v>101</v>
      </c>
      <c r="B96" s="8" t="str">
        <f t="shared" si="9"/>
        <v>1-10</v>
      </c>
      <c r="C96" s="13" t="str">
        <f t="shared" si="13"/>
        <v>1</v>
      </c>
      <c r="D96" s="9">
        <f t="shared" si="10"/>
        <v>100</v>
      </c>
      <c r="E96" s="9">
        <f t="shared" si="11"/>
        <v>6</v>
      </c>
      <c r="F96" s="10">
        <f>'7.1'!E95</f>
        <v>1</v>
      </c>
      <c r="G96" s="11">
        <f>'7.2'!E95</f>
        <v>1</v>
      </c>
      <c r="H96" s="12">
        <f>'7.3'!F96</f>
        <v>2</v>
      </c>
      <c r="I96" s="12">
        <f>'7.4'!F96</f>
        <v>2</v>
      </c>
    </row>
    <row r="97" spans="1:9" ht="15.75" customHeight="1">
      <c r="A97" s="75" t="s">
        <v>102</v>
      </c>
      <c r="B97" s="8" t="str">
        <f t="shared" si="9"/>
        <v>34-37</v>
      </c>
      <c r="C97" s="14" t="str">
        <f t="shared" si="13"/>
        <v>6-7</v>
      </c>
      <c r="D97" s="9">
        <f t="shared" si="10"/>
        <v>58.333333333333336</v>
      </c>
      <c r="E97" s="9">
        <f t="shared" si="11"/>
        <v>3.5</v>
      </c>
      <c r="F97" s="10">
        <f>'7.1'!E96</f>
        <v>0.5</v>
      </c>
      <c r="G97" s="11">
        <f>'7.2'!E96</f>
        <v>1</v>
      </c>
      <c r="H97" s="12">
        <f>'7.3'!F97</f>
        <v>2</v>
      </c>
      <c r="I97" s="12">
        <f>'7.4'!F97</f>
        <v>0</v>
      </c>
    </row>
    <row r="98" spans="1:9" ht="15.75" customHeight="1">
      <c r="A98" s="75" t="s">
        <v>103</v>
      </c>
      <c r="B98" s="8" t="str">
        <f t="shared" si="9"/>
        <v>34-37</v>
      </c>
      <c r="C98" s="15" t="str">
        <f t="shared" si="13"/>
        <v>6-7</v>
      </c>
      <c r="D98" s="9">
        <f t="shared" si="10"/>
        <v>58.333333333333336</v>
      </c>
      <c r="E98" s="9">
        <f t="shared" si="11"/>
        <v>3.5</v>
      </c>
      <c r="F98" s="10">
        <f>'7.1'!E97</f>
        <v>0.5</v>
      </c>
      <c r="G98" s="11">
        <f>'7.2'!E97</f>
        <v>1</v>
      </c>
      <c r="H98" s="12">
        <f>'7.3'!F98</f>
        <v>2</v>
      </c>
      <c r="I98" s="12">
        <f>'7.4'!F98</f>
        <v>0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0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46.421875" style="0" customWidth="1"/>
  </cols>
  <sheetData>
    <row r="1" spans="1:6" ht="15">
      <c r="A1" s="103" t="s">
        <v>104</v>
      </c>
      <c r="B1" s="103"/>
      <c r="C1" s="103"/>
      <c r="D1" s="103"/>
      <c r="E1" s="103"/>
      <c r="F1" s="103"/>
    </row>
    <row r="2" spans="1:6" ht="15">
      <c r="A2" s="104" t="s">
        <v>105</v>
      </c>
      <c r="B2" s="105" t="s">
        <v>106</v>
      </c>
      <c r="C2" s="105" t="s">
        <v>107</v>
      </c>
      <c r="D2" s="105" t="s">
        <v>108</v>
      </c>
      <c r="E2" s="105"/>
      <c r="F2" s="105"/>
    </row>
    <row r="3" spans="1:6" ht="15">
      <c r="A3" s="104"/>
      <c r="B3" s="105"/>
      <c r="C3" s="105"/>
      <c r="D3" s="19" t="s">
        <v>109</v>
      </c>
      <c r="E3" s="19" t="s">
        <v>110</v>
      </c>
      <c r="F3" s="19" t="s">
        <v>111</v>
      </c>
    </row>
    <row r="4" spans="1:6" ht="15">
      <c r="A4" s="101" t="s">
        <v>112</v>
      </c>
      <c r="B4" s="58" t="s">
        <v>113</v>
      </c>
      <c r="C4" s="102">
        <v>6</v>
      </c>
      <c r="D4" s="102"/>
      <c r="E4" s="102"/>
      <c r="F4" s="102"/>
    </row>
    <row r="5" spans="1:6" ht="60">
      <c r="A5" s="101"/>
      <c r="B5" s="59" t="s">
        <v>114</v>
      </c>
      <c r="C5" s="102"/>
      <c r="D5" s="102"/>
      <c r="E5" s="102"/>
      <c r="F5" s="102"/>
    </row>
    <row r="6" spans="1:6" ht="24">
      <c r="A6" s="101"/>
      <c r="B6" s="60" t="s">
        <v>115</v>
      </c>
      <c r="C6" s="102"/>
      <c r="D6" s="102"/>
      <c r="E6" s="102"/>
      <c r="F6" s="102"/>
    </row>
    <row r="7" spans="1:6" ht="36">
      <c r="A7" s="101"/>
      <c r="B7" s="60" t="s">
        <v>116</v>
      </c>
      <c r="C7" s="102"/>
      <c r="D7" s="102"/>
      <c r="E7" s="102"/>
      <c r="F7" s="102"/>
    </row>
    <row r="8" spans="1:6" ht="15">
      <c r="A8" s="16" t="s">
        <v>117</v>
      </c>
      <c r="B8" s="87" t="s">
        <v>118</v>
      </c>
      <c r="C8" s="61"/>
      <c r="D8" s="61"/>
      <c r="E8" s="61"/>
      <c r="F8" s="19"/>
    </row>
    <row r="9" spans="1:6" ht="15">
      <c r="A9" s="17"/>
      <c r="B9" s="62" t="s">
        <v>119</v>
      </c>
      <c r="C9" s="19">
        <v>1</v>
      </c>
      <c r="D9" s="19">
        <v>0.5</v>
      </c>
      <c r="E9" s="19"/>
      <c r="F9" s="19"/>
    </row>
    <row r="10" spans="1:6" ht="15">
      <c r="A10" s="17"/>
      <c r="B10" s="62" t="s">
        <v>120</v>
      </c>
      <c r="C10" s="19">
        <v>0</v>
      </c>
      <c r="D10" s="19"/>
      <c r="E10" s="19"/>
      <c r="F10" s="19"/>
    </row>
    <row r="11" spans="1:6" ht="24">
      <c r="A11" s="99" t="s">
        <v>121</v>
      </c>
      <c r="B11" s="88" t="s">
        <v>122</v>
      </c>
      <c r="C11" s="100"/>
      <c r="D11" s="100"/>
      <c r="E11" s="100"/>
      <c r="F11" s="100"/>
    </row>
    <row r="12" spans="1:6" ht="48">
      <c r="A12" s="99"/>
      <c r="B12" s="63" t="s">
        <v>123</v>
      </c>
      <c r="C12" s="100"/>
      <c r="D12" s="100"/>
      <c r="E12" s="100"/>
      <c r="F12" s="100"/>
    </row>
    <row r="13" spans="1:6" ht="60">
      <c r="A13" s="99"/>
      <c r="B13" s="63" t="s">
        <v>124</v>
      </c>
      <c r="C13" s="100"/>
      <c r="D13" s="100"/>
      <c r="E13" s="100"/>
      <c r="F13" s="100"/>
    </row>
    <row r="14" spans="1:6" ht="15">
      <c r="A14" s="18"/>
      <c r="B14" s="64" t="s">
        <v>125</v>
      </c>
      <c r="C14" s="19">
        <v>1</v>
      </c>
      <c r="D14" s="19">
        <v>0.5</v>
      </c>
      <c r="E14" s="19">
        <v>0.5</v>
      </c>
      <c r="F14" s="19">
        <v>0.5</v>
      </c>
    </row>
    <row r="15" spans="1:6" ht="15">
      <c r="A15" s="18"/>
      <c r="B15" s="64" t="s">
        <v>126</v>
      </c>
      <c r="C15" s="19">
        <v>0</v>
      </c>
      <c r="D15" s="19"/>
      <c r="E15" s="19"/>
      <c r="F15" s="19"/>
    </row>
    <row r="16" spans="1:6" ht="24">
      <c r="A16" s="99" t="s">
        <v>127</v>
      </c>
      <c r="B16" s="88" t="s">
        <v>305</v>
      </c>
      <c r="C16" s="100"/>
      <c r="D16" s="100"/>
      <c r="E16" s="100"/>
      <c r="F16" s="100"/>
    </row>
    <row r="17" spans="1:6" ht="36">
      <c r="A17" s="99"/>
      <c r="B17" s="63" t="s">
        <v>129</v>
      </c>
      <c r="C17" s="100"/>
      <c r="D17" s="100"/>
      <c r="E17" s="100"/>
      <c r="F17" s="100"/>
    </row>
    <row r="18" spans="1:6" ht="48">
      <c r="A18" s="99"/>
      <c r="B18" s="63" t="s">
        <v>130</v>
      </c>
      <c r="C18" s="100"/>
      <c r="D18" s="100"/>
      <c r="E18" s="100"/>
      <c r="F18" s="100"/>
    </row>
    <row r="19" spans="1:6" ht="96">
      <c r="A19" s="99"/>
      <c r="B19" s="63" t="s">
        <v>131</v>
      </c>
      <c r="C19" s="100"/>
      <c r="D19" s="100"/>
      <c r="E19" s="100"/>
      <c r="F19" s="100"/>
    </row>
    <row r="20" spans="1:6" ht="15">
      <c r="A20" s="18"/>
      <c r="B20" s="64" t="s">
        <v>132</v>
      </c>
      <c r="C20" s="19">
        <v>2</v>
      </c>
      <c r="D20" s="19">
        <v>0.5</v>
      </c>
      <c r="E20" s="19">
        <v>0.5</v>
      </c>
      <c r="F20" s="19">
        <v>0.5</v>
      </c>
    </row>
    <row r="21" spans="1:6" ht="15">
      <c r="A21" s="18"/>
      <c r="B21" s="64" t="s">
        <v>133</v>
      </c>
      <c r="C21" s="19">
        <v>1</v>
      </c>
      <c r="D21" s="19">
        <v>0.5</v>
      </c>
      <c r="E21" s="19">
        <v>0.5</v>
      </c>
      <c r="F21" s="19">
        <v>0.5</v>
      </c>
    </row>
    <row r="22" spans="1:6" ht="15">
      <c r="A22" s="18"/>
      <c r="B22" s="64" t="s">
        <v>134</v>
      </c>
      <c r="C22" s="19">
        <v>0</v>
      </c>
      <c r="D22" s="19"/>
      <c r="E22" s="19"/>
      <c r="F22" s="19"/>
    </row>
    <row r="23" spans="1:6" ht="24">
      <c r="A23" s="99" t="s">
        <v>135</v>
      </c>
      <c r="B23" s="88" t="s">
        <v>306</v>
      </c>
      <c r="C23" s="100"/>
      <c r="D23" s="100"/>
      <c r="E23" s="100"/>
      <c r="F23" s="100"/>
    </row>
    <row r="24" spans="1:6" ht="36">
      <c r="A24" s="99"/>
      <c r="B24" s="63" t="s">
        <v>137</v>
      </c>
      <c r="C24" s="100"/>
      <c r="D24" s="100"/>
      <c r="E24" s="100"/>
      <c r="F24" s="100"/>
    </row>
    <row r="25" spans="1:6" ht="72">
      <c r="A25" s="99"/>
      <c r="B25" s="63" t="s">
        <v>138</v>
      </c>
      <c r="C25" s="100"/>
      <c r="D25" s="100"/>
      <c r="E25" s="100"/>
      <c r="F25" s="100"/>
    </row>
    <row r="26" spans="1:6" ht="36">
      <c r="A26" s="99"/>
      <c r="B26" s="63" t="s">
        <v>139</v>
      </c>
      <c r="C26" s="100"/>
      <c r="D26" s="100"/>
      <c r="E26" s="100"/>
      <c r="F26" s="100"/>
    </row>
    <row r="27" spans="1:6" ht="15">
      <c r="A27" s="18"/>
      <c r="B27" s="64" t="s">
        <v>132</v>
      </c>
      <c r="C27" s="19">
        <v>2</v>
      </c>
      <c r="D27" s="19">
        <v>0.5</v>
      </c>
      <c r="E27" s="19">
        <v>0.5</v>
      </c>
      <c r="F27" s="19">
        <v>0.5</v>
      </c>
    </row>
    <row r="28" spans="1:6" ht="15">
      <c r="A28" s="18"/>
      <c r="B28" s="64" t="s">
        <v>133</v>
      </c>
      <c r="C28" s="19">
        <v>1</v>
      </c>
      <c r="D28" s="19">
        <v>0.5</v>
      </c>
      <c r="E28" s="19">
        <v>0.5</v>
      </c>
      <c r="F28" s="19">
        <v>0.5</v>
      </c>
    </row>
    <row r="29" spans="1:6" ht="15">
      <c r="A29" s="18"/>
      <c r="B29" s="64" t="s">
        <v>134</v>
      </c>
      <c r="C29" s="19">
        <v>0</v>
      </c>
      <c r="D29" s="19"/>
      <c r="E29" s="19"/>
      <c r="F29" s="19"/>
    </row>
  </sheetData>
  <sheetProtection/>
  <mergeCells count="25">
    <mergeCell ref="A11:A13"/>
    <mergeCell ref="C11:C13"/>
    <mergeCell ref="D11:D13"/>
    <mergeCell ref="E11:E13"/>
    <mergeCell ref="F11:F13"/>
    <mergeCell ref="A23:A26"/>
    <mergeCell ref="C23:C26"/>
    <mergeCell ref="D23:D26"/>
    <mergeCell ref="E23:E26"/>
    <mergeCell ref="F23:F26"/>
    <mergeCell ref="A1:F1"/>
    <mergeCell ref="A2:A3"/>
    <mergeCell ref="B2:B3"/>
    <mergeCell ref="C2:C3"/>
    <mergeCell ref="D2:F2"/>
    <mergeCell ref="A16:A19"/>
    <mergeCell ref="C16:C19"/>
    <mergeCell ref="D16:D19"/>
    <mergeCell ref="E16:E19"/>
    <mergeCell ref="F16:F19"/>
    <mergeCell ref="A4:A7"/>
    <mergeCell ref="C4:C7"/>
    <mergeCell ref="D4:D7"/>
    <mergeCell ref="E4:E7"/>
    <mergeCell ref="F4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8" r:id="rId1"/>
  <headerFooter>
    <oddFooter>&amp;C&amp;9&amp;A&amp;R&amp;P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5.8515625" style="0" customWidth="1"/>
    <col min="2" max="2" width="35.7109375" style="7" customWidth="1"/>
    <col min="3" max="4" width="6.7109375" style="0" customWidth="1"/>
    <col min="5" max="5" width="6.7109375" style="36" customWidth="1"/>
    <col min="6" max="6" width="22.7109375" style="36" customWidth="1"/>
    <col min="7" max="7" width="48.421875" style="0" customWidth="1"/>
  </cols>
  <sheetData>
    <row r="1" spans="1:7" ht="28.5" customHeight="1">
      <c r="A1" s="108" t="s">
        <v>300</v>
      </c>
      <c r="B1" s="108"/>
      <c r="C1" s="108"/>
      <c r="D1" s="108"/>
      <c r="E1" s="108"/>
      <c r="F1" s="108"/>
      <c r="G1" s="108"/>
    </row>
    <row r="2" spans="1:7" ht="53.25" customHeight="1">
      <c r="A2" s="109" t="s">
        <v>140</v>
      </c>
      <c r="B2" s="45" t="s">
        <v>307</v>
      </c>
      <c r="C2" s="106" t="s">
        <v>144</v>
      </c>
      <c r="D2" s="106"/>
      <c r="E2" s="106"/>
      <c r="F2" s="109" t="s">
        <v>316</v>
      </c>
      <c r="G2" s="107" t="s">
        <v>301</v>
      </c>
    </row>
    <row r="3" spans="1:7" ht="15.75" customHeight="1">
      <c r="A3" s="110"/>
      <c r="B3" s="46" t="str">
        <f>Методика!B9</f>
        <v>Да, имеется</v>
      </c>
      <c r="C3" s="112" t="s">
        <v>107</v>
      </c>
      <c r="D3" s="109" t="s">
        <v>142</v>
      </c>
      <c r="E3" s="114" t="s">
        <v>143</v>
      </c>
      <c r="F3" s="115"/>
      <c r="G3" s="107"/>
    </row>
    <row r="4" spans="1:7" ht="15.75" customHeight="1">
      <c r="A4" s="111"/>
      <c r="B4" s="46" t="str">
        <f>Методика!B10</f>
        <v>Нет, не имеется</v>
      </c>
      <c r="C4" s="113"/>
      <c r="D4" s="111"/>
      <c r="E4" s="113"/>
      <c r="F4" s="116"/>
      <c r="G4" s="32"/>
    </row>
    <row r="5" spans="1:7" ht="15.75" customHeight="1">
      <c r="A5" s="27" t="s">
        <v>11</v>
      </c>
      <c r="B5" s="44"/>
      <c r="C5" s="28"/>
      <c r="D5" s="28"/>
      <c r="E5" s="33"/>
      <c r="F5" s="33"/>
      <c r="G5" s="29"/>
    </row>
    <row r="6" spans="1:7" ht="15.75" customHeight="1">
      <c r="A6" s="22" t="s">
        <v>12</v>
      </c>
      <c r="B6" s="25" t="s">
        <v>119</v>
      </c>
      <c r="C6" s="26">
        <f>IF(B6="Да, имеется",1,0)</f>
        <v>1</v>
      </c>
      <c r="D6" s="26"/>
      <c r="E6" s="34">
        <f>C6*(1-D6)</f>
        <v>1</v>
      </c>
      <c r="F6" s="76"/>
      <c r="G6" s="23" t="s">
        <v>145</v>
      </c>
    </row>
    <row r="7" spans="1:7" ht="15.75" customHeight="1">
      <c r="A7" s="22" t="s">
        <v>13</v>
      </c>
      <c r="B7" s="25" t="s">
        <v>119</v>
      </c>
      <c r="C7" s="26">
        <f aca="true" t="shared" si="0" ref="C7:C70">IF(B7="Да, имеется",1,0)</f>
        <v>1</v>
      </c>
      <c r="D7" s="26"/>
      <c r="E7" s="34">
        <f aca="true" t="shared" si="1" ref="E7:E70">C7*(1-D7)</f>
        <v>1</v>
      </c>
      <c r="F7" s="76"/>
      <c r="G7" s="21" t="s">
        <v>146</v>
      </c>
    </row>
    <row r="8" spans="1:7" ht="15.75" customHeight="1">
      <c r="A8" s="22" t="s">
        <v>14</v>
      </c>
      <c r="B8" s="25" t="s">
        <v>120</v>
      </c>
      <c r="C8" s="26">
        <f t="shared" si="0"/>
        <v>0</v>
      </c>
      <c r="D8" s="26"/>
      <c r="E8" s="34">
        <f t="shared" si="1"/>
        <v>0</v>
      </c>
      <c r="F8" s="76"/>
      <c r="G8" s="23" t="s">
        <v>147</v>
      </c>
    </row>
    <row r="9" spans="1:7" ht="15.75" customHeight="1">
      <c r="A9" s="22" t="s">
        <v>15</v>
      </c>
      <c r="B9" s="25" t="s">
        <v>119</v>
      </c>
      <c r="C9" s="26">
        <f t="shared" si="0"/>
        <v>1</v>
      </c>
      <c r="D9" s="26"/>
      <c r="E9" s="34">
        <f t="shared" si="1"/>
        <v>1</v>
      </c>
      <c r="F9" s="76"/>
      <c r="G9" s="23" t="s">
        <v>148</v>
      </c>
    </row>
    <row r="10" spans="1:7" ht="15.75" customHeight="1">
      <c r="A10" s="22" t="s">
        <v>16</v>
      </c>
      <c r="B10" s="25" t="s">
        <v>119</v>
      </c>
      <c r="C10" s="26">
        <f t="shared" si="0"/>
        <v>1</v>
      </c>
      <c r="D10" s="26"/>
      <c r="E10" s="34">
        <f t="shared" si="1"/>
        <v>1</v>
      </c>
      <c r="F10" s="76"/>
      <c r="G10" s="23" t="s">
        <v>149</v>
      </c>
    </row>
    <row r="11" spans="1:7" ht="15.75" customHeight="1">
      <c r="A11" s="22" t="s">
        <v>17</v>
      </c>
      <c r="B11" s="25" t="s">
        <v>120</v>
      </c>
      <c r="C11" s="26">
        <f t="shared" si="0"/>
        <v>0</v>
      </c>
      <c r="D11" s="26"/>
      <c r="E11" s="34">
        <f t="shared" si="1"/>
        <v>0</v>
      </c>
      <c r="F11" s="76"/>
      <c r="G11" s="23" t="s">
        <v>336</v>
      </c>
    </row>
    <row r="12" spans="1:7" ht="15.75" customHeight="1">
      <c r="A12" s="22" t="s">
        <v>18</v>
      </c>
      <c r="B12" s="25" t="s">
        <v>119</v>
      </c>
      <c r="C12" s="26">
        <f t="shared" si="0"/>
        <v>1</v>
      </c>
      <c r="D12" s="26"/>
      <c r="E12" s="34">
        <f t="shared" si="1"/>
        <v>1</v>
      </c>
      <c r="F12" s="76"/>
      <c r="G12" s="23" t="s">
        <v>150</v>
      </c>
    </row>
    <row r="13" spans="1:7" ht="15.75" customHeight="1">
      <c r="A13" s="22" t="s">
        <v>19</v>
      </c>
      <c r="B13" s="25" t="s">
        <v>119</v>
      </c>
      <c r="C13" s="26">
        <f t="shared" si="0"/>
        <v>1</v>
      </c>
      <c r="D13" s="26"/>
      <c r="E13" s="34">
        <f t="shared" si="1"/>
        <v>1</v>
      </c>
      <c r="F13" s="76"/>
      <c r="G13" s="23" t="s">
        <v>151</v>
      </c>
    </row>
    <row r="14" spans="1:7" ht="15.75" customHeight="1">
      <c r="A14" s="22" t="s">
        <v>20</v>
      </c>
      <c r="B14" s="25" t="s">
        <v>120</v>
      </c>
      <c r="C14" s="26">
        <f t="shared" si="0"/>
        <v>0</v>
      </c>
      <c r="D14" s="26"/>
      <c r="E14" s="34">
        <f t="shared" si="1"/>
        <v>0</v>
      </c>
      <c r="F14" s="76"/>
      <c r="G14" s="23" t="s">
        <v>152</v>
      </c>
    </row>
    <row r="15" spans="1:7" ht="15.75" customHeight="1">
      <c r="A15" s="22" t="s">
        <v>21</v>
      </c>
      <c r="B15" s="25" t="s">
        <v>119</v>
      </c>
      <c r="C15" s="26">
        <f t="shared" si="0"/>
        <v>1</v>
      </c>
      <c r="D15" s="26"/>
      <c r="E15" s="34">
        <f t="shared" si="1"/>
        <v>1</v>
      </c>
      <c r="F15" s="76"/>
      <c r="G15" s="23" t="s">
        <v>153</v>
      </c>
    </row>
    <row r="16" spans="1:7" ht="15.75" customHeight="1">
      <c r="A16" s="22" t="s">
        <v>22</v>
      </c>
      <c r="B16" s="25" t="s">
        <v>120</v>
      </c>
      <c r="C16" s="26">
        <f t="shared" si="0"/>
        <v>0</v>
      </c>
      <c r="D16" s="26"/>
      <c r="E16" s="34">
        <f t="shared" si="1"/>
        <v>0</v>
      </c>
      <c r="F16" s="76"/>
      <c r="G16" s="23" t="s">
        <v>154</v>
      </c>
    </row>
    <row r="17" spans="1:7" ht="15.75" customHeight="1">
      <c r="A17" s="22" t="s">
        <v>23</v>
      </c>
      <c r="B17" s="25" t="s">
        <v>119</v>
      </c>
      <c r="C17" s="26">
        <f t="shared" si="0"/>
        <v>1</v>
      </c>
      <c r="D17" s="26"/>
      <c r="E17" s="34">
        <f t="shared" si="1"/>
        <v>1</v>
      </c>
      <c r="F17" s="76"/>
      <c r="G17" s="23" t="s">
        <v>337</v>
      </c>
    </row>
    <row r="18" spans="1:7" ht="15.75" customHeight="1">
      <c r="A18" s="22" t="s">
        <v>24</v>
      </c>
      <c r="B18" s="25" t="s">
        <v>120</v>
      </c>
      <c r="C18" s="26">
        <f t="shared" si="0"/>
        <v>0</v>
      </c>
      <c r="D18" s="26"/>
      <c r="E18" s="34">
        <f t="shared" si="1"/>
        <v>0</v>
      </c>
      <c r="F18" s="76"/>
      <c r="G18" s="23" t="s">
        <v>155</v>
      </c>
    </row>
    <row r="19" spans="1:7" ht="15.75" customHeight="1">
      <c r="A19" s="22" t="s">
        <v>25</v>
      </c>
      <c r="B19" s="25" t="s">
        <v>119</v>
      </c>
      <c r="C19" s="26">
        <f t="shared" si="0"/>
        <v>1</v>
      </c>
      <c r="D19" s="26"/>
      <c r="E19" s="34">
        <f t="shared" si="1"/>
        <v>1</v>
      </c>
      <c r="F19" s="76"/>
      <c r="G19" s="23" t="s">
        <v>156</v>
      </c>
    </row>
    <row r="20" spans="1:7" ht="15.75" customHeight="1">
      <c r="A20" s="22" t="s">
        <v>26</v>
      </c>
      <c r="B20" s="25" t="s">
        <v>119</v>
      </c>
      <c r="C20" s="26">
        <f t="shared" si="0"/>
        <v>1</v>
      </c>
      <c r="D20" s="26"/>
      <c r="E20" s="34">
        <f t="shared" si="1"/>
        <v>1</v>
      </c>
      <c r="F20" s="76" t="s">
        <v>319</v>
      </c>
      <c r="G20" s="23" t="s">
        <v>347</v>
      </c>
    </row>
    <row r="21" spans="1:7" ht="15.75" customHeight="1">
      <c r="A21" s="22" t="s">
        <v>27</v>
      </c>
      <c r="B21" s="25" t="s">
        <v>119</v>
      </c>
      <c r="C21" s="26">
        <f t="shared" si="0"/>
        <v>1</v>
      </c>
      <c r="D21" s="26">
        <v>0.5</v>
      </c>
      <c r="E21" s="34">
        <f t="shared" si="1"/>
        <v>0.5</v>
      </c>
      <c r="F21" s="76" t="s">
        <v>317</v>
      </c>
      <c r="G21" s="23" t="s">
        <v>157</v>
      </c>
    </row>
    <row r="22" spans="1:7" ht="15.75" customHeight="1">
      <c r="A22" s="22" t="s">
        <v>28</v>
      </c>
      <c r="B22" s="25" t="s">
        <v>119</v>
      </c>
      <c r="C22" s="26">
        <f t="shared" si="0"/>
        <v>1</v>
      </c>
      <c r="D22" s="26"/>
      <c r="E22" s="34">
        <f t="shared" si="1"/>
        <v>1</v>
      </c>
      <c r="F22" s="76" t="s">
        <v>319</v>
      </c>
      <c r="G22" s="24" t="s">
        <v>338</v>
      </c>
    </row>
    <row r="23" spans="1:7" ht="15.75" customHeight="1">
      <c r="A23" s="22" t="s">
        <v>29</v>
      </c>
      <c r="B23" s="25" t="s">
        <v>119</v>
      </c>
      <c r="C23" s="26">
        <f t="shared" si="0"/>
        <v>1</v>
      </c>
      <c r="D23" s="26"/>
      <c r="E23" s="34">
        <f t="shared" si="1"/>
        <v>1</v>
      </c>
      <c r="F23" s="76" t="s">
        <v>319</v>
      </c>
      <c r="G23" s="23" t="s">
        <v>318</v>
      </c>
    </row>
    <row r="24" spans="1:7" ht="15.75" customHeight="1">
      <c r="A24" s="27" t="s">
        <v>30</v>
      </c>
      <c r="B24" s="44"/>
      <c r="C24" s="30"/>
      <c r="D24" s="30"/>
      <c r="E24" s="35"/>
      <c r="F24" s="77"/>
      <c r="G24" s="31"/>
    </row>
    <row r="25" spans="1:7" ht="15.75" customHeight="1">
      <c r="A25" s="22" t="s">
        <v>31</v>
      </c>
      <c r="B25" s="25" t="s">
        <v>119</v>
      </c>
      <c r="C25" s="26">
        <f t="shared" si="0"/>
        <v>1</v>
      </c>
      <c r="D25" s="26"/>
      <c r="E25" s="34">
        <f t="shared" si="1"/>
        <v>1</v>
      </c>
      <c r="F25" s="76"/>
      <c r="G25" s="23" t="s">
        <v>158</v>
      </c>
    </row>
    <row r="26" spans="1:7" ht="15.75" customHeight="1">
      <c r="A26" s="22" t="s">
        <v>32</v>
      </c>
      <c r="B26" s="25" t="s">
        <v>120</v>
      </c>
      <c r="C26" s="26">
        <f t="shared" si="0"/>
        <v>0</v>
      </c>
      <c r="D26" s="26"/>
      <c r="E26" s="34">
        <f t="shared" si="1"/>
        <v>0</v>
      </c>
      <c r="F26" s="76"/>
      <c r="G26" s="23" t="s">
        <v>159</v>
      </c>
    </row>
    <row r="27" spans="1:7" ht="15.75" customHeight="1">
      <c r="A27" s="22" t="s">
        <v>33</v>
      </c>
      <c r="B27" s="25" t="s">
        <v>120</v>
      </c>
      <c r="C27" s="26">
        <f t="shared" si="0"/>
        <v>0</v>
      </c>
      <c r="D27" s="26"/>
      <c r="E27" s="34">
        <f t="shared" si="1"/>
        <v>0</v>
      </c>
      <c r="F27" s="76"/>
      <c r="G27" s="23" t="s">
        <v>160</v>
      </c>
    </row>
    <row r="28" spans="1:7" ht="15.75" customHeight="1">
      <c r="A28" s="22" t="s">
        <v>34</v>
      </c>
      <c r="B28" s="25" t="s">
        <v>119</v>
      </c>
      <c r="C28" s="26">
        <f t="shared" si="0"/>
        <v>1</v>
      </c>
      <c r="D28" s="26"/>
      <c r="E28" s="34">
        <f t="shared" si="1"/>
        <v>1</v>
      </c>
      <c r="F28" s="76"/>
      <c r="G28" s="23" t="s">
        <v>161</v>
      </c>
    </row>
    <row r="29" spans="1:7" ht="15.75" customHeight="1">
      <c r="A29" s="22" t="s">
        <v>35</v>
      </c>
      <c r="B29" s="25" t="s">
        <v>119</v>
      </c>
      <c r="C29" s="26">
        <f t="shared" si="0"/>
        <v>1</v>
      </c>
      <c r="D29" s="26"/>
      <c r="E29" s="34">
        <f t="shared" si="1"/>
        <v>1</v>
      </c>
      <c r="F29" s="76"/>
      <c r="G29" s="23" t="s">
        <v>162</v>
      </c>
    </row>
    <row r="30" spans="1:7" ht="15.75" customHeight="1">
      <c r="A30" s="22" t="s">
        <v>36</v>
      </c>
      <c r="B30" s="25" t="s">
        <v>119</v>
      </c>
      <c r="C30" s="26">
        <f t="shared" si="0"/>
        <v>1</v>
      </c>
      <c r="D30" s="26"/>
      <c r="E30" s="34">
        <f t="shared" si="1"/>
        <v>1</v>
      </c>
      <c r="F30" s="76" t="s">
        <v>319</v>
      </c>
      <c r="G30" s="23" t="s">
        <v>326</v>
      </c>
    </row>
    <row r="31" spans="1:7" ht="15.75" customHeight="1">
      <c r="A31" s="22" t="s">
        <v>37</v>
      </c>
      <c r="B31" s="25" t="s">
        <v>119</v>
      </c>
      <c r="C31" s="26">
        <f t="shared" si="0"/>
        <v>1</v>
      </c>
      <c r="D31" s="26"/>
      <c r="E31" s="34">
        <f t="shared" si="1"/>
        <v>1</v>
      </c>
      <c r="F31" s="76"/>
      <c r="G31" s="23" t="s">
        <v>163</v>
      </c>
    </row>
    <row r="32" spans="1:7" ht="15.75" customHeight="1">
      <c r="A32" s="22" t="s">
        <v>38</v>
      </c>
      <c r="B32" s="25" t="s">
        <v>119</v>
      </c>
      <c r="C32" s="26">
        <f t="shared" si="0"/>
        <v>1</v>
      </c>
      <c r="D32" s="26"/>
      <c r="E32" s="34">
        <f t="shared" si="1"/>
        <v>1</v>
      </c>
      <c r="F32" s="76"/>
      <c r="G32" s="23" t="s">
        <v>164</v>
      </c>
    </row>
    <row r="33" spans="1:7" ht="15.75" customHeight="1">
      <c r="A33" s="22" t="s">
        <v>39</v>
      </c>
      <c r="B33" s="25" t="s">
        <v>120</v>
      </c>
      <c r="C33" s="26">
        <f t="shared" si="0"/>
        <v>0</v>
      </c>
      <c r="D33" s="26"/>
      <c r="E33" s="34">
        <f t="shared" si="1"/>
        <v>0</v>
      </c>
      <c r="F33" s="76"/>
      <c r="G33" s="23" t="s">
        <v>339</v>
      </c>
    </row>
    <row r="34" spans="1:7" ht="15.75" customHeight="1">
      <c r="A34" s="22" t="s">
        <v>40</v>
      </c>
      <c r="B34" s="25" t="s">
        <v>119</v>
      </c>
      <c r="C34" s="26">
        <f t="shared" si="0"/>
        <v>1</v>
      </c>
      <c r="D34" s="26"/>
      <c r="E34" s="34">
        <f t="shared" si="1"/>
        <v>1</v>
      </c>
      <c r="F34" s="76"/>
      <c r="G34" s="23" t="s">
        <v>320</v>
      </c>
    </row>
    <row r="35" spans="1:7" ht="15.75" customHeight="1">
      <c r="A35" s="22" t="s">
        <v>41</v>
      </c>
      <c r="B35" s="25" t="s">
        <v>119</v>
      </c>
      <c r="C35" s="26">
        <f t="shared" si="0"/>
        <v>1</v>
      </c>
      <c r="D35" s="26"/>
      <c r="E35" s="34">
        <f t="shared" si="1"/>
        <v>1</v>
      </c>
      <c r="F35" s="76"/>
      <c r="G35" s="23" t="s">
        <v>165</v>
      </c>
    </row>
    <row r="36" spans="1:7" ht="15.75" customHeight="1">
      <c r="A36" s="27" t="s">
        <v>42</v>
      </c>
      <c r="B36" s="44"/>
      <c r="C36" s="30"/>
      <c r="D36" s="30"/>
      <c r="E36" s="35"/>
      <c r="F36" s="77"/>
      <c r="G36" s="31"/>
    </row>
    <row r="37" spans="1:7" ht="15.75" customHeight="1">
      <c r="A37" s="22" t="s">
        <v>43</v>
      </c>
      <c r="B37" s="25" t="s">
        <v>119</v>
      </c>
      <c r="C37" s="26">
        <f t="shared" si="0"/>
        <v>1</v>
      </c>
      <c r="D37" s="26"/>
      <c r="E37" s="34">
        <f t="shared" si="1"/>
        <v>1</v>
      </c>
      <c r="F37" s="76"/>
      <c r="G37" s="23" t="s">
        <v>166</v>
      </c>
    </row>
    <row r="38" spans="1:7" ht="15.75" customHeight="1">
      <c r="A38" s="22" t="s">
        <v>44</v>
      </c>
      <c r="B38" s="25" t="s">
        <v>119</v>
      </c>
      <c r="C38" s="26">
        <f t="shared" si="0"/>
        <v>1</v>
      </c>
      <c r="D38" s="26"/>
      <c r="E38" s="34">
        <f t="shared" si="1"/>
        <v>1</v>
      </c>
      <c r="F38" s="76"/>
      <c r="G38" s="23" t="s">
        <v>167</v>
      </c>
    </row>
    <row r="39" spans="1:7" ht="15.75" customHeight="1">
      <c r="A39" s="22" t="s">
        <v>45</v>
      </c>
      <c r="B39" s="25" t="s">
        <v>119</v>
      </c>
      <c r="C39" s="26">
        <f t="shared" si="0"/>
        <v>1</v>
      </c>
      <c r="D39" s="26"/>
      <c r="E39" s="34">
        <f t="shared" si="1"/>
        <v>1</v>
      </c>
      <c r="F39" s="76" t="s">
        <v>319</v>
      </c>
      <c r="G39" s="23" t="s">
        <v>340</v>
      </c>
    </row>
    <row r="40" spans="1:7" ht="15.75" customHeight="1">
      <c r="A40" s="22" t="s">
        <v>46</v>
      </c>
      <c r="B40" s="25" t="s">
        <v>119</v>
      </c>
      <c r="C40" s="26">
        <f t="shared" si="0"/>
        <v>1</v>
      </c>
      <c r="D40" s="26"/>
      <c r="E40" s="34">
        <f t="shared" si="1"/>
        <v>1</v>
      </c>
      <c r="F40" s="76"/>
      <c r="G40" s="23" t="s">
        <v>168</v>
      </c>
    </row>
    <row r="41" spans="1:7" ht="15.75" customHeight="1">
      <c r="A41" s="22" t="s">
        <v>47</v>
      </c>
      <c r="B41" s="25" t="s">
        <v>119</v>
      </c>
      <c r="C41" s="26">
        <f t="shared" si="0"/>
        <v>1</v>
      </c>
      <c r="D41" s="26"/>
      <c r="E41" s="34">
        <f t="shared" si="1"/>
        <v>1</v>
      </c>
      <c r="F41" s="76"/>
      <c r="G41" s="23" t="s">
        <v>169</v>
      </c>
    </row>
    <row r="42" spans="1:7" ht="15.75" customHeight="1">
      <c r="A42" s="22" t="s">
        <v>48</v>
      </c>
      <c r="B42" s="25" t="s">
        <v>120</v>
      </c>
      <c r="C42" s="26">
        <f t="shared" si="0"/>
        <v>0</v>
      </c>
      <c r="D42" s="26"/>
      <c r="E42" s="34">
        <f t="shared" si="1"/>
        <v>0</v>
      </c>
      <c r="F42" s="76"/>
      <c r="G42" s="23" t="s">
        <v>170</v>
      </c>
    </row>
    <row r="43" spans="1:7" ht="15.75" customHeight="1">
      <c r="A43" s="22" t="s">
        <v>49</v>
      </c>
      <c r="B43" s="25" t="s">
        <v>119</v>
      </c>
      <c r="C43" s="26">
        <f t="shared" si="0"/>
        <v>1</v>
      </c>
      <c r="D43" s="26">
        <v>0.5</v>
      </c>
      <c r="E43" s="34">
        <f t="shared" si="1"/>
        <v>0.5</v>
      </c>
      <c r="F43" s="76" t="s">
        <v>327</v>
      </c>
      <c r="G43" s="23" t="s">
        <v>171</v>
      </c>
    </row>
    <row r="44" spans="1:7" ht="15.75" customHeight="1">
      <c r="A44" s="22" t="s">
        <v>141</v>
      </c>
      <c r="B44" s="25" t="s">
        <v>119</v>
      </c>
      <c r="C44" s="26">
        <f t="shared" si="0"/>
        <v>1</v>
      </c>
      <c r="D44" s="26"/>
      <c r="E44" s="34">
        <f t="shared" si="1"/>
        <v>1</v>
      </c>
      <c r="F44" s="76" t="s">
        <v>319</v>
      </c>
      <c r="G44" s="23" t="s">
        <v>346</v>
      </c>
    </row>
    <row r="45" spans="1:7" ht="15.75" customHeight="1">
      <c r="A45" s="27" t="s">
        <v>51</v>
      </c>
      <c r="B45" s="44"/>
      <c r="C45" s="30"/>
      <c r="D45" s="30"/>
      <c r="E45" s="35"/>
      <c r="F45" s="77"/>
      <c r="G45" s="31"/>
    </row>
    <row r="46" spans="1:7" ht="15.75" customHeight="1">
      <c r="A46" s="22" t="s">
        <v>52</v>
      </c>
      <c r="B46" s="25" t="s">
        <v>119</v>
      </c>
      <c r="C46" s="26">
        <f t="shared" si="0"/>
        <v>1</v>
      </c>
      <c r="D46" s="26"/>
      <c r="E46" s="34">
        <f t="shared" si="1"/>
        <v>1</v>
      </c>
      <c r="F46" s="76"/>
      <c r="G46" s="23" t="s">
        <v>172</v>
      </c>
    </row>
    <row r="47" spans="1:7" ht="15.75" customHeight="1">
      <c r="A47" s="22" t="s">
        <v>53</v>
      </c>
      <c r="B47" s="25" t="s">
        <v>119</v>
      </c>
      <c r="C47" s="26">
        <f t="shared" si="0"/>
        <v>1</v>
      </c>
      <c r="D47" s="26"/>
      <c r="E47" s="34">
        <f t="shared" si="1"/>
        <v>1</v>
      </c>
      <c r="F47" s="76"/>
      <c r="G47" s="23" t="s">
        <v>173</v>
      </c>
    </row>
    <row r="48" spans="1:7" ht="15.75" customHeight="1">
      <c r="A48" s="22" t="s">
        <v>54</v>
      </c>
      <c r="B48" s="25" t="s">
        <v>119</v>
      </c>
      <c r="C48" s="26">
        <f t="shared" si="0"/>
        <v>1</v>
      </c>
      <c r="D48" s="26"/>
      <c r="E48" s="34">
        <f t="shared" si="1"/>
        <v>1</v>
      </c>
      <c r="F48" s="76"/>
      <c r="G48" s="23" t="s">
        <v>174</v>
      </c>
    </row>
    <row r="49" spans="1:7" ht="15.75" customHeight="1">
      <c r="A49" s="22" t="s">
        <v>55</v>
      </c>
      <c r="B49" s="25" t="s">
        <v>119</v>
      </c>
      <c r="C49" s="26">
        <f t="shared" si="0"/>
        <v>1</v>
      </c>
      <c r="D49" s="26"/>
      <c r="E49" s="34">
        <f t="shared" si="1"/>
        <v>1</v>
      </c>
      <c r="F49" s="76"/>
      <c r="G49" s="23" t="s">
        <v>175</v>
      </c>
    </row>
    <row r="50" spans="1:7" ht="15.75" customHeight="1">
      <c r="A50" s="22" t="s">
        <v>56</v>
      </c>
      <c r="B50" s="25" t="s">
        <v>120</v>
      </c>
      <c r="C50" s="26">
        <f t="shared" si="0"/>
        <v>0</v>
      </c>
      <c r="D50" s="26"/>
      <c r="E50" s="34">
        <f t="shared" si="1"/>
        <v>0</v>
      </c>
      <c r="F50" s="76"/>
      <c r="G50" s="23" t="s">
        <v>176</v>
      </c>
    </row>
    <row r="51" spans="1:7" ht="15.75" customHeight="1">
      <c r="A51" s="22" t="s">
        <v>57</v>
      </c>
      <c r="B51" s="25" t="s">
        <v>119</v>
      </c>
      <c r="C51" s="26">
        <f t="shared" si="0"/>
        <v>1</v>
      </c>
      <c r="D51" s="26"/>
      <c r="E51" s="34">
        <f t="shared" si="1"/>
        <v>1</v>
      </c>
      <c r="F51" s="76" t="s">
        <v>325</v>
      </c>
      <c r="G51" s="23" t="s">
        <v>324</v>
      </c>
    </row>
    <row r="52" spans="1:7" ht="15.75" customHeight="1">
      <c r="A52" s="22" t="s">
        <v>58</v>
      </c>
      <c r="B52" s="25" t="s">
        <v>119</v>
      </c>
      <c r="C52" s="26">
        <f t="shared" si="0"/>
        <v>1</v>
      </c>
      <c r="D52" s="26"/>
      <c r="E52" s="34">
        <f t="shared" si="1"/>
        <v>1</v>
      </c>
      <c r="F52" s="76" t="s">
        <v>319</v>
      </c>
      <c r="G52" s="23" t="s">
        <v>321</v>
      </c>
    </row>
    <row r="53" spans="1:7" ht="15.75" customHeight="1">
      <c r="A53" s="27" t="s">
        <v>59</v>
      </c>
      <c r="B53" s="44"/>
      <c r="C53" s="30"/>
      <c r="D53" s="30"/>
      <c r="E53" s="35"/>
      <c r="F53" s="77"/>
      <c r="G53" s="31"/>
    </row>
    <row r="54" spans="1:7" ht="15.75" customHeight="1">
      <c r="A54" s="22" t="s">
        <v>60</v>
      </c>
      <c r="B54" s="25" t="s">
        <v>119</v>
      </c>
      <c r="C54" s="26">
        <f t="shared" si="0"/>
        <v>1</v>
      </c>
      <c r="D54" s="26">
        <v>0.5</v>
      </c>
      <c r="E54" s="34">
        <f t="shared" si="1"/>
        <v>0.5</v>
      </c>
      <c r="F54" s="76" t="s">
        <v>342</v>
      </c>
      <c r="G54" s="23" t="s">
        <v>177</v>
      </c>
    </row>
    <row r="55" spans="1:7" ht="15.75" customHeight="1">
      <c r="A55" s="22" t="s">
        <v>61</v>
      </c>
      <c r="B55" s="25" t="s">
        <v>120</v>
      </c>
      <c r="C55" s="26">
        <f t="shared" si="0"/>
        <v>0</v>
      </c>
      <c r="D55" s="26"/>
      <c r="E55" s="34">
        <f t="shared" si="1"/>
        <v>0</v>
      </c>
      <c r="F55" s="76"/>
      <c r="G55" s="23" t="s">
        <v>178</v>
      </c>
    </row>
    <row r="56" spans="1:7" ht="15.75" customHeight="1">
      <c r="A56" s="22" t="s">
        <v>62</v>
      </c>
      <c r="B56" s="25" t="s">
        <v>120</v>
      </c>
      <c r="C56" s="26">
        <f t="shared" si="0"/>
        <v>0</v>
      </c>
      <c r="D56" s="26"/>
      <c r="E56" s="34">
        <f t="shared" si="1"/>
        <v>0</v>
      </c>
      <c r="F56" s="76"/>
      <c r="G56" s="23" t="s">
        <v>179</v>
      </c>
    </row>
    <row r="57" spans="1:7" ht="15.75" customHeight="1">
      <c r="A57" s="22" t="s">
        <v>63</v>
      </c>
      <c r="B57" s="25" t="s">
        <v>119</v>
      </c>
      <c r="C57" s="26">
        <f t="shared" si="0"/>
        <v>1</v>
      </c>
      <c r="D57" s="26"/>
      <c r="E57" s="34">
        <f t="shared" si="1"/>
        <v>1</v>
      </c>
      <c r="F57" s="76"/>
      <c r="G57" s="23" t="s">
        <v>180</v>
      </c>
    </row>
    <row r="58" spans="1:7" ht="15.75" customHeight="1">
      <c r="A58" s="22" t="s">
        <v>64</v>
      </c>
      <c r="B58" s="25" t="s">
        <v>119</v>
      </c>
      <c r="C58" s="26">
        <f t="shared" si="0"/>
        <v>1</v>
      </c>
      <c r="D58" s="26"/>
      <c r="E58" s="34">
        <f t="shared" si="1"/>
        <v>1</v>
      </c>
      <c r="F58" s="76"/>
      <c r="G58" s="23" t="s">
        <v>181</v>
      </c>
    </row>
    <row r="59" spans="1:7" ht="15.75" customHeight="1">
      <c r="A59" s="22" t="s">
        <v>65</v>
      </c>
      <c r="B59" s="25" t="s">
        <v>119</v>
      </c>
      <c r="C59" s="26">
        <f t="shared" si="0"/>
        <v>1</v>
      </c>
      <c r="D59" s="26"/>
      <c r="E59" s="34">
        <f t="shared" si="1"/>
        <v>1</v>
      </c>
      <c r="F59" s="76"/>
      <c r="G59" s="23" t="s">
        <v>182</v>
      </c>
    </row>
    <row r="60" spans="1:7" ht="15.75" customHeight="1">
      <c r="A60" s="22" t="s">
        <v>66</v>
      </c>
      <c r="B60" s="25" t="s">
        <v>119</v>
      </c>
      <c r="C60" s="26">
        <f t="shared" si="0"/>
        <v>1</v>
      </c>
      <c r="D60" s="26"/>
      <c r="E60" s="34">
        <f t="shared" si="1"/>
        <v>1</v>
      </c>
      <c r="F60" s="76" t="s">
        <v>329</v>
      </c>
      <c r="G60" s="23" t="s">
        <v>328</v>
      </c>
    </row>
    <row r="61" spans="1:7" ht="15.75" customHeight="1">
      <c r="A61" s="22" t="s">
        <v>67</v>
      </c>
      <c r="B61" s="25" t="s">
        <v>119</v>
      </c>
      <c r="C61" s="26">
        <f t="shared" si="0"/>
        <v>1</v>
      </c>
      <c r="D61" s="26"/>
      <c r="E61" s="34">
        <f t="shared" si="1"/>
        <v>1</v>
      </c>
      <c r="F61" s="76"/>
      <c r="G61" s="23" t="s">
        <v>183</v>
      </c>
    </row>
    <row r="62" spans="1:7" ht="15.75" customHeight="1">
      <c r="A62" s="22" t="s">
        <v>68</v>
      </c>
      <c r="B62" s="25" t="s">
        <v>119</v>
      </c>
      <c r="C62" s="26">
        <f t="shared" si="0"/>
        <v>1</v>
      </c>
      <c r="D62" s="26"/>
      <c r="E62" s="34">
        <f t="shared" si="1"/>
        <v>1</v>
      </c>
      <c r="F62" s="76"/>
      <c r="G62" s="23" t="s">
        <v>184</v>
      </c>
    </row>
    <row r="63" spans="1:7" ht="15.75" customHeight="1">
      <c r="A63" s="22" t="s">
        <v>69</v>
      </c>
      <c r="B63" s="25" t="s">
        <v>119</v>
      </c>
      <c r="C63" s="26">
        <f t="shared" si="0"/>
        <v>1</v>
      </c>
      <c r="D63" s="26"/>
      <c r="E63" s="34">
        <f t="shared" si="1"/>
        <v>1</v>
      </c>
      <c r="F63" s="76"/>
      <c r="G63" s="23" t="s">
        <v>185</v>
      </c>
    </row>
    <row r="64" spans="1:7" ht="15.75" customHeight="1">
      <c r="A64" s="22" t="s">
        <v>70</v>
      </c>
      <c r="B64" s="25" t="s">
        <v>119</v>
      </c>
      <c r="C64" s="26">
        <f t="shared" si="0"/>
        <v>1</v>
      </c>
      <c r="D64" s="26"/>
      <c r="E64" s="34">
        <f t="shared" si="1"/>
        <v>1</v>
      </c>
      <c r="F64" s="76"/>
      <c r="G64" s="23" t="s">
        <v>186</v>
      </c>
    </row>
    <row r="65" spans="1:7" ht="15.75" customHeight="1">
      <c r="A65" s="22" t="s">
        <v>71</v>
      </c>
      <c r="B65" s="25" t="s">
        <v>120</v>
      </c>
      <c r="C65" s="26">
        <f t="shared" si="0"/>
        <v>0</v>
      </c>
      <c r="D65" s="26"/>
      <c r="E65" s="34">
        <f t="shared" si="1"/>
        <v>0</v>
      </c>
      <c r="F65" s="76"/>
      <c r="G65" s="23" t="s">
        <v>187</v>
      </c>
    </row>
    <row r="66" spans="1:7" ht="15.75" customHeight="1">
      <c r="A66" s="22" t="s">
        <v>72</v>
      </c>
      <c r="B66" s="25" t="s">
        <v>119</v>
      </c>
      <c r="C66" s="26">
        <f t="shared" si="0"/>
        <v>1</v>
      </c>
      <c r="D66" s="26"/>
      <c r="E66" s="34">
        <f t="shared" si="1"/>
        <v>1</v>
      </c>
      <c r="F66" s="76" t="s">
        <v>319</v>
      </c>
      <c r="G66" s="23" t="s">
        <v>322</v>
      </c>
    </row>
    <row r="67" spans="1:7" ht="15.75" customHeight="1">
      <c r="A67" s="22" t="s">
        <v>73</v>
      </c>
      <c r="B67" s="25" t="s">
        <v>119</v>
      </c>
      <c r="C67" s="26">
        <f t="shared" si="0"/>
        <v>1</v>
      </c>
      <c r="D67" s="26">
        <v>0.5</v>
      </c>
      <c r="E67" s="34">
        <f t="shared" si="1"/>
        <v>0.5</v>
      </c>
      <c r="F67" s="76" t="s">
        <v>341</v>
      </c>
      <c r="G67" s="23" t="s">
        <v>188</v>
      </c>
    </row>
    <row r="68" spans="1:7" ht="15.75" customHeight="1">
      <c r="A68" s="27" t="s">
        <v>74</v>
      </c>
      <c r="B68" s="44"/>
      <c r="C68" s="30"/>
      <c r="D68" s="30"/>
      <c r="E68" s="35"/>
      <c r="F68" s="77"/>
      <c r="G68" s="31"/>
    </row>
    <row r="69" spans="1:7" ht="15.75" customHeight="1">
      <c r="A69" s="22" t="s">
        <v>75</v>
      </c>
      <c r="B69" s="25" t="s">
        <v>120</v>
      </c>
      <c r="C69" s="26">
        <f t="shared" si="0"/>
        <v>0</v>
      </c>
      <c r="D69" s="26"/>
      <c r="E69" s="34">
        <f t="shared" si="1"/>
        <v>0</v>
      </c>
      <c r="F69" s="76"/>
      <c r="G69" s="23" t="s">
        <v>189</v>
      </c>
    </row>
    <row r="70" spans="1:7" ht="15.75" customHeight="1">
      <c r="A70" s="22" t="s">
        <v>76</v>
      </c>
      <c r="B70" s="25" t="s">
        <v>119</v>
      </c>
      <c r="C70" s="26">
        <f t="shared" si="0"/>
        <v>1</v>
      </c>
      <c r="D70" s="26"/>
      <c r="E70" s="34">
        <f t="shared" si="1"/>
        <v>1</v>
      </c>
      <c r="F70" s="76"/>
      <c r="G70" s="23" t="s">
        <v>190</v>
      </c>
    </row>
    <row r="71" spans="1:7" ht="15.75" customHeight="1">
      <c r="A71" s="22" t="s">
        <v>77</v>
      </c>
      <c r="B71" s="25" t="s">
        <v>119</v>
      </c>
      <c r="C71" s="26">
        <f aca="true" t="shared" si="2" ref="C71:C97">IF(B71="Да, имеется",1,0)</f>
        <v>1</v>
      </c>
      <c r="D71" s="26"/>
      <c r="E71" s="34">
        <f aca="true" t="shared" si="3" ref="E71:E97">C71*(1-D71)</f>
        <v>1</v>
      </c>
      <c r="F71" s="76"/>
      <c r="G71" s="23" t="s">
        <v>191</v>
      </c>
    </row>
    <row r="72" spans="1:7" ht="15.75" customHeight="1">
      <c r="A72" s="22" t="s">
        <v>78</v>
      </c>
      <c r="B72" s="25" t="s">
        <v>119</v>
      </c>
      <c r="C72" s="26">
        <f t="shared" si="2"/>
        <v>1</v>
      </c>
      <c r="D72" s="26"/>
      <c r="E72" s="34">
        <f t="shared" si="3"/>
        <v>1</v>
      </c>
      <c r="F72" s="76"/>
      <c r="G72" s="23" t="s">
        <v>192</v>
      </c>
    </row>
    <row r="73" spans="1:7" ht="15.75" customHeight="1">
      <c r="A73" s="22" t="s">
        <v>79</v>
      </c>
      <c r="B73" s="25" t="s">
        <v>119</v>
      </c>
      <c r="C73" s="26">
        <f t="shared" si="2"/>
        <v>1</v>
      </c>
      <c r="D73" s="26"/>
      <c r="E73" s="34">
        <f t="shared" si="3"/>
        <v>1</v>
      </c>
      <c r="F73" s="76"/>
      <c r="G73" s="23" t="s">
        <v>193</v>
      </c>
    </row>
    <row r="74" spans="1:7" ht="15.75" customHeight="1">
      <c r="A74" s="22" t="s">
        <v>80</v>
      </c>
      <c r="B74" s="25" t="s">
        <v>120</v>
      </c>
      <c r="C74" s="26">
        <f t="shared" si="2"/>
        <v>0</v>
      </c>
      <c r="D74" s="26"/>
      <c r="E74" s="34">
        <f t="shared" si="3"/>
        <v>0</v>
      </c>
      <c r="F74" s="76"/>
      <c r="G74" s="23" t="s">
        <v>343</v>
      </c>
    </row>
    <row r="75" spans="1:7" ht="15.75" customHeight="1">
      <c r="A75" s="27" t="s">
        <v>81</v>
      </c>
      <c r="B75" s="44"/>
      <c r="C75" s="30"/>
      <c r="D75" s="30"/>
      <c r="E75" s="35"/>
      <c r="F75" s="77"/>
      <c r="G75" s="31"/>
    </row>
    <row r="76" spans="1:7" ht="15.75" customHeight="1">
      <c r="A76" s="22" t="s">
        <v>82</v>
      </c>
      <c r="B76" s="25" t="s">
        <v>119</v>
      </c>
      <c r="C76" s="26">
        <f t="shared" si="2"/>
        <v>1</v>
      </c>
      <c r="D76" s="26"/>
      <c r="E76" s="34">
        <f t="shared" si="3"/>
        <v>1</v>
      </c>
      <c r="F76" s="76"/>
      <c r="G76" s="23" t="s">
        <v>194</v>
      </c>
    </row>
    <row r="77" spans="1:7" ht="15.75" customHeight="1">
      <c r="A77" s="22" t="s">
        <v>83</v>
      </c>
      <c r="B77" s="25" t="s">
        <v>120</v>
      </c>
      <c r="C77" s="26">
        <f t="shared" si="2"/>
        <v>0</v>
      </c>
      <c r="D77" s="26"/>
      <c r="E77" s="34">
        <f t="shared" si="3"/>
        <v>0</v>
      </c>
      <c r="F77" s="76"/>
      <c r="G77" s="23" t="s">
        <v>195</v>
      </c>
    </row>
    <row r="78" spans="1:7" ht="15.75" customHeight="1">
      <c r="A78" s="22" t="s">
        <v>84</v>
      </c>
      <c r="B78" s="25" t="s">
        <v>120</v>
      </c>
      <c r="C78" s="26">
        <f t="shared" si="2"/>
        <v>0</v>
      </c>
      <c r="D78" s="26"/>
      <c r="E78" s="34">
        <f t="shared" si="3"/>
        <v>0</v>
      </c>
      <c r="F78" s="76"/>
      <c r="G78" s="21" t="s">
        <v>196</v>
      </c>
    </row>
    <row r="79" spans="1:7" ht="15.75" customHeight="1">
      <c r="A79" s="22" t="s">
        <v>85</v>
      </c>
      <c r="B79" s="25" t="s">
        <v>120</v>
      </c>
      <c r="C79" s="26">
        <f t="shared" si="2"/>
        <v>0</v>
      </c>
      <c r="D79" s="26"/>
      <c r="E79" s="34">
        <f t="shared" si="3"/>
        <v>0</v>
      </c>
      <c r="F79" s="76"/>
      <c r="G79" s="23" t="s">
        <v>197</v>
      </c>
    </row>
    <row r="80" spans="1:7" ht="15.75" customHeight="1">
      <c r="A80" s="22" t="s">
        <v>86</v>
      </c>
      <c r="B80" s="25" t="s">
        <v>119</v>
      </c>
      <c r="C80" s="26">
        <f t="shared" si="2"/>
        <v>1</v>
      </c>
      <c r="D80" s="26"/>
      <c r="E80" s="34">
        <f t="shared" si="3"/>
        <v>1</v>
      </c>
      <c r="F80" s="76"/>
      <c r="G80" s="23" t="s">
        <v>198</v>
      </c>
    </row>
    <row r="81" spans="1:7" ht="15.75" customHeight="1">
      <c r="A81" s="22" t="s">
        <v>87</v>
      </c>
      <c r="B81" s="25" t="s">
        <v>119</v>
      </c>
      <c r="C81" s="26">
        <f t="shared" si="2"/>
        <v>1</v>
      </c>
      <c r="D81" s="26"/>
      <c r="E81" s="34">
        <f t="shared" si="3"/>
        <v>1</v>
      </c>
      <c r="F81" s="76"/>
      <c r="G81" s="23" t="s">
        <v>199</v>
      </c>
    </row>
    <row r="82" spans="1:7" ht="15.75" customHeight="1">
      <c r="A82" s="22" t="s">
        <v>88</v>
      </c>
      <c r="B82" s="25" t="s">
        <v>119</v>
      </c>
      <c r="C82" s="26">
        <f t="shared" si="2"/>
        <v>1</v>
      </c>
      <c r="D82" s="26"/>
      <c r="E82" s="34">
        <f t="shared" si="3"/>
        <v>1</v>
      </c>
      <c r="F82" s="76"/>
      <c r="G82" s="23" t="s">
        <v>200</v>
      </c>
    </row>
    <row r="83" spans="1:7" ht="15.75" customHeight="1">
      <c r="A83" s="22" t="s">
        <v>89</v>
      </c>
      <c r="B83" s="25" t="s">
        <v>119</v>
      </c>
      <c r="C83" s="26">
        <f t="shared" si="2"/>
        <v>1</v>
      </c>
      <c r="D83" s="26"/>
      <c r="E83" s="34">
        <f t="shared" si="3"/>
        <v>1</v>
      </c>
      <c r="F83" s="76"/>
      <c r="G83" s="23" t="s">
        <v>201</v>
      </c>
    </row>
    <row r="84" spans="1:7" ht="15.75" customHeight="1">
      <c r="A84" s="22" t="s">
        <v>90</v>
      </c>
      <c r="B84" s="25" t="s">
        <v>120</v>
      </c>
      <c r="C84" s="26">
        <f t="shared" si="2"/>
        <v>0</v>
      </c>
      <c r="D84" s="26"/>
      <c r="E84" s="34">
        <f t="shared" si="3"/>
        <v>0</v>
      </c>
      <c r="F84" s="76"/>
      <c r="G84" s="23" t="s">
        <v>202</v>
      </c>
    </row>
    <row r="85" spans="1:7" ht="15.75" customHeight="1">
      <c r="A85" s="22" t="s">
        <v>91</v>
      </c>
      <c r="B85" s="25" t="s">
        <v>119</v>
      </c>
      <c r="C85" s="26">
        <f t="shared" si="2"/>
        <v>1</v>
      </c>
      <c r="D85" s="26"/>
      <c r="E85" s="34">
        <f t="shared" si="3"/>
        <v>1</v>
      </c>
      <c r="F85" s="76"/>
      <c r="G85" s="23" t="s">
        <v>203</v>
      </c>
    </row>
    <row r="86" spans="1:7" ht="15.75" customHeight="1">
      <c r="A86" s="22" t="s">
        <v>92</v>
      </c>
      <c r="B86" s="25" t="s">
        <v>119</v>
      </c>
      <c r="C86" s="26">
        <f t="shared" si="2"/>
        <v>1</v>
      </c>
      <c r="D86" s="26"/>
      <c r="E86" s="34">
        <f t="shared" si="3"/>
        <v>1</v>
      </c>
      <c r="F86" s="76"/>
      <c r="G86" s="23" t="s">
        <v>204</v>
      </c>
    </row>
    <row r="87" spans="1:7" ht="15.75" customHeight="1">
      <c r="A87" s="22" t="s">
        <v>93</v>
      </c>
      <c r="B87" s="25" t="s">
        <v>119</v>
      </c>
      <c r="C87" s="26">
        <f t="shared" si="2"/>
        <v>1</v>
      </c>
      <c r="D87" s="26"/>
      <c r="E87" s="34">
        <f t="shared" si="3"/>
        <v>1</v>
      </c>
      <c r="F87" s="76"/>
      <c r="G87" s="23" t="s">
        <v>205</v>
      </c>
    </row>
    <row r="88" spans="1:7" ht="15.75" customHeight="1">
      <c r="A88" s="27" t="s">
        <v>94</v>
      </c>
      <c r="B88" s="44"/>
      <c r="C88" s="30"/>
      <c r="D88" s="30"/>
      <c r="E88" s="35"/>
      <c r="F88" s="77"/>
      <c r="G88" s="31"/>
    </row>
    <row r="89" spans="1:7" ht="15.75" customHeight="1">
      <c r="A89" s="22" t="s">
        <v>95</v>
      </c>
      <c r="B89" s="25" t="s">
        <v>119</v>
      </c>
      <c r="C89" s="26">
        <f t="shared" si="2"/>
        <v>1</v>
      </c>
      <c r="D89" s="26"/>
      <c r="E89" s="34">
        <f t="shared" si="3"/>
        <v>1</v>
      </c>
      <c r="F89" s="76"/>
      <c r="G89" s="23" t="s">
        <v>206</v>
      </c>
    </row>
    <row r="90" spans="1:7" ht="15.75" customHeight="1">
      <c r="A90" s="22" t="s">
        <v>96</v>
      </c>
      <c r="B90" s="25" t="s">
        <v>119</v>
      </c>
      <c r="C90" s="26">
        <f t="shared" si="2"/>
        <v>1</v>
      </c>
      <c r="D90" s="26"/>
      <c r="E90" s="34">
        <f t="shared" si="3"/>
        <v>1</v>
      </c>
      <c r="F90" s="76" t="s">
        <v>319</v>
      </c>
      <c r="G90" s="23" t="s">
        <v>344</v>
      </c>
    </row>
    <row r="91" spans="1:7" ht="15.75" customHeight="1">
      <c r="A91" s="22" t="s">
        <v>97</v>
      </c>
      <c r="B91" s="25" t="s">
        <v>119</v>
      </c>
      <c r="C91" s="26">
        <f t="shared" si="2"/>
        <v>1</v>
      </c>
      <c r="D91" s="26"/>
      <c r="E91" s="34">
        <f t="shared" si="3"/>
        <v>1</v>
      </c>
      <c r="F91" s="76"/>
      <c r="G91" s="23" t="s">
        <v>207</v>
      </c>
    </row>
    <row r="92" spans="1:7" ht="15.75" customHeight="1">
      <c r="A92" s="22" t="s">
        <v>98</v>
      </c>
      <c r="B92" s="25" t="s">
        <v>119</v>
      </c>
      <c r="C92" s="26">
        <f t="shared" si="2"/>
        <v>1</v>
      </c>
      <c r="D92" s="26"/>
      <c r="E92" s="34">
        <f t="shared" si="3"/>
        <v>1</v>
      </c>
      <c r="F92" s="76"/>
      <c r="G92" s="23" t="s">
        <v>208</v>
      </c>
    </row>
    <row r="93" spans="1:7" ht="15.75" customHeight="1">
      <c r="A93" s="22" t="s">
        <v>99</v>
      </c>
      <c r="B93" s="25" t="s">
        <v>119</v>
      </c>
      <c r="C93" s="26">
        <f t="shared" si="2"/>
        <v>1</v>
      </c>
      <c r="D93" s="26">
        <v>0.5</v>
      </c>
      <c r="E93" s="34">
        <f t="shared" si="3"/>
        <v>0.5</v>
      </c>
      <c r="F93" s="76" t="s">
        <v>331</v>
      </c>
      <c r="G93" s="23" t="s">
        <v>330</v>
      </c>
    </row>
    <row r="94" spans="1:7" ht="15.75" customHeight="1">
      <c r="A94" s="22" t="s">
        <v>100</v>
      </c>
      <c r="B94" s="25" t="s">
        <v>119</v>
      </c>
      <c r="C94" s="26">
        <f t="shared" si="2"/>
        <v>1</v>
      </c>
      <c r="D94" s="26"/>
      <c r="E94" s="34">
        <f t="shared" si="3"/>
        <v>1</v>
      </c>
      <c r="F94" s="76" t="s">
        <v>319</v>
      </c>
      <c r="G94" s="23" t="s">
        <v>345</v>
      </c>
    </row>
    <row r="95" spans="1:7" ht="15.75" customHeight="1">
      <c r="A95" s="22" t="s">
        <v>101</v>
      </c>
      <c r="B95" s="25" t="s">
        <v>119</v>
      </c>
      <c r="C95" s="26">
        <f t="shared" si="2"/>
        <v>1</v>
      </c>
      <c r="D95" s="26"/>
      <c r="E95" s="34">
        <f t="shared" si="3"/>
        <v>1</v>
      </c>
      <c r="F95" s="76" t="s">
        <v>319</v>
      </c>
      <c r="G95" s="23" t="s">
        <v>323</v>
      </c>
    </row>
    <row r="96" spans="1:7" ht="15.75" customHeight="1">
      <c r="A96" s="22" t="s">
        <v>102</v>
      </c>
      <c r="B96" s="25" t="s">
        <v>119</v>
      </c>
      <c r="C96" s="26">
        <f t="shared" si="2"/>
        <v>1</v>
      </c>
      <c r="D96" s="26">
        <v>0.5</v>
      </c>
      <c r="E96" s="34">
        <f t="shared" si="3"/>
        <v>0.5</v>
      </c>
      <c r="F96" s="76" t="s">
        <v>332</v>
      </c>
      <c r="G96" s="23" t="s">
        <v>333</v>
      </c>
    </row>
    <row r="97" spans="1:7" ht="15.75" customHeight="1">
      <c r="A97" s="22" t="s">
        <v>103</v>
      </c>
      <c r="B97" s="25" t="s">
        <v>119</v>
      </c>
      <c r="C97" s="26">
        <f t="shared" si="2"/>
        <v>1</v>
      </c>
      <c r="D97" s="26">
        <v>0.5</v>
      </c>
      <c r="E97" s="34">
        <f t="shared" si="3"/>
        <v>0.5</v>
      </c>
      <c r="F97" s="76" t="s">
        <v>334</v>
      </c>
      <c r="G97" s="23" t="s">
        <v>335</v>
      </c>
    </row>
  </sheetData>
  <sheetProtection/>
  <autoFilter ref="A5:G5"/>
  <mergeCells count="8">
    <mergeCell ref="C2:E2"/>
    <mergeCell ref="G2:G3"/>
    <mergeCell ref="A1:G1"/>
    <mergeCell ref="A2:A4"/>
    <mergeCell ref="C3:C4"/>
    <mergeCell ref="D3:D4"/>
    <mergeCell ref="E3:E4"/>
    <mergeCell ref="F2:F4"/>
  </mergeCells>
  <dataValidations count="2">
    <dataValidation type="list" allowBlank="1" showInputMessage="1" showErrorMessage="1" sqref="G5">
      <formula1>'7.1'!#REF!</formula1>
    </dataValidation>
    <dataValidation type="list" allowBlank="1" showInputMessage="1" showErrorMessage="1" sqref="B6:B97">
      <formula1>$B$3:$B$4</formula1>
    </dataValidation>
  </dataValidations>
  <hyperlinks>
    <hyperlink ref="G78" r:id="rId1" display="http://www.minfintuva.ru/"/>
    <hyperlink ref="G12" r:id="rId2" display="http://depfin.adm44.ru/index.aspx"/>
    <hyperlink ref="G92" r:id="rId3" display="https://minfin.khabkrai.ru/portal/Menu/Page/1"/>
    <hyperlink ref="G62" r:id="rId4" display="http://mf.nnov.ru/"/>
    <hyperlink ref="G15" r:id="rId5" display="http://mf.mosreg.ru/"/>
    <hyperlink ref="G14" r:id="rId6" display="http://ufin48.ru/Menu/Page/1"/>
    <hyperlink ref="G89" r:id="rId7" display="http://minfin.sakha.gov.ru/"/>
    <hyperlink ref="G74" r:id="rId8" display="http://www.yamalfin.ru/; hhttp://feaweb.yamalfin.ru/"/>
    <hyperlink ref="G70" r:id="rId9" display="http://minfin.midural.ru/"/>
    <hyperlink ref="G46" r:id="rId10" display="http://minfin.e-dag.ru/"/>
    <hyperlink ref="G43" r:id="rId11" display="http://www.minfin.donland.ru/p_1474469933"/>
    <hyperlink ref="G21" r:id="rId12" display="http://minfin.tularegion.ru/"/>
    <hyperlink ref="G76" r:id="rId13" display="http://www.minfin-altai.ru/"/>
    <hyperlink ref="G87" r:id="rId14" display="http://www.findep.org/"/>
    <hyperlink ref="G77" r:id="rId15" display="http://минфинрб.рф/"/>
    <hyperlink ref="G32" r:id="rId16" display="http://www.novkfo.ru/"/>
    <hyperlink ref="G84" r:id="rId17" display="http://www.ofukem.ru/"/>
    <hyperlink ref="G27" r:id="rId18" display="https://dvinaland.ru/gov/-h3ffy732"/>
    <hyperlink ref="G25" r:id="rId19" display="http://minfin.karelia.ru/about-us/"/>
    <hyperlink ref="G48" r:id="rId20" display="http://pravitelstvo.kbr.ru/oigv/minfin/poleznye_ssylki.php"/>
    <hyperlink ref="G63" r:id="rId21" display="http://minfin.orb.ru/"/>
    <hyperlink ref="G85" r:id="rId22" display="http://www.mfnso.nso.ru/"/>
    <hyperlink ref="G82" r:id="rId23" display="http://minfin.krskstate.ru/"/>
    <hyperlink ref="G81" r:id="rId24" display="http://минфин.забайкальскийкрай.рф/"/>
    <hyperlink ref="G80" r:id="rId25" display="http://fin22.ru/"/>
    <hyperlink ref="G73" r:id="rId26" display="http://www.depfin.admhmao.ru/"/>
    <hyperlink ref="G72" r:id="rId27" display="http://www.minfin74.ru/"/>
    <hyperlink ref="G69" r:id="rId28" display="http://www.finupr.kurganobl.ru/"/>
    <hyperlink ref="G61" r:id="rId29" display="http://www.minfin.kirov.ru/"/>
    <hyperlink ref="G57" r:id="rId30" display="http://minfin.tatarstan.ru/"/>
    <hyperlink ref="G55" r:id="rId31" display="http://mari-el.gov.ru/minfin/Pages/main.aspx"/>
    <hyperlink ref="G47" r:id="rId32" display="http://www.mfri.ru/"/>
    <hyperlink ref="G37" r:id="rId33" display="http://minfin01-maykop.ru/Menu/Page/1"/>
    <hyperlink ref="G35" r:id="rId34" display="http://dfei.adm-nao.ru/"/>
    <hyperlink ref="G28" r:id="rId35" display="http://www.df35.ru/"/>
    <hyperlink ref="G18" r:id="rId36" display="http://www.finsmol.ru/start"/>
    <hyperlink ref="G13" r:id="rId37" display="http://adm.rkursk.ru/index.php?id=37"/>
    <hyperlink ref="G10" r:id="rId38" display="http://df.ivanovoobl.ru/"/>
    <hyperlink ref="G9" r:id="rId39" display="http://www.gfu.vrn.ru/"/>
    <hyperlink ref="G67" r:id="rId40" display="http://ufo.ulntc.ru/"/>
    <hyperlink ref="G58" r:id="rId41" display="http://mfur.ru/"/>
    <hyperlink ref="G54" r:id="rId42" display="https://minfin.bashkortostan.ru/"/>
    <hyperlink ref="G49" r:id="rId43" display="http://minfin09.ru/"/>
    <hyperlink ref="G41" r:id="rId44" display="https://minfin.astrobl.ru/node"/>
    <hyperlink ref="G40" r:id="rId45" display="http://minfinkubani.ru/"/>
    <hyperlink ref="G19" r:id="rId46" display="http://fin.tmbreg.ru/"/>
    <hyperlink ref="G6" r:id="rId47" display="http://beldepfin.ru/"/>
    <hyperlink ref="G79" r:id="rId48" display="http://www.r-19.ru/authorities/ministry-of-finance-of-the-republic-of-khakassia/common/"/>
    <hyperlink ref="G91" r:id="rId49" display="http://primorsky.ru/authorities/executive-agencies/departments/finance/"/>
    <hyperlink ref="G16" r:id="rId50" display="http://orel-region.ru/index.php?head=20&amp;part=25"/>
    <hyperlink ref="G11" r:id="rId51" display="http://www.admoblkaluga.ru/sub/finan/"/>
    <hyperlink ref="G8" r:id="rId52" display="http://dtf.avo.ru/main"/>
    <hyperlink ref="G7" r:id="rId53" display="http://ns.bryanskoblfin.ru/"/>
    <hyperlink ref="G26" r:id="rId54" display="http://www.minfin.rkomi.ru/"/>
    <hyperlink ref="G38" r:id="rId55" display="http://minfin.kalmregion.ru/"/>
    <hyperlink ref="G42" r:id="rId56" display="http://volgafin.volgograd.ru/"/>
    <hyperlink ref="G50" r:id="rId57" display="http://mfrno-a.ru/"/>
    <hyperlink ref="G56" r:id="rId58" display="http://www.minfinrm.ru/"/>
    <hyperlink ref="G65" r:id="rId59" display="http://minfin-samara.ru/"/>
    <hyperlink ref="G29" r:id="rId60" display="http://minfin39.ru/index.php"/>
    <hyperlink ref="G64" r:id="rId61" display="http://finance.pnzreg.ru/"/>
    <hyperlink ref="G83" r:id="rId62" display="http://gfu.ru/"/>
    <hyperlink ref="G86" r:id="rId63" display="http://mf.omskportal.ru/"/>
    <hyperlink ref="G31" r:id="rId64" display="http://minfin.gov-murman.ru/"/>
    <hyperlink ref="G33" r:id="rId65" display="http://finance.pskov.ru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0" r:id="rId66"/>
  <headerFooter>
    <oddFooter>&amp;C&amp;9&amp;A&amp;R&amp;P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B2" sqref="A2:IV4"/>
    </sheetView>
  </sheetViews>
  <sheetFormatPr defaultColWidth="9.140625" defaultRowHeight="15"/>
  <cols>
    <col min="1" max="1" width="40.28125" style="0" customWidth="1"/>
    <col min="2" max="2" width="43.8515625" style="7" customWidth="1"/>
    <col min="3" max="4" width="6.7109375" style="0" customWidth="1"/>
    <col min="5" max="5" width="6.7109375" style="36" customWidth="1"/>
    <col min="6" max="6" width="46.7109375" style="0" customWidth="1"/>
  </cols>
  <sheetData>
    <row r="1" spans="1:6" ht="31.5" customHeight="1">
      <c r="A1" s="108" t="s">
        <v>302</v>
      </c>
      <c r="B1" s="108"/>
      <c r="C1" s="108"/>
      <c r="D1" s="108"/>
      <c r="E1" s="108"/>
      <c r="F1" s="108"/>
    </row>
    <row r="2" spans="1:6" ht="51.75" customHeight="1">
      <c r="A2" s="109" t="s">
        <v>140</v>
      </c>
      <c r="B2" s="49" t="s">
        <v>308</v>
      </c>
      <c r="C2" s="117" t="s">
        <v>209</v>
      </c>
      <c r="D2" s="118"/>
      <c r="E2" s="119"/>
      <c r="F2" s="109" t="s">
        <v>210</v>
      </c>
    </row>
    <row r="3" spans="1:6" ht="15.75" customHeight="1">
      <c r="A3" s="110"/>
      <c r="B3" s="46" t="str">
        <f>Методика!B14</f>
        <v>Да, размещен</v>
      </c>
      <c r="C3" s="112" t="s">
        <v>107</v>
      </c>
      <c r="D3" s="120" t="s">
        <v>142</v>
      </c>
      <c r="E3" s="114" t="s">
        <v>143</v>
      </c>
      <c r="F3" s="110"/>
    </row>
    <row r="4" spans="1:6" ht="15.75" customHeight="1">
      <c r="A4" s="111"/>
      <c r="B4" s="46" t="str">
        <f>Методика!B15</f>
        <v>Нет, не размещен или не отвечает требованиям</v>
      </c>
      <c r="C4" s="113"/>
      <c r="D4" s="111"/>
      <c r="E4" s="113"/>
      <c r="F4" s="111"/>
    </row>
    <row r="5" spans="1:6" ht="15.75" customHeight="1">
      <c r="A5" s="27" t="s">
        <v>11</v>
      </c>
      <c r="B5" s="44"/>
      <c r="C5" s="42"/>
      <c r="D5" s="42"/>
      <c r="E5" s="43"/>
      <c r="F5" s="29"/>
    </row>
    <row r="6" spans="1:6" ht="15.75" customHeight="1">
      <c r="A6" s="22" t="s">
        <v>12</v>
      </c>
      <c r="B6" s="25" t="s">
        <v>126</v>
      </c>
      <c r="C6" s="40">
        <f>IF(B6="Да, размещен",1,0)</f>
        <v>0</v>
      </c>
      <c r="D6" s="40"/>
      <c r="E6" s="41">
        <f>C6*(1-D6)</f>
        <v>0</v>
      </c>
      <c r="F6" s="21" t="s">
        <v>211</v>
      </c>
    </row>
    <row r="7" spans="1:6" ht="15.75" customHeight="1">
      <c r="A7" s="22" t="s">
        <v>13</v>
      </c>
      <c r="B7" s="25" t="s">
        <v>125</v>
      </c>
      <c r="C7" s="40">
        <f aca="true" t="shared" si="0" ref="C7:C70">IF(B7="Да, размещен",1,0)</f>
        <v>1</v>
      </c>
      <c r="D7" s="40"/>
      <c r="E7" s="41">
        <f aca="true" t="shared" si="1" ref="E7:E70">C7*(1-D7)</f>
        <v>1</v>
      </c>
      <c r="F7" s="24" t="s">
        <v>212</v>
      </c>
    </row>
    <row r="8" spans="1:6" ht="15.75" customHeight="1">
      <c r="A8" s="22" t="s">
        <v>14</v>
      </c>
      <c r="B8" s="25" t="s">
        <v>125</v>
      </c>
      <c r="C8" s="40">
        <f t="shared" si="0"/>
        <v>1</v>
      </c>
      <c r="D8" s="40"/>
      <c r="E8" s="41">
        <f t="shared" si="1"/>
        <v>1</v>
      </c>
      <c r="F8" s="24" t="s">
        <v>213</v>
      </c>
    </row>
    <row r="9" spans="1:6" ht="15.75" customHeight="1">
      <c r="A9" s="22" t="s">
        <v>15</v>
      </c>
      <c r="B9" s="25" t="s">
        <v>125</v>
      </c>
      <c r="C9" s="40">
        <f t="shared" si="0"/>
        <v>1</v>
      </c>
      <c r="D9" s="40"/>
      <c r="E9" s="41">
        <f t="shared" si="1"/>
        <v>1</v>
      </c>
      <c r="F9" s="24" t="s">
        <v>214</v>
      </c>
    </row>
    <row r="10" spans="1:6" ht="15.75" customHeight="1">
      <c r="A10" s="22" t="s">
        <v>16</v>
      </c>
      <c r="B10" s="25" t="s">
        <v>125</v>
      </c>
      <c r="C10" s="40">
        <f t="shared" si="0"/>
        <v>1</v>
      </c>
      <c r="D10" s="40"/>
      <c r="E10" s="41">
        <f t="shared" si="1"/>
        <v>1</v>
      </c>
      <c r="F10" s="24" t="s">
        <v>215</v>
      </c>
    </row>
    <row r="11" spans="1:6" ht="15.75" customHeight="1">
      <c r="A11" s="22" t="s">
        <v>17</v>
      </c>
      <c r="B11" s="25" t="s">
        <v>125</v>
      </c>
      <c r="C11" s="40">
        <f t="shared" si="0"/>
        <v>1</v>
      </c>
      <c r="D11" s="40"/>
      <c r="E11" s="41">
        <f t="shared" si="1"/>
        <v>1</v>
      </c>
      <c r="F11" s="24" t="s">
        <v>216</v>
      </c>
    </row>
    <row r="12" spans="1:6" ht="15.75" customHeight="1">
      <c r="A12" s="22" t="s">
        <v>18</v>
      </c>
      <c r="B12" s="25" t="s">
        <v>125</v>
      </c>
      <c r="C12" s="40">
        <f t="shared" si="0"/>
        <v>1</v>
      </c>
      <c r="D12" s="40"/>
      <c r="E12" s="41">
        <f t="shared" si="1"/>
        <v>1</v>
      </c>
      <c r="F12" s="24" t="s">
        <v>217</v>
      </c>
    </row>
    <row r="13" spans="1:6" ht="15.75" customHeight="1">
      <c r="A13" s="22" t="s">
        <v>19</v>
      </c>
      <c r="B13" s="25" t="s">
        <v>125</v>
      </c>
      <c r="C13" s="40">
        <f t="shared" si="0"/>
        <v>1</v>
      </c>
      <c r="D13" s="40"/>
      <c r="E13" s="41">
        <f t="shared" si="1"/>
        <v>1</v>
      </c>
      <c r="F13" s="24" t="s">
        <v>218</v>
      </c>
    </row>
    <row r="14" spans="1:6" ht="15.75" customHeight="1">
      <c r="A14" s="22" t="s">
        <v>20</v>
      </c>
      <c r="B14" s="25" t="s">
        <v>125</v>
      </c>
      <c r="C14" s="40">
        <f t="shared" si="0"/>
        <v>1</v>
      </c>
      <c r="D14" s="40"/>
      <c r="E14" s="41">
        <f t="shared" si="1"/>
        <v>1</v>
      </c>
      <c r="F14" s="24" t="s">
        <v>219</v>
      </c>
    </row>
    <row r="15" spans="1:6" ht="15.75" customHeight="1">
      <c r="A15" s="22" t="s">
        <v>21</v>
      </c>
      <c r="B15" s="25" t="s">
        <v>125</v>
      </c>
      <c r="C15" s="40">
        <f t="shared" si="0"/>
        <v>1</v>
      </c>
      <c r="D15" s="40"/>
      <c r="E15" s="41">
        <f t="shared" si="1"/>
        <v>1</v>
      </c>
      <c r="F15" s="24" t="s">
        <v>220</v>
      </c>
    </row>
    <row r="16" spans="1:6" ht="15.75" customHeight="1">
      <c r="A16" s="22" t="s">
        <v>22</v>
      </c>
      <c r="B16" s="25" t="s">
        <v>125</v>
      </c>
      <c r="C16" s="40">
        <f t="shared" si="0"/>
        <v>1</v>
      </c>
      <c r="D16" s="40"/>
      <c r="E16" s="41">
        <f t="shared" si="1"/>
        <v>1</v>
      </c>
      <c r="F16" s="24" t="s">
        <v>221</v>
      </c>
    </row>
    <row r="17" spans="1:6" ht="15.75" customHeight="1">
      <c r="A17" s="22" t="s">
        <v>23</v>
      </c>
      <c r="B17" s="25" t="s">
        <v>125</v>
      </c>
      <c r="C17" s="40">
        <f t="shared" si="0"/>
        <v>1</v>
      </c>
      <c r="D17" s="40"/>
      <c r="E17" s="41">
        <f t="shared" si="1"/>
        <v>1</v>
      </c>
      <c r="F17" s="24" t="s">
        <v>222</v>
      </c>
    </row>
    <row r="18" spans="1:6" ht="15.75" customHeight="1">
      <c r="A18" s="22" t="s">
        <v>24</v>
      </c>
      <c r="B18" s="25" t="s">
        <v>125</v>
      </c>
      <c r="C18" s="40">
        <f t="shared" si="0"/>
        <v>1</v>
      </c>
      <c r="D18" s="40"/>
      <c r="E18" s="41">
        <f t="shared" si="1"/>
        <v>1</v>
      </c>
      <c r="F18" s="24" t="s">
        <v>223</v>
      </c>
    </row>
    <row r="19" spans="1:6" ht="15.75" customHeight="1">
      <c r="A19" s="22" t="s">
        <v>25</v>
      </c>
      <c r="B19" s="25" t="s">
        <v>125</v>
      </c>
      <c r="C19" s="40">
        <f t="shared" si="0"/>
        <v>1</v>
      </c>
      <c r="D19" s="40"/>
      <c r="E19" s="41">
        <f t="shared" si="1"/>
        <v>1</v>
      </c>
      <c r="F19" s="24" t="s">
        <v>224</v>
      </c>
    </row>
    <row r="20" spans="1:6" ht="15.75" customHeight="1">
      <c r="A20" s="22" t="s">
        <v>26</v>
      </c>
      <c r="B20" s="25" t="s">
        <v>125</v>
      </c>
      <c r="C20" s="40">
        <f t="shared" si="0"/>
        <v>1</v>
      </c>
      <c r="D20" s="40"/>
      <c r="E20" s="41">
        <f t="shared" si="1"/>
        <v>1</v>
      </c>
      <c r="F20" s="24" t="s">
        <v>225</v>
      </c>
    </row>
    <row r="21" spans="1:6" ht="15.75" customHeight="1">
      <c r="A21" s="22" t="s">
        <v>27</v>
      </c>
      <c r="B21" s="25" t="s">
        <v>125</v>
      </c>
      <c r="C21" s="40">
        <f t="shared" si="0"/>
        <v>1</v>
      </c>
      <c r="D21" s="40"/>
      <c r="E21" s="41">
        <f t="shared" si="1"/>
        <v>1</v>
      </c>
      <c r="F21" s="24" t="s">
        <v>226</v>
      </c>
    </row>
    <row r="22" spans="1:6" ht="15.75" customHeight="1">
      <c r="A22" s="22" t="s">
        <v>28</v>
      </c>
      <c r="B22" s="25" t="s">
        <v>125</v>
      </c>
      <c r="C22" s="40">
        <f t="shared" si="0"/>
        <v>1</v>
      </c>
      <c r="D22" s="40"/>
      <c r="E22" s="41">
        <f t="shared" si="1"/>
        <v>1</v>
      </c>
      <c r="F22" s="24" t="s">
        <v>227</v>
      </c>
    </row>
    <row r="23" spans="1:6" ht="15.75" customHeight="1">
      <c r="A23" s="22" t="s">
        <v>29</v>
      </c>
      <c r="B23" s="25" t="s">
        <v>125</v>
      </c>
      <c r="C23" s="40">
        <f t="shared" si="0"/>
        <v>1</v>
      </c>
      <c r="D23" s="40"/>
      <c r="E23" s="41">
        <f t="shared" si="1"/>
        <v>1</v>
      </c>
      <c r="F23" s="24" t="s">
        <v>228</v>
      </c>
    </row>
    <row r="24" spans="1:6" ht="15.75" customHeight="1">
      <c r="A24" s="27" t="s">
        <v>30</v>
      </c>
      <c r="B24" s="44"/>
      <c r="C24" s="42"/>
      <c r="D24" s="42"/>
      <c r="E24" s="43"/>
      <c r="F24" s="44"/>
    </row>
    <row r="25" spans="1:6" ht="15.75" customHeight="1">
      <c r="A25" s="22" t="s">
        <v>31</v>
      </c>
      <c r="B25" s="25" t="s">
        <v>125</v>
      </c>
      <c r="C25" s="40">
        <f t="shared" si="0"/>
        <v>1</v>
      </c>
      <c r="D25" s="40"/>
      <c r="E25" s="41">
        <f t="shared" si="1"/>
        <v>1</v>
      </c>
      <c r="F25" s="24" t="s">
        <v>229</v>
      </c>
    </row>
    <row r="26" spans="1:6" ht="15.75" customHeight="1">
      <c r="A26" s="22" t="s">
        <v>32</v>
      </c>
      <c r="B26" s="25" t="s">
        <v>126</v>
      </c>
      <c r="C26" s="40">
        <f t="shared" si="0"/>
        <v>0</v>
      </c>
      <c r="D26" s="40"/>
      <c r="E26" s="41">
        <f t="shared" si="1"/>
        <v>0</v>
      </c>
      <c r="F26" s="24" t="s">
        <v>230</v>
      </c>
    </row>
    <row r="27" spans="1:6" ht="15.75" customHeight="1">
      <c r="A27" s="22" t="s">
        <v>33</v>
      </c>
      <c r="B27" s="25" t="s">
        <v>126</v>
      </c>
      <c r="C27" s="40">
        <f t="shared" si="0"/>
        <v>0</v>
      </c>
      <c r="D27" s="40"/>
      <c r="E27" s="41">
        <f t="shared" si="1"/>
        <v>0</v>
      </c>
      <c r="F27" s="24" t="s">
        <v>231</v>
      </c>
    </row>
    <row r="28" spans="1:6" ht="15.75" customHeight="1">
      <c r="A28" s="22" t="s">
        <v>34</v>
      </c>
      <c r="B28" s="25" t="s">
        <v>125</v>
      </c>
      <c r="C28" s="40">
        <f t="shared" si="0"/>
        <v>1</v>
      </c>
      <c r="D28" s="40"/>
      <c r="E28" s="41">
        <f t="shared" si="1"/>
        <v>1</v>
      </c>
      <c r="F28" s="21" t="s">
        <v>232</v>
      </c>
    </row>
    <row r="29" spans="1:6" ht="15.75" customHeight="1">
      <c r="A29" s="22" t="s">
        <v>35</v>
      </c>
      <c r="B29" s="25" t="s">
        <v>126</v>
      </c>
      <c r="C29" s="40">
        <f t="shared" si="0"/>
        <v>0</v>
      </c>
      <c r="D29" s="40"/>
      <c r="E29" s="41">
        <f t="shared" si="1"/>
        <v>0</v>
      </c>
      <c r="F29" s="24" t="s">
        <v>233</v>
      </c>
    </row>
    <row r="30" spans="1:6" ht="15.75" customHeight="1">
      <c r="A30" s="22" t="s">
        <v>36</v>
      </c>
      <c r="B30" s="25" t="s">
        <v>125</v>
      </c>
      <c r="C30" s="40">
        <f t="shared" si="0"/>
        <v>1</v>
      </c>
      <c r="D30" s="40"/>
      <c r="E30" s="41">
        <f t="shared" si="1"/>
        <v>1</v>
      </c>
      <c r="F30" s="24" t="s">
        <v>234</v>
      </c>
    </row>
    <row r="31" spans="1:6" ht="15.75" customHeight="1">
      <c r="A31" s="22" t="s">
        <v>37</v>
      </c>
      <c r="B31" s="25" t="s">
        <v>125</v>
      </c>
      <c r="C31" s="40">
        <f t="shared" si="0"/>
        <v>1</v>
      </c>
      <c r="D31" s="40"/>
      <c r="E31" s="41">
        <f t="shared" si="1"/>
        <v>1</v>
      </c>
      <c r="F31" s="24" t="s">
        <v>235</v>
      </c>
    </row>
    <row r="32" spans="1:6" ht="15.75" customHeight="1">
      <c r="A32" s="22" t="s">
        <v>38</v>
      </c>
      <c r="B32" s="25" t="s">
        <v>125</v>
      </c>
      <c r="C32" s="40">
        <f t="shared" si="0"/>
        <v>1</v>
      </c>
      <c r="D32" s="40"/>
      <c r="E32" s="41">
        <f t="shared" si="1"/>
        <v>1</v>
      </c>
      <c r="F32" s="24" t="s">
        <v>236</v>
      </c>
    </row>
    <row r="33" spans="1:6" ht="15.75" customHeight="1">
      <c r="A33" s="22" t="s">
        <v>39</v>
      </c>
      <c r="B33" s="25" t="s">
        <v>126</v>
      </c>
      <c r="C33" s="40">
        <f t="shared" si="0"/>
        <v>0</v>
      </c>
      <c r="D33" s="40"/>
      <c r="E33" s="41">
        <f t="shared" si="1"/>
        <v>0</v>
      </c>
      <c r="F33" s="24" t="s">
        <v>237</v>
      </c>
    </row>
    <row r="34" spans="1:6" ht="15.75" customHeight="1">
      <c r="A34" s="22" t="s">
        <v>40</v>
      </c>
      <c r="B34" s="25" t="s">
        <v>125</v>
      </c>
      <c r="C34" s="40">
        <f t="shared" si="0"/>
        <v>1</v>
      </c>
      <c r="D34" s="40"/>
      <c r="E34" s="41">
        <f t="shared" si="1"/>
        <v>1</v>
      </c>
      <c r="F34" s="24" t="s">
        <v>238</v>
      </c>
    </row>
    <row r="35" spans="1:6" ht="15.75" customHeight="1">
      <c r="A35" s="22" t="s">
        <v>41</v>
      </c>
      <c r="B35" s="25" t="s">
        <v>125</v>
      </c>
      <c r="C35" s="40">
        <f t="shared" si="0"/>
        <v>1</v>
      </c>
      <c r="D35" s="40"/>
      <c r="E35" s="41">
        <f t="shared" si="1"/>
        <v>1</v>
      </c>
      <c r="F35" s="24" t="s">
        <v>239</v>
      </c>
    </row>
    <row r="36" spans="1:6" ht="15.75" customHeight="1">
      <c r="A36" s="27" t="s">
        <v>42</v>
      </c>
      <c r="B36" s="44"/>
      <c r="C36" s="42"/>
      <c r="D36" s="42"/>
      <c r="E36" s="43"/>
      <c r="F36" s="44"/>
    </row>
    <row r="37" spans="1:6" ht="15.75" customHeight="1">
      <c r="A37" s="22" t="s">
        <v>43</v>
      </c>
      <c r="B37" s="25" t="s">
        <v>125</v>
      </c>
      <c r="C37" s="40">
        <f t="shared" si="0"/>
        <v>1</v>
      </c>
      <c r="D37" s="40"/>
      <c r="E37" s="41">
        <f t="shared" si="1"/>
        <v>1</v>
      </c>
      <c r="F37" s="24" t="s">
        <v>240</v>
      </c>
    </row>
    <row r="38" spans="1:6" ht="15.75" customHeight="1">
      <c r="A38" s="22" t="s">
        <v>44</v>
      </c>
      <c r="B38" s="25" t="s">
        <v>125</v>
      </c>
      <c r="C38" s="40">
        <f t="shared" si="0"/>
        <v>1</v>
      </c>
      <c r="D38" s="40"/>
      <c r="E38" s="41">
        <f t="shared" si="1"/>
        <v>1</v>
      </c>
      <c r="F38" s="24" t="s">
        <v>241</v>
      </c>
    </row>
    <row r="39" spans="1:6" ht="15.75" customHeight="1">
      <c r="A39" s="22" t="s">
        <v>45</v>
      </c>
      <c r="B39" s="25" t="s">
        <v>125</v>
      </c>
      <c r="C39" s="40">
        <f t="shared" si="0"/>
        <v>1</v>
      </c>
      <c r="D39" s="40"/>
      <c r="E39" s="41">
        <f t="shared" si="1"/>
        <v>1</v>
      </c>
      <c r="F39" s="38" t="s">
        <v>242</v>
      </c>
    </row>
    <row r="40" spans="1:6" ht="15.75" customHeight="1">
      <c r="A40" s="22" t="s">
        <v>46</v>
      </c>
      <c r="B40" s="25" t="s">
        <v>125</v>
      </c>
      <c r="C40" s="40">
        <f t="shared" si="0"/>
        <v>1</v>
      </c>
      <c r="D40" s="40"/>
      <c r="E40" s="41">
        <f t="shared" si="1"/>
        <v>1</v>
      </c>
      <c r="F40" s="24" t="s">
        <v>243</v>
      </c>
    </row>
    <row r="41" spans="1:6" ht="15.75" customHeight="1">
      <c r="A41" s="22" t="s">
        <v>47</v>
      </c>
      <c r="B41" s="25" t="s">
        <v>125</v>
      </c>
      <c r="C41" s="40">
        <f t="shared" si="0"/>
        <v>1</v>
      </c>
      <c r="D41" s="40"/>
      <c r="E41" s="41">
        <f t="shared" si="1"/>
        <v>1</v>
      </c>
      <c r="F41" s="24" t="s">
        <v>244</v>
      </c>
    </row>
    <row r="42" spans="1:6" ht="15.75" customHeight="1">
      <c r="A42" s="22" t="s">
        <v>48</v>
      </c>
      <c r="B42" s="25" t="s">
        <v>125</v>
      </c>
      <c r="C42" s="40">
        <f t="shared" si="0"/>
        <v>1</v>
      </c>
      <c r="D42" s="40"/>
      <c r="E42" s="41">
        <f t="shared" si="1"/>
        <v>1</v>
      </c>
      <c r="F42" s="24" t="s">
        <v>245</v>
      </c>
    </row>
    <row r="43" spans="1:6" ht="15.75" customHeight="1">
      <c r="A43" s="22" t="s">
        <v>49</v>
      </c>
      <c r="B43" s="25" t="s">
        <v>126</v>
      </c>
      <c r="C43" s="40">
        <f t="shared" si="0"/>
        <v>0</v>
      </c>
      <c r="D43" s="40"/>
      <c r="E43" s="41">
        <f t="shared" si="1"/>
        <v>0</v>
      </c>
      <c r="F43" s="39" t="s">
        <v>246</v>
      </c>
    </row>
    <row r="44" spans="1:6" ht="15.75" customHeight="1">
      <c r="A44" s="22" t="s">
        <v>141</v>
      </c>
      <c r="B44" s="25" t="s">
        <v>125</v>
      </c>
      <c r="C44" s="40">
        <f t="shared" si="0"/>
        <v>1</v>
      </c>
      <c r="D44" s="40"/>
      <c r="E44" s="41">
        <f t="shared" si="1"/>
        <v>1</v>
      </c>
      <c r="F44" s="38" t="s">
        <v>247</v>
      </c>
    </row>
    <row r="45" spans="1:6" ht="15.75" customHeight="1">
      <c r="A45" s="27" t="s">
        <v>51</v>
      </c>
      <c r="B45" s="44"/>
      <c r="C45" s="42"/>
      <c r="D45" s="42"/>
      <c r="E45" s="43"/>
      <c r="F45" s="50"/>
    </row>
    <row r="46" spans="1:6" ht="15.75" customHeight="1">
      <c r="A46" s="22" t="s">
        <v>52</v>
      </c>
      <c r="B46" s="25" t="s">
        <v>125</v>
      </c>
      <c r="C46" s="40">
        <f t="shared" si="0"/>
        <v>1</v>
      </c>
      <c r="D46" s="40"/>
      <c r="E46" s="41">
        <f t="shared" si="1"/>
        <v>1</v>
      </c>
      <c r="F46" s="24" t="s">
        <v>248</v>
      </c>
    </row>
    <row r="47" spans="1:6" ht="15.75" customHeight="1">
      <c r="A47" s="22" t="s">
        <v>53</v>
      </c>
      <c r="B47" s="25" t="s">
        <v>126</v>
      </c>
      <c r="C47" s="40">
        <f t="shared" si="0"/>
        <v>0</v>
      </c>
      <c r="D47" s="40"/>
      <c r="E47" s="41">
        <f t="shared" si="1"/>
        <v>0</v>
      </c>
      <c r="F47" s="24" t="s">
        <v>249</v>
      </c>
    </row>
    <row r="48" spans="1:6" ht="15.75" customHeight="1">
      <c r="A48" s="22" t="s">
        <v>54</v>
      </c>
      <c r="B48" s="25" t="s">
        <v>125</v>
      </c>
      <c r="C48" s="40">
        <f t="shared" si="0"/>
        <v>1</v>
      </c>
      <c r="D48" s="40"/>
      <c r="E48" s="41">
        <f t="shared" si="1"/>
        <v>1</v>
      </c>
      <c r="F48" s="24" t="s">
        <v>250</v>
      </c>
    </row>
    <row r="49" spans="1:6" ht="15.75" customHeight="1">
      <c r="A49" s="22" t="s">
        <v>55</v>
      </c>
      <c r="B49" s="25" t="s">
        <v>125</v>
      </c>
      <c r="C49" s="40">
        <f t="shared" si="0"/>
        <v>1</v>
      </c>
      <c r="D49" s="40"/>
      <c r="E49" s="41">
        <f t="shared" si="1"/>
        <v>1</v>
      </c>
      <c r="F49" s="24" t="s">
        <v>251</v>
      </c>
    </row>
    <row r="50" spans="1:6" ht="15.75" customHeight="1">
      <c r="A50" s="22" t="s">
        <v>56</v>
      </c>
      <c r="B50" s="25" t="s">
        <v>125</v>
      </c>
      <c r="C50" s="40">
        <f t="shared" si="0"/>
        <v>1</v>
      </c>
      <c r="D50" s="40"/>
      <c r="E50" s="41">
        <f t="shared" si="1"/>
        <v>1</v>
      </c>
      <c r="F50" s="24" t="s">
        <v>252</v>
      </c>
    </row>
    <row r="51" spans="1:6" ht="15.75" customHeight="1">
      <c r="A51" s="22" t="s">
        <v>57</v>
      </c>
      <c r="B51" s="25" t="s">
        <v>126</v>
      </c>
      <c r="C51" s="40">
        <f t="shared" si="0"/>
        <v>0</v>
      </c>
      <c r="D51" s="40"/>
      <c r="E51" s="41">
        <f t="shared" si="1"/>
        <v>0</v>
      </c>
      <c r="F51" s="21" t="s">
        <v>253</v>
      </c>
    </row>
    <row r="52" spans="1:6" ht="15.75" customHeight="1">
      <c r="A52" s="22" t="s">
        <v>58</v>
      </c>
      <c r="B52" s="25" t="s">
        <v>125</v>
      </c>
      <c r="C52" s="40">
        <f t="shared" si="0"/>
        <v>1</v>
      </c>
      <c r="D52" s="40"/>
      <c r="E52" s="41">
        <f t="shared" si="1"/>
        <v>1</v>
      </c>
      <c r="F52" s="24" t="s">
        <v>254</v>
      </c>
    </row>
    <row r="53" spans="1:6" ht="15.75" customHeight="1">
      <c r="A53" s="27" t="s">
        <v>59</v>
      </c>
      <c r="B53" s="44"/>
      <c r="C53" s="42"/>
      <c r="D53" s="42"/>
      <c r="E53" s="43"/>
      <c r="F53" s="50"/>
    </row>
    <row r="54" spans="1:6" ht="15.75" customHeight="1">
      <c r="A54" s="22" t="s">
        <v>60</v>
      </c>
      <c r="B54" s="25" t="s">
        <v>126</v>
      </c>
      <c r="C54" s="40">
        <f t="shared" si="0"/>
        <v>0</v>
      </c>
      <c r="D54" s="40"/>
      <c r="E54" s="41">
        <f t="shared" si="1"/>
        <v>0</v>
      </c>
      <c r="F54" s="24" t="s">
        <v>255</v>
      </c>
    </row>
    <row r="55" spans="1:6" ht="15.75" customHeight="1">
      <c r="A55" s="22" t="s">
        <v>61</v>
      </c>
      <c r="B55" s="25" t="s">
        <v>125</v>
      </c>
      <c r="C55" s="40">
        <f t="shared" si="0"/>
        <v>1</v>
      </c>
      <c r="D55" s="40"/>
      <c r="E55" s="41">
        <f t="shared" si="1"/>
        <v>1</v>
      </c>
      <c r="F55" s="24" t="s">
        <v>256</v>
      </c>
    </row>
    <row r="56" spans="1:6" ht="15.75" customHeight="1">
      <c r="A56" s="22" t="s">
        <v>62</v>
      </c>
      <c r="B56" s="25" t="s">
        <v>125</v>
      </c>
      <c r="C56" s="40">
        <f t="shared" si="0"/>
        <v>1</v>
      </c>
      <c r="D56" s="40"/>
      <c r="E56" s="41">
        <f t="shared" si="1"/>
        <v>1</v>
      </c>
      <c r="F56" s="24" t="s">
        <v>257</v>
      </c>
    </row>
    <row r="57" spans="1:6" ht="15.75" customHeight="1">
      <c r="A57" s="22" t="s">
        <v>63</v>
      </c>
      <c r="B57" s="25" t="s">
        <v>126</v>
      </c>
      <c r="C57" s="40">
        <f t="shared" si="0"/>
        <v>0</v>
      </c>
      <c r="D57" s="40"/>
      <c r="E57" s="41">
        <f t="shared" si="1"/>
        <v>0</v>
      </c>
      <c r="F57" s="24" t="s">
        <v>258</v>
      </c>
    </row>
    <row r="58" spans="1:6" ht="15.75" customHeight="1">
      <c r="A58" s="22" t="s">
        <v>64</v>
      </c>
      <c r="B58" s="25" t="s">
        <v>125</v>
      </c>
      <c r="C58" s="40">
        <f t="shared" si="0"/>
        <v>1</v>
      </c>
      <c r="D58" s="40"/>
      <c r="E58" s="41">
        <f t="shared" si="1"/>
        <v>1</v>
      </c>
      <c r="F58" s="24" t="s">
        <v>259</v>
      </c>
    </row>
    <row r="59" spans="1:6" ht="15.75" customHeight="1">
      <c r="A59" s="22" t="s">
        <v>65</v>
      </c>
      <c r="B59" s="25" t="s">
        <v>125</v>
      </c>
      <c r="C59" s="40">
        <f t="shared" si="0"/>
        <v>1</v>
      </c>
      <c r="D59" s="40"/>
      <c r="E59" s="41">
        <f t="shared" si="1"/>
        <v>1</v>
      </c>
      <c r="F59" s="24" t="s">
        <v>260</v>
      </c>
    </row>
    <row r="60" spans="1:6" ht="15.75" customHeight="1">
      <c r="A60" s="22" t="s">
        <v>66</v>
      </c>
      <c r="B60" s="25" t="s">
        <v>125</v>
      </c>
      <c r="C60" s="40">
        <f t="shared" si="0"/>
        <v>1</v>
      </c>
      <c r="D60" s="40"/>
      <c r="E60" s="41">
        <f t="shared" si="1"/>
        <v>1</v>
      </c>
      <c r="F60" s="24" t="s">
        <v>261</v>
      </c>
    </row>
    <row r="61" spans="1:6" ht="15.75" customHeight="1">
      <c r="A61" s="22" t="s">
        <v>67</v>
      </c>
      <c r="B61" s="25" t="s">
        <v>126</v>
      </c>
      <c r="C61" s="40">
        <f t="shared" si="0"/>
        <v>0</v>
      </c>
      <c r="D61" s="40"/>
      <c r="E61" s="41">
        <f t="shared" si="1"/>
        <v>0</v>
      </c>
      <c r="F61" s="21" t="s">
        <v>262</v>
      </c>
    </row>
    <row r="62" spans="1:6" ht="15.75" customHeight="1">
      <c r="A62" s="22" t="s">
        <v>68</v>
      </c>
      <c r="B62" s="25" t="s">
        <v>125</v>
      </c>
      <c r="C62" s="40">
        <f t="shared" si="0"/>
        <v>1</v>
      </c>
      <c r="D62" s="40"/>
      <c r="E62" s="41">
        <f t="shared" si="1"/>
        <v>1</v>
      </c>
      <c r="F62" s="24" t="s">
        <v>263</v>
      </c>
    </row>
    <row r="63" spans="1:6" ht="15.75" customHeight="1">
      <c r="A63" s="22" t="s">
        <v>69</v>
      </c>
      <c r="B63" s="25" t="s">
        <v>125</v>
      </c>
      <c r="C63" s="40">
        <f t="shared" si="0"/>
        <v>1</v>
      </c>
      <c r="D63" s="40"/>
      <c r="E63" s="41">
        <f t="shared" si="1"/>
        <v>1</v>
      </c>
      <c r="F63" s="24" t="s">
        <v>264</v>
      </c>
    </row>
    <row r="64" spans="1:6" ht="15.75" customHeight="1">
      <c r="A64" s="22" t="s">
        <v>70</v>
      </c>
      <c r="B64" s="25" t="s">
        <v>125</v>
      </c>
      <c r="C64" s="40">
        <f t="shared" si="0"/>
        <v>1</v>
      </c>
      <c r="D64" s="40"/>
      <c r="E64" s="41">
        <f t="shared" si="1"/>
        <v>1</v>
      </c>
      <c r="F64" s="24" t="s">
        <v>265</v>
      </c>
    </row>
    <row r="65" spans="1:6" ht="15.75" customHeight="1">
      <c r="A65" s="22" t="s">
        <v>71</v>
      </c>
      <c r="B65" s="25" t="s">
        <v>126</v>
      </c>
      <c r="C65" s="40">
        <f t="shared" si="0"/>
        <v>0</v>
      </c>
      <c r="D65" s="40"/>
      <c r="E65" s="41">
        <f t="shared" si="1"/>
        <v>0</v>
      </c>
      <c r="F65" s="24" t="s">
        <v>266</v>
      </c>
    </row>
    <row r="66" spans="1:6" ht="15.75" customHeight="1">
      <c r="A66" s="22" t="s">
        <v>72</v>
      </c>
      <c r="B66" s="25" t="s">
        <v>126</v>
      </c>
      <c r="C66" s="40">
        <f t="shared" si="0"/>
        <v>0</v>
      </c>
      <c r="D66" s="40"/>
      <c r="E66" s="41">
        <f t="shared" si="1"/>
        <v>0</v>
      </c>
      <c r="F66" s="24" t="s">
        <v>267</v>
      </c>
    </row>
    <row r="67" spans="1:6" ht="15.75" customHeight="1">
      <c r="A67" s="22" t="s">
        <v>73</v>
      </c>
      <c r="B67" s="25" t="s">
        <v>125</v>
      </c>
      <c r="C67" s="40">
        <f t="shared" si="0"/>
        <v>1</v>
      </c>
      <c r="D67" s="40"/>
      <c r="E67" s="41">
        <f t="shared" si="1"/>
        <v>1</v>
      </c>
      <c r="F67" s="24" t="s">
        <v>268</v>
      </c>
    </row>
    <row r="68" spans="1:6" ht="15.75" customHeight="1">
      <c r="A68" s="27" t="s">
        <v>74</v>
      </c>
      <c r="B68" s="44"/>
      <c r="C68" s="42"/>
      <c r="D68" s="42"/>
      <c r="E68" s="43"/>
      <c r="F68" s="50"/>
    </row>
    <row r="69" spans="1:6" ht="15.75" customHeight="1">
      <c r="A69" s="22" t="s">
        <v>75</v>
      </c>
      <c r="B69" s="25" t="s">
        <v>125</v>
      </c>
      <c r="C69" s="40">
        <f t="shared" si="0"/>
        <v>1</v>
      </c>
      <c r="D69" s="40"/>
      <c r="E69" s="41">
        <f t="shared" si="1"/>
        <v>1</v>
      </c>
      <c r="F69" s="24" t="s">
        <v>269</v>
      </c>
    </row>
    <row r="70" spans="1:6" ht="15.75" customHeight="1">
      <c r="A70" s="22" t="s">
        <v>76</v>
      </c>
      <c r="B70" s="25" t="s">
        <v>125</v>
      </c>
      <c r="C70" s="40">
        <f t="shared" si="0"/>
        <v>1</v>
      </c>
      <c r="D70" s="40"/>
      <c r="E70" s="41">
        <f t="shared" si="1"/>
        <v>1</v>
      </c>
      <c r="F70" s="21" t="s">
        <v>270</v>
      </c>
    </row>
    <row r="71" spans="1:6" ht="15.75" customHeight="1">
      <c r="A71" s="22" t="s">
        <v>77</v>
      </c>
      <c r="B71" s="25" t="s">
        <v>125</v>
      </c>
      <c r="C71" s="40">
        <f aca="true" t="shared" si="2" ref="C71:C97">IF(B71="Да, размещен",1,0)</f>
        <v>1</v>
      </c>
      <c r="D71" s="40"/>
      <c r="E71" s="41">
        <f aca="true" t="shared" si="3" ref="E71:E97">C71*(1-D71)</f>
        <v>1</v>
      </c>
      <c r="F71" s="24" t="s">
        <v>271</v>
      </c>
    </row>
    <row r="72" spans="1:6" ht="15.75" customHeight="1">
      <c r="A72" s="22" t="s">
        <v>78</v>
      </c>
      <c r="B72" s="25" t="s">
        <v>125</v>
      </c>
      <c r="C72" s="40">
        <f t="shared" si="2"/>
        <v>1</v>
      </c>
      <c r="D72" s="40">
        <v>0.5</v>
      </c>
      <c r="E72" s="41">
        <f t="shared" si="3"/>
        <v>0.5</v>
      </c>
      <c r="F72" s="24" t="s">
        <v>272</v>
      </c>
    </row>
    <row r="73" spans="1:6" ht="15.75" customHeight="1">
      <c r="A73" s="22" t="s">
        <v>79</v>
      </c>
      <c r="B73" s="25" t="s">
        <v>125</v>
      </c>
      <c r="C73" s="40">
        <f t="shared" si="2"/>
        <v>1</v>
      </c>
      <c r="D73" s="40"/>
      <c r="E73" s="41">
        <f t="shared" si="3"/>
        <v>1</v>
      </c>
      <c r="F73" s="24" t="s">
        <v>273</v>
      </c>
    </row>
    <row r="74" spans="1:6" ht="15.75" customHeight="1">
      <c r="A74" s="22" t="s">
        <v>80</v>
      </c>
      <c r="B74" s="25" t="s">
        <v>125</v>
      </c>
      <c r="C74" s="40">
        <f t="shared" si="2"/>
        <v>1</v>
      </c>
      <c r="D74" s="40"/>
      <c r="E74" s="41">
        <f t="shared" si="3"/>
        <v>1</v>
      </c>
      <c r="F74" s="24" t="s">
        <v>274</v>
      </c>
    </row>
    <row r="75" spans="1:6" ht="15.75" customHeight="1">
      <c r="A75" s="27" t="s">
        <v>81</v>
      </c>
      <c r="B75" s="44"/>
      <c r="C75" s="42"/>
      <c r="D75" s="42"/>
      <c r="E75" s="43"/>
      <c r="F75" s="50"/>
    </row>
    <row r="76" spans="1:6" ht="15.75" customHeight="1">
      <c r="A76" s="22" t="s">
        <v>82</v>
      </c>
      <c r="B76" s="25" t="s">
        <v>125</v>
      </c>
      <c r="C76" s="40">
        <f t="shared" si="2"/>
        <v>1</v>
      </c>
      <c r="D76" s="40"/>
      <c r="E76" s="41">
        <f t="shared" si="3"/>
        <v>1</v>
      </c>
      <c r="F76" s="24" t="s">
        <v>275</v>
      </c>
    </row>
    <row r="77" spans="1:6" ht="15.75" customHeight="1">
      <c r="A77" s="22" t="s">
        <v>83</v>
      </c>
      <c r="B77" s="25" t="s">
        <v>125</v>
      </c>
      <c r="C77" s="40">
        <f t="shared" si="2"/>
        <v>1</v>
      </c>
      <c r="D77" s="40"/>
      <c r="E77" s="41">
        <f t="shared" si="3"/>
        <v>1</v>
      </c>
      <c r="F77" s="24" t="s">
        <v>276</v>
      </c>
    </row>
    <row r="78" spans="1:6" ht="15.75" customHeight="1">
      <c r="A78" s="22" t="s">
        <v>84</v>
      </c>
      <c r="B78" s="25" t="s">
        <v>126</v>
      </c>
      <c r="C78" s="40">
        <f t="shared" si="2"/>
        <v>0</v>
      </c>
      <c r="D78" s="40"/>
      <c r="E78" s="41">
        <f t="shared" si="3"/>
        <v>0</v>
      </c>
      <c r="F78" s="24" t="s">
        <v>277</v>
      </c>
    </row>
    <row r="79" spans="1:6" ht="15.75" customHeight="1">
      <c r="A79" s="22" t="s">
        <v>85</v>
      </c>
      <c r="B79" s="25" t="s">
        <v>125</v>
      </c>
      <c r="C79" s="40">
        <f t="shared" si="2"/>
        <v>1</v>
      </c>
      <c r="D79" s="40"/>
      <c r="E79" s="41">
        <f t="shared" si="3"/>
        <v>1</v>
      </c>
      <c r="F79" s="24" t="s">
        <v>278</v>
      </c>
    </row>
    <row r="80" spans="1:6" ht="15.75" customHeight="1">
      <c r="A80" s="22" t="s">
        <v>86</v>
      </c>
      <c r="B80" s="25" t="s">
        <v>125</v>
      </c>
      <c r="C80" s="40">
        <f t="shared" si="2"/>
        <v>1</v>
      </c>
      <c r="D80" s="40"/>
      <c r="E80" s="41">
        <f t="shared" si="3"/>
        <v>1</v>
      </c>
      <c r="F80" s="37" t="s">
        <v>279</v>
      </c>
    </row>
    <row r="81" spans="1:6" ht="15.75" customHeight="1">
      <c r="A81" s="22" t="s">
        <v>87</v>
      </c>
      <c r="B81" s="25" t="s">
        <v>126</v>
      </c>
      <c r="C81" s="40">
        <f t="shared" si="2"/>
        <v>0</v>
      </c>
      <c r="D81" s="40"/>
      <c r="E81" s="41">
        <f t="shared" si="3"/>
        <v>0</v>
      </c>
      <c r="F81" s="24" t="s">
        <v>280</v>
      </c>
    </row>
    <row r="82" spans="1:6" ht="15.75" customHeight="1">
      <c r="A82" s="22" t="s">
        <v>88</v>
      </c>
      <c r="B82" s="25" t="s">
        <v>125</v>
      </c>
      <c r="C82" s="40">
        <f t="shared" si="2"/>
        <v>1</v>
      </c>
      <c r="D82" s="40"/>
      <c r="E82" s="41">
        <f t="shared" si="3"/>
        <v>1</v>
      </c>
      <c r="F82" s="24" t="s">
        <v>281</v>
      </c>
    </row>
    <row r="83" spans="1:6" ht="15.75" customHeight="1">
      <c r="A83" s="22" t="s">
        <v>89</v>
      </c>
      <c r="B83" s="25" t="s">
        <v>126</v>
      </c>
      <c r="C83" s="40">
        <f t="shared" si="2"/>
        <v>0</v>
      </c>
      <c r="D83" s="40"/>
      <c r="E83" s="41">
        <f t="shared" si="3"/>
        <v>0</v>
      </c>
      <c r="F83" s="24" t="s">
        <v>282</v>
      </c>
    </row>
    <row r="84" spans="1:6" ht="15.75" customHeight="1">
      <c r="A84" s="22" t="s">
        <v>90</v>
      </c>
      <c r="B84" s="25" t="s">
        <v>126</v>
      </c>
      <c r="C84" s="40">
        <f t="shared" si="2"/>
        <v>0</v>
      </c>
      <c r="D84" s="40"/>
      <c r="E84" s="41">
        <f t="shared" si="3"/>
        <v>0</v>
      </c>
      <c r="F84" s="24" t="s">
        <v>283</v>
      </c>
    </row>
    <row r="85" spans="1:6" ht="15.75" customHeight="1">
      <c r="A85" s="22" t="s">
        <v>91</v>
      </c>
      <c r="B85" s="25" t="s">
        <v>125</v>
      </c>
      <c r="C85" s="40">
        <f t="shared" si="2"/>
        <v>1</v>
      </c>
      <c r="D85" s="40">
        <v>0.5</v>
      </c>
      <c r="E85" s="41">
        <f t="shared" si="3"/>
        <v>0.5</v>
      </c>
      <c r="F85" s="37" t="s">
        <v>284</v>
      </c>
    </row>
    <row r="86" spans="1:6" ht="15.75" customHeight="1">
      <c r="A86" s="22" t="s">
        <v>92</v>
      </c>
      <c r="B86" s="25" t="s">
        <v>125</v>
      </c>
      <c r="C86" s="40">
        <f t="shared" si="2"/>
        <v>1</v>
      </c>
      <c r="D86" s="40"/>
      <c r="E86" s="41">
        <f t="shared" si="3"/>
        <v>1</v>
      </c>
      <c r="F86" s="24" t="s">
        <v>285</v>
      </c>
    </row>
    <row r="87" spans="1:6" ht="15.75" customHeight="1">
      <c r="A87" s="22" t="s">
        <v>93</v>
      </c>
      <c r="B87" s="25" t="s">
        <v>125</v>
      </c>
      <c r="C87" s="40">
        <f t="shared" si="2"/>
        <v>1</v>
      </c>
      <c r="D87" s="40"/>
      <c r="E87" s="41">
        <f t="shared" si="3"/>
        <v>1</v>
      </c>
      <c r="F87" s="24" t="s">
        <v>286</v>
      </c>
    </row>
    <row r="88" spans="1:6" ht="15.75" customHeight="1">
      <c r="A88" s="27" t="s">
        <v>94</v>
      </c>
      <c r="B88" s="44"/>
      <c r="C88" s="42"/>
      <c r="D88" s="42"/>
      <c r="E88" s="43"/>
      <c r="F88" s="50"/>
    </row>
    <row r="89" spans="1:6" ht="15.75" customHeight="1">
      <c r="A89" s="22" t="s">
        <v>95</v>
      </c>
      <c r="B89" s="25" t="s">
        <v>125</v>
      </c>
      <c r="C89" s="40">
        <f t="shared" si="2"/>
        <v>1</v>
      </c>
      <c r="D89" s="40"/>
      <c r="E89" s="41">
        <f t="shared" si="3"/>
        <v>1</v>
      </c>
      <c r="F89" s="24" t="s">
        <v>287</v>
      </c>
    </row>
    <row r="90" spans="1:6" ht="15.75" customHeight="1">
      <c r="A90" s="22" t="s">
        <v>96</v>
      </c>
      <c r="B90" s="25" t="s">
        <v>125</v>
      </c>
      <c r="C90" s="40">
        <f t="shared" si="2"/>
        <v>1</v>
      </c>
      <c r="D90" s="40"/>
      <c r="E90" s="41">
        <f t="shared" si="3"/>
        <v>1</v>
      </c>
      <c r="F90" s="24" t="s">
        <v>288</v>
      </c>
    </row>
    <row r="91" spans="1:6" ht="15.75" customHeight="1">
      <c r="A91" s="22" t="s">
        <v>97</v>
      </c>
      <c r="B91" s="25" t="s">
        <v>125</v>
      </c>
      <c r="C91" s="40">
        <f t="shared" si="2"/>
        <v>1</v>
      </c>
      <c r="D91" s="40"/>
      <c r="E91" s="41">
        <f t="shared" si="3"/>
        <v>1</v>
      </c>
      <c r="F91" s="24" t="s">
        <v>289</v>
      </c>
    </row>
    <row r="92" spans="1:6" ht="15.75" customHeight="1">
      <c r="A92" s="22" t="s">
        <v>98</v>
      </c>
      <c r="B92" s="25" t="s">
        <v>125</v>
      </c>
      <c r="C92" s="40">
        <f t="shared" si="2"/>
        <v>1</v>
      </c>
      <c r="D92" s="40"/>
      <c r="E92" s="41">
        <f t="shared" si="3"/>
        <v>1</v>
      </c>
      <c r="F92" s="24" t="s">
        <v>290</v>
      </c>
    </row>
    <row r="93" spans="1:6" ht="15.75" customHeight="1">
      <c r="A93" s="22" t="s">
        <v>99</v>
      </c>
      <c r="B93" s="25" t="s">
        <v>125</v>
      </c>
      <c r="C93" s="40">
        <f t="shared" si="2"/>
        <v>1</v>
      </c>
      <c r="D93" s="40"/>
      <c r="E93" s="41">
        <f t="shared" si="3"/>
        <v>1</v>
      </c>
      <c r="F93" s="24" t="s">
        <v>291</v>
      </c>
    </row>
    <row r="94" spans="1:6" ht="15.75" customHeight="1">
      <c r="A94" s="22" t="s">
        <v>100</v>
      </c>
      <c r="B94" s="25" t="s">
        <v>125</v>
      </c>
      <c r="C94" s="40">
        <f t="shared" si="2"/>
        <v>1</v>
      </c>
      <c r="D94" s="40"/>
      <c r="E94" s="41">
        <f t="shared" si="3"/>
        <v>1</v>
      </c>
      <c r="F94" s="24" t="s">
        <v>292</v>
      </c>
    </row>
    <row r="95" spans="1:6" ht="15.75" customHeight="1">
      <c r="A95" s="22" t="s">
        <v>101</v>
      </c>
      <c r="B95" s="25" t="s">
        <v>125</v>
      </c>
      <c r="C95" s="40">
        <f t="shared" si="2"/>
        <v>1</v>
      </c>
      <c r="D95" s="40"/>
      <c r="E95" s="41">
        <f t="shared" si="3"/>
        <v>1</v>
      </c>
      <c r="F95" s="24" t="s">
        <v>293</v>
      </c>
    </row>
    <row r="96" spans="1:6" ht="15.75" customHeight="1">
      <c r="A96" s="22" t="s">
        <v>102</v>
      </c>
      <c r="B96" s="25" t="s">
        <v>125</v>
      </c>
      <c r="C96" s="40">
        <f t="shared" si="2"/>
        <v>1</v>
      </c>
      <c r="D96" s="40"/>
      <c r="E96" s="41">
        <f t="shared" si="3"/>
        <v>1</v>
      </c>
      <c r="F96" s="21" t="s">
        <v>294</v>
      </c>
    </row>
    <row r="97" spans="1:6" ht="15.75" customHeight="1">
      <c r="A97" s="22" t="s">
        <v>103</v>
      </c>
      <c r="B97" s="25" t="s">
        <v>125</v>
      </c>
      <c r="C97" s="40">
        <f t="shared" si="2"/>
        <v>1</v>
      </c>
      <c r="D97" s="40"/>
      <c r="E97" s="41">
        <f t="shared" si="3"/>
        <v>1</v>
      </c>
      <c r="F97" s="24" t="s">
        <v>295</v>
      </c>
    </row>
  </sheetData>
  <sheetProtection/>
  <autoFilter ref="A5:F5"/>
  <mergeCells count="7">
    <mergeCell ref="C2:E2"/>
    <mergeCell ref="A1:F1"/>
    <mergeCell ref="A2:A4"/>
    <mergeCell ref="C3:C4"/>
    <mergeCell ref="D3:D4"/>
    <mergeCell ref="E3:E4"/>
    <mergeCell ref="F2:F4"/>
  </mergeCells>
  <dataValidations count="2">
    <dataValidation type="list" allowBlank="1" showInputMessage="1" showErrorMessage="1" sqref="F5">
      <formula1>'7.2'!#REF!</formula1>
    </dataValidation>
    <dataValidation type="list" allowBlank="1" showInputMessage="1" showErrorMessage="1" sqref="B6:B97">
      <formula1>$B$3:$B$4</formula1>
    </dataValidation>
  </dataValidations>
  <hyperlinks>
    <hyperlink ref="F19" r:id="rId1" display="http://ksp.tmbreg.ru/18/20.html"/>
    <hyperlink ref="F22" r:id="rId2" display="http://www.kspalata76.yarregion.ru/Info/Plan.html"/>
    <hyperlink ref="F14" r:id="rId3" display="http://www.admlip.ru/economy/finances/vnutrenniy-gosudarstvennyy-finansovyy-kontrol/"/>
    <hyperlink ref="F26" r:id="rId4" display="http://ksp.rkomi.ru/left/deyat/plans/"/>
    <hyperlink ref="F46" r:id="rId5" display="http://www.spdag.ru/activities"/>
    <hyperlink ref="F58" r:id="rId6" display="http://www.gkk.udmurt.ru/inspections/plan/"/>
    <hyperlink ref="F72" r:id="rId7" display="http://www.ksp74.ru/list.php?cat=plans"/>
    <hyperlink ref="F73" r:id="rId8" display="http://www.sphmao.ru/about/activities/planning.php"/>
    <hyperlink ref="F81" r:id="rId9" display="http://kspzab.ru/plan_of_action/"/>
    <hyperlink ref="F6" r:id="rId10" display="http://belksp.ru/"/>
    <hyperlink ref="F9" r:id="rId11" display="http://www.ksp-vrn.ru/activity/activity1"/>
    <hyperlink ref="F10" r:id="rId12" display="http://ksp37.ru/plan.aspx"/>
    <hyperlink ref="F11" r:id="rId13" display="http://admoblkaluga.ru/sub/control_palata/activities/"/>
    <hyperlink ref="F12" r:id="rId14" display="http://kspkostroma.ru/deyatelnost/plany/god2017"/>
    <hyperlink ref="F13" r:id="rId15" display="http://ksp46.ru/work/arrangements/"/>
    <hyperlink ref="F15" r:id="rId16" display="http://ksp.mosreg.ru/content/plan-raboty"/>
    <hyperlink ref="F16" r:id="rId17" display="http://www.ksp-orel.ru/plan-raboty/"/>
    <hyperlink ref="F18" r:id="rId18" display="http://ksp67.ru/index.php/deyatelnost/plany-rabot/plan-raboty-2017-2"/>
    <hyperlink ref="F20" r:id="rId19" display="http://kspto.ru/index.php/act/plans/2017"/>
    <hyperlink ref="F21" r:id="rId20" display="http://www.sptulobl.ru/activities/plan/"/>
    <hyperlink ref="F23" r:id="rId21" display="http://www.ksp.mos.ru/ru/work/work_plan_year/work_plan_2017/index.php"/>
    <hyperlink ref="F25" r:id="rId22" display="http://ksp.karelia.ru/index.php?option=com_content&amp;view=article&amp;id=59&amp;Itemid=38"/>
    <hyperlink ref="F8" r:id="rId23" display="http://www.spvo.ru/activity/plans.html"/>
    <hyperlink ref="F27" r:id="rId24" display="http://kspao.ru/Activities/PlansOfActivities/"/>
    <hyperlink ref="F29" r:id="rId25" display="http://ksp39.ru/index.php?option=com_content&amp;view=category&amp;id=41&amp;Itemid=81"/>
    <hyperlink ref="F31" r:id="rId26" display="http://www.kspmo.ru/?view=plan"/>
    <hyperlink ref="F32" r:id="rId27" display="http://spno.nov.ru/index.php?option=com_content&amp;task=view&amp;id=280"/>
    <hyperlink ref="F33" r:id="rId28" display="http://www.sp-po.ru/activity/control/"/>
    <hyperlink ref="F37" r:id="rId29" display="http://kspra.ru/page.php?id=26"/>
    <hyperlink ref="F38" r:id="rId30" display="http://ksprk08.ru/plans.htm"/>
    <hyperlink ref="F39" r:id="rId31" display="http://sp-rc.ru/%D0%BF%D0%BB%D0%B0%D0%BD-%D0%BD%D0%B0-2017-%D0%B3%D0%BE%D0%B4/"/>
    <hyperlink ref="F41" r:id="rId32" display="http://ksp-ao.ru/flats_sold/plans_work/"/>
    <hyperlink ref="F44" r:id="rId33" display="http://ksp-sev.ru/%D0%BF%D0%BB%D0%B0%D0%BD-%D1%80%D0%B0%D0%B1%D0%BE%D1%82%D1%8B-2017-%D0%B3%D0%BE%D0%B4/"/>
    <hyperlink ref="F47" r:id="rId34" display="http://riksp.ucoz.ru/index/plan_raboty/0-14"/>
    <hyperlink ref="F49" r:id="rId35" display="http://www.kspkchr.ru/page/page64.html"/>
    <hyperlink ref="F52" r:id="rId36" display="http://kspstav.ru/content/plan-raboty-ksp-sk"/>
    <hyperlink ref="F55" r:id="rId37" display="http://марийэл.рф/gsp/Pages/plans.aspx"/>
    <hyperlink ref="F56" r:id="rId38" display="http://www.sp.e-mordovia.ru/plan-raboty.html"/>
    <hyperlink ref="F57" r:id="rId39" display="http://www.sprt.tatar/articles/6/68/90"/>
    <hyperlink ref="F59" r:id="rId40" display="http://gov.cap.ru/SiteMap.aspx?gov_id=108&amp;id=85747"/>
    <hyperlink ref="F60" r:id="rId41" display="http://ksppk.ru/index.php/otkrytye-dannye/plan-raboty"/>
    <hyperlink ref="F61" r:id="rId42" display="http://www.ksp43.ru/work-plans"/>
    <hyperlink ref="F62" r:id="rId43" display="http://ksp.r52.ru/ru/9/271/"/>
    <hyperlink ref="F63" r:id="rId44" display="http://sp.orb.ru/pages/activity/plan.html"/>
    <hyperlink ref="F64" r:id="rId45" display="http://sp-penza.ru/the-activities-of-the-chamber/work-plan/"/>
    <hyperlink ref="F35" r:id="rId46" display="http://xn--80azebj.xn--p1ai/index3.html"/>
    <hyperlink ref="F67" r:id="rId47" display="http://spuo.ru/activity/plan/"/>
    <hyperlink ref="F69" r:id="rId48" display="http://kspkurgan.ru/plan"/>
    <hyperlink ref="F70" r:id="rId49" display="http://spso66.ru/deyatelnost/plan-raboty-schetnoj-palaty/"/>
    <hyperlink ref="F71" r:id="rId50" display="http://rfspto.ru/?page_id=6468"/>
    <hyperlink ref="F74" r:id="rId51" display="https://spyanao.ru/deyatelnost/planyi-rabotyi-schetnoj-palatyi/"/>
    <hyperlink ref="F76" r:id="rId52" display="http://ksp04.ru/deyatelnost/plan-raboty-na-god"/>
    <hyperlink ref="F77" r:id="rId53" display="http://sp03.ru/work/3"/>
    <hyperlink ref="F78" r:id="rId54" display="http://sprt17.ru/?cat=8"/>
    <hyperlink ref="F79" r:id="rId55" display="http://www.ksp19.ru/plan_17.html"/>
    <hyperlink ref="F82" r:id="rId56" display="http://spkrk.ru/index.php?option=com_content&amp;view=article&amp;id=16&amp;Itemid=17"/>
    <hyperlink ref="F85" r:id="rId57" display="http://www.ksp.nso.ru/page/30"/>
    <hyperlink ref="F87" r:id="rId58" display="http://audit.tomsk.ru/bitrix/images/imyie.gadgets/newyear2/%D0%9F%D0%BB%D0%B0%D0%BD-2017.pdf"/>
    <hyperlink ref="F89" r:id="rId59" display="https://schetnaja-palata.sakha.gov.ru/Plan-raboti"/>
    <hyperlink ref="F90" r:id="rId60" display="http://ksp-kam.ru/deyatelnost_ksp/plan_raboty_ksp1/"/>
    <hyperlink ref="F91" r:id="rId61" display="http://ksp25.ru/working/2017_god/"/>
    <hyperlink ref="F92" r:id="rId62" display="http://ksp27.ru/workplans"/>
    <hyperlink ref="F93" r:id="rId63" display="http://ksp-amur.ru/year_plan/"/>
    <hyperlink ref="F34" r:id="rId64" display="http://ksp.org.ru/rubric/153/na-2017-god"/>
    <hyperlink ref="F28" r:id="rId65" display="http://www.kspvo.ru/activitiesp/arrangement/"/>
    <hyperlink ref="F40" r:id="rId66" display="http://www.kspkuban.ru/catalog/?ctg_id=709"/>
    <hyperlink ref="F42" r:id="rId67" display="http://www.ksp34.ru/activity/plans/plan_rabotyi_na_2017_god/"/>
    <hyperlink ref="F43" r:id="rId68" display="http://www.ksp61.ru/work/plans/detail/?ID=1445"/>
    <hyperlink ref="F30" r:id="rId69" display="http://www.ksplo.ru/plan_2017"/>
    <hyperlink ref="F48" r:id="rId70" display="http://www.kspkbr.ru/index.php/2012-06-22-11-50-48/plan-raboty-kontrolno-schetnoj-palaty"/>
    <hyperlink ref="F50" r:id="rId71" display="http://ksp-alania.ru/?page_id=33"/>
    <hyperlink ref="F51" r:id="rId72" display="http://spalata-chr.ru/deyatelnost/plan-raboty/39-plan-raboty-sp-chr-na-2017-g-2"/>
    <hyperlink ref="F66" r:id="rId73" display="http://spso.ucoz.ru/index/plan_raboty_2017_god/0-105"/>
    <hyperlink ref="F80" r:id="rId74" display="http://www.ach22.ru/docs/plan/plan2017_6.pdf"/>
    <hyperlink ref="F65" r:id="rId75" display="http://sp.samregion.ru/activity/"/>
    <hyperlink ref="F84" r:id="rId76" display="http://www.kspko.ru/pages/inform"/>
    <hyperlink ref="F94" r:id="rId77" display="http://ksp49.ru/d/1482191/d/plan_raboty_2017_izmeneniya_sentyabr_2.pdf"/>
    <hyperlink ref="F54" r:id="rId78" display="http://www.ksp02.ru/deyatelnost/plan-raboty.php"/>
    <hyperlink ref="F83" r:id="rId79" display="http://irksp.ru/?page_id=109"/>
    <hyperlink ref="F17" r:id="rId80" display="http://www.ksp62.ru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0" r:id="rId8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B2" sqref="A2:IV5"/>
    </sheetView>
  </sheetViews>
  <sheetFormatPr defaultColWidth="9.140625" defaultRowHeight="15"/>
  <cols>
    <col min="1" max="1" width="35.7109375" style="0" customWidth="1"/>
    <col min="2" max="2" width="50.8515625" style="0" customWidth="1"/>
    <col min="3" max="5" width="6.7109375" style="0" customWidth="1"/>
    <col min="6" max="6" width="6.7109375" style="36" customWidth="1"/>
    <col min="7" max="7" width="34.7109375" style="0" customWidth="1"/>
  </cols>
  <sheetData>
    <row r="1" spans="1:7" ht="36" customHeight="1">
      <c r="A1" s="108" t="s">
        <v>303</v>
      </c>
      <c r="B1" s="108"/>
      <c r="C1" s="108"/>
      <c r="D1" s="108"/>
      <c r="E1" s="108"/>
      <c r="F1" s="108"/>
      <c r="G1" s="108"/>
    </row>
    <row r="2" spans="1:7" ht="65.25" customHeight="1">
      <c r="A2" s="107" t="s">
        <v>140</v>
      </c>
      <c r="B2" s="52" t="s">
        <v>128</v>
      </c>
      <c r="C2" s="121" t="s">
        <v>297</v>
      </c>
      <c r="D2" s="122"/>
      <c r="E2" s="122"/>
      <c r="F2" s="123"/>
      <c r="G2" s="130" t="s">
        <v>210</v>
      </c>
    </row>
    <row r="3" spans="1:7" ht="27.75" customHeight="1">
      <c r="A3" s="107"/>
      <c r="B3" s="53" t="str">
        <f>Методика!B20</f>
        <v>Да, размещается по результатам всех плановых контрольных мероприятий</v>
      </c>
      <c r="C3" s="124" t="s">
        <v>107</v>
      </c>
      <c r="D3" s="124" t="s">
        <v>142</v>
      </c>
      <c r="E3" s="124" t="s">
        <v>298</v>
      </c>
      <c r="F3" s="127" t="s">
        <v>143</v>
      </c>
      <c r="G3" s="131"/>
    </row>
    <row r="4" spans="1:7" ht="27.75" customHeight="1">
      <c r="A4" s="107"/>
      <c r="B4" s="53" t="str">
        <f>Методика!B21</f>
        <v>Да, размещается по результатам большей части плановых контрольных мероприятий</v>
      </c>
      <c r="C4" s="125"/>
      <c r="D4" s="125"/>
      <c r="E4" s="125"/>
      <c r="F4" s="128"/>
      <c r="G4" s="131"/>
    </row>
    <row r="5" spans="1:7" ht="40.5" customHeight="1">
      <c r="A5" s="107"/>
      <c r="B5" s="53" t="str">
        <f>Методика!B22</f>
        <v>Нет, не размещается, или размещается в части отдельных плановых контрольных мероприятий, или размещенная информация не отвечает требованиям</v>
      </c>
      <c r="C5" s="126"/>
      <c r="D5" s="126"/>
      <c r="E5" s="126"/>
      <c r="F5" s="129"/>
      <c r="G5" s="113"/>
    </row>
    <row r="6" spans="1:7" s="48" customFormat="1" ht="15.75" customHeight="1">
      <c r="A6" s="27" t="s">
        <v>11</v>
      </c>
      <c r="B6" s="55"/>
      <c r="C6" s="55"/>
      <c r="D6" s="55"/>
      <c r="E6" s="55"/>
      <c r="F6" s="65"/>
      <c r="G6" s="55"/>
    </row>
    <row r="7" spans="1:7" s="48" customFormat="1" ht="15.75" customHeight="1">
      <c r="A7" s="22" t="s">
        <v>12</v>
      </c>
      <c r="B7" s="54" t="s">
        <v>134</v>
      </c>
      <c r="C7" s="51">
        <f>IF(B7="Да, размещается по результатам всех плановых контрольных мероприятий",2,IF(B7="Да, размещается по результатам большей части плановых контрольных мероприятий",1,0))</f>
        <v>0</v>
      </c>
      <c r="D7" s="51"/>
      <c r="E7" s="51"/>
      <c r="F7" s="57">
        <f>C7*(1-D7)*(1-E7)</f>
        <v>0</v>
      </c>
      <c r="G7" s="21" t="s">
        <v>211</v>
      </c>
    </row>
    <row r="8" spans="1:7" s="48" customFormat="1" ht="15.75" customHeight="1">
      <c r="A8" s="22" t="s">
        <v>13</v>
      </c>
      <c r="B8" s="54" t="s">
        <v>132</v>
      </c>
      <c r="C8" s="51">
        <f aca="true" t="shared" si="0" ref="C8:C71">IF(B8="Да, размещается по результатам всех плановых контрольных мероприятий",2,IF(B8="Да, размещается по результатам большей части плановых контрольных мероприятий",1,0))</f>
        <v>2</v>
      </c>
      <c r="D8" s="51"/>
      <c r="E8" s="51"/>
      <c r="F8" s="57">
        <f aca="true" t="shared" si="1" ref="F8:F71">C8*(1-D8)*(1-E8)</f>
        <v>2</v>
      </c>
      <c r="G8" s="24" t="s">
        <v>212</v>
      </c>
    </row>
    <row r="9" spans="1:7" s="48" customFormat="1" ht="15.75" customHeight="1">
      <c r="A9" s="22" t="s">
        <v>14</v>
      </c>
      <c r="B9" s="54" t="s">
        <v>132</v>
      </c>
      <c r="C9" s="51">
        <f t="shared" si="0"/>
        <v>2</v>
      </c>
      <c r="D9" s="51"/>
      <c r="E9" s="51"/>
      <c r="F9" s="57">
        <f t="shared" si="1"/>
        <v>2</v>
      </c>
      <c r="G9" s="24" t="s">
        <v>213</v>
      </c>
    </row>
    <row r="10" spans="1:7" s="48" customFormat="1" ht="15.75" customHeight="1">
      <c r="A10" s="22" t="s">
        <v>15</v>
      </c>
      <c r="B10" s="54" t="s">
        <v>134</v>
      </c>
      <c r="C10" s="51">
        <f t="shared" si="0"/>
        <v>0</v>
      </c>
      <c r="D10" s="51"/>
      <c r="E10" s="51"/>
      <c r="F10" s="57">
        <f t="shared" si="1"/>
        <v>0</v>
      </c>
      <c r="G10" s="24" t="s">
        <v>214</v>
      </c>
    </row>
    <row r="11" spans="1:7" s="48" customFormat="1" ht="15.75" customHeight="1">
      <c r="A11" s="22" t="s">
        <v>16</v>
      </c>
      <c r="B11" s="54" t="s">
        <v>133</v>
      </c>
      <c r="C11" s="51">
        <f t="shared" si="0"/>
        <v>1</v>
      </c>
      <c r="D11" s="51"/>
      <c r="E11" s="51"/>
      <c r="F11" s="57">
        <f t="shared" si="1"/>
        <v>1</v>
      </c>
      <c r="G11" s="24" t="s">
        <v>215</v>
      </c>
    </row>
    <row r="12" spans="1:7" s="48" customFormat="1" ht="15.75" customHeight="1">
      <c r="A12" s="22" t="s">
        <v>17</v>
      </c>
      <c r="B12" s="54" t="s">
        <v>133</v>
      </c>
      <c r="C12" s="51">
        <f t="shared" si="0"/>
        <v>1</v>
      </c>
      <c r="D12" s="51"/>
      <c r="E12" s="51"/>
      <c r="F12" s="57">
        <f t="shared" si="1"/>
        <v>1</v>
      </c>
      <c r="G12" s="24" t="s">
        <v>216</v>
      </c>
    </row>
    <row r="13" spans="1:7" s="48" customFormat="1" ht="15.75" customHeight="1">
      <c r="A13" s="22" t="s">
        <v>18</v>
      </c>
      <c r="B13" s="54" t="s">
        <v>132</v>
      </c>
      <c r="C13" s="51">
        <f t="shared" si="0"/>
        <v>2</v>
      </c>
      <c r="D13" s="51"/>
      <c r="E13" s="51"/>
      <c r="F13" s="57">
        <f t="shared" si="1"/>
        <v>2</v>
      </c>
      <c r="G13" s="24" t="s">
        <v>217</v>
      </c>
    </row>
    <row r="14" spans="1:7" s="48" customFormat="1" ht="15.75" customHeight="1">
      <c r="A14" s="22" t="s">
        <v>19</v>
      </c>
      <c r="B14" s="54" t="s">
        <v>132</v>
      </c>
      <c r="C14" s="51">
        <f t="shared" si="0"/>
        <v>2</v>
      </c>
      <c r="D14" s="51"/>
      <c r="E14" s="51"/>
      <c r="F14" s="57">
        <f t="shared" si="1"/>
        <v>2</v>
      </c>
      <c r="G14" s="24" t="s">
        <v>218</v>
      </c>
    </row>
    <row r="15" spans="1:7" s="48" customFormat="1" ht="15.75" customHeight="1">
      <c r="A15" s="22" t="s">
        <v>20</v>
      </c>
      <c r="B15" s="54" t="s">
        <v>134</v>
      </c>
      <c r="C15" s="51">
        <f t="shared" si="0"/>
        <v>0</v>
      </c>
      <c r="D15" s="51"/>
      <c r="E15" s="51"/>
      <c r="F15" s="57">
        <f t="shared" si="1"/>
        <v>0</v>
      </c>
      <c r="G15" s="24" t="s">
        <v>219</v>
      </c>
    </row>
    <row r="16" spans="1:7" s="48" customFormat="1" ht="15.75" customHeight="1">
      <c r="A16" s="22" t="s">
        <v>21</v>
      </c>
      <c r="B16" s="54" t="s">
        <v>132</v>
      </c>
      <c r="C16" s="51">
        <f t="shared" si="0"/>
        <v>2</v>
      </c>
      <c r="D16" s="51"/>
      <c r="E16" s="51"/>
      <c r="F16" s="57">
        <f t="shared" si="1"/>
        <v>2</v>
      </c>
      <c r="G16" s="24" t="s">
        <v>220</v>
      </c>
    </row>
    <row r="17" spans="1:7" s="48" customFormat="1" ht="15.75" customHeight="1">
      <c r="A17" s="22" t="s">
        <v>22</v>
      </c>
      <c r="B17" s="54" t="s">
        <v>132</v>
      </c>
      <c r="C17" s="51">
        <f t="shared" si="0"/>
        <v>2</v>
      </c>
      <c r="D17" s="51"/>
      <c r="E17" s="51"/>
      <c r="F17" s="57">
        <f t="shared" si="1"/>
        <v>2</v>
      </c>
      <c r="G17" s="24" t="s">
        <v>221</v>
      </c>
    </row>
    <row r="18" spans="1:7" s="48" customFormat="1" ht="15.75" customHeight="1">
      <c r="A18" s="22" t="s">
        <v>23</v>
      </c>
      <c r="B18" s="54" t="s">
        <v>134</v>
      </c>
      <c r="C18" s="51">
        <f t="shared" si="0"/>
        <v>0</v>
      </c>
      <c r="D18" s="51"/>
      <c r="E18" s="51"/>
      <c r="F18" s="57">
        <f t="shared" si="1"/>
        <v>0</v>
      </c>
      <c r="G18" s="24" t="s">
        <v>222</v>
      </c>
    </row>
    <row r="19" spans="1:7" s="48" customFormat="1" ht="15.75" customHeight="1">
      <c r="A19" s="22" t="s">
        <v>24</v>
      </c>
      <c r="B19" s="54" t="s">
        <v>134</v>
      </c>
      <c r="C19" s="51">
        <f t="shared" si="0"/>
        <v>0</v>
      </c>
      <c r="D19" s="51"/>
      <c r="E19" s="51"/>
      <c r="F19" s="57">
        <f t="shared" si="1"/>
        <v>0</v>
      </c>
      <c r="G19" s="24" t="s">
        <v>223</v>
      </c>
    </row>
    <row r="20" spans="1:7" s="48" customFormat="1" ht="15.75" customHeight="1">
      <c r="A20" s="22" t="s">
        <v>25</v>
      </c>
      <c r="B20" s="54" t="s">
        <v>132</v>
      </c>
      <c r="C20" s="51">
        <f t="shared" si="0"/>
        <v>2</v>
      </c>
      <c r="D20" s="51"/>
      <c r="E20" s="51"/>
      <c r="F20" s="57">
        <f t="shared" si="1"/>
        <v>2</v>
      </c>
      <c r="G20" s="24" t="s">
        <v>224</v>
      </c>
    </row>
    <row r="21" spans="1:7" s="48" customFormat="1" ht="15.75" customHeight="1">
      <c r="A21" s="22" t="s">
        <v>26</v>
      </c>
      <c r="B21" s="54" t="s">
        <v>133</v>
      </c>
      <c r="C21" s="51">
        <f t="shared" si="0"/>
        <v>1</v>
      </c>
      <c r="D21" s="51"/>
      <c r="E21" s="51"/>
      <c r="F21" s="57">
        <f t="shared" si="1"/>
        <v>1</v>
      </c>
      <c r="G21" s="24" t="s">
        <v>225</v>
      </c>
    </row>
    <row r="22" spans="1:7" s="48" customFormat="1" ht="15.75" customHeight="1">
      <c r="A22" s="22" t="s">
        <v>27</v>
      </c>
      <c r="B22" s="54" t="s">
        <v>132</v>
      </c>
      <c r="C22" s="51">
        <f t="shared" si="0"/>
        <v>2</v>
      </c>
      <c r="D22" s="51"/>
      <c r="E22" s="51"/>
      <c r="F22" s="57">
        <f t="shared" si="1"/>
        <v>2</v>
      </c>
      <c r="G22" s="24" t="s">
        <v>226</v>
      </c>
    </row>
    <row r="23" spans="1:7" s="48" customFormat="1" ht="15.75" customHeight="1">
      <c r="A23" s="22" t="s">
        <v>28</v>
      </c>
      <c r="B23" s="54" t="s">
        <v>134</v>
      </c>
      <c r="C23" s="51">
        <f t="shared" si="0"/>
        <v>0</v>
      </c>
      <c r="D23" s="51"/>
      <c r="E23" s="51"/>
      <c r="F23" s="57">
        <f t="shared" si="1"/>
        <v>0</v>
      </c>
      <c r="G23" s="24" t="s">
        <v>227</v>
      </c>
    </row>
    <row r="24" spans="1:7" s="48" customFormat="1" ht="15.75" customHeight="1">
      <c r="A24" s="22" t="s">
        <v>29</v>
      </c>
      <c r="B24" s="54" t="s">
        <v>132</v>
      </c>
      <c r="C24" s="51">
        <f t="shared" si="0"/>
        <v>2</v>
      </c>
      <c r="D24" s="51"/>
      <c r="E24" s="51"/>
      <c r="F24" s="57">
        <f t="shared" si="1"/>
        <v>2</v>
      </c>
      <c r="G24" s="24" t="s">
        <v>228</v>
      </c>
    </row>
    <row r="25" spans="1:7" s="48" customFormat="1" ht="15.75" customHeight="1">
      <c r="A25" s="27" t="s">
        <v>30</v>
      </c>
      <c r="B25" s="55"/>
      <c r="C25" s="56"/>
      <c r="D25" s="56"/>
      <c r="E25" s="56"/>
      <c r="F25" s="66"/>
      <c r="G25" s="44"/>
    </row>
    <row r="26" spans="1:7" s="48" customFormat="1" ht="15.75" customHeight="1">
      <c r="A26" s="22" t="s">
        <v>31</v>
      </c>
      <c r="B26" s="54" t="s">
        <v>132</v>
      </c>
      <c r="C26" s="51">
        <f t="shared" si="0"/>
        <v>2</v>
      </c>
      <c r="D26" s="51"/>
      <c r="E26" s="51"/>
      <c r="F26" s="57">
        <f t="shared" si="1"/>
        <v>2</v>
      </c>
      <c r="G26" s="24" t="s">
        <v>229</v>
      </c>
    </row>
    <row r="27" spans="1:7" s="48" customFormat="1" ht="15.75" customHeight="1">
      <c r="A27" s="22" t="s">
        <v>32</v>
      </c>
      <c r="B27" s="54" t="s">
        <v>134</v>
      </c>
      <c r="C27" s="51">
        <f t="shared" si="0"/>
        <v>0</v>
      </c>
      <c r="D27" s="51"/>
      <c r="E27" s="51"/>
      <c r="F27" s="57">
        <f t="shared" si="1"/>
        <v>0</v>
      </c>
      <c r="G27" s="24" t="s">
        <v>230</v>
      </c>
    </row>
    <row r="28" spans="1:7" s="48" customFormat="1" ht="15.75" customHeight="1">
      <c r="A28" s="22" t="s">
        <v>33</v>
      </c>
      <c r="B28" s="54" t="s">
        <v>134</v>
      </c>
      <c r="C28" s="51">
        <f t="shared" si="0"/>
        <v>0</v>
      </c>
      <c r="D28" s="51"/>
      <c r="E28" s="51"/>
      <c r="F28" s="57">
        <f t="shared" si="1"/>
        <v>0</v>
      </c>
      <c r="G28" s="24" t="s">
        <v>231</v>
      </c>
    </row>
    <row r="29" spans="1:7" s="48" customFormat="1" ht="15.75" customHeight="1">
      <c r="A29" s="22" t="s">
        <v>34</v>
      </c>
      <c r="B29" s="54" t="s">
        <v>133</v>
      </c>
      <c r="C29" s="51">
        <f t="shared" si="0"/>
        <v>1</v>
      </c>
      <c r="D29" s="51"/>
      <c r="E29" s="51"/>
      <c r="F29" s="57">
        <f t="shared" si="1"/>
        <v>1</v>
      </c>
      <c r="G29" s="21" t="s">
        <v>232</v>
      </c>
    </row>
    <row r="30" spans="1:7" s="48" customFormat="1" ht="15.75" customHeight="1">
      <c r="A30" s="22" t="s">
        <v>35</v>
      </c>
      <c r="B30" s="54" t="s">
        <v>134</v>
      </c>
      <c r="C30" s="51">
        <f t="shared" si="0"/>
        <v>0</v>
      </c>
      <c r="D30" s="51"/>
      <c r="E30" s="51"/>
      <c r="F30" s="57">
        <f t="shared" si="1"/>
        <v>0</v>
      </c>
      <c r="G30" s="24" t="s">
        <v>233</v>
      </c>
    </row>
    <row r="31" spans="1:7" s="48" customFormat="1" ht="15.75" customHeight="1">
      <c r="A31" s="22" t="s">
        <v>36</v>
      </c>
      <c r="B31" s="54" t="s">
        <v>134</v>
      </c>
      <c r="C31" s="51">
        <f t="shared" si="0"/>
        <v>0</v>
      </c>
      <c r="D31" s="51"/>
      <c r="E31" s="51"/>
      <c r="F31" s="57">
        <f t="shared" si="1"/>
        <v>0</v>
      </c>
      <c r="G31" s="24" t="s">
        <v>234</v>
      </c>
    </row>
    <row r="32" spans="1:7" s="48" customFormat="1" ht="15.75" customHeight="1">
      <c r="A32" s="22" t="s">
        <v>37</v>
      </c>
      <c r="B32" s="54" t="s">
        <v>132</v>
      </c>
      <c r="C32" s="51">
        <f t="shared" si="0"/>
        <v>2</v>
      </c>
      <c r="D32" s="51"/>
      <c r="E32" s="51"/>
      <c r="F32" s="57">
        <f t="shared" si="1"/>
        <v>2</v>
      </c>
      <c r="G32" s="24" t="s">
        <v>235</v>
      </c>
    </row>
    <row r="33" spans="1:7" s="48" customFormat="1" ht="15.75" customHeight="1">
      <c r="A33" s="22" t="s">
        <v>38</v>
      </c>
      <c r="B33" s="54" t="s">
        <v>132</v>
      </c>
      <c r="C33" s="51">
        <f t="shared" si="0"/>
        <v>2</v>
      </c>
      <c r="D33" s="51"/>
      <c r="E33" s="51"/>
      <c r="F33" s="57">
        <f t="shared" si="1"/>
        <v>2</v>
      </c>
      <c r="G33" s="24" t="s">
        <v>236</v>
      </c>
    </row>
    <row r="34" spans="1:7" s="48" customFormat="1" ht="15.75" customHeight="1">
      <c r="A34" s="22" t="s">
        <v>39</v>
      </c>
      <c r="B34" s="54" t="s">
        <v>134</v>
      </c>
      <c r="C34" s="51">
        <f t="shared" si="0"/>
        <v>0</v>
      </c>
      <c r="D34" s="51"/>
      <c r="E34" s="51"/>
      <c r="F34" s="57">
        <f t="shared" si="1"/>
        <v>0</v>
      </c>
      <c r="G34" s="24" t="s">
        <v>237</v>
      </c>
    </row>
    <row r="35" spans="1:7" s="48" customFormat="1" ht="15.75" customHeight="1">
      <c r="A35" s="22" t="s">
        <v>40</v>
      </c>
      <c r="B35" s="54" t="s">
        <v>133</v>
      </c>
      <c r="C35" s="51">
        <f t="shared" si="0"/>
        <v>1</v>
      </c>
      <c r="D35" s="51"/>
      <c r="E35" s="51"/>
      <c r="F35" s="57">
        <f t="shared" si="1"/>
        <v>1</v>
      </c>
      <c r="G35" s="24" t="s">
        <v>238</v>
      </c>
    </row>
    <row r="36" spans="1:7" s="48" customFormat="1" ht="15.75" customHeight="1">
      <c r="A36" s="22" t="s">
        <v>41</v>
      </c>
      <c r="B36" s="54" t="s">
        <v>133</v>
      </c>
      <c r="C36" s="51">
        <f t="shared" si="0"/>
        <v>1</v>
      </c>
      <c r="D36" s="51"/>
      <c r="E36" s="51"/>
      <c r="F36" s="57">
        <f t="shared" si="1"/>
        <v>1</v>
      </c>
      <c r="G36" s="24" t="s">
        <v>239</v>
      </c>
    </row>
    <row r="37" spans="1:7" s="48" customFormat="1" ht="15.75" customHeight="1">
      <c r="A37" s="27" t="s">
        <v>42</v>
      </c>
      <c r="B37" s="55"/>
      <c r="C37" s="56"/>
      <c r="D37" s="56"/>
      <c r="E37" s="56"/>
      <c r="F37" s="66"/>
      <c r="G37" s="44"/>
    </row>
    <row r="38" spans="1:7" s="48" customFormat="1" ht="15.75" customHeight="1">
      <c r="A38" s="22" t="s">
        <v>43</v>
      </c>
      <c r="B38" s="54" t="s">
        <v>132</v>
      </c>
      <c r="C38" s="51">
        <f t="shared" si="0"/>
        <v>2</v>
      </c>
      <c r="D38" s="51"/>
      <c r="E38" s="51"/>
      <c r="F38" s="57">
        <f t="shared" si="1"/>
        <v>2</v>
      </c>
      <c r="G38" s="24" t="s">
        <v>240</v>
      </c>
    </row>
    <row r="39" spans="1:7" s="48" customFormat="1" ht="15.75" customHeight="1">
      <c r="A39" s="22" t="s">
        <v>44</v>
      </c>
      <c r="B39" s="54" t="s">
        <v>132</v>
      </c>
      <c r="C39" s="51">
        <f t="shared" si="0"/>
        <v>2</v>
      </c>
      <c r="D39" s="51"/>
      <c r="E39" s="51"/>
      <c r="F39" s="57">
        <f t="shared" si="1"/>
        <v>2</v>
      </c>
      <c r="G39" s="24" t="s">
        <v>241</v>
      </c>
    </row>
    <row r="40" spans="1:7" s="48" customFormat="1" ht="15.75" customHeight="1">
      <c r="A40" s="22" t="s">
        <v>45</v>
      </c>
      <c r="B40" s="54" t="s">
        <v>133</v>
      </c>
      <c r="C40" s="51">
        <f t="shared" si="0"/>
        <v>1</v>
      </c>
      <c r="D40" s="51"/>
      <c r="E40" s="51"/>
      <c r="F40" s="57">
        <f t="shared" si="1"/>
        <v>1</v>
      </c>
      <c r="G40" s="38" t="s">
        <v>242</v>
      </c>
    </row>
    <row r="41" spans="1:7" s="48" customFormat="1" ht="15.75" customHeight="1">
      <c r="A41" s="22" t="s">
        <v>46</v>
      </c>
      <c r="B41" s="54" t="s">
        <v>132</v>
      </c>
      <c r="C41" s="51">
        <f t="shared" si="0"/>
        <v>2</v>
      </c>
      <c r="D41" s="51"/>
      <c r="E41" s="51"/>
      <c r="F41" s="57">
        <f t="shared" si="1"/>
        <v>2</v>
      </c>
      <c r="G41" s="24" t="s">
        <v>243</v>
      </c>
    </row>
    <row r="42" spans="1:7" s="48" customFormat="1" ht="15.75" customHeight="1">
      <c r="A42" s="22" t="s">
        <v>47</v>
      </c>
      <c r="B42" s="54" t="s">
        <v>132</v>
      </c>
      <c r="C42" s="51">
        <f t="shared" si="0"/>
        <v>2</v>
      </c>
      <c r="D42" s="51"/>
      <c r="E42" s="51"/>
      <c r="F42" s="57">
        <f t="shared" si="1"/>
        <v>2</v>
      </c>
      <c r="G42" s="24" t="s">
        <v>244</v>
      </c>
    </row>
    <row r="43" spans="1:7" s="48" customFormat="1" ht="15.75" customHeight="1">
      <c r="A43" s="22" t="s">
        <v>48</v>
      </c>
      <c r="B43" s="54" t="s">
        <v>132</v>
      </c>
      <c r="C43" s="51">
        <f t="shared" si="0"/>
        <v>2</v>
      </c>
      <c r="D43" s="51"/>
      <c r="E43" s="51"/>
      <c r="F43" s="57">
        <f t="shared" si="1"/>
        <v>2</v>
      </c>
      <c r="G43" s="24" t="s">
        <v>245</v>
      </c>
    </row>
    <row r="44" spans="1:7" s="48" customFormat="1" ht="15.75" customHeight="1">
      <c r="A44" s="22" t="s">
        <v>49</v>
      </c>
      <c r="B44" s="54" t="s">
        <v>134</v>
      </c>
      <c r="C44" s="51">
        <f t="shared" si="0"/>
        <v>0</v>
      </c>
      <c r="D44" s="51"/>
      <c r="E44" s="51"/>
      <c r="F44" s="57">
        <f t="shared" si="1"/>
        <v>0</v>
      </c>
      <c r="G44" s="39" t="s">
        <v>246</v>
      </c>
    </row>
    <row r="45" spans="1:7" s="48" customFormat="1" ht="15.75" customHeight="1">
      <c r="A45" s="22" t="s">
        <v>141</v>
      </c>
      <c r="B45" s="54" t="s">
        <v>133</v>
      </c>
      <c r="C45" s="51">
        <f t="shared" si="0"/>
        <v>1</v>
      </c>
      <c r="D45" s="51"/>
      <c r="E45" s="51"/>
      <c r="F45" s="57">
        <f t="shared" si="1"/>
        <v>1</v>
      </c>
      <c r="G45" s="38" t="s">
        <v>247</v>
      </c>
    </row>
    <row r="46" spans="1:7" s="48" customFormat="1" ht="15.75" customHeight="1">
      <c r="A46" s="27" t="s">
        <v>51</v>
      </c>
      <c r="B46" s="55"/>
      <c r="C46" s="56"/>
      <c r="D46" s="56"/>
      <c r="E46" s="56"/>
      <c r="F46" s="66"/>
      <c r="G46" s="50"/>
    </row>
    <row r="47" spans="1:7" s="48" customFormat="1" ht="15.75" customHeight="1">
      <c r="A47" s="22" t="s">
        <v>52</v>
      </c>
      <c r="B47" s="54" t="s">
        <v>133</v>
      </c>
      <c r="C47" s="51">
        <f t="shared" si="0"/>
        <v>1</v>
      </c>
      <c r="D47" s="51"/>
      <c r="E47" s="51"/>
      <c r="F47" s="57">
        <f t="shared" si="1"/>
        <v>1</v>
      </c>
      <c r="G47" s="24" t="s">
        <v>248</v>
      </c>
    </row>
    <row r="48" spans="1:7" s="48" customFormat="1" ht="15.75" customHeight="1">
      <c r="A48" s="22" t="s">
        <v>53</v>
      </c>
      <c r="B48" s="54" t="s">
        <v>133</v>
      </c>
      <c r="C48" s="51">
        <f t="shared" si="0"/>
        <v>1</v>
      </c>
      <c r="D48" s="51"/>
      <c r="E48" s="51"/>
      <c r="F48" s="57">
        <f t="shared" si="1"/>
        <v>1</v>
      </c>
      <c r="G48" s="24" t="s">
        <v>249</v>
      </c>
    </row>
    <row r="49" spans="1:7" s="48" customFormat="1" ht="15.75" customHeight="1">
      <c r="A49" s="22" t="s">
        <v>54</v>
      </c>
      <c r="B49" s="54" t="s">
        <v>132</v>
      </c>
      <c r="C49" s="51">
        <f t="shared" si="0"/>
        <v>2</v>
      </c>
      <c r="D49" s="51"/>
      <c r="E49" s="51"/>
      <c r="F49" s="57">
        <f t="shared" si="1"/>
        <v>2</v>
      </c>
      <c r="G49" s="24" t="s">
        <v>250</v>
      </c>
    </row>
    <row r="50" spans="1:7" s="48" customFormat="1" ht="15.75" customHeight="1">
      <c r="A50" s="22" t="s">
        <v>55</v>
      </c>
      <c r="B50" s="54" t="s">
        <v>133</v>
      </c>
      <c r="C50" s="51">
        <f t="shared" si="0"/>
        <v>1</v>
      </c>
      <c r="D50" s="51"/>
      <c r="E50" s="51"/>
      <c r="F50" s="57">
        <f t="shared" si="1"/>
        <v>1</v>
      </c>
      <c r="G50" s="24" t="s">
        <v>251</v>
      </c>
    </row>
    <row r="51" spans="1:7" s="48" customFormat="1" ht="15.75" customHeight="1">
      <c r="A51" s="22" t="s">
        <v>56</v>
      </c>
      <c r="B51" s="54" t="s">
        <v>134</v>
      </c>
      <c r="C51" s="51">
        <f t="shared" si="0"/>
        <v>0</v>
      </c>
      <c r="D51" s="51"/>
      <c r="E51" s="51"/>
      <c r="F51" s="57">
        <f t="shared" si="1"/>
        <v>0</v>
      </c>
      <c r="G51" s="24" t="s">
        <v>252</v>
      </c>
    </row>
    <row r="52" spans="1:7" s="48" customFormat="1" ht="15.75" customHeight="1">
      <c r="A52" s="22" t="s">
        <v>57</v>
      </c>
      <c r="B52" s="54" t="s">
        <v>134</v>
      </c>
      <c r="C52" s="51">
        <f t="shared" si="0"/>
        <v>0</v>
      </c>
      <c r="D52" s="51"/>
      <c r="E52" s="51"/>
      <c r="F52" s="57">
        <f t="shared" si="1"/>
        <v>0</v>
      </c>
      <c r="G52" s="21" t="s">
        <v>253</v>
      </c>
    </row>
    <row r="53" spans="1:7" s="48" customFormat="1" ht="15.75" customHeight="1">
      <c r="A53" s="22" t="s">
        <v>58</v>
      </c>
      <c r="B53" s="54" t="s">
        <v>133</v>
      </c>
      <c r="C53" s="51">
        <f t="shared" si="0"/>
        <v>1</v>
      </c>
      <c r="D53" s="51"/>
      <c r="E53" s="51"/>
      <c r="F53" s="57">
        <f t="shared" si="1"/>
        <v>1</v>
      </c>
      <c r="G53" s="24" t="s">
        <v>350</v>
      </c>
    </row>
    <row r="54" spans="1:7" s="48" customFormat="1" ht="15.75" customHeight="1">
      <c r="A54" s="27" t="s">
        <v>59</v>
      </c>
      <c r="B54" s="55"/>
      <c r="C54" s="56"/>
      <c r="D54" s="56"/>
      <c r="E54" s="56"/>
      <c r="F54" s="66"/>
      <c r="G54" s="50"/>
    </row>
    <row r="55" spans="1:7" s="48" customFormat="1" ht="15.75" customHeight="1">
      <c r="A55" s="22" t="s">
        <v>60</v>
      </c>
      <c r="B55" s="54" t="s">
        <v>134</v>
      </c>
      <c r="C55" s="51">
        <f t="shared" si="0"/>
        <v>0</v>
      </c>
      <c r="D55" s="51"/>
      <c r="E55" s="51"/>
      <c r="F55" s="57">
        <f t="shared" si="1"/>
        <v>0</v>
      </c>
      <c r="G55" s="24" t="s">
        <v>255</v>
      </c>
    </row>
    <row r="56" spans="1:7" s="48" customFormat="1" ht="15.75" customHeight="1">
      <c r="A56" s="22" t="s">
        <v>61</v>
      </c>
      <c r="B56" s="54" t="s">
        <v>133</v>
      </c>
      <c r="C56" s="51">
        <f t="shared" si="0"/>
        <v>1</v>
      </c>
      <c r="D56" s="51"/>
      <c r="E56" s="51"/>
      <c r="F56" s="57">
        <f t="shared" si="1"/>
        <v>1</v>
      </c>
      <c r="G56" s="24" t="s">
        <v>256</v>
      </c>
    </row>
    <row r="57" spans="1:7" s="48" customFormat="1" ht="15.75" customHeight="1">
      <c r="A57" s="22" t="s">
        <v>62</v>
      </c>
      <c r="B57" s="54" t="s">
        <v>134</v>
      </c>
      <c r="C57" s="51">
        <f t="shared" si="0"/>
        <v>0</v>
      </c>
      <c r="D57" s="51"/>
      <c r="E57" s="51"/>
      <c r="F57" s="57">
        <f t="shared" si="1"/>
        <v>0</v>
      </c>
      <c r="G57" s="24" t="s">
        <v>257</v>
      </c>
    </row>
    <row r="58" spans="1:7" s="48" customFormat="1" ht="15.75" customHeight="1">
      <c r="A58" s="22" t="s">
        <v>63</v>
      </c>
      <c r="B58" s="54" t="s">
        <v>134</v>
      </c>
      <c r="C58" s="51">
        <f t="shared" si="0"/>
        <v>0</v>
      </c>
      <c r="D58" s="51"/>
      <c r="E58" s="51"/>
      <c r="F58" s="57">
        <f t="shared" si="1"/>
        <v>0</v>
      </c>
      <c r="G58" s="24" t="s">
        <v>258</v>
      </c>
    </row>
    <row r="59" spans="1:7" s="48" customFormat="1" ht="15.75" customHeight="1">
      <c r="A59" s="22" t="s">
        <v>64</v>
      </c>
      <c r="B59" s="54" t="s">
        <v>132</v>
      </c>
      <c r="C59" s="51">
        <f t="shared" si="0"/>
        <v>2</v>
      </c>
      <c r="D59" s="51"/>
      <c r="E59" s="51"/>
      <c r="F59" s="57">
        <f t="shared" si="1"/>
        <v>2</v>
      </c>
      <c r="G59" s="24" t="s">
        <v>259</v>
      </c>
    </row>
    <row r="60" spans="1:7" s="48" customFormat="1" ht="15.75" customHeight="1">
      <c r="A60" s="22" t="s">
        <v>65</v>
      </c>
      <c r="B60" s="54" t="s">
        <v>132</v>
      </c>
      <c r="C60" s="51">
        <f t="shared" si="0"/>
        <v>2</v>
      </c>
      <c r="D60" s="51"/>
      <c r="E60" s="51"/>
      <c r="F60" s="57">
        <f t="shared" si="1"/>
        <v>2</v>
      </c>
      <c r="G60" s="24" t="s">
        <v>260</v>
      </c>
    </row>
    <row r="61" spans="1:7" s="48" customFormat="1" ht="15.75" customHeight="1">
      <c r="A61" s="22" t="s">
        <v>66</v>
      </c>
      <c r="B61" s="54" t="s">
        <v>132</v>
      </c>
      <c r="C61" s="51">
        <f t="shared" si="0"/>
        <v>2</v>
      </c>
      <c r="D61" s="51"/>
      <c r="E61" s="51"/>
      <c r="F61" s="57">
        <f t="shared" si="1"/>
        <v>2</v>
      </c>
      <c r="G61" s="24" t="s">
        <v>261</v>
      </c>
    </row>
    <row r="62" spans="1:7" s="48" customFormat="1" ht="15.75" customHeight="1">
      <c r="A62" s="22" t="s">
        <v>67</v>
      </c>
      <c r="B62" s="54" t="s">
        <v>134</v>
      </c>
      <c r="C62" s="51">
        <f t="shared" si="0"/>
        <v>0</v>
      </c>
      <c r="D62" s="51"/>
      <c r="E62" s="51"/>
      <c r="F62" s="57">
        <f t="shared" si="1"/>
        <v>0</v>
      </c>
      <c r="G62" s="21" t="s">
        <v>262</v>
      </c>
    </row>
    <row r="63" spans="1:7" s="48" customFormat="1" ht="15.75" customHeight="1">
      <c r="A63" s="22" t="s">
        <v>68</v>
      </c>
      <c r="B63" s="54" t="s">
        <v>132</v>
      </c>
      <c r="C63" s="51">
        <f t="shared" si="0"/>
        <v>2</v>
      </c>
      <c r="D63" s="51"/>
      <c r="E63" s="51"/>
      <c r="F63" s="57">
        <f t="shared" si="1"/>
        <v>2</v>
      </c>
      <c r="G63" s="24" t="s">
        <v>263</v>
      </c>
    </row>
    <row r="64" spans="1:7" s="48" customFormat="1" ht="15.75" customHeight="1">
      <c r="A64" s="22" t="s">
        <v>69</v>
      </c>
      <c r="B64" s="54" t="s">
        <v>132</v>
      </c>
      <c r="C64" s="51">
        <f t="shared" si="0"/>
        <v>2</v>
      </c>
      <c r="D64" s="51"/>
      <c r="E64" s="51"/>
      <c r="F64" s="57">
        <f t="shared" si="1"/>
        <v>2</v>
      </c>
      <c r="G64" s="24" t="s">
        <v>264</v>
      </c>
    </row>
    <row r="65" spans="1:7" s="48" customFormat="1" ht="15.75" customHeight="1">
      <c r="A65" s="22" t="s">
        <v>70</v>
      </c>
      <c r="B65" s="54" t="s">
        <v>132</v>
      </c>
      <c r="C65" s="51">
        <f t="shared" si="0"/>
        <v>2</v>
      </c>
      <c r="D65" s="51"/>
      <c r="E65" s="51"/>
      <c r="F65" s="57">
        <f t="shared" si="1"/>
        <v>2</v>
      </c>
      <c r="G65" s="24" t="s">
        <v>265</v>
      </c>
    </row>
    <row r="66" spans="1:7" s="48" customFormat="1" ht="15.75" customHeight="1">
      <c r="A66" s="22" t="s">
        <v>71</v>
      </c>
      <c r="B66" s="54" t="s">
        <v>134</v>
      </c>
      <c r="C66" s="51">
        <f t="shared" si="0"/>
        <v>0</v>
      </c>
      <c r="D66" s="51"/>
      <c r="E66" s="51"/>
      <c r="F66" s="57">
        <f t="shared" si="1"/>
        <v>0</v>
      </c>
      <c r="G66" s="24" t="s">
        <v>266</v>
      </c>
    </row>
    <row r="67" spans="1:7" s="48" customFormat="1" ht="15.75" customHeight="1">
      <c r="A67" s="22" t="s">
        <v>72</v>
      </c>
      <c r="B67" s="54" t="s">
        <v>134</v>
      </c>
      <c r="C67" s="51">
        <f t="shared" si="0"/>
        <v>0</v>
      </c>
      <c r="D67" s="51"/>
      <c r="E67" s="51"/>
      <c r="F67" s="57">
        <f t="shared" si="1"/>
        <v>0</v>
      </c>
      <c r="G67" s="24" t="s">
        <v>267</v>
      </c>
    </row>
    <row r="68" spans="1:7" s="48" customFormat="1" ht="15.75" customHeight="1">
      <c r="A68" s="22" t="s">
        <v>73</v>
      </c>
      <c r="B68" s="54" t="s">
        <v>132</v>
      </c>
      <c r="C68" s="51">
        <f t="shared" si="0"/>
        <v>2</v>
      </c>
      <c r="D68" s="51"/>
      <c r="E68" s="51"/>
      <c r="F68" s="57">
        <f t="shared" si="1"/>
        <v>2</v>
      </c>
      <c r="G68" s="24" t="s">
        <v>268</v>
      </c>
    </row>
    <row r="69" spans="1:7" s="48" customFormat="1" ht="15.75" customHeight="1">
      <c r="A69" s="27" t="s">
        <v>74</v>
      </c>
      <c r="B69" s="55"/>
      <c r="C69" s="56"/>
      <c r="D69" s="56"/>
      <c r="E69" s="56"/>
      <c r="F69" s="66"/>
      <c r="G69" s="50"/>
    </row>
    <row r="70" spans="1:7" s="48" customFormat="1" ht="15.75" customHeight="1">
      <c r="A70" s="22" t="s">
        <v>75</v>
      </c>
      <c r="B70" s="54" t="s">
        <v>133</v>
      </c>
      <c r="C70" s="51">
        <f t="shared" si="0"/>
        <v>1</v>
      </c>
      <c r="D70" s="51"/>
      <c r="E70" s="51"/>
      <c r="F70" s="57">
        <f t="shared" si="1"/>
        <v>1</v>
      </c>
      <c r="G70" s="24" t="s">
        <v>269</v>
      </c>
    </row>
    <row r="71" spans="1:7" s="48" customFormat="1" ht="15.75" customHeight="1">
      <c r="A71" s="22" t="s">
        <v>76</v>
      </c>
      <c r="B71" s="54" t="s">
        <v>132</v>
      </c>
      <c r="C71" s="51">
        <f t="shared" si="0"/>
        <v>2</v>
      </c>
      <c r="D71" s="51"/>
      <c r="E71" s="51"/>
      <c r="F71" s="57">
        <f t="shared" si="1"/>
        <v>2</v>
      </c>
      <c r="G71" s="21" t="s">
        <v>270</v>
      </c>
    </row>
    <row r="72" spans="1:7" s="48" customFormat="1" ht="15.75" customHeight="1">
      <c r="A72" s="22" t="s">
        <v>77</v>
      </c>
      <c r="B72" s="54" t="s">
        <v>134</v>
      </c>
      <c r="C72" s="51">
        <f aca="true" t="shared" si="2" ref="C72:C98">IF(B72="Да, размещается по результатам всех плановых контрольных мероприятий",2,IF(B72="Да, размещается по результатам большей части плановых контрольных мероприятий",1,0))</f>
        <v>0</v>
      </c>
      <c r="D72" s="51"/>
      <c r="E72" s="51"/>
      <c r="F72" s="57">
        <f aca="true" t="shared" si="3" ref="F72:F98">C72*(1-D72)*(1-E72)</f>
        <v>0</v>
      </c>
      <c r="G72" s="24" t="s">
        <v>271</v>
      </c>
    </row>
    <row r="73" spans="1:7" s="48" customFormat="1" ht="15.75" customHeight="1">
      <c r="A73" s="22" t="s">
        <v>78</v>
      </c>
      <c r="B73" s="54" t="s">
        <v>134</v>
      </c>
      <c r="C73" s="51">
        <f t="shared" si="2"/>
        <v>0</v>
      </c>
      <c r="D73" s="51"/>
      <c r="E73" s="51"/>
      <c r="F73" s="57">
        <f t="shared" si="3"/>
        <v>0</v>
      </c>
      <c r="G73" s="24" t="s">
        <v>272</v>
      </c>
    </row>
    <row r="74" spans="1:7" s="48" customFormat="1" ht="15.75" customHeight="1">
      <c r="A74" s="22" t="s">
        <v>79</v>
      </c>
      <c r="B74" s="54" t="s">
        <v>134</v>
      </c>
      <c r="C74" s="51">
        <f t="shared" si="2"/>
        <v>0</v>
      </c>
      <c r="D74" s="51"/>
      <c r="E74" s="51"/>
      <c r="F74" s="57">
        <f t="shared" si="3"/>
        <v>0</v>
      </c>
      <c r="G74" s="24" t="s">
        <v>273</v>
      </c>
    </row>
    <row r="75" spans="1:7" s="48" customFormat="1" ht="15.75" customHeight="1">
      <c r="A75" s="22" t="s">
        <v>80</v>
      </c>
      <c r="B75" s="54" t="s">
        <v>134</v>
      </c>
      <c r="C75" s="51">
        <f t="shared" si="2"/>
        <v>0</v>
      </c>
      <c r="D75" s="51"/>
      <c r="E75" s="51"/>
      <c r="F75" s="57">
        <f t="shared" si="3"/>
        <v>0</v>
      </c>
      <c r="G75" s="24" t="s">
        <v>274</v>
      </c>
    </row>
    <row r="76" spans="1:7" s="48" customFormat="1" ht="15.75" customHeight="1">
      <c r="A76" s="27" t="s">
        <v>81</v>
      </c>
      <c r="B76" s="55"/>
      <c r="C76" s="56"/>
      <c r="D76" s="56"/>
      <c r="E76" s="56"/>
      <c r="F76" s="66"/>
      <c r="G76" s="50"/>
    </row>
    <row r="77" spans="1:7" s="48" customFormat="1" ht="15.75" customHeight="1">
      <c r="A77" s="22" t="s">
        <v>82</v>
      </c>
      <c r="B77" s="54" t="s">
        <v>132</v>
      </c>
      <c r="C77" s="51">
        <f t="shared" si="2"/>
        <v>2</v>
      </c>
      <c r="D77" s="51"/>
      <c r="E77" s="51"/>
      <c r="F77" s="57">
        <f t="shared" si="3"/>
        <v>2</v>
      </c>
      <c r="G77" s="24" t="s">
        <v>275</v>
      </c>
    </row>
    <row r="78" spans="1:7" s="48" customFormat="1" ht="15.75" customHeight="1">
      <c r="A78" s="22" t="s">
        <v>83</v>
      </c>
      <c r="B78" s="54" t="s">
        <v>134</v>
      </c>
      <c r="C78" s="51">
        <f t="shared" si="2"/>
        <v>0</v>
      </c>
      <c r="D78" s="51"/>
      <c r="E78" s="51"/>
      <c r="F78" s="57">
        <f t="shared" si="3"/>
        <v>0</v>
      </c>
      <c r="G78" s="24" t="s">
        <v>276</v>
      </c>
    </row>
    <row r="79" spans="1:7" s="48" customFormat="1" ht="15.75" customHeight="1">
      <c r="A79" s="22" t="s">
        <v>84</v>
      </c>
      <c r="B79" s="54" t="s">
        <v>134</v>
      </c>
      <c r="C79" s="51">
        <f t="shared" si="2"/>
        <v>0</v>
      </c>
      <c r="D79" s="51"/>
      <c r="E79" s="51"/>
      <c r="F79" s="57">
        <f t="shared" si="3"/>
        <v>0</v>
      </c>
      <c r="G79" s="24" t="s">
        <v>277</v>
      </c>
    </row>
    <row r="80" spans="1:7" s="48" customFormat="1" ht="15.75" customHeight="1">
      <c r="A80" s="22" t="s">
        <v>85</v>
      </c>
      <c r="B80" s="54" t="s">
        <v>132</v>
      </c>
      <c r="C80" s="51">
        <f t="shared" si="2"/>
        <v>2</v>
      </c>
      <c r="D80" s="51"/>
      <c r="E80" s="51"/>
      <c r="F80" s="57">
        <f t="shared" si="3"/>
        <v>2</v>
      </c>
      <c r="G80" s="24" t="s">
        <v>278</v>
      </c>
    </row>
    <row r="81" spans="1:7" s="48" customFormat="1" ht="15.75" customHeight="1">
      <c r="A81" s="22" t="s">
        <v>86</v>
      </c>
      <c r="B81" s="54" t="s">
        <v>132</v>
      </c>
      <c r="C81" s="51">
        <f t="shared" si="2"/>
        <v>2</v>
      </c>
      <c r="D81" s="51"/>
      <c r="E81" s="51"/>
      <c r="F81" s="57">
        <f t="shared" si="3"/>
        <v>2</v>
      </c>
      <c r="G81" s="37" t="s">
        <v>279</v>
      </c>
    </row>
    <row r="82" spans="1:7" s="48" customFormat="1" ht="15.75" customHeight="1">
      <c r="A82" s="22" t="s">
        <v>87</v>
      </c>
      <c r="B82" s="54" t="s">
        <v>134</v>
      </c>
      <c r="C82" s="51">
        <f t="shared" si="2"/>
        <v>0</v>
      </c>
      <c r="D82" s="51"/>
      <c r="E82" s="51"/>
      <c r="F82" s="57">
        <f t="shared" si="3"/>
        <v>0</v>
      </c>
      <c r="G82" s="24" t="s">
        <v>280</v>
      </c>
    </row>
    <row r="83" spans="1:7" s="48" customFormat="1" ht="15.75" customHeight="1">
      <c r="A83" s="22" t="s">
        <v>88</v>
      </c>
      <c r="B83" s="54" t="s">
        <v>133</v>
      </c>
      <c r="C83" s="51">
        <f t="shared" si="2"/>
        <v>1</v>
      </c>
      <c r="D83" s="51"/>
      <c r="E83" s="51"/>
      <c r="F83" s="57">
        <f t="shared" si="3"/>
        <v>1</v>
      </c>
      <c r="G83" s="24" t="s">
        <v>281</v>
      </c>
    </row>
    <row r="84" spans="1:7" s="48" customFormat="1" ht="15.75" customHeight="1">
      <c r="A84" s="22" t="s">
        <v>89</v>
      </c>
      <c r="B84" s="54" t="s">
        <v>134</v>
      </c>
      <c r="C84" s="51">
        <f t="shared" si="2"/>
        <v>0</v>
      </c>
      <c r="D84" s="51"/>
      <c r="E84" s="51"/>
      <c r="F84" s="57">
        <f t="shared" si="3"/>
        <v>0</v>
      </c>
      <c r="G84" s="24" t="s">
        <v>282</v>
      </c>
    </row>
    <row r="85" spans="1:7" s="48" customFormat="1" ht="15.75" customHeight="1">
      <c r="A85" s="22" t="s">
        <v>90</v>
      </c>
      <c r="B85" s="54" t="s">
        <v>134</v>
      </c>
      <c r="C85" s="51">
        <f t="shared" si="2"/>
        <v>0</v>
      </c>
      <c r="D85" s="51"/>
      <c r="E85" s="51"/>
      <c r="F85" s="57">
        <f t="shared" si="3"/>
        <v>0</v>
      </c>
      <c r="G85" s="24" t="s">
        <v>283</v>
      </c>
    </row>
    <row r="86" spans="1:7" s="48" customFormat="1" ht="15.75" customHeight="1">
      <c r="A86" s="22" t="s">
        <v>91</v>
      </c>
      <c r="B86" s="54" t="s">
        <v>133</v>
      </c>
      <c r="C86" s="51">
        <f t="shared" si="2"/>
        <v>1</v>
      </c>
      <c r="D86" s="51"/>
      <c r="E86" s="51"/>
      <c r="F86" s="57">
        <f t="shared" si="3"/>
        <v>1</v>
      </c>
      <c r="G86" s="37" t="s">
        <v>284</v>
      </c>
    </row>
    <row r="87" spans="1:7" s="48" customFormat="1" ht="15.75" customHeight="1">
      <c r="A87" s="22" t="s">
        <v>296</v>
      </c>
      <c r="B87" s="54" t="s">
        <v>132</v>
      </c>
      <c r="C87" s="51">
        <f t="shared" si="2"/>
        <v>2</v>
      </c>
      <c r="D87" s="51"/>
      <c r="E87" s="51"/>
      <c r="F87" s="57">
        <f t="shared" si="3"/>
        <v>2</v>
      </c>
      <c r="G87" s="24" t="s">
        <v>285</v>
      </c>
    </row>
    <row r="88" spans="1:7" s="48" customFormat="1" ht="15.75" customHeight="1">
      <c r="A88" s="22" t="s">
        <v>93</v>
      </c>
      <c r="B88" s="54" t="s">
        <v>133</v>
      </c>
      <c r="C88" s="51">
        <f t="shared" si="2"/>
        <v>1</v>
      </c>
      <c r="D88" s="51"/>
      <c r="E88" s="51"/>
      <c r="F88" s="57">
        <f t="shared" si="3"/>
        <v>1</v>
      </c>
      <c r="G88" s="24" t="s">
        <v>286</v>
      </c>
    </row>
    <row r="89" spans="1:7" s="48" customFormat="1" ht="15.75" customHeight="1">
      <c r="A89" s="27" t="s">
        <v>94</v>
      </c>
      <c r="B89" s="55"/>
      <c r="C89" s="56"/>
      <c r="D89" s="56"/>
      <c r="E89" s="56"/>
      <c r="F89" s="66"/>
      <c r="G89" s="50"/>
    </row>
    <row r="90" spans="1:7" s="48" customFormat="1" ht="15.75" customHeight="1">
      <c r="A90" s="22" t="s">
        <v>95</v>
      </c>
      <c r="B90" s="54" t="s">
        <v>132</v>
      </c>
      <c r="C90" s="51">
        <f t="shared" si="2"/>
        <v>2</v>
      </c>
      <c r="D90" s="51"/>
      <c r="E90" s="51"/>
      <c r="F90" s="57">
        <f t="shared" si="3"/>
        <v>2</v>
      </c>
      <c r="G90" s="24" t="s">
        <v>287</v>
      </c>
    </row>
    <row r="91" spans="1:7" s="48" customFormat="1" ht="15.75" customHeight="1">
      <c r="A91" s="22" t="s">
        <v>96</v>
      </c>
      <c r="B91" s="54" t="s">
        <v>134</v>
      </c>
      <c r="C91" s="51">
        <f t="shared" si="2"/>
        <v>0</v>
      </c>
      <c r="D91" s="51"/>
      <c r="E91" s="51"/>
      <c r="F91" s="57">
        <f t="shared" si="3"/>
        <v>0</v>
      </c>
      <c r="G91" s="24" t="s">
        <v>288</v>
      </c>
    </row>
    <row r="92" spans="1:7" s="48" customFormat="1" ht="15.75" customHeight="1">
      <c r="A92" s="22" t="s">
        <v>97</v>
      </c>
      <c r="B92" s="54" t="s">
        <v>133</v>
      </c>
      <c r="C92" s="51">
        <f t="shared" si="2"/>
        <v>1</v>
      </c>
      <c r="D92" s="51"/>
      <c r="E92" s="51"/>
      <c r="F92" s="57">
        <f t="shared" si="3"/>
        <v>1</v>
      </c>
      <c r="G92" s="24" t="s">
        <v>289</v>
      </c>
    </row>
    <row r="93" spans="1:7" s="48" customFormat="1" ht="15.75" customHeight="1">
      <c r="A93" s="22" t="s">
        <v>98</v>
      </c>
      <c r="B93" s="54" t="s">
        <v>132</v>
      </c>
      <c r="C93" s="51">
        <f t="shared" si="2"/>
        <v>2</v>
      </c>
      <c r="D93" s="51"/>
      <c r="E93" s="51"/>
      <c r="F93" s="57">
        <f t="shared" si="3"/>
        <v>2</v>
      </c>
      <c r="G93" s="24" t="s">
        <v>290</v>
      </c>
    </row>
    <row r="94" spans="1:7" s="48" customFormat="1" ht="15.75" customHeight="1">
      <c r="A94" s="22" t="s">
        <v>99</v>
      </c>
      <c r="B94" s="54" t="s">
        <v>132</v>
      </c>
      <c r="C94" s="51">
        <f t="shared" si="2"/>
        <v>2</v>
      </c>
      <c r="D94" s="51"/>
      <c r="E94" s="51"/>
      <c r="F94" s="57">
        <f t="shared" si="3"/>
        <v>2</v>
      </c>
      <c r="G94" s="24" t="s">
        <v>291</v>
      </c>
    </row>
    <row r="95" spans="1:7" s="48" customFormat="1" ht="15.75" customHeight="1">
      <c r="A95" s="22" t="s">
        <v>100</v>
      </c>
      <c r="B95" s="54" t="s">
        <v>132</v>
      </c>
      <c r="C95" s="51">
        <f t="shared" si="2"/>
        <v>2</v>
      </c>
      <c r="D95" s="51"/>
      <c r="E95" s="51"/>
      <c r="F95" s="57">
        <f t="shared" si="3"/>
        <v>2</v>
      </c>
      <c r="G95" s="24" t="s">
        <v>292</v>
      </c>
    </row>
    <row r="96" spans="1:7" s="48" customFormat="1" ht="15.75" customHeight="1">
      <c r="A96" s="22" t="s">
        <v>101</v>
      </c>
      <c r="B96" s="54" t="s">
        <v>132</v>
      </c>
      <c r="C96" s="51">
        <f t="shared" si="2"/>
        <v>2</v>
      </c>
      <c r="D96" s="51"/>
      <c r="E96" s="51"/>
      <c r="F96" s="57">
        <f t="shared" si="3"/>
        <v>2</v>
      </c>
      <c r="G96" s="24" t="s">
        <v>293</v>
      </c>
    </row>
    <row r="97" spans="1:7" s="48" customFormat="1" ht="15.75" customHeight="1">
      <c r="A97" s="22" t="s">
        <v>102</v>
      </c>
      <c r="B97" s="54" t="s">
        <v>132</v>
      </c>
      <c r="C97" s="51">
        <f t="shared" si="2"/>
        <v>2</v>
      </c>
      <c r="D97" s="51"/>
      <c r="E97" s="51"/>
      <c r="F97" s="57">
        <f t="shared" si="3"/>
        <v>2</v>
      </c>
      <c r="G97" s="21" t="s">
        <v>294</v>
      </c>
    </row>
    <row r="98" spans="1:7" s="48" customFormat="1" ht="15.75" customHeight="1">
      <c r="A98" s="22" t="s">
        <v>103</v>
      </c>
      <c r="B98" s="54" t="s">
        <v>132</v>
      </c>
      <c r="C98" s="51">
        <f t="shared" si="2"/>
        <v>2</v>
      </c>
      <c r="D98" s="51"/>
      <c r="E98" s="51"/>
      <c r="F98" s="57">
        <f t="shared" si="3"/>
        <v>2</v>
      </c>
      <c r="G98" s="24" t="s">
        <v>295</v>
      </c>
    </row>
  </sheetData>
  <sheetProtection/>
  <autoFilter ref="A6:G98"/>
  <mergeCells count="8">
    <mergeCell ref="A2:A5"/>
    <mergeCell ref="C2:F2"/>
    <mergeCell ref="A1:G1"/>
    <mergeCell ref="C3:C5"/>
    <mergeCell ref="D3:D5"/>
    <mergeCell ref="E3:E5"/>
    <mergeCell ref="F3:F5"/>
    <mergeCell ref="G2:G5"/>
  </mergeCells>
  <hyperlinks>
    <hyperlink ref="G20" r:id="rId1" display="http://ksp.tmbreg.ru/18/20.html"/>
    <hyperlink ref="G23" r:id="rId2" display="http://www.kspalata76.yarregion.ru/Info/Plan.html"/>
    <hyperlink ref="G15" r:id="rId3" display="http://www.admlip.ru/economy/finances/vnutrenniy-gosudarstvennyy-finansovyy-kontrol/"/>
    <hyperlink ref="G27" r:id="rId4" display="http://ksp.rkomi.ru/left/deyat/plans/"/>
    <hyperlink ref="G47" r:id="rId5" display="http://www.spdag.ru/activities"/>
    <hyperlink ref="G59" r:id="rId6" display="http://www.gkk.udmurt.ru/inspections/plan/"/>
    <hyperlink ref="G73" r:id="rId7" display="http://www.ksp74.ru/list.php?cat=plans"/>
    <hyperlink ref="G74" r:id="rId8" display="http://www.sphmao.ru/about/activities/planning.php"/>
    <hyperlink ref="G82" r:id="rId9" display="http://kspzab.ru/plan_of_action/"/>
    <hyperlink ref="G7" r:id="rId10" display="http://belksp.ru/"/>
    <hyperlink ref="G10" r:id="rId11" display="http://www.ksp-vrn.ru/activity/activity1"/>
    <hyperlink ref="G11" r:id="rId12" display="http://ksp37.ru/plan.aspx"/>
    <hyperlink ref="G12" r:id="rId13" display="http://admoblkaluga.ru/sub/control_palata/activities/"/>
    <hyperlink ref="G13" r:id="rId14" display="http://kspkostroma.ru/deyatelnost/plany/god2017"/>
    <hyperlink ref="G14" r:id="rId15" display="http://ksp46.ru/work/arrangements/"/>
    <hyperlink ref="G16" r:id="rId16" display="http://ksp.mosreg.ru/content/plan-raboty"/>
    <hyperlink ref="G17" r:id="rId17" display="http://www.ksp-orel.ru/plan-raboty/"/>
    <hyperlink ref="G19" r:id="rId18" display="http://ksp67.ru/index.php/deyatelnost/plany-rabot/plan-raboty-2017-2"/>
    <hyperlink ref="G21" r:id="rId19" display="http://kspto.ru/index.php/act/plans/2017"/>
    <hyperlink ref="G22" r:id="rId20" display="http://www.sptulobl.ru/activities/plan/"/>
    <hyperlink ref="G24" r:id="rId21" display="http://www.ksp.mos.ru/ru/work/work_plan_year/work_plan_2017/index.php"/>
    <hyperlink ref="G26" r:id="rId22" display="http://ksp.karelia.ru/index.php?option=com_content&amp;view=article&amp;id=59&amp;Itemid=38"/>
    <hyperlink ref="G9" r:id="rId23" display="http://www.spvo.ru/activity/plans.html"/>
    <hyperlink ref="G28" r:id="rId24" display="http://kspao.ru/Activities/PlansOfActivities/"/>
    <hyperlink ref="G30" r:id="rId25" display="http://ksp39.ru/index.php?option=com_content&amp;view=category&amp;id=41&amp;Itemid=81"/>
    <hyperlink ref="G32" r:id="rId26" display="http://www.kspmo.ru/?view=plan"/>
    <hyperlink ref="G33" r:id="rId27" display="http://spno.nov.ru/index.php?option=com_content&amp;task=view&amp;id=280"/>
    <hyperlink ref="G34" r:id="rId28" display="http://www.sp-po.ru/activity/control/"/>
    <hyperlink ref="G38" r:id="rId29" display="http://kspra.ru/page.php?id=26"/>
    <hyperlink ref="G39" r:id="rId30" display="http://ksprk08.ru/plans.htm"/>
    <hyperlink ref="G40" r:id="rId31" display="http://sp-rc.ru/%D0%BF%D0%BB%D0%B0%D0%BD-%D0%BD%D0%B0-2017-%D0%B3%D0%BE%D0%B4/"/>
    <hyperlink ref="G42" r:id="rId32" display="http://ksp-ao.ru/flats_sold/plans_work/"/>
    <hyperlink ref="G45" r:id="rId33" display="http://ksp-sev.ru/%D0%BF%D0%BB%D0%B0%D0%BD-%D1%80%D0%B0%D0%B1%D0%BE%D1%82%D1%8B-2017-%D0%B3%D0%BE%D0%B4/"/>
    <hyperlink ref="G48" r:id="rId34" display="http://riksp.ucoz.ru/index/plan_raboty/0-14"/>
    <hyperlink ref="G50" r:id="rId35" display="http://www.kspkchr.ru/page/page64.html"/>
    <hyperlink ref="G56" r:id="rId36" display="http://марийэл.рф/gsp/Pages/plans.aspx"/>
    <hyperlink ref="G57" r:id="rId37" display="http://www.sp.e-mordovia.ru/plan-raboty.html"/>
    <hyperlink ref="G58" r:id="rId38" display="http://www.sprt.tatar/articles/6/68/90"/>
    <hyperlink ref="G60" r:id="rId39" display="http://gov.cap.ru/SiteMap.aspx?gov_id=108&amp;id=85747"/>
    <hyperlink ref="G61" r:id="rId40" display="http://ksppk.ru/index.php/otkrytye-dannye/plan-raboty"/>
    <hyperlink ref="G62" r:id="rId41" display="http://www.ksp43.ru/work-plans"/>
    <hyperlink ref="G63" r:id="rId42" display="http://ksp.r52.ru/ru/9/271/"/>
    <hyperlink ref="G64" r:id="rId43" display="http://sp.orb.ru/pages/activity/plan.html"/>
    <hyperlink ref="G65" r:id="rId44" display="http://sp-penza.ru/the-activities-of-the-chamber/work-plan/"/>
    <hyperlink ref="G36" r:id="rId45" display="http://xn--80azebj.xn--p1ai/index3.html"/>
    <hyperlink ref="G68" r:id="rId46" display="http://spuo.ru/activity/plan/"/>
    <hyperlink ref="G70" r:id="rId47" display="http://kspkurgan.ru/plan"/>
    <hyperlink ref="G71" r:id="rId48" display="http://spso66.ru/deyatelnost/plan-raboty-schetnoj-palaty/"/>
    <hyperlink ref="G72" r:id="rId49" display="http://rfspto.ru/?page_id=6468"/>
    <hyperlink ref="G75" r:id="rId50" display="https://spyanao.ru/deyatelnost/planyi-rabotyi-schetnoj-palatyi/"/>
    <hyperlink ref="G77" r:id="rId51" display="http://ksp04.ru/deyatelnost/plan-raboty-na-god"/>
    <hyperlink ref="G78" r:id="rId52" display="http://sp03.ru/work/3"/>
    <hyperlink ref="G79" r:id="rId53" display="http://sprt17.ru/?cat=8"/>
    <hyperlink ref="G80" r:id="rId54" display="http://www.ksp19.ru/plan_17.html"/>
    <hyperlink ref="G83" r:id="rId55" display="http://spkrk.ru/index.php?option=com_content&amp;view=article&amp;id=16&amp;Itemid=17"/>
    <hyperlink ref="G86" r:id="rId56" display="http://www.ksp.nso.ru/page/30"/>
    <hyperlink ref="G88" r:id="rId57" display="http://audit.tomsk.ru/bitrix/images/imyie.gadgets/newyear2/%D0%9F%D0%BB%D0%B0%D0%BD-2017.pdf"/>
    <hyperlink ref="G90" r:id="rId58" display="https://schetnaja-palata.sakha.gov.ru/Plan-raboti"/>
    <hyperlink ref="G91" r:id="rId59" display="http://ksp-kam.ru/deyatelnost_ksp/plan_raboty_ksp1/"/>
    <hyperlink ref="G92" r:id="rId60" display="http://ksp25.ru/working/2017_god/"/>
    <hyperlink ref="G93" r:id="rId61" display="http://ksp27.ru/workplans"/>
    <hyperlink ref="G94" r:id="rId62" display="http://ksp-amur.ru/year_plan/"/>
    <hyperlink ref="G35" r:id="rId63" display="http://ksp.org.ru/rubric/153/na-2017-god"/>
    <hyperlink ref="G29" r:id="rId64" display="http://www.kspvo.ru/activitiesp/arrangement/"/>
    <hyperlink ref="G41" r:id="rId65" display="http://www.kspkuban.ru/catalog/?ctg_id=709"/>
    <hyperlink ref="G43" r:id="rId66" display="http://www.ksp34.ru/activity/plans/plan_rabotyi_na_2017_god/"/>
    <hyperlink ref="G44" r:id="rId67" display="http://www.ksp61.ru/work/plans/detail/?ID=1445"/>
    <hyperlink ref="G31" r:id="rId68" display="http://www.ksplo.ru/plan_2017"/>
    <hyperlink ref="G49" r:id="rId69" display="http://www.kspkbr.ru/index.php/2012-06-22-11-50-48/plan-raboty-kontrolno-schetnoj-palaty"/>
    <hyperlink ref="G51" r:id="rId70" display="http://ksp-alania.ru/?page_id=33"/>
    <hyperlink ref="G52" r:id="rId71" display="http://spalata-chr.ru/deyatelnost/plan-raboty/39-plan-raboty-sp-chr-na-2017-g-2"/>
    <hyperlink ref="G67" r:id="rId72" display="http://spso.ucoz.ru/index/plan_raboty_2017_god/0-105"/>
    <hyperlink ref="G81" r:id="rId73" display="http://www.ach22.ru/docs/plan/plan2017_6.pdf"/>
    <hyperlink ref="G66" r:id="rId74" display="http://sp.samregion.ru/activity/"/>
    <hyperlink ref="G85" r:id="rId75" display="http://www.kspko.ru/pages/inform"/>
    <hyperlink ref="G95" r:id="rId76" display="http://ksp49.ru/d/1482191/d/plan_raboty_2017_izmeneniya_sentyabr_2.pdf"/>
    <hyperlink ref="G55" r:id="rId77" display="http://www.ksp02.ru/deyatelnost/plan-raboty.php"/>
    <hyperlink ref="G84" r:id="rId78" display="http://irksp.ru/?page_id=109"/>
    <hyperlink ref="G18" r:id="rId79" display="http://www.ksp62.ru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9" r:id="rId80"/>
  <headerFooter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2.28125" style="0" customWidth="1"/>
    <col min="2" max="2" width="44.8515625" style="0" customWidth="1"/>
    <col min="3" max="5" width="6.7109375" style="0" customWidth="1"/>
    <col min="6" max="6" width="6.7109375" style="36" customWidth="1"/>
    <col min="7" max="7" width="27.140625" style="0" customWidth="1"/>
  </cols>
  <sheetData>
    <row r="1" spans="1:7" ht="30" customHeight="1">
      <c r="A1" s="108" t="s">
        <v>304</v>
      </c>
      <c r="B1" s="108"/>
      <c r="C1" s="108"/>
      <c r="D1" s="108"/>
      <c r="E1" s="108"/>
      <c r="F1" s="108"/>
      <c r="G1" s="108"/>
    </row>
    <row r="2" spans="1:7" ht="63" customHeight="1">
      <c r="A2" s="107" t="s">
        <v>140</v>
      </c>
      <c r="B2" s="52" t="s">
        <v>136</v>
      </c>
      <c r="C2" s="132" t="s">
        <v>299</v>
      </c>
      <c r="D2" s="118"/>
      <c r="E2" s="118"/>
      <c r="F2" s="119"/>
      <c r="G2" s="130" t="s">
        <v>210</v>
      </c>
    </row>
    <row r="3" spans="1:7" ht="27.75" customHeight="1">
      <c r="A3" s="107"/>
      <c r="B3" s="53" t="str">
        <f>Методика!B27</f>
        <v>Да, размещается по результатам всех плановых контрольных мероприятий</v>
      </c>
      <c r="C3" s="130" t="s">
        <v>107</v>
      </c>
      <c r="D3" s="124" t="s">
        <v>142</v>
      </c>
      <c r="E3" s="124" t="s">
        <v>298</v>
      </c>
      <c r="F3" s="133" t="s">
        <v>143</v>
      </c>
      <c r="G3" s="131"/>
    </row>
    <row r="4" spans="1:7" ht="27.75" customHeight="1">
      <c r="A4" s="107"/>
      <c r="B4" s="53" t="str">
        <f>Методика!B28</f>
        <v>Да, размещается по результатам большей части плановых контрольных мероприятий</v>
      </c>
      <c r="C4" s="131"/>
      <c r="D4" s="131"/>
      <c r="E4" s="131"/>
      <c r="F4" s="134"/>
      <c r="G4" s="131"/>
    </row>
    <row r="5" spans="1:7" ht="39.75" customHeight="1">
      <c r="A5" s="107"/>
      <c r="B5" s="53" t="str">
        <f>Методика!B29</f>
        <v>Нет, не размещается, или размещается в части отдельных плановых контрольных мероприятий, или размещенная информация не отвечает требованиям</v>
      </c>
      <c r="C5" s="113"/>
      <c r="D5" s="113"/>
      <c r="E5" s="113"/>
      <c r="F5" s="135"/>
      <c r="G5" s="113"/>
    </row>
    <row r="6" spans="1:7" ht="15.75" customHeight="1">
      <c r="A6" s="27" t="s">
        <v>11</v>
      </c>
      <c r="B6" s="55"/>
      <c r="C6" s="55"/>
      <c r="D6" s="55"/>
      <c r="E6" s="55"/>
      <c r="F6" s="65"/>
      <c r="G6" s="55"/>
    </row>
    <row r="7" spans="1:7" ht="15.75" customHeight="1">
      <c r="A7" s="22" t="s">
        <v>12</v>
      </c>
      <c r="B7" s="54" t="s">
        <v>134</v>
      </c>
      <c r="C7" s="51">
        <f>IF(B7="Да, размещается по результатам всех плановых контрольных мероприятий",2,IF(B7="Да, размещается по результатам большей части плановых контрольных мероприятий",1,0))</f>
        <v>0</v>
      </c>
      <c r="D7" s="51"/>
      <c r="E7" s="51"/>
      <c r="F7" s="57">
        <f>C7*(1-D7)*(1-E7)</f>
        <v>0</v>
      </c>
      <c r="G7" s="21" t="s">
        <v>211</v>
      </c>
    </row>
    <row r="8" spans="1:7" ht="15.75" customHeight="1">
      <c r="A8" s="22" t="s">
        <v>13</v>
      </c>
      <c r="B8" s="54" t="s">
        <v>132</v>
      </c>
      <c r="C8" s="51">
        <f aca="true" t="shared" si="0" ref="C8:C71">IF(B8="Да, размещается по результатам всех плановых контрольных мероприятий",2,IF(B8="Да, размещается по результатам большей части плановых контрольных мероприятий",1,0))</f>
        <v>2</v>
      </c>
      <c r="D8" s="51"/>
      <c r="E8" s="51"/>
      <c r="F8" s="57">
        <f aca="true" t="shared" si="1" ref="F8:F71">C8*(1-D8)*(1-E8)</f>
        <v>2</v>
      </c>
      <c r="G8" s="24" t="s">
        <v>212</v>
      </c>
    </row>
    <row r="9" spans="1:7" ht="15.75" customHeight="1">
      <c r="A9" s="22" t="s">
        <v>14</v>
      </c>
      <c r="B9" s="54" t="s">
        <v>133</v>
      </c>
      <c r="C9" s="51">
        <f t="shared" si="0"/>
        <v>1</v>
      </c>
      <c r="D9" s="51"/>
      <c r="E9" s="51"/>
      <c r="F9" s="57">
        <f t="shared" si="1"/>
        <v>1</v>
      </c>
      <c r="G9" s="24" t="s">
        <v>213</v>
      </c>
    </row>
    <row r="10" spans="1:7" ht="15.75" customHeight="1">
      <c r="A10" s="22" t="s">
        <v>15</v>
      </c>
      <c r="B10" s="54" t="s">
        <v>134</v>
      </c>
      <c r="C10" s="51">
        <f t="shared" si="0"/>
        <v>0</v>
      </c>
      <c r="D10" s="51"/>
      <c r="E10" s="51"/>
      <c r="F10" s="57">
        <f t="shared" si="1"/>
        <v>0</v>
      </c>
      <c r="G10" s="24" t="s">
        <v>214</v>
      </c>
    </row>
    <row r="11" spans="1:7" ht="15.75" customHeight="1">
      <c r="A11" s="22" t="s">
        <v>16</v>
      </c>
      <c r="B11" s="54" t="s">
        <v>134</v>
      </c>
      <c r="C11" s="51">
        <f t="shared" si="0"/>
        <v>0</v>
      </c>
      <c r="D11" s="51"/>
      <c r="E11" s="51"/>
      <c r="F11" s="57">
        <f t="shared" si="1"/>
        <v>0</v>
      </c>
      <c r="G11" s="24" t="s">
        <v>215</v>
      </c>
    </row>
    <row r="12" spans="1:7" ht="15.75" customHeight="1">
      <c r="A12" s="22" t="s">
        <v>17</v>
      </c>
      <c r="B12" s="54" t="s">
        <v>134</v>
      </c>
      <c r="C12" s="51">
        <f t="shared" si="0"/>
        <v>0</v>
      </c>
      <c r="D12" s="51"/>
      <c r="E12" s="51"/>
      <c r="F12" s="57">
        <f t="shared" si="1"/>
        <v>0</v>
      </c>
      <c r="G12" s="24" t="s">
        <v>216</v>
      </c>
    </row>
    <row r="13" spans="1:7" ht="15.75" customHeight="1">
      <c r="A13" s="22" t="s">
        <v>18</v>
      </c>
      <c r="B13" s="54" t="s">
        <v>134</v>
      </c>
      <c r="C13" s="51">
        <f t="shared" si="0"/>
        <v>0</v>
      </c>
      <c r="D13" s="51"/>
      <c r="E13" s="51"/>
      <c r="F13" s="57">
        <f t="shared" si="1"/>
        <v>0</v>
      </c>
      <c r="G13" s="24" t="s">
        <v>217</v>
      </c>
    </row>
    <row r="14" spans="1:7" ht="15.75" customHeight="1">
      <c r="A14" s="22" t="s">
        <v>19</v>
      </c>
      <c r="B14" s="54" t="s">
        <v>133</v>
      </c>
      <c r="C14" s="51">
        <f t="shared" si="0"/>
        <v>1</v>
      </c>
      <c r="D14" s="51"/>
      <c r="E14" s="51"/>
      <c r="F14" s="57">
        <f t="shared" si="1"/>
        <v>1</v>
      </c>
      <c r="G14" s="24" t="s">
        <v>218</v>
      </c>
    </row>
    <row r="15" spans="1:7" ht="15.75" customHeight="1">
      <c r="A15" s="22" t="s">
        <v>20</v>
      </c>
      <c r="B15" s="54" t="s">
        <v>134</v>
      </c>
      <c r="C15" s="51">
        <f t="shared" si="0"/>
        <v>0</v>
      </c>
      <c r="D15" s="51"/>
      <c r="E15" s="51"/>
      <c r="F15" s="57">
        <f t="shared" si="1"/>
        <v>0</v>
      </c>
      <c r="G15" s="24" t="s">
        <v>219</v>
      </c>
    </row>
    <row r="16" spans="1:7" ht="15.75" customHeight="1">
      <c r="A16" s="22" t="s">
        <v>21</v>
      </c>
      <c r="B16" s="54" t="s">
        <v>132</v>
      </c>
      <c r="C16" s="51">
        <f t="shared" si="0"/>
        <v>2</v>
      </c>
      <c r="D16" s="51"/>
      <c r="E16" s="51"/>
      <c r="F16" s="57">
        <f t="shared" si="1"/>
        <v>2</v>
      </c>
      <c r="G16" s="24" t="s">
        <v>220</v>
      </c>
    </row>
    <row r="17" spans="1:7" ht="15.75" customHeight="1">
      <c r="A17" s="22" t="s">
        <v>22</v>
      </c>
      <c r="B17" s="54" t="s">
        <v>134</v>
      </c>
      <c r="C17" s="51">
        <f t="shared" si="0"/>
        <v>0</v>
      </c>
      <c r="D17" s="51"/>
      <c r="E17" s="51"/>
      <c r="F17" s="57">
        <f t="shared" si="1"/>
        <v>0</v>
      </c>
      <c r="G17" s="24" t="s">
        <v>221</v>
      </c>
    </row>
    <row r="18" spans="1:7" ht="15.75" customHeight="1">
      <c r="A18" s="22" t="s">
        <v>23</v>
      </c>
      <c r="B18" s="54" t="s">
        <v>134</v>
      </c>
      <c r="C18" s="51">
        <f t="shared" si="0"/>
        <v>0</v>
      </c>
      <c r="D18" s="51"/>
      <c r="E18" s="51"/>
      <c r="F18" s="57">
        <f t="shared" si="1"/>
        <v>0</v>
      </c>
      <c r="G18" s="24" t="s">
        <v>222</v>
      </c>
    </row>
    <row r="19" spans="1:7" ht="15.75" customHeight="1">
      <c r="A19" s="22" t="s">
        <v>24</v>
      </c>
      <c r="B19" s="54" t="s">
        <v>134</v>
      </c>
      <c r="C19" s="51">
        <f t="shared" si="0"/>
        <v>0</v>
      </c>
      <c r="D19" s="51"/>
      <c r="E19" s="51"/>
      <c r="F19" s="57">
        <f t="shared" si="1"/>
        <v>0</v>
      </c>
      <c r="G19" s="24" t="s">
        <v>223</v>
      </c>
    </row>
    <row r="20" spans="1:7" ht="15.75" customHeight="1">
      <c r="A20" s="22" t="s">
        <v>25</v>
      </c>
      <c r="B20" s="54" t="s">
        <v>132</v>
      </c>
      <c r="C20" s="51">
        <f t="shared" si="0"/>
        <v>2</v>
      </c>
      <c r="D20" s="51"/>
      <c r="E20" s="51"/>
      <c r="F20" s="57">
        <f t="shared" si="1"/>
        <v>2</v>
      </c>
      <c r="G20" s="24" t="s">
        <v>224</v>
      </c>
    </row>
    <row r="21" spans="1:7" ht="15.75" customHeight="1">
      <c r="A21" s="22" t="s">
        <v>26</v>
      </c>
      <c r="B21" s="54" t="s">
        <v>134</v>
      </c>
      <c r="C21" s="51">
        <f t="shared" si="0"/>
        <v>0</v>
      </c>
      <c r="D21" s="51"/>
      <c r="E21" s="51"/>
      <c r="F21" s="57">
        <f t="shared" si="1"/>
        <v>0</v>
      </c>
      <c r="G21" s="24" t="s">
        <v>225</v>
      </c>
    </row>
    <row r="22" spans="1:7" ht="15.75" customHeight="1">
      <c r="A22" s="22" t="s">
        <v>27</v>
      </c>
      <c r="B22" s="54" t="s">
        <v>134</v>
      </c>
      <c r="C22" s="51">
        <f t="shared" si="0"/>
        <v>0</v>
      </c>
      <c r="D22" s="51"/>
      <c r="E22" s="51"/>
      <c r="F22" s="57">
        <f t="shared" si="1"/>
        <v>0</v>
      </c>
      <c r="G22" s="24" t="s">
        <v>226</v>
      </c>
    </row>
    <row r="23" spans="1:7" ht="15.75" customHeight="1">
      <c r="A23" s="22" t="s">
        <v>28</v>
      </c>
      <c r="B23" s="54" t="s">
        <v>134</v>
      </c>
      <c r="C23" s="51">
        <f t="shared" si="0"/>
        <v>0</v>
      </c>
      <c r="D23" s="51"/>
      <c r="E23" s="51"/>
      <c r="F23" s="57">
        <f t="shared" si="1"/>
        <v>0</v>
      </c>
      <c r="G23" s="24" t="s">
        <v>227</v>
      </c>
    </row>
    <row r="24" spans="1:7" ht="15.75" customHeight="1">
      <c r="A24" s="22" t="s">
        <v>29</v>
      </c>
      <c r="B24" s="54" t="s">
        <v>133</v>
      </c>
      <c r="C24" s="51">
        <f t="shared" si="0"/>
        <v>1</v>
      </c>
      <c r="D24" s="51"/>
      <c r="E24" s="51"/>
      <c r="F24" s="57">
        <f t="shared" si="1"/>
        <v>1</v>
      </c>
      <c r="G24" s="24" t="s">
        <v>228</v>
      </c>
    </row>
    <row r="25" spans="1:7" ht="15.75" customHeight="1">
      <c r="A25" s="27" t="s">
        <v>30</v>
      </c>
      <c r="B25" s="55"/>
      <c r="C25" s="56"/>
      <c r="D25" s="56"/>
      <c r="E25" s="56"/>
      <c r="F25" s="66"/>
      <c r="G25" s="44"/>
    </row>
    <row r="26" spans="1:7" ht="15.75" customHeight="1">
      <c r="A26" s="22" t="s">
        <v>31</v>
      </c>
      <c r="B26" s="54" t="s">
        <v>133</v>
      </c>
      <c r="C26" s="51">
        <f t="shared" si="0"/>
        <v>1</v>
      </c>
      <c r="D26" s="51"/>
      <c r="E26" s="51"/>
      <c r="F26" s="57">
        <f t="shared" si="1"/>
        <v>1</v>
      </c>
      <c r="G26" s="24" t="s">
        <v>229</v>
      </c>
    </row>
    <row r="27" spans="1:7" ht="15.75" customHeight="1">
      <c r="A27" s="22" t="s">
        <v>32</v>
      </c>
      <c r="B27" s="54" t="s">
        <v>134</v>
      </c>
      <c r="C27" s="51">
        <f t="shared" si="0"/>
        <v>0</v>
      </c>
      <c r="D27" s="51"/>
      <c r="E27" s="51"/>
      <c r="F27" s="57">
        <f t="shared" si="1"/>
        <v>0</v>
      </c>
      <c r="G27" s="24" t="s">
        <v>230</v>
      </c>
    </row>
    <row r="28" spans="1:7" ht="15.75" customHeight="1">
      <c r="A28" s="22" t="s">
        <v>33</v>
      </c>
      <c r="B28" s="54" t="s">
        <v>134</v>
      </c>
      <c r="C28" s="51">
        <f t="shared" si="0"/>
        <v>0</v>
      </c>
      <c r="D28" s="51"/>
      <c r="E28" s="51"/>
      <c r="F28" s="57">
        <f t="shared" si="1"/>
        <v>0</v>
      </c>
      <c r="G28" s="24" t="s">
        <v>231</v>
      </c>
    </row>
    <row r="29" spans="1:7" ht="15.75" customHeight="1">
      <c r="A29" s="22" t="s">
        <v>34</v>
      </c>
      <c r="B29" s="54" t="s">
        <v>133</v>
      </c>
      <c r="C29" s="51">
        <f t="shared" si="0"/>
        <v>1</v>
      </c>
      <c r="D29" s="51"/>
      <c r="E29" s="51"/>
      <c r="F29" s="57">
        <f t="shared" si="1"/>
        <v>1</v>
      </c>
      <c r="G29" s="21" t="s">
        <v>232</v>
      </c>
    </row>
    <row r="30" spans="1:7" ht="15.75" customHeight="1">
      <c r="A30" s="22" t="s">
        <v>35</v>
      </c>
      <c r="B30" s="54" t="s">
        <v>134</v>
      </c>
      <c r="C30" s="51">
        <f t="shared" si="0"/>
        <v>0</v>
      </c>
      <c r="D30" s="51"/>
      <c r="E30" s="51"/>
      <c r="F30" s="57">
        <f t="shared" si="1"/>
        <v>0</v>
      </c>
      <c r="G30" s="24" t="s">
        <v>233</v>
      </c>
    </row>
    <row r="31" spans="1:7" ht="15.75" customHeight="1">
      <c r="A31" s="22" t="s">
        <v>36</v>
      </c>
      <c r="B31" s="54" t="s">
        <v>134</v>
      </c>
      <c r="C31" s="51">
        <f t="shared" si="0"/>
        <v>0</v>
      </c>
      <c r="D31" s="51"/>
      <c r="E31" s="51"/>
      <c r="F31" s="57">
        <f t="shared" si="1"/>
        <v>0</v>
      </c>
      <c r="G31" s="24" t="s">
        <v>234</v>
      </c>
    </row>
    <row r="32" spans="1:7" ht="15.75" customHeight="1">
      <c r="A32" s="22" t="s">
        <v>37</v>
      </c>
      <c r="B32" s="54" t="s">
        <v>134</v>
      </c>
      <c r="C32" s="51">
        <f t="shared" si="0"/>
        <v>0</v>
      </c>
      <c r="D32" s="51"/>
      <c r="E32" s="51"/>
      <c r="F32" s="57">
        <f t="shared" si="1"/>
        <v>0</v>
      </c>
      <c r="G32" s="24" t="s">
        <v>235</v>
      </c>
    </row>
    <row r="33" spans="1:7" ht="15.75" customHeight="1">
      <c r="A33" s="22" t="s">
        <v>38</v>
      </c>
      <c r="B33" s="54" t="s">
        <v>132</v>
      </c>
      <c r="C33" s="51">
        <f t="shared" si="0"/>
        <v>2</v>
      </c>
      <c r="D33" s="51"/>
      <c r="E33" s="51"/>
      <c r="F33" s="57">
        <f t="shared" si="1"/>
        <v>2</v>
      </c>
      <c r="G33" s="24" t="s">
        <v>236</v>
      </c>
    </row>
    <row r="34" spans="1:7" ht="15.75" customHeight="1">
      <c r="A34" s="22" t="s">
        <v>39</v>
      </c>
      <c r="B34" s="54" t="s">
        <v>134</v>
      </c>
      <c r="C34" s="51">
        <f t="shared" si="0"/>
        <v>0</v>
      </c>
      <c r="D34" s="51"/>
      <c r="E34" s="51"/>
      <c r="F34" s="57">
        <f t="shared" si="1"/>
        <v>0</v>
      </c>
      <c r="G34" s="24" t="s">
        <v>237</v>
      </c>
    </row>
    <row r="35" spans="1:7" ht="15.75" customHeight="1">
      <c r="A35" s="22" t="s">
        <v>40</v>
      </c>
      <c r="B35" s="54" t="s">
        <v>134</v>
      </c>
      <c r="C35" s="51">
        <f t="shared" si="0"/>
        <v>0</v>
      </c>
      <c r="D35" s="51"/>
      <c r="E35" s="51"/>
      <c r="F35" s="57">
        <f t="shared" si="1"/>
        <v>0</v>
      </c>
      <c r="G35" s="24" t="s">
        <v>238</v>
      </c>
    </row>
    <row r="36" spans="1:7" ht="15.75" customHeight="1">
      <c r="A36" s="22" t="s">
        <v>41</v>
      </c>
      <c r="B36" s="54" t="s">
        <v>134</v>
      </c>
      <c r="C36" s="51">
        <f t="shared" si="0"/>
        <v>0</v>
      </c>
      <c r="D36" s="51"/>
      <c r="E36" s="51"/>
      <c r="F36" s="57">
        <f t="shared" si="1"/>
        <v>0</v>
      </c>
      <c r="G36" s="24" t="s">
        <v>239</v>
      </c>
    </row>
    <row r="37" spans="1:7" ht="15.75" customHeight="1">
      <c r="A37" s="27" t="s">
        <v>42</v>
      </c>
      <c r="B37" s="55"/>
      <c r="C37" s="56"/>
      <c r="D37" s="56"/>
      <c r="E37" s="56"/>
      <c r="F37" s="66"/>
      <c r="G37" s="44"/>
    </row>
    <row r="38" spans="1:7" ht="15.75" customHeight="1">
      <c r="A38" s="22" t="s">
        <v>43</v>
      </c>
      <c r="B38" s="54" t="s">
        <v>132</v>
      </c>
      <c r="C38" s="51">
        <f t="shared" si="0"/>
        <v>2</v>
      </c>
      <c r="D38" s="51"/>
      <c r="E38" s="51"/>
      <c r="F38" s="57">
        <f t="shared" si="1"/>
        <v>2</v>
      </c>
      <c r="G38" s="24" t="s">
        <v>240</v>
      </c>
    </row>
    <row r="39" spans="1:7" ht="15.75" customHeight="1">
      <c r="A39" s="22" t="s">
        <v>44</v>
      </c>
      <c r="B39" s="54" t="s">
        <v>134</v>
      </c>
      <c r="C39" s="51">
        <f t="shared" si="0"/>
        <v>0</v>
      </c>
      <c r="D39" s="51"/>
      <c r="E39" s="51"/>
      <c r="F39" s="57">
        <f t="shared" si="1"/>
        <v>0</v>
      </c>
      <c r="G39" s="24" t="s">
        <v>241</v>
      </c>
    </row>
    <row r="40" spans="1:7" ht="15.75" customHeight="1">
      <c r="A40" s="22" t="s">
        <v>45</v>
      </c>
      <c r="B40" s="54" t="s">
        <v>133</v>
      </c>
      <c r="C40" s="51">
        <f t="shared" si="0"/>
        <v>1</v>
      </c>
      <c r="D40" s="51"/>
      <c r="E40" s="51"/>
      <c r="F40" s="57">
        <f t="shared" si="1"/>
        <v>1</v>
      </c>
      <c r="G40" s="38" t="s">
        <v>242</v>
      </c>
    </row>
    <row r="41" spans="1:7" ht="15.75" customHeight="1">
      <c r="A41" s="22" t="s">
        <v>46</v>
      </c>
      <c r="B41" s="54" t="s">
        <v>132</v>
      </c>
      <c r="C41" s="51">
        <f t="shared" si="0"/>
        <v>2</v>
      </c>
      <c r="D41" s="51"/>
      <c r="E41" s="51"/>
      <c r="F41" s="57">
        <f t="shared" si="1"/>
        <v>2</v>
      </c>
      <c r="G41" s="24" t="s">
        <v>243</v>
      </c>
    </row>
    <row r="42" spans="1:7" ht="15.75" customHeight="1">
      <c r="A42" s="22" t="s">
        <v>47</v>
      </c>
      <c r="B42" s="54" t="s">
        <v>134</v>
      </c>
      <c r="C42" s="51">
        <f t="shared" si="0"/>
        <v>0</v>
      </c>
      <c r="D42" s="51"/>
      <c r="E42" s="51"/>
      <c r="F42" s="57">
        <f t="shared" si="1"/>
        <v>0</v>
      </c>
      <c r="G42" s="24" t="s">
        <v>244</v>
      </c>
    </row>
    <row r="43" spans="1:7" ht="15.75" customHeight="1">
      <c r="A43" s="22" t="s">
        <v>48</v>
      </c>
      <c r="B43" s="54" t="s">
        <v>134</v>
      </c>
      <c r="C43" s="51">
        <f t="shared" si="0"/>
        <v>0</v>
      </c>
      <c r="D43" s="51"/>
      <c r="E43" s="51"/>
      <c r="F43" s="57">
        <f t="shared" si="1"/>
        <v>0</v>
      </c>
      <c r="G43" s="24" t="s">
        <v>245</v>
      </c>
    </row>
    <row r="44" spans="1:7" ht="15.75" customHeight="1">
      <c r="A44" s="22" t="s">
        <v>49</v>
      </c>
      <c r="B44" s="54" t="s">
        <v>134</v>
      </c>
      <c r="C44" s="51">
        <f t="shared" si="0"/>
        <v>0</v>
      </c>
      <c r="D44" s="51"/>
      <c r="E44" s="51"/>
      <c r="F44" s="57">
        <f t="shared" si="1"/>
        <v>0</v>
      </c>
      <c r="G44" s="39" t="s">
        <v>246</v>
      </c>
    </row>
    <row r="45" spans="1:7" ht="15.75" customHeight="1">
      <c r="A45" s="22" t="s">
        <v>141</v>
      </c>
      <c r="B45" s="54" t="s">
        <v>134</v>
      </c>
      <c r="C45" s="51">
        <f t="shared" si="0"/>
        <v>0</v>
      </c>
      <c r="D45" s="51"/>
      <c r="E45" s="51"/>
      <c r="F45" s="57">
        <f t="shared" si="1"/>
        <v>0</v>
      </c>
      <c r="G45" s="38" t="s">
        <v>247</v>
      </c>
    </row>
    <row r="46" spans="1:7" ht="15.75" customHeight="1">
      <c r="A46" s="27" t="s">
        <v>51</v>
      </c>
      <c r="B46" s="55"/>
      <c r="C46" s="56"/>
      <c r="D46" s="56"/>
      <c r="E46" s="56"/>
      <c r="F46" s="66"/>
      <c r="G46" s="50"/>
    </row>
    <row r="47" spans="1:7" ht="15.75" customHeight="1">
      <c r="A47" s="22" t="s">
        <v>52</v>
      </c>
      <c r="B47" s="54" t="s">
        <v>134</v>
      </c>
      <c r="C47" s="51">
        <f t="shared" si="0"/>
        <v>0</v>
      </c>
      <c r="D47" s="51"/>
      <c r="E47" s="51"/>
      <c r="F47" s="57">
        <f t="shared" si="1"/>
        <v>0</v>
      </c>
      <c r="G47" s="24" t="s">
        <v>248</v>
      </c>
    </row>
    <row r="48" spans="1:7" ht="15.75" customHeight="1">
      <c r="A48" s="22" t="s">
        <v>53</v>
      </c>
      <c r="B48" s="54" t="s">
        <v>134</v>
      </c>
      <c r="C48" s="51">
        <f t="shared" si="0"/>
        <v>0</v>
      </c>
      <c r="D48" s="51"/>
      <c r="E48" s="51"/>
      <c r="F48" s="57">
        <f t="shared" si="1"/>
        <v>0</v>
      </c>
      <c r="G48" s="24" t="s">
        <v>249</v>
      </c>
    </row>
    <row r="49" spans="1:7" ht="15.75" customHeight="1">
      <c r="A49" s="22" t="s">
        <v>54</v>
      </c>
      <c r="B49" s="54" t="s">
        <v>133</v>
      </c>
      <c r="C49" s="51">
        <f t="shared" si="0"/>
        <v>1</v>
      </c>
      <c r="D49" s="51"/>
      <c r="E49" s="51"/>
      <c r="F49" s="57">
        <f t="shared" si="1"/>
        <v>1</v>
      </c>
      <c r="G49" s="24" t="s">
        <v>250</v>
      </c>
    </row>
    <row r="50" spans="1:7" ht="15.75" customHeight="1">
      <c r="A50" s="22" t="s">
        <v>55</v>
      </c>
      <c r="B50" s="54" t="s">
        <v>134</v>
      </c>
      <c r="C50" s="51">
        <f t="shared" si="0"/>
        <v>0</v>
      </c>
      <c r="D50" s="51"/>
      <c r="E50" s="51"/>
      <c r="F50" s="57">
        <f t="shared" si="1"/>
        <v>0</v>
      </c>
      <c r="G50" s="24" t="s">
        <v>251</v>
      </c>
    </row>
    <row r="51" spans="1:7" ht="15.75" customHeight="1">
      <c r="A51" s="22" t="s">
        <v>56</v>
      </c>
      <c r="B51" s="54" t="s">
        <v>134</v>
      </c>
      <c r="C51" s="51">
        <f t="shared" si="0"/>
        <v>0</v>
      </c>
      <c r="D51" s="51"/>
      <c r="E51" s="51"/>
      <c r="F51" s="57">
        <f t="shared" si="1"/>
        <v>0</v>
      </c>
      <c r="G51" s="24" t="s">
        <v>252</v>
      </c>
    </row>
    <row r="52" spans="1:7" ht="15.75" customHeight="1">
      <c r="A52" s="22" t="s">
        <v>57</v>
      </c>
      <c r="B52" s="54" t="s">
        <v>134</v>
      </c>
      <c r="C52" s="51">
        <f t="shared" si="0"/>
        <v>0</v>
      </c>
      <c r="D52" s="51"/>
      <c r="E52" s="51"/>
      <c r="F52" s="57">
        <f t="shared" si="1"/>
        <v>0</v>
      </c>
      <c r="G52" s="21" t="s">
        <v>253</v>
      </c>
    </row>
    <row r="53" spans="1:7" ht="15.75" customHeight="1">
      <c r="A53" s="22" t="s">
        <v>58</v>
      </c>
      <c r="B53" s="54" t="s">
        <v>134</v>
      </c>
      <c r="C53" s="51">
        <f t="shared" si="0"/>
        <v>0</v>
      </c>
      <c r="D53" s="51"/>
      <c r="E53" s="51"/>
      <c r="F53" s="57">
        <f t="shared" si="1"/>
        <v>0</v>
      </c>
      <c r="G53" s="24" t="s">
        <v>349</v>
      </c>
    </row>
    <row r="54" spans="1:7" ht="15.75" customHeight="1">
      <c r="A54" s="27" t="s">
        <v>59</v>
      </c>
      <c r="B54" s="55"/>
      <c r="C54" s="56"/>
      <c r="D54" s="56"/>
      <c r="E54" s="56"/>
      <c r="F54" s="66"/>
      <c r="G54" s="50"/>
    </row>
    <row r="55" spans="1:7" ht="15.75" customHeight="1">
      <c r="A55" s="22" t="s">
        <v>60</v>
      </c>
      <c r="B55" s="54" t="s">
        <v>134</v>
      </c>
      <c r="C55" s="51">
        <f t="shared" si="0"/>
        <v>0</v>
      </c>
      <c r="D55" s="51"/>
      <c r="E55" s="51"/>
      <c r="F55" s="57">
        <f t="shared" si="1"/>
        <v>0</v>
      </c>
      <c r="G55" s="24" t="s">
        <v>255</v>
      </c>
    </row>
    <row r="56" spans="1:7" ht="15.75" customHeight="1">
      <c r="A56" s="22" t="s">
        <v>61</v>
      </c>
      <c r="B56" s="54" t="s">
        <v>134</v>
      </c>
      <c r="C56" s="51">
        <f t="shared" si="0"/>
        <v>0</v>
      </c>
      <c r="D56" s="51"/>
      <c r="E56" s="51"/>
      <c r="F56" s="57">
        <f t="shared" si="1"/>
        <v>0</v>
      </c>
      <c r="G56" s="24" t="s">
        <v>256</v>
      </c>
    </row>
    <row r="57" spans="1:7" ht="15.75" customHeight="1">
      <c r="A57" s="22" t="s">
        <v>62</v>
      </c>
      <c r="B57" s="54" t="s">
        <v>134</v>
      </c>
      <c r="C57" s="51">
        <f t="shared" si="0"/>
        <v>0</v>
      </c>
      <c r="D57" s="51"/>
      <c r="E57" s="51"/>
      <c r="F57" s="57">
        <f t="shared" si="1"/>
        <v>0</v>
      </c>
      <c r="G57" s="24" t="s">
        <v>257</v>
      </c>
    </row>
    <row r="58" spans="1:7" ht="15.75" customHeight="1">
      <c r="A58" s="22" t="s">
        <v>63</v>
      </c>
      <c r="B58" s="54" t="s">
        <v>134</v>
      </c>
      <c r="C58" s="51">
        <f t="shared" si="0"/>
        <v>0</v>
      </c>
      <c r="D58" s="51"/>
      <c r="E58" s="51"/>
      <c r="F58" s="57">
        <f t="shared" si="1"/>
        <v>0</v>
      </c>
      <c r="G58" s="24" t="s">
        <v>258</v>
      </c>
    </row>
    <row r="59" spans="1:7" ht="15.75" customHeight="1">
      <c r="A59" s="22" t="s">
        <v>64</v>
      </c>
      <c r="B59" s="54" t="s">
        <v>132</v>
      </c>
      <c r="C59" s="51">
        <f t="shared" si="0"/>
        <v>2</v>
      </c>
      <c r="D59" s="51"/>
      <c r="E59" s="51"/>
      <c r="F59" s="57">
        <f t="shared" si="1"/>
        <v>2</v>
      </c>
      <c r="G59" s="24" t="s">
        <v>259</v>
      </c>
    </row>
    <row r="60" spans="1:7" ht="15.75" customHeight="1">
      <c r="A60" s="22" t="s">
        <v>65</v>
      </c>
      <c r="B60" s="54" t="s">
        <v>132</v>
      </c>
      <c r="C60" s="51">
        <f t="shared" si="0"/>
        <v>2</v>
      </c>
      <c r="D60" s="51"/>
      <c r="E60" s="51"/>
      <c r="F60" s="57">
        <f t="shared" si="1"/>
        <v>2</v>
      </c>
      <c r="G60" s="24" t="s">
        <v>260</v>
      </c>
    </row>
    <row r="61" spans="1:7" ht="15.75" customHeight="1">
      <c r="A61" s="22" t="s">
        <v>66</v>
      </c>
      <c r="B61" s="54" t="s">
        <v>134</v>
      </c>
      <c r="C61" s="51">
        <f t="shared" si="0"/>
        <v>0</v>
      </c>
      <c r="D61" s="51"/>
      <c r="E61" s="51"/>
      <c r="F61" s="57">
        <f t="shared" si="1"/>
        <v>0</v>
      </c>
      <c r="G61" s="24" t="s">
        <v>261</v>
      </c>
    </row>
    <row r="62" spans="1:7" ht="15.75" customHeight="1">
      <c r="A62" s="22" t="s">
        <v>67</v>
      </c>
      <c r="B62" s="54" t="s">
        <v>134</v>
      </c>
      <c r="C62" s="51">
        <f t="shared" si="0"/>
        <v>0</v>
      </c>
      <c r="D62" s="51"/>
      <c r="E62" s="51"/>
      <c r="F62" s="57">
        <f t="shared" si="1"/>
        <v>0</v>
      </c>
      <c r="G62" s="21" t="s">
        <v>262</v>
      </c>
    </row>
    <row r="63" spans="1:7" ht="15.75" customHeight="1">
      <c r="A63" s="22" t="s">
        <v>68</v>
      </c>
      <c r="B63" s="54" t="s">
        <v>134</v>
      </c>
      <c r="C63" s="51">
        <f t="shared" si="0"/>
        <v>0</v>
      </c>
      <c r="D63" s="51"/>
      <c r="E63" s="51"/>
      <c r="F63" s="57">
        <f t="shared" si="1"/>
        <v>0</v>
      </c>
      <c r="G63" s="24" t="s">
        <v>263</v>
      </c>
    </row>
    <row r="64" spans="1:7" ht="15.75" customHeight="1">
      <c r="A64" s="22" t="s">
        <v>69</v>
      </c>
      <c r="B64" s="54" t="s">
        <v>132</v>
      </c>
      <c r="C64" s="51">
        <f t="shared" si="0"/>
        <v>2</v>
      </c>
      <c r="D64" s="51"/>
      <c r="E64" s="51"/>
      <c r="F64" s="57">
        <f t="shared" si="1"/>
        <v>2</v>
      </c>
      <c r="G64" s="24" t="s">
        <v>264</v>
      </c>
    </row>
    <row r="65" spans="1:7" ht="15.75" customHeight="1">
      <c r="A65" s="22" t="s">
        <v>70</v>
      </c>
      <c r="B65" s="54" t="s">
        <v>134</v>
      </c>
      <c r="C65" s="51">
        <f t="shared" si="0"/>
        <v>0</v>
      </c>
      <c r="D65" s="51"/>
      <c r="E65" s="51"/>
      <c r="F65" s="57">
        <f t="shared" si="1"/>
        <v>0</v>
      </c>
      <c r="G65" s="24" t="s">
        <v>265</v>
      </c>
    </row>
    <row r="66" spans="1:7" ht="15.75" customHeight="1">
      <c r="A66" s="22" t="s">
        <v>71</v>
      </c>
      <c r="B66" s="54" t="s">
        <v>134</v>
      </c>
      <c r="C66" s="51">
        <f t="shared" si="0"/>
        <v>0</v>
      </c>
      <c r="D66" s="51"/>
      <c r="E66" s="51"/>
      <c r="F66" s="57">
        <f t="shared" si="1"/>
        <v>0</v>
      </c>
      <c r="G66" s="24" t="s">
        <v>266</v>
      </c>
    </row>
    <row r="67" spans="1:7" ht="15.75" customHeight="1">
      <c r="A67" s="22" t="s">
        <v>72</v>
      </c>
      <c r="B67" s="54" t="s">
        <v>134</v>
      </c>
      <c r="C67" s="51">
        <f t="shared" si="0"/>
        <v>0</v>
      </c>
      <c r="D67" s="51"/>
      <c r="E67" s="51"/>
      <c r="F67" s="57">
        <f t="shared" si="1"/>
        <v>0</v>
      </c>
      <c r="G67" s="24" t="s">
        <v>267</v>
      </c>
    </row>
    <row r="68" spans="1:7" ht="15.75" customHeight="1">
      <c r="A68" s="22" t="s">
        <v>73</v>
      </c>
      <c r="B68" s="54" t="s">
        <v>134</v>
      </c>
      <c r="C68" s="51">
        <f t="shared" si="0"/>
        <v>0</v>
      </c>
      <c r="D68" s="51"/>
      <c r="E68" s="51"/>
      <c r="F68" s="57">
        <f t="shared" si="1"/>
        <v>0</v>
      </c>
      <c r="G68" s="24" t="s">
        <v>268</v>
      </c>
    </row>
    <row r="69" spans="1:7" ht="15.75" customHeight="1">
      <c r="A69" s="27" t="s">
        <v>74</v>
      </c>
      <c r="B69" s="55"/>
      <c r="C69" s="56"/>
      <c r="D69" s="56"/>
      <c r="E69" s="56"/>
      <c r="F69" s="66"/>
      <c r="G69" s="50"/>
    </row>
    <row r="70" spans="1:7" ht="15.75" customHeight="1">
      <c r="A70" s="22" t="s">
        <v>75</v>
      </c>
      <c r="B70" s="54" t="s">
        <v>134</v>
      </c>
      <c r="C70" s="51">
        <f t="shared" si="0"/>
        <v>0</v>
      </c>
      <c r="D70" s="51"/>
      <c r="E70" s="51"/>
      <c r="F70" s="57">
        <f t="shared" si="1"/>
        <v>0</v>
      </c>
      <c r="G70" s="24" t="s">
        <v>269</v>
      </c>
    </row>
    <row r="71" spans="1:7" ht="15.75" customHeight="1">
      <c r="A71" s="22" t="s">
        <v>76</v>
      </c>
      <c r="B71" s="54" t="s">
        <v>134</v>
      </c>
      <c r="C71" s="51">
        <f t="shared" si="0"/>
        <v>0</v>
      </c>
      <c r="D71" s="51"/>
      <c r="E71" s="51"/>
      <c r="F71" s="57">
        <f t="shared" si="1"/>
        <v>0</v>
      </c>
      <c r="G71" s="21" t="s">
        <v>270</v>
      </c>
    </row>
    <row r="72" spans="1:7" ht="15.75" customHeight="1">
      <c r="A72" s="22" t="s">
        <v>77</v>
      </c>
      <c r="B72" s="54" t="s">
        <v>134</v>
      </c>
      <c r="C72" s="51">
        <f aca="true" t="shared" si="2" ref="C72:C98">IF(B72="Да, размещается по результатам всех плановых контрольных мероприятий",2,IF(B72="Да, размещается по результатам большей части плановых контрольных мероприятий",1,0))</f>
        <v>0</v>
      </c>
      <c r="D72" s="51"/>
      <c r="E72" s="51"/>
      <c r="F72" s="57">
        <f aca="true" t="shared" si="3" ref="F72:F98">C72*(1-D72)*(1-E72)</f>
        <v>0</v>
      </c>
      <c r="G72" s="24" t="s">
        <v>271</v>
      </c>
    </row>
    <row r="73" spans="1:7" ht="15.75" customHeight="1">
      <c r="A73" s="22" t="s">
        <v>78</v>
      </c>
      <c r="B73" s="54" t="s">
        <v>134</v>
      </c>
      <c r="C73" s="51">
        <f t="shared" si="2"/>
        <v>0</v>
      </c>
      <c r="D73" s="51"/>
      <c r="E73" s="51"/>
      <c r="F73" s="57">
        <f t="shared" si="3"/>
        <v>0</v>
      </c>
      <c r="G73" s="24" t="s">
        <v>272</v>
      </c>
    </row>
    <row r="74" spans="1:7" ht="15.75" customHeight="1">
      <c r="A74" s="22" t="s">
        <v>79</v>
      </c>
      <c r="B74" s="54" t="s">
        <v>134</v>
      </c>
      <c r="C74" s="51">
        <f t="shared" si="2"/>
        <v>0</v>
      </c>
      <c r="D74" s="51"/>
      <c r="E74" s="51"/>
      <c r="F74" s="57">
        <f t="shared" si="3"/>
        <v>0</v>
      </c>
      <c r="G74" s="24" t="s">
        <v>273</v>
      </c>
    </row>
    <row r="75" spans="1:7" ht="15.75" customHeight="1">
      <c r="A75" s="22" t="s">
        <v>80</v>
      </c>
      <c r="B75" s="54" t="s">
        <v>134</v>
      </c>
      <c r="C75" s="51">
        <f t="shared" si="2"/>
        <v>0</v>
      </c>
      <c r="D75" s="51"/>
      <c r="E75" s="51"/>
      <c r="F75" s="57">
        <f t="shared" si="3"/>
        <v>0</v>
      </c>
      <c r="G75" s="24" t="s">
        <v>274</v>
      </c>
    </row>
    <row r="76" spans="1:7" ht="15.75" customHeight="1">
      <c r="A76" s="27" t="s">
        <v>81</v>
      </c>
      <c r="B76" s="55"/>
      <c r="C76" s="56"/>
      <c r="D76" s="56"/>
      <c r="E76" s="56"/>
      <c r="F76" s="66"/>
      <c r="G76" s="50"/>
    </row>
    <row r="77" spans="1:7" ht="15.75" customHeight="1">
      <c r="A77" s="22" t="s">
        <v>82</v>
      </c>
      <c r="B77" s="54" t="s">
        <v>134</v>
      </c>
      <c r="C77" s="51">
        <f t="shared" si="2"/>
        <v>0</v>
      </c>
      <c r="D77" s="51"/>
      <c r="E77" s="51"/>
      <c r="F77" s="57">
        <f t="shared" si="3"/>
        <v>0</v>
      </c>
      <c r="G77" s="24" t="s">
        <v>275</v>
      </c>
    </row>
    <row r="78" spans="1:7" ht="15.75" customHeight="1">
      <c r="A78" s="22" t="s">
        <v>83</v>
      </c>
      <c r="B78" s="54" t="s">
        <v>134</v>
      </c>
      <c r="C78" s="51">
        <f t="shared" si="2"/>
        <v>0</v>
      </c>
      <c r="D78" s="51"/>
      <c r="E78" s="51"/>
      <c r="F78" s="57">
        <f t="shared" si="3"/>
        <v>0</v>
      </c>
      <c r="G78" s="24" t="s">
        <v>276</v>
      </c>
    </row>
    <row r="79" spans="1:7" ht="15.75" customHeight="1">
      <c r="A79" s="22" t="s">
        <v>84</v>
      </c>
      <c r="B79" s="54" t="s">
        <v>134</v>
      </c>
      <c r="C79" s="51">
        <f t="shared" si="2"/>
        <v>0</v>
      </c>
      <c r="D79" s="51"/>
      <c r="E79" s="51"/>
      <c r="F79" s="57">
        <f t="shared" si="3"/>
        <v>0</v>
      </c>
      <c r="G79" s="24" t="s">
        <v>277</v>
      </c>
    </row>
    <row r="80" spans="1:7" ht="15.75" customHeight="1">
      <c r="A80" s="22" t="s">
        <v>85</v>
      </c>
      <c r="B80" s="54" t="s">
        <v>134</v>
      </c>
      <c r="C80" s="51">
        <f t="shared" si="2"/>
        <v>0</v>
      </c>
      <c r="D80" s="51"/>
      <c r="E80" s="51"/>
      <c r="F80" s="57">
        <f t="shared" si="3"/>
        <v>0</v>
      </c>
      <c r="G80" s="24" t="s">
        <v>278</v>
      </c>
    </row>
    <row r="81" spans="1:7" ht="15.75" customHeight="1">
      <c r="A81" s="22" t="s">
        <v>86</v>
      </c>
      <c r="B81" s="54" t="s">
        <v>133</v>
      </c>
      <c r="C81" s="51">
        <f t="shared" si="2"/>
        <v>1</v>
      </c>
      <c r="D81" s="51"/>
      <c r="E81" s="51"/>
      <c r="F81" s="57">
        <f t="shared" si="3"/>
        <v>1</v>
      </c>
      <c r="G81" s="37" t="s">
        <v>279</v>
      </c>
    </row>
    <row r="82" spans="1:7" ht="15.75" customHeight="1">
      <c r="A82" s="22" t="s">
        <v>87</v>
      </c>
      <c r="B82" s="54" t="s">
        <v>134</v>
      </c>
      <c r="C82" s="51">
        <f t="shared" si="2"/>
        <v>0</v>
      </c>
      <c r="D82" s="51"/>
      <c r="E82" s="51"/>
      <c r="F82" s="57">
        <f t="shared" si="3"/>
        <v>0</v>
      </c>
      <c r="G82" s="24" t="s">
        <v>280</v>
      </c>
    </row>
    <row r="83" spans="1:7" ht="15.75" customHeight="1">
      <c r="A83" s="22" t="s">
        <v>88</v>
      </c>
      <c r="B83" s="54" t="s">
        <v>134</v>
      </c>
      <c r="C83" s="51">
        <f t="shared" si="2"/>
        <v>0</v>
      </c>
      <c r="D83" s="51"/>
      <c r="E83" s="51"/>
      <c r="F83" s="57">
        <f t="shared" si="3"/>
        <v>0</v>
      </c>
      <c r="G83" s="24" t="s">
        <v>281</v>
      </c>
    </row>
    <row r="84" spans="1:7" ht="15.75" customHeight="1">
      <c r="A84" s="22" t="s">
        <v>89</v>
      </c>
      <c r="B84" s="54" t="s">
        <v>134</v>
      </c>
      <c r="C84" s="51">
        <f t="shared" si="2"/>
        <v>0</v>
      </c>
      <c r="D84" s="51"/>
      <c r="E84" s="51"/>
      <c r="F84" s="57">
        <f t="shared" si="3"/>
        <v>0</v>
      </c>
      <c r="G84" s="24" t="s">
        <v>282</v>
      </c>
    </row>
    <row r="85" spans="1:7" ht="15.75" customHeight="1">
      <c r="A85" s="22" t="s">
        <v>90</v>
      </c>
      <c r="B85" s="54" t="s">
        <v>134</v>
      </c>
      <c r="C85" s="51">
        <f t="shared" si="2"/>
        <v>0</v>
      </c>
      <c r="D85" s="51"/>
      <c r="E85" s="51"/>
      <c r="F85" s="57">
        <f t="shared" si="3"/>
        <v>0</v>
      </c>
      <c r="G85" s="24" t="s">
        <v>283</v>
      </c>
    </row>
    <row r="86" spans="1:7" ht="15.75" customHeight="1">
      <c r="A86" s="22" t="s">
        <v>91</v>
      </c>
      <c r="B86" s="54" t="s">
        <v>134</v>
      </c>
      <c r="C86" s="51">
        <f t="shared" si="2"/>
        <v>0</v>
      </c>
      <c r="D86" s="51"/>
      <c r="E86" s="51"/>
      <c r="F86" s="57">
        <f t="shared" si="3"/>
        <v>0</v>
      </c>
      <c r="G86" s="37" t="s">
        <v>284</v>
      </c>
    </row>
    <row r="87" spans="1:7" ht="15.75" customHeight="1">
      <c r="A87" s="22" t="s">
        <v>296</v>
      </c>
      <c r="B87" s="54" t="s">
        <v>133</v>
      </c>
      <c r="C87" s="51">
        <f t="shared" si="2"/>
        <v>1</v>
      </c>
      <c r="D87" s="51"/>
      <c r="E87" s="51"/>
      <c r="F87" s="57">
        <f t="shared" si="3"/>
        <v>1</v>
      </c>
      <c r="G87" s="24" t="s">
        <v>285</v>
      </c>
    </row>
    <row r="88" spans="1:7" ht="15.75" customHeight="1">
      <c r="A88" s="22" t="s">
        <v>93</v>
      </c>
      <c r="B88" s="54" t="s">
        <v>133</v>
      </c>
      <c r="C88" s="51">
        <f t="shared" si="2"/>
        <v>1</v>
      </c>
      <c r="D88" s="51"/>
      <c r="E88" s="51"/>
      <c r="F88" s="57">
        <f t="shared" si="3"/>
        <v>1</v>
      </c>
      <c r="G88" s="24" t="s">
        <v>286</v>
      </c>
    </row>
    <row r="89" spans="1:7" ht="15.75" customHeight="1">
      <c r="A89" s="27" t="s">
        <v>94</v>
      </c>
      <c r="B89" s="55"/>
      <c r="C89" s="56"/>
      <c r="D89" s="56"/>
      <c r="E89" s="56"/>
      <c r="F89" s="66"/>
      <c r="G89" s="50"/>
    </row>
    <row r="90" spans="1:7" ht="15.75" customHeight="1">
      <c r="A90" s="22" t="s">
        <v>95</v>
      </c>
      <c r="B90" s="54" t="s">
        <v>133</v>
      </c>
      <c r="C90" s="51">
        <f t="shared" si="2"/>
        <v>1</v>
      </c>
      <c r="D90" s="51"/>
      <c r="E90" s="51"/>
      <c r="F90" s="57">
        <f t="shared" si="3"/>
        <v>1</v>
      </c>
      <c r="G90" s="24" t="s">
        <v>287</v>
      </c>
    </row>
    <row r="91" spans="1:7" ht="15.75" customHeight="1">
      <c r="A91" s="22" t="s">
        <v>96</v>
      </c>
      <c r="B91" s="54" t="s">
        <v>134</v>
      </c>
      <c r="C91" s="51">
        <f t="shared" si="2"/>
        <v>0</v>
      </c>
      <c r="D91" s="51"/>
      <c r="E91" s="51"/>
      <c r="F91" s="57">
        <f t="shared" si="3"/>
        <v>0</v>
      </c>
      <c r="G91" s="24" t="s">
        <v>288</v>
      </c>
    </row>
    <row r="92" spans="1:7" ht="15.75" customHeight="1">
      <c r="A92" s="22" t="s">
        <v>97</v>
      </c>
      <c r="B92" s="54" t="s">
        <v>134</v>
      </c>
      <c r="C92" s="51">
        <f t="shared" si="2"/>
        <v>0</v>
      </c>
      <c r="D92" s="51"/>
      <c r="E92" s="51"/>
      <c r="F92" s="57">
        <f t="shared" si="3"/>
        <v>0</v>
      </c>
      <c r="G92" s="24" t="s">
        <v>289</v>
      </c>
    </row>
    <row r="93" spans="1:7" ht="15.75" customHeight="1">
      <c r="A93" s="22" t="s">
        <v>98</v>
      </c>
      <c r="B93" s="54" t="s">
        <v>133</v>
      </c>
      <c r="C93" s="51">
        <f t="shared" si="2"/>
        <v>1</v>
      </c>
      <c r="D93" s="51"/>
      <c r="E93" s="51"/>
      <c r="F93" s="57">
        <f t="shared" si="3"/>
        <v>1</v>
      </c>
      <c r="G93" s="24" t="s">
        <v>290</v>
      </c>
    </row>
    <row r="94" spans="1:7" ht="15.75" customHeight="1">
      <c r="A94" s="22" t="s">
        <v>99</v>
      </c>
      <c r="B94" s="54" t="s">
        <v>132</v>
      </c>
      <c r="C94" s="51">
        <f t="shared" si="2"/>
        <v>2</v>
      </c>
      <c r="D94" s="51"/>
      <c r="E94" s="51"/>
      <c r="F94" s="57">
        <f t="shared" si="3"/>
        <v>2</v>
      </c>
      <c r="G94" s="24" t="s">
        <v>291</v>
      </c>
    </row>
    <row r="95" spans="1:7" ht="15.75" customHeight="1">
      <c r="A95" s="22" t="s">
        <v>100</v>
      </c>
      <c r="B95" s="54" t="s">
        <v>134</v>
      </c>
      <c r="C95" s="51">
        <f t="shared" si="2"/>
        <v>0</v>
      </c>
      <c r="D95" s="51"/>
      <c r="E95" s="51"/>
      <c r="F95" s="57">
        <f t="shared" si="3"/>
        <v>0</v>
      </c>
      <c r="G95" s="24" t="s">
        <v>292</v>
      </c>
    </row>
    <row r="96" spans="1:7" ht="15.75" customHeight="1">
      <c r="A96" s="22" t="s">
        <v>101</v>
      </c>
      <c r="B96" s="54" t="s">
        <v>132</v>
      </c>
      <c r="C96" s="51">
        <f t="shared" si="2"/>
        <v>2</v>
      </c>
      <c r="D96" s="51"/>
      <c r="E96" s="51"/>
      <c r="F96" s="57">
        <f t="shared" si="3"/>
        <v>2</v>
      </c>
      <c r="G96" s="24" t="s">
        <v>293</v>
      </c>
    </row>
    <row r="97" spans="1:7" ht="15.75" customHeight="1">
      <c r="A97" s="22" t="s">
        <v>102</v>
      </c>
      <c r="B97" s="54" t="s">
        <v>134</v>
      </c>
      <c r="C97" s="51">
        <f t="shared" si="2"/>
        <v>0</v>
      </c>
      <c r="D97" s="51"/>
      <c r="E97" s="51"/>
      <c r="F97" s="57">
        <f t="shared" si="3"/>
        <v>0</v>
      </c>
      <c r="G97" s="21" t="s">
        <v>294</v>
      </c>
    </row>
    <row r="98" spans="1:7" ht="15.75" customHeight="1">
      <c r="A98" s="22" t="s">
        <v>103</v>
      </c>
      <c r="B98" s="54" t="s">
        <v>134</v>
      </c>
      <c r="C98" s="51">
        <f t="shared" si="2"/>
        <v>0</v>
      </c>
      <c r="D98" s="51"/>
      <c r="E98" s="51"/>
      <c r="F98" s="57">
        <f t="shared" si="3"/>
        <v>0</v>
      </c>
      <c r="G98" s="24" t="s">
        <v>295</v>
      </c>
    </row>
  </sheetData>
  <sheetProtection/>
  <autoFilter ref="A6:G98"/>
  <mergeCells count="8">
    <mergeCell ref="A2:A5"/>
    <mergeCell ref="A1:G1"/>
    <mergeCell ref="C2:F2"/>
    <mergeCell ref="C3:C5"/>
    <mergeCell ref="F3:F5"/>
    <mergeCell ref="D3:D5"/>
    <mergeCell ref="E3:E5"/>
    <mergeCell ref="G2:G5"/>
  </mergeCells>
  <hyperlinks>
    <hyperlink ref="G20" r:id="rId1" display="http://ksp.tmbreg.ru/18/20.html"/>
    <hyperlink ref="G23" r:id="rId2" display="http://www.kspalata76.yarregion.ru/Info/Plan.html"/>
    <hyperlink ref="G15" r:id="rId3" display="http://www.admlip.ru/economy/finances/vnutrenniy-gosudarstvennyy-finansovyy-kontrol/"/>
    <hyperlink ref="G27" r:id="rId4" display="http://ksp.rkomi.ru/left/deyat/plans/"/>
    <hyperlink ref="G47" r:id="rId5" display="http://www.spdag.ru/activities"/>
    <hyperlink ref="G59" r:id="rId6" display="http://www.gkk.udmurt.ru/inspections/plan/"/>
    <hyperlink ref="G73" r:id="rId7" display="http://www.ksp74.ru/list.php?cat=plans"/>
    <hyperlink ref="G74" r:id="rId8" display="http://www.sphmao.ru/about/activities/planning.php"/>
    <hyperlink ref="G82" r:id="rId9" display="http://kspzab.ru/plan_of_action/"/>
    <hyperlink ref="G7" r:id="rId10" display="http://belksp.ru/"/>
    <hyperlink ref="G10" r:id="rId11" display="http://www.ksp-vrn.ru/activity/activity1"/>
    <hyperlink ref="G11" r:id="rId12" display="http://ksp37.ru/plan.aspx"/>
    <hyperlink ref="G12" r:id="rId13" display="http://admoblkaluga.ru/sub/control_palata/activities/"/>
    <hyperlink ref="G13" r:id="rId14" display="http://kspkostroma.ru/deyatelnost/plany/god2017"/>
    <hyperlink ref="G14" r:id="rId15" display="http://ksp46.ru/work/arrangements/"/>
    <hyperlink ref="G16" r:id="rId16" display="http://ksp.mosreg.ru/content/plan-raboty"/>
    <hyperlink ref="G17" r:id="rId17" display="http://www.ksp-orel.ru/plan-raboty/"/>
    <hyperlink ref="G19" r:id="rId18" display="http://ksp67.ru/index.php/deyatelnost/plany-rabot/plan-raboty-2017-2"/>
    <hyperlink ref="G21" r:id="rId19" display="http://kspto.ru/index.php/act/plans/2017"/>
    <hyperlink ref="G22" r:id="rId20" display="http://www.sptulobl.ru/activities/plan/"/>
    <hyperlink ref="G24" r:id="rId21" display="http://www.ksp.mos.ru/ru/work/work_plan_year/work_plan_2017/index.php"/>
    <hyperlink ref="G26" r:id="rId22" display="http://ksp.karelia.ru/index.php?option=com_content&amp;view=article&amp;id=59&amp;Itemid=38"/>
    <hyperlink ref="G9" r:id="rId23" display="http://www.spvo.ru/activity/plans.html"/>
    <hyperlink ref="G28" r:id="rId24" display="http://kspao.ru/Activities/PlansOfActivities/"/>
    <hyperlink ref="G30" r:id="rId25" display="http://ksp39.ru/index.php?option=com_content&amp;view=category&amp;id=41&amp;Itemid=81"/>
    <hyperlink ref="G32" r:id="rId26" display="http://www.kspmo.ru/?view=plan"/>
    <hyperlink ref="G33" r:id="rId27" display="http://spno.nov.ru/index.php?option=com_content&amp;task=view&amp;id=280"/>
    <hyperlink ref="G34" r:id="rId28" display="http://www.sp-po.ru/activity/control/"/>
    <hyperlink ref="G38" r:id="rId29" display="http://kspra.ru/page.php?id=26"/>
    <hyperlink ref="G39" r:id="rId30" display="http://ksprk08.ru/plans.htm"/>
    <hyperlink ref="G40" r:id="rId31" display="http://sp-rc.ru/%D0%BF%D0%BB%D0%B0%D0%BD-%D0%BD%D0%B0-2017-%D0%B3%D0%BE%D0%B4/"/>
    <hyperlink ref="G42" r:id="rId32" display="http://ksp-ao.ru/flats_sold/plans_work/"/>
    <hyperlink ref="G45" r:id="rId33" display="http://ksp-sev.ru/%D0%BF%D0%BB%D0%B0%D0%BD-%D1%80%D0%B0%D0%B1%D0%BE%D1%82%D1%8B-2017-%D0%B3%D0%BE%D0%B4/"/>
    <hyperlink ref="G48" r:id="rId34" display="http://riksp.ucoz.ru/index/plan_raboty/0-14"/>
    <hyperlink ref="G50" r:id="rId35" display="http://www.kspkchr.ru/page/page64.html"/>
    <hyperlink ref="G56" r:id="rId36" display="http://марийэл.рф/gsp/Pages/plans.aspx"/>
    <hyperlink ref="G57" r:id="rId37" display="http://www.sp.e-mordovia.ru/plan-raboty.html"/>
    <hyperlink ref="G58" r:id="rId38" display="http://www.sprt.tatar/articles/6/68/90"/>
    <hyperlink ref="G60" r:id="rId39" display="http://gov.cap.ru/SiteMap.aspx?gov_id=108&amp;id=85747"/>
    <hyperlink ref="G61" r:id="rId40" display="http://ksppk.ru/index.php/otkrytye-dannye/plan-raboty"/>
    <hyperlink ref="G62" r:id="rId41" display="http://www.ksp43.ru/work-plans"/>
    <hyperlink ref="G63" r:id="rId42" display="http://ksp.r52.ru/ru/9/271/"/>
    <hyperlink ref="G64" r:id="rId43" display="http://sp.orb.ru/pages/activity/plan.html"/>
    <hyperlink ref="G65" r:id="rId44" display="http://sp-penza.ru/the-activities-of-the-chamber/work-plan/"/>
    <hyperlink ref="G36" r:id="rId45" display="http://xn--80azebj.xn--p1ai/index3.html"/>
    <hyperlink ref="G68" r:id="rId46" display="http://spuo.ru/activity/plan/"/>
    <hyperlink ref="G70" r:id="rId47" display="http://kspkurgan.ru/plan"/>
    <hyperlink ref="G71" r:id="rId48" display="http://spso66.ru/deyatelnost/plan-raboty-schetnoj-palaty/"/>
    <hyperlink ref="G72" r:id="rId49" display="http://rfspto.ru/?page_id=6468"/>
    <hyperlink ref="G75" r:id="rId50" display="https://spyanao.ru/deyatelnost/planyi-rabotyi-schetnoj-palatyi/"/>
    <hyperlink ref="G77" r:id="rId51" display="http://ksp04.ru/deyatelnost/plan-raboty-na-god"/>
    <hyperlink ref="G78" r:id="rId52" display="http://sp03.ru/work/3"/>
    <hyperlink ref="G79" r:id="rId53" display="http://sprt17.ru/?cat=8"/>
    <hyperlink ref="G80" r:id="rId54" display="http://www.ksp19.ru/plan_17.html"/>
    <hyperlink ref="G83" r:id="rId55" display="http://spkrk.ru/index.php?option=com_content&amp;view=article&amp;id=16&amp;Itemid=17"/>
    <hyperlink ref="G86" r:id="rId56" display="http://www.ksp.nso.ru/page/30"/>
    <hyperlink ref="G88" r:id="rId57" display="http://audit.tomsk.ru/bitrix/images/imyie.gadgets/newyear2/%D0%9F%D0%BB%D0%B0%D0%BD-2017.pdf"/>
    <hyperlink ref="G90" r:id="rId58" display="https://schetnaja-palata.sakha.gov.ru/Plan-raboti"/>
    <hyperlink ref="G91" r:id="rId59" display="http://ksp-kam.ru/deyatelnost_ksp/plan_raboty_ksp1/"/>
    <hyperlink ref="G92" r:id="rId60" display="http://ksp25.ru/working/2017_god/"/>
    <hyperlink ref="G93" r:id="rId61" display="http://ksp27.ru/workplans"/>
    <hyperlink ref="G94" r:id="rId62" display="http://ksp-amur.ru/year_plan/"/>
    <hyperlink ref="G35" r:id="rId63" display="http://ksp.org.ru/rubric/153/na-2017-god"/>
    <hyperlink ref="G29" r:id="rId64" display="http://www.kspvo.ru/activitiesp/arrangement/"/>
    <hyperlink ref="G41" r:id="rId65" display="http://www.kspkuban.ru/catalog/?ctg_id=709"/>
    <hyperlink ref="G43" r:id="rId66" display="http://www.ksp34.ru/activity/plans/plan_rabotyi_na_2017_god/"/>
    <hyperlink ref="G44" r:id="rId67" display="http://www.ksp61.ru/work/plans/detail/?ID=1445"/>
    <hyperlink ref="G31" r:id="rId68" display="http://www.ksplo.ru/plan_2017"/>
    <hyperlink ref="G49" r:id="rId69" display="http://www.kspkbr.ru/index.php/2012-06-22-11-50-48/plan-raboty-kontrolno-schetnoj-palaty"/>
    <hyperlink ref="G51" r:id="rId70" display="http://ksp-alania.ru/?page_id=33"/>
    <hyperlink ref="G52" r:id="rId71" display="http://spalata-chr.ru/deyatelnost/plan-raboty/39-plan-raboty-sp-chr-na-2017-g-2"/>
    <hyperlink ref="G67" r:id="rId72" display="http://spso.ucoz.ru/index/plan_raboty_2017_god/0-105"/>
    <hyperlink ref="G81" r:id="rId73" display="http://www.ach22.ru/docs/plan/plan2017_6.pdf"/>
    <hyperlink ref="G66" r:id="rId74" display="http://sp.samregion.ru/activity/"/>
    <hyperlink ref="G85" r:id="rId75" display="http://www.kspko.ru/pages/inform"/>
    <hyperlink ref="G95" r:id="rId76" display="http://ksp49.ru/d/1482191/d/plan_raboty_2017_izmeneniya_sentyabr_2.pdf"/>
    <hyperlink ref="G55" r:id="rId77" display="http://www.ksp02.ru/deyatelnost/plan-raboty.php"/>
    <hyperlink ref="G84" r:id="rId78" display="http://irksp.ru/?page_id=109"/>
    <hyperlink ref="G18" r:id="rId79" display="http://www.ksp62.ru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0" r:id="rId80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</dc:creator>
  <cp:keywords/>
  <dc:description/>
  <cp:lastModifiedBy>Тимофеева Ольга Ивановна</cp:lastModifiedBy>
  <cp:lastPrinted>2018-02-07T08:36:24Z</cp:lastPrinted>
  <dcterms:created xsi:type="dcterms:W3CDTF">2017-12-27T08:47:04Z</dcterms:created>
  <dcterms:modified xsi:type="dcterms:W3CDTF">2018-02-07T08:36:51Z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