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 yWindow="630" windowWidth="12240" windowHeight="5400" tabRatio="847" activeTab="0"/>
  </bookViews>
  <sheets>
    <sheet name="Rating (section 1)" sheetId="1" r:id="rId1"/>
    <sheet name="Assessment (section 1)" sheetId="2" r:id="rId2"/>
    <sheet name="Technique (section 1)" sheetId="3" r:id="rId3"/>
    <sheet name="1.1" sheetId="4" r:id="rId4"/>
    <sheet name="1.2" sheetId="5" r:id="rId5"/>
    <sheet name="1.3" sheetId="6" r:id="rId6"/>
    <sheet name="1.4" sheetId="7" r:id="rId7"/>
    <sheet name="1.5" sheetId="8" r:id="rId8"/>
  </sheets>
  <definedNames>
    <definedName name="_Toc477267685" localSheetId="2">'Technique (section 1)'!#REF!</definedName>
    <definedName name="_Toc510692579" localSheetId="2">'Technique (section 1)'!$B$4</definedName>
    <definedName name="_xlfn.RANK.EQ" hidden="1">#NAME?</definedName>
    <definedName name="_xlnm._FilterDatabase" localSheetId="3" hidden="1">'1.1'!$A$6:$P$98</definedName>
    <definedName name="_xlnm._FilterDatabase" localSheetId="4" hidden="1">'1.2'!$A$6:$H$98</definedName>
    <definedName name="_xlnm._FilterDatabase" localSheetId="5" hidden="1">'1.3'!$A$6:$F$99</definedName>
    <definedName name="_xlnm._FilterDatabase" localSheetId="6" hidden="1">'1.4'!$A$6:$F$98</definedName>
    <definedName name="_xlnm._FilterDatabase" localSheetId="7" hidden="1">'1.5'!$A$7:$I$102</definedName>
    <definedName name="_xlnm._FilterDatabase" localSheetId="1" hidden="1">'Assessment (section 1)'!$A$6:$K$6</definedName>
    <definedName name="sub_184133" localSheetId="2">'Technique (section 1)'!#REF!</definedName>
    <definedName name="_xlnm.Print_Titles" localSheetId="3">'1.1'!$3:$5</definedName>
    <definedName name="_xlnm.Print_Titles" localSheetId="4">'1.2'!$3:$4</definedName>
    <definedName name="_xlnm.Print_Titles" localSheetId="5">'1.3'!$3:$5</definedName>
    <definedName name="_xlnm.Print_Titles" localSheetId="7">'1.5'!$3:$6</definedName>
    <definedName name="_xlnm.Print_Titles" localSheetId="1">'Assessment (section 1)'!$A:$A,'Assessment (section 1)'!$3:$4</definedName>
    <definedName name="_xlnm.Print_Titles" localSheetId="0">'Rating (section 1)'!$A:$A,'Rating (section 1)'!$3:$4</definedName>
    <definedName name="_xlnm.Print_Area" localSheetId="3">'1.1'!$A$1:$P$98</definedName>
    <definedName name="_xlnm.Print_Area" localSheetId="4">'1.2'!$A$1:$H$98</definedName>
    <definedName name="_xlnm.Print_Area" localSheetId="5">'1.3'!$A$1:$F$98</definedName>
    <definedName name="_xlnm.Print_Area" localSheetId="6">'1.4'!$A$1:$F$98</definedName>
    <definedName name="_xlnm.Print_Area" localSheetId="7">'1.5'!$A$1:$I$100</definedName>
    <definedName name="_xlnm.Print_Area" localSheetId="1">'Assessment (section 1)'!$A$1:$K$99</definedName>
    <definedName name="_xlnm.Print_Area" localSheetId="0">'Rating (section 1)'!$A$1:$J$96</definedName>
    <definedName name="_xlnm.Print_Area" localSheetId="2">'Technique (section 1)'!$A$1:$F$34</definedName>
  </definedNames>
  <calcPr fullCalcOnLoad="1"/>
</workbook>
</file>

<file path=xl/sharedStrings.xml><?xml version="1.0" encoding="utf-8"?>
<sst xmlns="http://schemas.openxmlformats.org/spreadsheetml/2006/main" count="2484" uniqueCount="554">
  <si>
    <t xml:space="preserve"> </t>
  </si>
  <si>
    <t>К1</t>
  </si>
  <si>
    <t>1.1</t>
  </si>
  <si>
    <t>1.2</t>
  </si>
  <si>
    <t>1.3</t>
  </si>
  <si>
    <t>1.4</t>
  </si>
  <si>
    <t>1.5</t>
  </si>
  <si>
    <t>%</t>
  </si>
  <si>
    <t>К2</t>
  </si>
  <si>
    <t>К3</t>
  </si>
  <si>
    <t>-</t>
  </si>
  <si>
    <t>http://beldepfin.ru/byudzhet-2018-2020/</t>
  </si>
  <si>
    <t>Нет</t>
  </si>
  <si>
    <t>http://bryanskoblfin.ru/Show/Category/10?ItemId=4</t>
  </si>
  <si>
    <t>http://dtf.avo.ru/zakony-vladimirskoj-oblasti</t>
  </si>
  <si>
    <t>http://www.gfu.vrn.ru/regulatory/normativnye-pravovye-akty/zakony-voronezhskoy-oblasti-/zakony-voronezhskoy-oblasti-ob-oblastnom-byudzhete.php</t>
  </si>
  <si>
    <t>http://df.ivanovoobl.ru/budget/zakon-ob-oblastnom-byudzhete/</t>
  </si>
  <si>
    <t>http://admoblkaluga.ru/main/work/finances/budget/20182020.php</t>
  </si>
  <si>
    <t>http://depfin.adm44.ru/Budget/Zakon/zakon18/index.aspx</t>
  </si>
  <si>
    <t>http://adm.rkursk.ru/index.php?id=693&amp;mat_id=74305</t>
  </si>
  <si>
    <t>http://www.admlip.ru/economy/finances/pravovye-akty/</t>
  </si>
  <si>
    <t>http://budget.mosreg.ru/byudzhet-dlya-grazhdan/zakon-o-byudzhete-mo/</t>
  </si>
  <si>
    <t>http://orel-region.ru/index.php?head=20&amp;part=25&amp;in=131</t>
  </si>
  <si>
    <t>https://minfin.ryazangov.ru/documents/</t>
  </si>
  <si>
    <t>http://fin.tmbreg.ru/6347/2010/8511.html</t>
  </si>
  <si>
    <t>http://portal.tverfin.ru/portal/Menu/Page/629</t>
  </si>
  <si>
    <t>http://www.tverfin.ru/np-baza/regionalnye-normativnye-pravovye-akty/</t>
  </si>
  <si>
    <t>http://www.yarregion.ru/depts/depfin/tmpPages/docs.aspx</t>
  </si>
  <si>
    <t>http://budget76.ru/</t>
  </si>
  <si>
    <t>http://budget.mos.ru/BudgetAttachements_2018_2020</t>
  </si>
  <si>
    <t>http://minfin.rkomi.ru/minfin_rkomi/minfin_rbudj/budjet/</t>
  </si>
  <si>
    <t>https://dvinaland.ru/budget/-10jkuhjr</t>
  </si>
  <si>
    <t>http://df.gov35.ru/otkrytyy-byudzhet/zakony-ob-oblastnom-byudzhete/2018/</t>
  </si>
  <si>
    <t>http://minfin39.ru/budget/current_year/</t>
  </si>
  <si>
    <t>http://finance.lenobl.ru/law/region/budzet/2018</t>
  </si>
  <si>
    <t>http://minfin.gov-murman.ru/open-budget/regional_budget/law_of_budget/</t>
  </si>
  <si>
    <t>https://b4u.gov-murman.ru/budget_guides/</t>
  </si>
  <si>
    <t>http://novkfo.ru/%D0%BF%D1%80%D0%B8%D0%BD%D1%8F%D1%82%D1%8B%D0%B5_%D0%B7%D0%B0%D0%BA%D0%BE%D0%BD%D1%8B_%D0%BE%D0%B1_%D0%BE%D0%B1%D0%BB%D0%B0%D1%81%D1%82%D0%BD%D0%BE%D0%BC_%D0%B1%D1%8E%D0%B4%D0%B6%D0%B5%D1%82%D0%B5_%D1%81_%D0%B8%D0%B7%D0%BC%D0%B5%D0%BD%D0%B5%D0%BD%D0%B8%D1%8F%D0%BC%D0%B8/</t>
  </si>
  <si>
    <t>http://minfin.karelia.ru/bjudzhet-respubliki-karelija/</t>
  </si>
  <si>
    <t>http://old.fincom.gov.spb.ru/cf/activity/opendata/budget_for_people/details.htm?id=10278068@cmsArticle</t>
  </si>
  <si>
    <t>http://dfei.adm-nao.ru/zakony-o-byudzhete/</t>
  </si>
  <si>
    <t>http://www.finsmol.ru/zbudget/a0oAgwRSSXRf</t>
  </si>
  <si>
    <t>http://dfto.ru/index.php/razdel/zakon-o-budgete/zakon-o-byudjete</t>
  </si>
  <si>
    <t>http://portal.novkfo.ru/Show/Category/25?ItemId=110&amp;headingId=</t>
  </si>
  <si>
    <t>http://minfin01-maykop.ru/Show/Category/7?page=1&amp;ItemId=55&amp;filterYear=2017</t>
  </si>
  <si>
    <t>http://minfin.kalmregion.ru/deyatelnost/byudzhet-respubliki-kalmykiya/</t>
  </si>
  <si>
    <t>http://minfin.rk.gov.ru/rus/info.php?id=662050</t>
  </si>
  <si>
    <t>http://budget.rk.ifinmon.ru/dokumenty/zakon-o-byudzhete</t>
  </si>
  <si>
    <t>http://xn--80abalffrn3a0cm0k.xn--p1ai/o-byudzhete/dokumenty/ministerstvo-finansov-krasnodarskogo-kraya</t>
  </si>
  <si>
    <t>http://www.minfinkubani.ru/budget_execution/budget_law/index.php</t>
  </si>
  <si>
    <t>https://minfin.astrobl.ru/site-page/zakony-o-byudzhete-ao</t>
  </si>
  <si>
    <t>http://volgafin.volgograd.ru/norms/acts/7359/</t>
  </si>
  <si>
    <t>http://www.minfin.donland.ru/docs/s/4</t>
  </si>
  <si>
    <t>http://depfin.sev.gov.ru:49400/%D0%BD%D0%BF%D0%B0-%D0%B7%D0%B0%D0%BA%D0%BE%D0%BD-%D0%BE-%D0%B1%D1%8E%D0%B4%D0%B6%D0%B5%D1%82%D0%B5-2018/</t>
  </si>
  <si>
    <t>http://www.ob.sev.gov.ru/dokumenty/zakon-o-byudzhete/2018-2020g-g</t>
  </si>
  <si>
    <t>http://minfinrd.ru/deyatelnost/statistika-i-otchety/byudzhet</t>
  </si>
  <si>
    <t>https://mfri.ru/index.php/byudzhet/zakon-o-byudzhete-i-materialy-k-nemu/1961-zakon-respubliki-ingushetii-o-respublikanskom-byudzhete-na-2018-god-i-na-planovyj-period-2019-i-2020-godov</t>
  </si>
  <si>
    <t>http://minfin09.ru/category/2018-%D0%B3%D0%BE%D0%B4/</t>
  </si>
  <si>
    <t>http://pravitelstvo.kbr.ru/oigv/minfin/npi/zakonodatelstva_i_podzakonnye_normativnye_akty.php</t>
  </si>
  <si>
    <t>http://www.minfinchr.ru/respublikanskij-byudzhet/zakon-chechenskoj-respubliki-o-respublikanskom-byudzhete-s-prilozheniyami-v-aktualnoj-redaktsii</t>
  </si>
  <si>
    <t>http://forcitizens.ru/ob/dokumenty/zakon-o-byudzhete/2018-god</t>
  </si>
  <si>
    <t>http://openbudsk.ru/zakon2018/</t>
  </si>
  <si>
    <t>http://www.mfsk.ru/law/z_sk</t>
  </si>
  <si>
    <t>https://minfin.bashkortostan.ru/documents/674018/</t>
  </si>
  <si>
    <t>http://openbudget.bashkortostan.ru/</t>
  </si>
  <si>
    <t>http://mari-el.gov.ru/minfin/Pages/ordersMinfin.aspx</t>
  </si>
  <si>
    <t>http://mfrno-a.ru/zakon-o-budgete.php</t>
  </si>
  <si>
    <t>http://www.minfinrm.ru/norm-akty-new/zakony/norm-prav-akty/budget-2018/</t>
  </si>
  <si>
    <t>http://minfin.tatarstan.ru/rus/byudzhet-2018.htm</t>
  </si>
  <si>
    <t>http://www.mfur.ru/budjet/formirovanie/2018-god.php</t>
  </si>
  <si>
    <t>http://budget.cap.ru/Menu/Page/610</t>
  </si>
  <si>
    <t>http://budget.permkrai.ru/budget/indicators2018</t>
  </si>
  <si>
    <t>http://budget.perm.ru/execution/docbud/2018/</t>
  </si>
  <si>
    <t>http://www.minfin.kirov.ru/otkrytyy-byudzhet/dlya-spetsialistov/oblastnoy-byudzhet/byudzhet-2018-2020-normativnye-dokumenty/</t>
  </si>
  <si>
    <t>http://mf.nnov.ru/index.php?option=com_k2&amp;view=item&amp;id=1509:zakony-ob-oblastnom-byudzhete-na-ocherednoj-finansovyj-god-i-na-planovyj-period&amp;Itemid=553</t>
  </si>
  <si>
    <t>http://mf.nnov.ru:8025/analitika/zakon-o-byudzhete/osnovnye-parametry-oblastnogo-byudzheta</t>
  </si>
  <si>
    <t>http://minfin.orb.ru/%D0%B7%D0%B0%D0%BA%D0%BE%D0%BD-%D0%BE%D0%B1-%D0%BE%D0%B1%D0%BB%D0%B0%D1%81%D1%82%D0%BD%D0%BE%D0%BC-%D0%B1%D1%8E%D0%B4%D0%B6%D0%B5%D1%82%D0%B5/</t>
  </si>
  <si>
    <t>http://finance.pnzreg.ru/docs/bpo/osnzakon.php</t>
  </si>
  <si>
    <t>http://minfin-samara.ru/2018-2020/</t>
  </si>
  <si>
    <t>http://saratov.gov.ru/gov/auth/minfin/bud_sar_obl/2018/Law/Law.php</t>
  </si>
  <si>
    <t>http://saratov.ifinmon.ru/index.php/byudzhet-dlya-grazhdan/byudzhet-saratovskoj-oblasti/zakon-ob-oblastnom-byudzhete-na-2018-2020-godi</t>
  </si>
  <si>
    <t>http://ufo.ulntc.ru/index.php?mgf=budget/open_budget&amp;slep=net</t>
  </si>
  <si>
    <t>http://ufo.ulntc.ru:8080/</t>
  </si>
  <si>
    <t>http://www.finupr.kurganobl.ru/index.php?test=bud18</t>
  </si>
  <si>
    <t>http://minfin.midural.ru/document/category/20%20-%20document_list#document_list</t>
  </si>
  <si>
    <t>http://info.mfural.ru/ebudget/Menu/Page/1</t>
  </si>
  <si>
    <t>https://admtyumen.ru/ogv_ru/finance/finance/bugjet/more.htm?id=11488181@cmsArticle</t>
  </si>
  <si>
    <t>http://www.minfin74.ru/mBudget/law/</t>
  </si>
  <si>
    <t>http://open.minfin74.ru/</t>
  </si>
  <si>
    <t>https://admhmao.ru/dokumenty/poisk-npa/detail.php?ID=658225&amp;sphrase_id=121960</t>
  </si>
  <si>
    <t>http://www.yamalfin.ru/index.php?option=com_content&amp;view=category&amp;id=145:2017-11-01-12-24-40&amp;Itemid=118&amp;layout=default</t>
  </si>
  <si>
    <t>http://www.minfin-altai.ru/regulatory/normativno_pravovye_akty/zakony/zakony_o_byudzhete_po_godam/the-laws-on-the-budget-2018.php</t>
  </si>
  <si>
    <t>http://minfinrb.ru/normbase/17/</t>
  </si>
  <si>
    <t>https://r-19.ru/authorities/ministry-of-finance-of-the-republic-of-khakassia/docs/byudzhet-respubliki-khakasiya-na-2018-god/</t>
  </si>
  <si>
    <t>http://fin22.ru/bud/z2018/</t>
  </si>
  <si>
    <t>http://zakon.krskstate.ru/?doctype=0&amp;docsrc=0&amp;date1=&amp;date2=&amp;date_pub_1=&amp;date_pub_2=&amp;num=&amp;keywords=%EE+%EA%F0%E0%E5%E2%EE%EC+%E1%FE%E4%E6%E5%F2%E5+%ED%E0+2018+&amp;searchphrase=exact</t>
  </si>
  <si>
    <t>http://minfin.krskstate.ru/openbudget</t>
  </si>
  <si>
    <t>http://gfu.ru/budget/obl/section.php?IBLOCK_ID=125&amp;SECTION_ID=1176</t>
  </si>
  <si>
    <t>http://openbudget.gfu.ru/budget/law/</t>
  </si>
  <si>
    <t>http://www.ofukem.ru/budget/regional-budget-2018-2020/</t>
  </si>
  <si>
    <t>http://mfnso.nso.ru/page/2755</t>
  </si>
  <si>
    <t>http://mf.omskportal.ru/ru/RegionalPublicAuthorities/executivelist/MF/otkrbudg/zakonoblbudg/2018-2020/1.html</t>
  </si>
  <si>
    <t>https://minfin.sakha.gov.ru/zakony-o-bjudzhete/2018-2020</t>
  </si>
  <si>
    <t>https://www.kamgov.ru/minfin/budzet-2018</t>
  </si>
  <si>
    <t>http://openbudget.kamgov.ru/Dashboard#/plan/plan/indicators</t>
  </si>
  <si>
    <t>http://primorsky.ru/authorities/executive-agencies/departments/finance/laws.php</t>
  </si>
  <si>
    <t>http://ebudget.primorsky.ru/Menu/Page/348</t>
  </si>
  <si>
    <t>https://minfin.khabkrai.ru/portal/Show/Category/34?ItemId=227</t>
  </si>
  <si>
    <t>http://www.fin.amurobl.ru/normativnye-dokumenty.php?SECTION_ID=96</t>
  </si>
  <si>
    <t>http://iis.minfin.49gov.ru/ebudget/Menu/Page/84</t>
  </si>
  <si>
    <t>https://openbudget.sakhminfin.ru/Menu/Page/523</t>
  </si>
  <si>
    <t>http://www.eao.ru/isp-vlast/finansovoe-upravlenie-pravitelstva/byudzhet/?sphrase_id=21692</t>
  </si>
  <si>
    <t>http://chaogov.ru/otkrytyy-byudzhet/zakon-o-byudzhete.php</t>
  </si>
  <si>
    <t>http://acts.findep.org/acts.html</t>
  </si>
  <si>
    <t>http://ufin48.ru/Menu/Page/4</t>
  </si>
  <si>
    <t>http://budget.govrb.ru/ebudget/Show/Category/15?ItemId=233&amp;headingId=</t>
  </si>
  <si>
    <t>http://budget.omsk.ifinmon.ru/napravleniya/o-byudzhete/dokumenty/zakon-ob-oblastnom-byudzhete/2018</t>
  </si>
  <si>
    <t>http://budget.orb.ru/bs/npa</t>
  </si>
  <si>
    <t>101-З</t>
  </si>
  <si>
    <t>124-ОЗ</t>
  </si>
  <si>
    <t>187-ОЗ</t>
  </si>
  <si>
    <t>96-ОЗ</t>
  </si>
  <si>
    <t>278-ОЗ</t>
  </si>
  <si>
    <t>325-6-ЗКО</t>
  </si>
  <si>
    <t>93-ЗКО</t>
  </si>
  <si>
    <t>130-ОЗ </t>
  </si>
  <si>
    <t>106-ОЗ</t>
  </si>
  <si>
    <t>145-з</t>
  </si>
  <si>
    <t>6, 8</t>
  </si>
  <si>
    <t>187-З</t>
  </si>
  <si>
    <t>85-ЗО </t>
  </si>
  <si>
    <t>98-ЗТО</t>
  </si>
  <si>
    <t>65-з</t>
  </si>
  <si>
    <t>2177-ОЗ</t>
  </si>
  <si>
    <t>2205-ЗРК</t>
  </si>
  <si>
    <t>85-РЗ</t>
  </si>
  <si>
    <t>581-40-ОЗ</t>
  </si>
  <si>
    <t>4261-ОЗ </t>
  </si>
  <si>
    <t>1, 2</t>
  </si>
  <si>
    <t>82-оз</t>
  </si>
  <si>
    <t>2218-01-ЗМО</t>
  </si>
  <si>
    <t>210-ОЗ</t>
  </si>
  <si>
    <t>1830-ОЗ</t>
  </si>
  <si>
    <t>801-131</t>
  </si>
  <si>
    <t>354-оз</t>
  </si>
  <si>
    <t> 267-V-З </t>
  </si>
  <si>
    <t>447-ЗРК/2017</t>
  </si>
  <si>
    <t>3722-КЗ</t>
  </si>
  <si>
    <t>89/2017-ОЗ</t>
  </si>
  <si>
    <t>124-ОД</t>
  </si>
  <si>
    <t>1303-ЗС</t>
  </si>
  <si>
    <t>393-ЗС</t>
  </si>
  <si>
    <t>66-РЗ</t>
  </si>
  <si>
    <t>50-РЗ </t>
  </si>
  <si>
    <t>69-РЗ </t>
  </si>
  <si>
    <t>54-РЗ</t>
  </si>
  <si>
    <t>136-кз</t>
  </si>
  <si>
    <t>549-з</t>
  </si>
  <si>
    <t>53-З</t>
  </si>
  <si>
    <t>107-З</t>
  </si>
  <si>
    <t>85-ЗРТ</t>
  </si>
  <si>
    <t>76-РЗ</t>
  </si>
  <si>
    <t>152-ПК</t>
  </si>
  <si>
    <t>122-ЗО </t>
  </si>
  <si>
    <t>173-З </t>
  </si>
  <si>
    <t>47/181-VI-ОЗ</t>
  </si>
  <si>
    <t>3132-ЗПО</t>
  </si>
  <si>
    <t>3, 4</t>
  </si>
  <si>
    <t>116-ГД</t>
  </si>
  <si>
    <t>156-ЗО</t>
  </si>
  <si>
    <t>115-СЗО</t>
  </si>
  <si>
    <t>121-ОЗ</t>
  </si>
  <si>
    <t>636-ЗО</t>
  </si>
  <si>
    <t>75-оз</t>
  </si>
  <si>
    <t> 85-ЗАО</t>
  </si>
  <si>
    <t>62-РЗ</t>
  </si>
  <si>
    <t>2796-V </t>
  </si>
  <si>
    <t>10, 12</t>
  </si>
  <si>
    <t>338-ЗРТ</t>
  </si>
  <si>
    <t>104-ЗРХ</t>
  </si>
  <si>
    <t>92-ЗС</t>
  </si>
  <si>
    <t>1544-ЗЗК</t>
  </si>
  <si>
    <t>4-1155 </t>
  </si>
  <si>
    <t>98-ОЗ</t>
  </si>
  <si>
    <t>102-ОЗ </t>
  </si>
  <si>
    <t>234-ОЗ</t>
  </si>
  <si>
    <t>2034-ОЗ</t>
  </si>
  <si>
    <t>5, 6</t>
  </si>
  <si>
    <t>156-ОЗ </t>
  </si>
  <si>
    <t>1925-З N 1429-V</t>
  </si>
  <si>
    <t>160 </t>
  </si>
  <si>
    <t>218-КЗ</t>
  </si>
  <si>
    <t>303 </t>
  </si>
  <si>
    <t>158-ОЗ</t>
  </si>
  <si>
    <t>2238-ОЗ</t>
  </si>
  <si>
    <t>115-ЗО</t>
  </si>
  <si>
    <t>181-ОЗ</t>
  </si>
  <si>
    <t>87-ОЗ</t>
  </si>
  <si>
    <t>33-37</t>
  </si>
  <si>
    <t>19-23</t>
  </si>
  <si>
    <t>11-13</t>
  </si>
  <si>
    <t>14-19</t>
  </si>
  <si>
    <t>6-8</t>
  </si>
  <si>
    <t>22-25</t>
  </si>
  <si>
    <t>13-18</t>
  </si>
  <si>
    <t>20-24</t>
  </si>
  <si>
    <t>13-17</t>
  </si>
  <si>
    <t>18-20</t>
  </si>
  <si>
    <t>18-23</t>
  </si>
  <si>
    <t>15-17</t>
  </si>
  <si>
    <t>15, 18</t>
  </si>
  <si>
    <t>16, 18, 20</t>
  </si>
  <si>
    <t>16-18</t>
  </si>
  <si>
    <t>17-20</t>
  </si>
  <si>
    <t>21, 23, 25-27</t>
  </si>
  <si>
    <t>7, 17</t>
  </si>
  <si>
    <t>5, 10</t>
  </si>
  <si>
    <t>11, 12, 12.1, 12.2</t>
  </si>
  <si>
    <t>14-16</t>
  </si>
  <si>
    <t>16-19</t>
  </si>
  <si>
    <t>19-20</t>
  </si>
  <si>
    <t>15, 17, 19</t>
  </si>
  <si>
    <t>22, 24, 26</t>
  </si>
  <si>
    <t>12-35</t>
  </si>
  <si>
    <t>14, 15, 17-45</t>
  </si>
  <si>
    <t>11-12, 14-17</t>
  </si>
  <si>
    <t xml:space="preserve">11, 13 </t>
  </si>
  <si>
    <t>11-15</t>
  </si>
  <si>
    <t>25, 27, 29</t>
  </si>
  <si>
    <t>12-18</t>
  </si>
  <si>
    <t>15-16, 18, 20, 22, 28</t>
  </si>
  <si>
    <t>10-60</t>
  </si>
  <si>
    <t>16-18, 20</t>
  </si>
  <si>
    <t>15-20</t>
  </si>
  <si>
    <t>10-15</t>
  </si>
  <si>
    <t>16-38</t>
  </si>
  <si>
    <t>9, 11-16</t>
  </si>
  <si>
    <t>14, 16, 18, 20, 22</t>
  </si>
  <si>
    <t>13-14, 16-19</t>
  </si>
  <si>
    <t>18-23, 25</t>
  </si>
  <si>
    <t>http://www.minfintuva.ru/otkrytyj-byudzhet/zakony-o-respublikanskom-byudzhete/</t>
  </si>
  <si>
    <t>http://минфин.забайкальскийкрай.рф/byudjet/</t>
  </si>
  <si>
    <t>http://openbudget.mfnso.ru/formirovanie-budgeta/zakon-o-byudzhete-i-proekt-zakona-o-byudzhete/2018-zakonbudget/zakon-ob-oblastnom-byudzhete-2018-god</t>
  </si>
  <si>
    <t>8, 10</t>
  </si>
  <si>
    <t>23-25</t>
  </si>
  <si>
    <t>8-10</t>
  </si>
  <si>
    <t>8-9</t>
  </si>
  <si>
    <t>6-7</t>
  </si>
  <si>
    <t>- *</t>
  </si>
  <si>
    <t>11, 14, 16</t>
  </si>
  <si>
    <t>21, 22</t>
  </si>
  <si>
    <t>8-10, 12-47</t>
  </si>
  <si>
    <t>8, 16</t>
  </si>
  <si>
    <t>2, 22</t>
  </si>
  <si>
    <t>214/2017-ОЗ</t>
  </si>
  <si>
    <t>19,21,23,25,27,29</t>
  </si>
  <si>
    <t>21, 23, 25, 27</t>
  </si>
  <si>
    <t>18</t>
  </si>
  <si>
    <t>http://bks.pskov.ru/ebudget/Show/Category/10?ItemId=257</t>
  </si>
  <si>
    <t>http://finance.pskov.ru/ob-upravlenii/byudzhet</t>
  </si>
  <si>
    <t>Date of assessment: during the period from February 1 to May 24, 2018.</t>
  </si>
  <si>
    <t>Name of the territorial subject of the Russian Federation</t>
  </si>
  <si>
    <t>The place across the Russian Federation</t>
  </si>
  <si>
    <t>% of the maximum number of points according to section 1</t>
  </si>
  <si>
    <t>Maximum number of points</t>
  </si>
  <si>
    <t>Total according to section 1</t>
  </si>
  <si>
    <t>1.1 Was the original Budget Law for 2018 and 2019/2020 planning periods open to public on the budget data website?</t>
  </si>
  <si>
    <t>1.2 Does the Budget Law contain the supplement on expected revenues in 2018 with revenue types?</t>
  </si>
  <si>
    <t>1.3 Does the Budget Law contain the supplement on budget allocation to sections and subsections of the Budget Expenditures Classification for 2018?</t>
  </si>
  <si>
    <t>1.4 Does the Budget Law contain the records of total allowances, total grants-in-aid and total other inter-budget transfers as planned in the local budget in 2018?</t>
  </si>
  <si>
    <t>1.5 What share of local budget allowances in 2018 is sub-allocated by the Budget Law to municipal entities (in % of the total allowances as planned for local budgets under the Budget Law in 2018)?</t>
  </si>
  <si>
    <t>Unit of measure</t>
  </si>
  <si>
    <t>place</t>
  </si>
  <si>
    <t>points</t>
  </si>
  <si>
    <r>
      <t xml:space="preserve">Group 1: very high level of openness of the budget data </t>
    </r>
    <r>
      <rPr>
        <sz val="9"/>
        <rFont val="Times New Roman"/>
        <family val="1"/>
      </rPr>
      <t>(80% and more from the greatest possible number of points)</t>
    </r>
  </si>
  <si>
    <r>
      <t xml:space="preserve">Group 2: high level of openness of the budget data </t>
    </r>
    <r>
      <rPr>
        <sz val="9"/>
        <rFont val="Times New Roman"/>
        <family val="1"/>
      </rPr>
      <t>(60-79,9% of the maximum number of points)</t>
    </r>
  </si>
  <si>
    <r>
      <t xml:space="preserve">Group 3: average level of openness of the budget data </t>
    </r>
    <r>
      <rPr>
        <sz val="9"/>
        <rFont val="Times New Roman"/>
        <family val="1"/>
      </rPr>
      <t>(40-59,9% of the maximum number of points)</t>
    </r>
  </si>
  <si>
    <r>
      <t xml:space="preserve">Group 4: low level of openness of the budget data </t>
    </r>
    <r>
      <rPr>
        <sz val="9"/>
        <rFont val="Times New Roman"/>
        <family val="1"/>
      </rPr>
      <t>(20-39,9% of the maximum number of points)</t>
    </r>
  </si>
  <si>
    <r>
      <t xml:space="preserve">Group 5: very low level of openness of the budget data </t>
    </r>
    <r>
      <rPr>
        <sz val="9"/>
        <rFont val="Times New Roman"/>
        <family val="1"/>
      </rPr>
      <t>(less than 20% of the greatest possible number of points)</t>
    </r>
  </si>
  <si>
    <t>Note. * The phenomenon is absent, on the territorial subject of the Russian Federation adjustment of the maximum number of points is made.</t>
  </si>
  <si>
    <t>Belgorod Region</t>
  </si>
  <si>
    <t>Kostroma Region</t>
  </si>
  <si>
    <t>Nenets Autonomous Area</t>
  </si>
  <si>
    <t>Bryansk Region</t>
  </si>
  <si>
    <t>Vladimir Region</t>
  </si>
  <si>
    <t>Voronezh Region</t>
  </si>
  <si>
    <t>Ivanovo Region</t>
  </si>
  <si>
    <t>Kaluga Region</t>
  </si>
  <si>
    <t>Kursk Region</t>
  </si>
  <si>
    <t>Lipetsk Region</t>
  </si>
  <si>
    <t>Moscow Region</t>
  </si>
  <si>
    <t>Smolensk Region</t>
  </si>
  <si>
    <t>Orel Region</t>
  </si>
  <si>
    <t>Ryazan Region</t>
  </si>
  <si>
    <t>Tambov Region</t>
  </si>
  <si>
    <t>Tver Region</t>
  </si>
  <si>
    <t>Tula Region</t>
  </si>
  <si>
    <t>Yaroslavl Region</t>
  </si>
  <si>
    <t>Moscow</t>
  </si>
  <si>
    <t>Republic of Karelia</t>
  </si>
  <si>
    <t>Komi Republic</t>
  </si>
  <si>
    <t>Arkhangelsk Region</t>
  </si>
  <si>
    <t>Vologda Region</t>
  </si>
  <si>
    <t>Kaliningrad Region</t>
  </si>
  <si>
    <t>Leningrad Region</t>
  </si>
  <si>
    <t>Murmansk Region</t>
  </si>
  <si>
    <t>Novgorod Region</t>
  </si>
  <si>
    <t>Pskov Region</t>
  </si>
  <si>
    <t>St. Petersburg *</t>
  </si>
  <si>
    <t>Republic of Adygeya</t>
  </si>
  <si>
    <t>Republic of Kalmykia</t>
  </si>
  <si>
    <t>Republic of Crimea</t>
  </si>
  <si>
    <t>Krasnodar Territory</t>
  </si>
  <si>
    <t>Astrakhan Region</t>
  </si>
  <si>
    <t>Volgograd Region</t>
  </si>
  <si>
    <t>Rostov Region</t>
  </si>
  <si>
    <t>Sevastopol</t>
  </si>
  <si>
    <t>Republic of Daghestan</t>
  </si>
  <si>
    <t>Republic of Ingushetia</t>
  </si>
  <si>
    <t>Karachayevo-Circassian Republic</t>
  </si>
  <si>
    <t>Republic of North Ossetia – Alania</t>
  </si>
  <si>
    <t>Kabardino-Balkarian Republic</t>
  </si>
  <si>
    <t>Chechen Republic</t>
  </si>
  <si>
    <t>Stavropol Territory</t>
  </si>
  <si>
    <t>Republic of Bashkortostan</t>
  </si>
  <si>
    <t>Republic of Mari El</t>
  </si>
  <si>
    <t>Republic of Mordovia</t>
  </si>
  <si>
    <t>Republic of Tatarstan</t>
  </si>
  <si>
    <t>Udmurtian Republic</t>
  </si>
  <si>
    <t>Chuvash Republic</t>
  </si>
  <si>
    <t>Perm Territory</t>
  </si>
  <si>
    <t>Kirov Region</t>
  </si>
  <si>
    <t>Nizhny Novgorod Region</t>
  </si>
  <si>
    <t>Orenburg Region</t>
  </si>
  <si>
    <t>Penza Region</t>
  </si>
  <si>
    <t>Samara Region</t>
  </si>
  <si>
    <t>Saratov Region</t>
  </si>
  <si>
    <t>Ulyanovsk Region</t>
  </si>
  <si>
    <t>Kurgan Region</t>
  </si>
  <si>
    <t>Sverdlovsk Region</t>
  </si>
  <si>
    <t>Tyumen Region</t>
  </si>
  <si>
    <t>Chelyabinsk Region</t>
  </si>
  <si>
    <t>Khanty-Mansi Autonomous Area – Yugra</t>
  </si>
  <si>
    <t>Yamal-Nenets Autonomous Area</t>
  </si>
  <si>
    <t>Republic of Altai</t>
  </si>
  <si>
    <t>Republic of Buryatia</t>
  </si>
  <si>
    <t>Republic of Tuva</t>
  </si>
  <si>
    <t>Republic of Khakassia</t>
  </si>
  <si>
    <t>Altai Territory</t>
  </si>
  <si>
    <t>Trans-Baikal Territory</t>
  </si>
  <si>
    <t>Krasnoyarsk Territory</t>
  </si>
  <si>
    <t>Irkutsk Region</t>
  </si>
  <si>
    <t>Kemerovo Region</t>
  </si>
  <si>
    <t>Novosibirsk Region</t>
  </si>
  <si>
    <t>Omsk Region</t>
  </si>
  <si>
    <t>Tomsk Region</t>
  </si>
  <si>
    <t>Republic of Sakha (Yakutia)</t>
  </si>
  <si>
    <t>Kamchatka Territory</t>
  </si>
  <si>
    <t>Primorye Territory</t>
  </si>
  <si>
    <t>Khabarovsk Territory</t>
  </si>
  <si>
    <t>Amur Region</t>
  </si>
  <si>
    <t>Magadan Region</t>
  </si>
  <si>
    <t>Sakhalin Region</t>
  </si>
  <si>
    <t>Jewish Autonomous Region</t>
  </si>
  <si>
    <t>Chukotka Autonomous Area</t>
  </si>
  <si>
    <t>The place on the federal district</t>
  </si>
  <si>
    <t>Central Federal District</t>
  </si>
  <si>
    <t>Northwestern Federal District</t>
  </si>
  <si>
    <t>Southern Federal District</t>
  </si>
  <si>
    <t>North Caucasian Federal District</t>
  </si>
  <si>
    <t>Privolzhsky Federal District</t>
  </si>
  <si>
    <t>Ural Federal District</t>
  </si>
  <si>
    <t>Siberian Federal District</t>
  </si>
  <si>
    <t>Far Eastern Federal District</t>
  </si>
  <si>
    <t>St. Petersburg</t>
  </si>
  <si>
    <t>The original Budget Law of the RF constituent entity for 2018 and 2019/2020 planning periods shall be applied for the section targets’ rating. Other documents and materials are not taken into account for the section targets rating.</t>
  </si>
  <si>
    <t>Was the original Budget Law for 2018 and 2019/2020 planning periods open to public on the budget data website?</t>
  </si>
  <si>
    <t xml:space="preserve">Publishing of the Law in full extent including a narrative and all supplements thereto will be taken into account for the target rating.  In case of failure to meet this requirement (individual Law parts are posted), the target takes up the value of 0 points. </t>
  </si>
  <si>
    <t>Decreasing factor shall be applied when the Budget Law is published unstructured (without prejudice to other decreasing factor applications).</t>
  </si>
  <si>
    <t>Good practice means, for the sake of ranking, the Budget Law release to public within ten working days from its passage date. In case of failure to meet this requirement, the late-release decreasing factor shall be applied to the target rating. The Budget Law will be deemed open to public when posted on the budget data website no later than two months after its passage date. In case of failure to meet this requirement, the target takes up the value of 0 points.</t>
  </si>
  <si>
    <t xml:space="preserve">Yes, published </t>
  </si>
  <si>
    <t>No, not posted within the established deadlines</t>
  </si>
  <si>
    <t>Does the Budget Law contain the supplement on expected revenues in 2018 with revenue types?</t>
  </si>
  <si>
    <t>Target ranking requires at least records of the revenue categories for sub-groups 1-7 of group 1 and for sub-group 2 of group 2 in Fiscal Revenue Classification. In case of failure to meet these requirements, the target takes up the value of 0 points.</t>
  </si>
  <si>
    <t>Yes, contain</t>
  </si>
  <si>
    <t>No, it does not contain or does not correspond to the requirements</t>
  </si>
  <si>
    <t>Does the Budget Law contain the supplement on budget allocation to sections and subsections of the Budget Expenditures Classification for 2018?</t>
  </si>
  <si>
    <t xml:space="preserve">No, it does not contain </t>
  </si>
  <si>
    <t>Does the Budget Law contain the records of total allowances, total grants-in-aid and total other inter-budget transfers as planned in the local budget in 2018?</t>
  </si>
  <si>
    <t>Target rating will be sensitive to the information contained in the Budget Law narrative and (or) its supplement (supplements) which expressly inform on the total allowances, total grants-in-aid and total other inter-budget transfers as planned in the local budget in 2018.</t>
  </si>
  <si>
    <t>Target rating does not require calculations with expenditure types under the Budget Expenditure Classification being used.</t>
  </si>
  <si>
    <t>What share of local budget allowances in 2018 is sub-allocated by the Budget Law to municipal entities (in % of the total allowances as planned for local budgets under the Budget Law in 2018)?</t>
  </si>
  <si>
    <t xml:space="preserve">Target rating will be sensitive to allowances sub-allocated to municipal entities as approved by the Budget Law. Target rating will not be sensitive to summary data on allocation of allowances to municipal entities without breakdown by their specific types. </t>
  </si>
  <si>
    <t>Total allowances to local budgets in 2018 are calculated by the following means (the sequence is given by priority):</t>
  </si>
  <si>
    <t>1)       records of total allowances to local budgets in 2018. Such information is expressly written in the Budget Law narrative and (or) supplements thereto.</t>
  </si>
  <si>
    <t>2)       calculation of expenditures under the departmental structure with expenditure types 520 or 521 and 522 being applied;</t>
  </si>
  <si>
    <t xml:space="preserve">3)       calculation of expenditures under the departmental structure with expenditure type 500 and titles of the respective special-purpose items being applied. </t>
  </si>
  <si>
    <t>When options 2 and 3 are used to calculate total allowances, then the difficult-search decreasing factor is applied. When option 3 is used to calculate total allowances and titles of the special-purpose items do not allow determining the type of the inter-budget transfer, then the target takes up a value of 0 point as its calculation is impossible.</t>
  </si>
  <si>
    <t>If local budget allowances are not scheduled in 2018 as per the Budget Law of the RF constituent entity (except for cities with federal status), then the target of the respective RF constituent entity takes up a value of 0 point. If local budget allowances are not scheduled in 2018 as per the Budget Law of a federal city, the target of the respective RF constituent entity is not evaluated and the maximum rating shall be adjusted.</t>
  </si>
  <si>
    <t>75% and more</t>
  </si>
  <si>
    <t>50% and more</t>
  </si>
  <si>
    <t>Less than 50% or it is impossible to calculate the target</t>
  </si>
  <si>
    <t>QUESTIONNAIRE FOR THE BUDGET TRANSPARENCY RANKING OF THE CONSTITUENT ENTITIES OF THE RUSSIAN FEDERATION IN 2018</t>
  </si>
  <si>
    <t xml:space="preserve">Questions and selective answers </t>
  </si>
  <si>
    <t>Points</t>
  </si>
  <si>
    <t>Decreasing factors</t>
  </si>
  <si>
    <t>Basic data and assessment of an indicator "1.1 Was the original Budget Law for 2018 and 2019/2020 planning periods open to public on the budget data website?"</t>
  </si>
  <si>
    <t>Monitoring and assessment of an indicator 1.1 is carried out during the period from February 1 to April 25, 2018.</t>
  </si>
  <si>
    <t>Assessment of an indicator 1.1</t>
  </si>
  <si>
    <t>К1            search</t>
  </si>
  <si>
    <t>К3           deadline</t>
  </si>
  <si>
    <t>К2           representation</t>
  </si>
  <si>
    <t>Signature date of the law</t>
  </si>
  <si>
    <t>Date of placement of the law (if it is specified on the website)</t>
  </si>
  <si>
    <t>Availability of structure of the document</t>
  </si>
  <si>
    <t>Availability of names of components</t>
  </si>
  <si>
    <t>Completeness of data (all components, including applications)</t>
  </si>
  <si>
    <t>Only the graphical format is used</t>
  </si>
  <si>
    <t>The additional comment to assessment of an indicator and use of decreasing coefficients</t>
  </si>
  <si>
    <t>Reference to the source of data</t>
  </si>
  <si>
    <t>The website of financial body or the page where the budget data, on the website of executive authorities are published</t>
  </si>
  <si>
    <t>The specialized portal for the publication of the budget data</t>
  </si>
  <si>
    <t>There is no portal</t>
  </si>
  <si>
    <t>Not updated: http://nb44.ru/</t>
  </si>
  <si>
    <t>Not found: http://adm.vintech.ru:8096/ebudget/Menu/Page/36</t>
  </si>
  <si>
    <t>not structured: http://budget.karelia.ru/byudzhet/dokumenty/2018</t>
  </si>
  <si>
    <t>not structured: http://budget.lenobl.ru/new/documents/?page=0&amp;sortOrder=&amp;type=&amp;sortName=&amp;sortDate=</t>
  </si>
  <si>
    <t>Not found: http://www.minfin34.ru/documents/</t>
  </si>
  <si>
    <t>Not found: http://minfin.donland.ru:8088/</t>
  </si>
  <si>
    <t>Not found: http://portal.minfinrd.ru/Menu/Page/115</t>
  </si>
  <si>
    <t>Not found: http://budget.minfin-samara.ru/dokumenty/zakon-o-byudzhete-samarskoj-oblasti/2017-god/</t>
  </si>
  <si>
    <t>Not found: http://feaweb.yamalfin.ru/bdg/zakon-o-byudzhete/prioritetnye-napravleniya-byudzhetnoj-politiki-yanao</t>
  </si>
  <si>
    <t>Not found: http://www.open.minfin-altai.ru/open-budget/zakony.html</t>
  </si>
  <si>
    <t>Not found: http://open.findep.org/</t>
  </si>
  <si>
    <t>Not found: http://budget.sakha.gov.ru/ebudget/Menu/Page/260</t>
  </si>
  <si>
    <t>Not found: http://beta.mf.mosreg.ru/</t>
  </si>
  <si>
    <t>Transition to the specialized portal: https://minfin.tularegion.ru/</t>
  </si>
  <si>
    <t>Not found: https://www.mos.ru/findep/</t>
  </si>
  <si>
    <t>Not structured, graphic format: https://mgpr.49gov.ru/documents/one/index.php?id=20321</t>
  </si>
  <si>
    <t>Not found: http://sakhminfin.ru/index.php/component/search/?searchword=%D0%B7%D0%B0%D0%BA%D0%BE%D0%BD%20%D0%BE%20%D0%B1%D1%8E%D0%B4%D0%B6%D0%B5%D1%82%D0%B5&amp;amp;searchphrase=all&amp;amp;Itemid=435</t>
  </si>
  <si>
    <t>It is placed after 07.02.2018.</t>
  </si>
  <si>
    <t>Documents and materials on one subject of different content (representation) are duplicated in different sections of the website.</t>
  </si>
  <si>
    <t>Documents and materials of similar content, but for the different temporary periods are posted in different sections of the website.</t>
  </si>
  <si>
    <t>The law placed on the specialized portal is considered.</t>
  </si>
  <si>
    <t>In file archive the law is called by "project".</t>
  </si>
  <si>
    <t>The law doesn't contain number and acceptance date.</t>
  </si>
  <si>
    <t>It is placed after two months after signing (after 14.02.2018).</t>
  </si>
  <si>
    <t>It is placed after two months after signing (after 25.04.2018).</t>
  </si>
  <si>
    <t>With structure (content) the document is placed after fixed term (after 12.02.2018).</t>
  </si>
  <si>
    <t>The version on the specialized portal is considered; on the website of financial body of the name are specified partially.</t>
  </si>
  <si>
    <t>According to the reference the law isn't available, transition to the section "News" is performed.</t>
  </si>
  <si>
    <t>No</t>
  </si>
  <si>
    <t>Yes</t>
  </si>
  <si>
    <t>Yes, complete</t>
  </si>
  <si>
    <t>Yes, short</t>
  </si>
  <si>
    <t>Yes (content)</t>
  </si>
  <si>
    <t>Yes (on the website)</t>
  </si>
  <si>
    <t>Yes (archive)</t>
  </si>
  <si>
    <t>no data</t>
  </si>
  <si>
    <t>after 14.02.2018</t>
  </si>
  <si>
    <t>Basic data and assessment of an indicator "1.2 Does the Budget Law contain the supplement on expected revenues in 2018 with revenue types?"</t>
  </si>
  <si>
    <t>Monitoring and assessment of indicators of the section are carried out to the period from February 1 to May 24, 2018.</t>
  </si>
  <si>
    <t>Assessment of an indicator 1.2</t>
  </si>
  <si>
    <t>Disaggregation on tax and non-tax income</t>
  </si>
  <si>
    <t>Disaggregation on non-paid receipts</t>
  </si>
  <si>
    <t>Data source: The law of the territorial subject of the Russian Federation on the budget for 2018 for planning period of 2019 and 2020</t>
  </si>
  <si>
    <t>Number of the law</t>
  </si>
  <si>
    <t>Number of the application</t>
  </si>
  <si>
    <t>No (partially)</t>
  </si>
  <si>
    <t>Basic data and assessment of an indicator "1.3 Does the Budget Law contain the supplement on budget allocation to sections and subsections of the Budget Expenditures Classification for 2018?"</t>
  </si>
  <si>
    <t>Assessment of an indicator 1.3</t>
  </si>
  <si>
    <t>6 (table 1.1)</t>
  </si>
  <si>
    <t>Basic data and assessment of an indicator "1.4 Does the Budget Law contain the records of total allowances, total grants-in-aid and total other inter-budget transfers as planned in the local budget in 2018?"</t>
  </si>
  <si>
    <t>Assessment of an indicator 1.4</t>
  </si>
  <si>
    <t>Number of article</t>
  </si>
  <si>
    <t>Comment</t>
  </si>
  <si>
    <t>Only distributed</t>
  </si>
  <si>
    <t>Basic data and assessment of an indicator "1.5  What share of local budget allowances in 2018 is sub-allocated by the Budget Law to municipal entities (in % of the total allowances as planned for local budgets under the Budget Law in 2018)?"</t>
  </si>
  <si>
    <t>Method of receipt of data on the total amount of subsidies to local budgets</t>
  </si>
  <si>
    <t>Assessment of an indicator 1.5</t>
  </si>
  <si>
    <t xml:space="preserve">К2 search           </t>
  </si>
  <si>
    <t>Total</t>
  </si>
  <si>
    <t>for the total amount of subsidies</t>
  </si>
  <si>
    <t>for the distributed subsidies</t>
  </si>
  <si>
    <t>assessment is impossible</t>
  </si>
  <si>
    <t>application 6</t>
  </si>
  <si>
    <t>application 15</t>
  </si>
  <si>
    <t>application 13</t>
  </si>
  <si>
    <t>application 17</t>
  </si>
  <si>
    <t>assessment on ET 500</t>
  </si>
  <si>
    <t>no</t>
  </si>
  <si>
    <t>applications 32-34</t>
  </si>
  <si>
    <t>application 8</t>
  </si>
  <si>
    <t>application 12</t>
  </si>
  <si>
    <t>application 9</t>
  </si>
  <si>
    <t>application 19</t>
  </si>
  <si>
    <t>application 10</t>
  </si>
  <si>
    <t>application 14</t>
  </si>
  <si>
    <t>application 3</t>
  </si>
  <si>
    <t>application 18</t>
  </si>
  <si>
    <t>application 11</t>
  </si>
  <si>
    <t>application 20</t>
  </si>
  <si>
    <t>application 13, 14</t>
  </si>
  <si>
    <t>application 7</t>
  </si>
  <si>
    <t>applications 34-45</t>
  </si>
  <si>
    <t>application 24</t>
  </si>
  <si>
    <t>application 21</t>
  </si>
  <si>
    <t>applications 13,14</t>
  </si>
  <si>
    <t>applications 32-36</t>
  </si>
  <si>
    <t>Assessment of total amount of subsidies is complicated.</t>
  </si>
  <si>
    <t>Distribution of subsidies for joint financing of the account liabilities arising in case of accomplishment of powers of bodies of compulsory health insurance concerning local value (904326 thousand rubles) isn't considered in case of indicator assessment as they aren't disaggregated by specific types.</t>
  </si>
  <si>
    <t>Distribution of subsidies is partially provided in the application, partially - in article.</t>
  </si>
  <si>
    <t>on departmental structure</t>
  </si>
  <si>
    <t>application 5</t>
  </si>
  <si>
    <t>assessment on ET 520</t>
  </si>
  <si>
    <t>application 4</t>
  </si>
  <si>
    <t>application 25</t>
  </si>
  <si>
    <t>application 16</t>
  </si>
  <si>
    <t>application 22</t>
  </si>
  <si>
    <t>application 44-47</t>
  </si>
  <si>
    <t>application 12-21</t>
  </si>
  <si>
    <t>Distribution of subsidies for joint financing of questions of local value isn't considered in case of indicator assessment as subsidies aren't disaggregated by specific types.</t>
  </si>
  <si>
    <t>assessment on ET 521,522</t>
  </si>
  <si>
    <t>applications 28, 40</t>
  </si>
  <si>
    <t>it is specified in the law</t>
  </si>
  <si>
    <t>article 13</t>
  </si>
  <si>
    <t>application 23</t>
  </si>
  <si>
    <t>article 7</t>
  </si>
  <si>
    <t>article 21</t>
  </si>
  <si>
    <t>article 18</t>
  </si>
  <si>
    <t>article 8</t>
  </si>
  <si>
    <t>article 16</t>
  </si>
  <si>
    <t>article 9</t>
  </si>
  <si>
    <t>application 12.1</t>
  </si>
  <si>
    <t>article 36</t>
  </si>
  <si>
    <t>article 6</t>
  </si>
  <si>
    <t>article 22</t>
  </si>
  <si>
    <t>article 10</t>
  </si>
  <si>
    <t>article 14</t>
  </si>
  <si>
    <t>application 11, 2</t>
  </si>
  <si>
    <t>application 27</t>
  </si>
  <si>
    <t>application 30</t>
  </si>
  <si>
    <t>applications 18, 28</t>
  </si>
  <si>
    <t>applications 21, 23</t>
  </si>
  <si>
    <t>The decreasing coefficient for the complicated search as in the application 11 there is no disaggregation by specific types of subsidies is applied, it is provided only in departmental structure (application 2).</t>
  </si>
  <si>
    <t>The decreasing coefficient for the complicated search as distribution of subsidies is provided only in a departmental expense structure is applied; in addition item 8 of Art. 7 misleads</t>
  </si>
  <si>
    <t>Measure calculation is impossible. The distribution of subsidies provided in the Application 13 isn't considered in case of indicator assessment as subsidies aren't disaggregated by specific types.</t>
  </si>
  <si>
    <t>Measure calculation is impossible</t>
  </si>
  <si>
    <t>Subsidies aren't provided, the federal city</t>
  </si>
  <si>
    <t>Subsidies aren't provided</t>
  </si>
  <si>
    <r>
      <t xml:space="preserve">The rating of territorial subjects of the Russian Federation for 2018 according to the section 1 "Original Approved Budget" </t>
    </r>
    <r>
      <rPr>
        <sz val="9"/>
        <color indexed="8"/>
        <rFont val="Times New Roman"/>
        <family val="1"/>
      </rPr>
      <t>(group by the gained number of points)</t>
    </r>
  </si>
  <si>
    <r>
      <t xml:space="preserve">The rating of territorial subjects of the Russian Federation for 2018 according to the section 1 "Original Approved Budget" </t>
    </r>
    <r>
      <rPr>
        <sz val="9"/>
        <color indexed="8"/>
        <rFont val="Times New Roman"/>
        <family val="1"/>
      </rPr>
      <t>(group on federal districts)</t>
    </r>
  </si>
  <si>
    <t>№ subparagraph</t>
  </si>
  <si>
    <t xml:space="preserve">Section 1.    Original approved budget </t>
  </si>
</sst>
</file>

<file path=xl/styles.xml><?xml version="1.0" encoding="utf-8"?>
<styleSheet xmlns="http://schemas.openxmlformats.org/spreadsheetml/2006/main">
  <numFmts count="2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0.0"/>
    <numFmt numFmtId="174" formatCode="dd/mm/yy;@"/>
    <numFmt numFmtId="175" formatCode="_-* #,##0.0_р_._-;\-* #,##0.0_р_._-;_-* &quot;-&quot;?_р_._-;_-@_-"/>
    <numFmt numFmtId="176" formatCode="[$-FC19]d\ mmmm\ yyyy\ &quot;г.&quot;"/>
    <numFmt numFmtId="177" formatCode="&quot;Да&quot;;&quot;Да&quot;;&quot;Нет&quot;"/>
    <numFmt numFmtId="178" formatCode="&quot;Истина&quot;;&quot;Истина&quot;;&quot;Ложь&quot;"/>
    <numFmt numFmtId="179" formatCode="&quot;Вкл&quot;;&quot;Вкл&quot;;&quot;Выкл&quot;"/>
    <numFmt numFmtId="180" formatCode="[$€-2]\ ###,000_);[Red]\([$€-2]\ ###,000\)"/>
    <numFmt numFmtId="181" formatCode="#,##0\ &quot;₽&quot;"/>
    <numFmt numFmtId="182" formatCode="mmm/yyyy"/>
  </numFmts>
  <fonts count="68">
    <font>
      <sz val="11"/>
      <color theme="1"/>
      <name val="Calibri"/>
      <family val="2"/>
    </font>
    <font>
      <sz val="11"/>
      <color indexed="8"/>
      <name val="Calibri"/>
      <family val="2"/>
    </font>
    <font>
      <sz val="9"/>
      <name val="Times New Roman"/>
      <family val="1"/>
    </font>
    <font>
      <i/>
      <sz val="9"/>
      <name val="Times New Roman"/>
      <family val="1"/>
    </font>
    <font>
      <b/>
      <i/>
      <sz val="9"/>
      <name val="Times New Roman"/>
      <family val="1"/>
    </font>
    <font>
      <b/>
      <sz val="9"/>
      <name val="Times New Roman"/>
      <family val="1"/>
    </font>
    <font>
      <sz val="11"/>
      <name val="Times New Roman"/>
      <family val="1"/>
    </font>
    <font>
      <sz val="9"/>
      <color indexed="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Times New Roman"/>
      <family val="1"/>
    </font>
    <font>
      <sz val="8"/>
      <color indexed="8"/>
      <name val="Times New Roman"/>
      <family val="1"/>
    </font>
    <font>
      <sz val="8"/>
      <color indexed="8"/>
      <name val="Calibri"/>
      <family val="2"/>
    </font>
    <font>
      <b/>
      <sz val="8"/>
      <color indexed="8"/>
      <name val="Calibri"/>
      <family val="2"/>
    </font>
    <font>
      <b/>
      <sz val="10"/>
      <color indexed="8"/>
      <name val="Times New Roman"/>
      <family val="1"/>
    </font>
    <font>
      <sz val="10"/>
      <color indexed="8"/>
      <name val="Calibri"/>
      <family val="2"/>
    </font>
    <font>
      <sz val="11"/>
      <name val="Calibri"/>
      <family val="2"/>
    </font>
    <font>
      <sz val="8"/>
      <name val="Calibri"/>
      <family val="2"/>
    </font>
    <font>
      <i/>
      <sz val="9"/>
      <color indexed="8"/>
      <name val="Times New Roman"/>
      <family val="1"/>
    </font>
    <font>
      <sz val="9"/>
      <color indexed="63"/>
      <name val="Times New Roman"/>
      <family val="1"/>
    </font>
    <font>
      <b/>
      <sz val="9"/>
      <color indexed="8"/>
      <name val="Times New Roman"/>
      <family val="1"/>
    </font>
    <font>
      <sz val="8"/>
      <name val="Segoe U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sz val="8"/>
      <color theme="1"/>
      <name val="Times New Roman"/>
      <family val="1"/>
    </font>
    <font>
      <sz val="8"/>
      <color theme="1"/>
      <name val="Calibri"/>
      <family val="2"/>
    </font>
    <font>
      <b/>
      <sz val="8"/>
      <color theme="1"/>
      <name val="Calibri"/>
      <family val="2"/>
    </font>
    <font>
      <sz val="11"/>
      <color rgb="FFC00000"/>
      <name val="Calibri"/>
      <family val="2"/>
    </font>
    <font>
      <b/>
      <sz val="10"/>
      <color theme="1"/>
      <name val="Times New Roman"/>
      <family val="1"/>
    </font>
    <font>
      <sz val="10"/>
      <color theme="1"/>
      <name val="Calibri"/>
      <family val="2"/>
    </font>
    <font>
      <sz val="9"/>
      <color theme="1"/>
      <name val="Times New Roman"/>
      <family val="1"/>
    </font>
    <font>
      <i/>
      <sz val="9"/>
      <color theme="1"/>
      <name val="Times New Roman"/>
      <family val="1"/>
    </font>
    <font>
      <sz val="9"/>
      <color rgb="FF22272F"/>
      <name val="Times New Roman"/>
      <family val="1"/>
    </font>
    <font>
      <b/>
      <sz val="9"/>
      <color theme="1"/>
      <name val="Times New Roman"/>
      <family val="1"/>
    </font>
    <font>
      <sz val="9"/>
      <color rgb="FF00000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theme="0" tint="-0.24993999302387238"/>
      </left>
      <right style="thin">
        <color theme="0" tint="-0.24993999302387238"/>
      </right>
      <top style="thin">
        <color theme="0" tint="-0.24993999302387238"/>
      </top>
      <bottom style="thin">
        <color theme="0" tint="-0.24993999302387238"/>
      </bottom>
    </border>
    <border>
      <left style="thin">
        <color theme="0" tint="-0.3499799966812134"/>
      </left>
      <right style="thin">
        <color theme="0" tint="-0.3499799966812134"/>
      </right>
      <top style="thin">
        <color theme="0" tint="-0.3499799966812134"/>
      </top>
      <bottom style="thin">
        <color theme="0" tint="-0.3499799966812134"/>
      </bottom>
    </border>
    <border>
      <left style="thin">
        <color rgb="FFA6A6A6"/>
      </left>
      <right style="thin">
        <color rgb="FFA6A6A6"/>
      </right>
      <top style="thin">
        <color rgb="FFA6A6A6"/>
      </top>
      <bottom style="thin">
        <color rgb="FFA6A6A6"/>
      </bottom>
    </border>
    <border>
      <left style="thin">
        <color theme="0" tint="-0.3499799966812134"/>
      </left>
      <right style="thin">
        <color theme="0" tint="-0.3499799966812134"/>
      </right>
      <top style="thin">
        <color theme="0" tint="-0.3499799966812134"/>
      </top>
      <bottom/>
    </border>
    <border>
      <left style="thin">
        <color rgb="FFA6A6A6"/>
      </left>
      <right style="thin">
        <color rgb="FFA6A6A6"/>
      </right>
      <top style="thin">
        <color rgb="FFA6A6A6"/>
      </top>
      <bottom/>
    </border>
    <border>
      <left style="thin">
        <color rgb="FFA6A6A6"/>
      </left>
      <right style="thin">
        <color rgb="FFA6A6A6"/>
      </right>
      <top/>
      <bottom style="thin">
        <color rgb="FFA6A6A6"/>
      </bottom>
    </border>
    <border>
      <left style="thin">
        <color rgb="FFA6A6A6"/>
      </left>
      <right style="thin">
        <color rgb="FFA6A6A6"/>
      </right>
      <top/>
      <bottom/>
    </border>
    <border>
      <left style="thin">
        <color theme="0" tint="-0.24993999302387238"/>
      </left>
      <right/>
      <top style="thin">
        <color theme="0" tint="-0.24993999302387238"/>
      </top>
      <bottom style="thin">
        <color theme="0" tint="-0.24993999302387238"/>
      </bottom>
    </border>
    <border>
      <left/>
      <right/>
      <top style="thin">
        <color theme="0" tint="-0.24993999302387238"/>
      </top>
      <bottom style="thin">
        <color theme="0" tint="-0.24993999302387238"/>
      </bottom>
    </border>
    <border>
      <left/>
      <right style="thin">
        <color theme="0" tint="-0.24993999302387238"/>
      </right>
      <top style="thin">
        <color theme="0" tint="-0.24993999302387238"/>
      </top>
      <bottom style="thin">
        <color theme="0" tint="-0.24993999302387238"/>
      </bottom>
    </border>
    <border>
      <left style="thin">
        <color theme="0" tint="-0.3499799966812134"/>
      </left>
      <right style="thin">
        <color theme="0" tint="-0.3499799966812134"/>
      </right>
      <top/>
      <bottom style="thin">
        <color theme="0" tint="-0.3499799966812134"/>
      </bottom>
    </border>
    <border>
      <left style="thin">
        <color theme="0" tint="-0.3499799966812134"/>
      </left>
      <right style="thin">
        <color theme="0" tint="-0.3499799966812134"/>
      </right>
      <top/>
      <bottom/>
    </border>
    <border>
      <left style="thin">
        <color theme="0" tint="-0.3499799966812134"/>
      </left>
      <right/>
      <top style="thin">
        <color theme="0" tint="-0.3499799966812134"/>
      </top>
      <bottom/>
    </border>
    <border>
      <left/>
      <right/>
      <top style="thin">
        <color theme="0" tint="-0.3499799966812134"/>
      </top>
      <bottom/>
    </border>
    <border>
      <left/>
      <right style="thin">
        <color theme="0" tint="-0.3499799966812134"/>
      </right>
      <top style="thin">
        <color theme="0" tint="-0.3499799966812134"/>
      </top>
      <bottom/>
    </border>
    <border>
      <left/>
      <right/>
      <top/>
      <bottom style="thin">
        <color theme="0" tint="-0.3499799966812134"/>
      </bottom>
    </border>
    <border>
      <left style="thin">
        <color theme="0" tint="-0.3499799966812134"/>
      </left>
      <right/>
      <top style="thin">
        <color theme="0" tint="-0.3499799966812134"/>
      </top>
      <bottom style="thin">
        <color theme="0" tint="-0.3499799966812134"/>
      </bottom>
    </border>
    <border>
      <left/>
      <right style="thin">
        <color theme="0" tint="-0.3499799966812134"/>
      </right>
      <top style="thin">
        <color theme="0" tint="-0.3499799966812134"/>
      </top>
      <bottom style="thin">
        <color theme="0" tint="-0.3499799966812134"/>
      </bottom>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1" applyNumberFormat="0" applyAlignment="0" applyProtection="0"/>
    <xf numFmtId="0" fontId="40" fillId="27" borderId="2" applyNumberFormat="0" applyAlignment="0" applyProtection="0"/>
    <xf numFmtId="0" fontId="41" fillId="27" borderId="1" applyNumberFormat="0" applyAlignment="0" applyProtection="0"/>
    <xf numFmtId="0" fontId="42" fillId="0" borderId="0" applyNumberFormat="0" applyFill="0" applyBorder="0" applyAlignment="0" applyProtection="0"/>
    <xf numFmtId="0" fontId="42"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28" borderId="7" applyNumberFormat="0" applyAlignment="0" applyProtection="0"/>
    <xf numFmtId="0" fontId="48" fillId="0" borderId="0" applyNumberFormat="0" applyFill="0" applyBorder="0" applyAlignment="0" applyProtection="0"/>
    <xf numFmtId="0" fontId="49" fillId="29" borderId="0" applyNumberFormat="0" applyBorder="0" applyAlignment="0" applyProtection="0"/>
    <xf numFmtId="0" fontId="1" fillId="0" borderId="0">
      <alignment/>
      <protection/>
    </xf>
    <xf numFmtId="0" fontId="0" fillId="0" borderId="0">
      <alignment/>
      <protection/>
    </xf>
    <xf numFmtId="0" fontId="50" fillId="0" borderId="0" applyNumberFormat="0" applyFill="0" applyBorder="0" applyAlignment="0" applyProtection="0"/>
    <xf numFmtId="0" fontId="51" fillId="30" borderId="0" applyNumberFormat="0" applyBorder="0" applyAlignment="0" applyProtection="0"/>
    <xf numFmtId="0" fontId="52"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3" fillId="0" borderId="9" applyNumberFormat="0" applyFill="0" applyAlignment="0" applyProtection="0"/>
    <xf numFmtId="0" fontId="54"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5" fillId="32" borderId="0" applyNumberFormat="0" applyBorder="0" applyAlignment="0" applyProtection="0"/>
  </cellStyleXfs>
  <cellXfs count="217">
    <xf numFmtId="0" fontId="0" fillId="0" borderId="0" xfId="0" applyFont="1" applyAlignment="1">
      <alignment/>
    </xf>
    <xf numFmtId="0" fontId="56" fillId="0" borderId="0" xfId="0" applyFont="1" applyAlignment="1">
      <alignment/>
    </xf>
    <xf numFmtId="0" fontId="57" fillId="0" borderId="0" xfId="0" applyFont="1" applyAlignment="1">
      <alignment/>
    </xf>
    <xf numFmtId="0" fontId="58" fillId="0" borderId="0" xfId="0" applyFont="1" applyAlignment="1">
      <alignment/>
    </xf>
    <xf numFmtId="4" fontId="58" fillId="0" borderId="0" xfId="0" applyNumberFormat="1" applyFont="1" applyAlignment="1">
      <alignment/>
    </xf>
    <xf numFmtId="0" fontId="59" fillId="0" borderId="0" xfId="0" applyFont="1" applyAlignment="1">
      <alignment/>
    </xf>
    <xf numFmtId="4" fontId="59" fillId="0" borderId="0" xfId="0" applyNumberFormat="1" applyFont="1" applyAlignment="1">
      <alignment/>
    </xf>
    <xf numFmtId="0" fontId="60" fillId="0" borderId="0" xfId="0" applyFont="1" applyAlignment="1">
      <alignment/>
    </xf>
    <xf numFmtId="0" fontId="61" fillId="0" borderId="0" xfId="0" applyFont="1" applyBorder="1" applyAlignment="1">
      <alignment horizontal="center" vertical="center"/>
    </xf>
    <xf numFmtId="0" fontId="0" fillId="33" borderId="0" xfId="0" applyFill="1" applyAlignment="1">
      <alignment/>
    </xf>
    <xf numFmtId="0" fontId="60" fillId="0" borderId="0" xfId="0" applyFont="1" applyAlignment="1">
      <alignment/>
    </xf>
    <xf numFmtId="0" fontId="0" fillId="0" borderId="0" xfId="0" applyAlignment="1">
      <alignment/>
    </xf>
    <xf numFmtId="0" fontId="54" fillId="0" borderId="0" xfId="0" applyFont="1" applyAlignment="1">
      <alignment/>
    </xf>
    <xf numFmtId="0" fontId="0" fillId="0" borderId="0" xfId="0" applyFill="1" applyAlignment="1">
      <alignment/>
    </xf>
    <xf numFmtId="0" fontId="60" fillId="0" borderId="0" xfId="0" applyFont="1" applyFill="1" applyAlignment="1">
      <alignment/>
    </xf>
    <xf numFmtId="2" fontId="0" fillId="0" borderId="0" xfId="0" applyNumberFormat="1" applyAlignment="1">
      <alignment/>
    </xf>
    <xf numFmtId="49" fontId="0" fillId="0" borderId="0" xfId="0" applyNumberFormat="1" applyAlignment="1">
      <alignment/>
    </xf>
    <xf numFmtId="0" fontId="58" fillId="0" borderId="0" xfId="0" applyFont="1" applyAlignment="1">
      <alignment wrapText="1"/>
    </xf>
    <xf numFmtId="4" fontId="58" fillId="0" borderId="0" xfId="0" applyNumberFormat="1" applyFont="1" applyAlignment="1">
      <alignment wrapText="1"/>
    </xf>
    <xf numFmtId="0" fontId="58" fillId="0" borderId="0" xfId="0" applyFont="1" applyAlignment="1">
      <alignment horizontal="center"/>
    </xf>
    <xf numFmtId="0" fontId="59" fillId="0" borderId="0" xfId="0" applyFont="1" applyAlignment="1">
      <alignment horizontal="center"/>
    </xf>
    <xf numFmtId="4" fontId="59" fillId="0" borderId="0" xfId="0" applyNumberFormat="1" applyFont="1" applyAlignment="1">
      <alignment horizontal="center"/>
    </xf>
    <xf numFmtId="0" fontId="58" fillId="33" borderId="0" xfId="0" applyFont="1" applyFill="1" applyAlignment="1">
      <alignment/>
    </xf>
    <xf numFmtId="0" fontId="62" fillId="0" borderId="0" xfId="0" applyFont="1" applyAlignment="1">
      <alignment horizontal="left" vertical="center" wrapText="1"/>
    </xf>
    <xf numFmtId="0" fontId="62" fillId="0" borderId="0" xfId="0" applyFont="1" applyAlignment="1">
      <alignment wrapText="1"/>
    </xf>
    <xf numFmtId="0" fontId="0" fillId="0" borderId="0" xfId="0" applyFill="1" applyAlignment="1">
      <alignment/>
    </xf>
    <xf numFmtId="0" fontId="60" fillId="0" borderId="0" xfId="0" applyFont="1" applyAlignment="1">
      <alignment/>
    </xf>
    <xf numFmtId="0" fontId="0" fillId="0" borderId="0" xfId="0" applyAlignment="1">
      <alignment/>
    </xf>
    <xf numFmtId="0" fontId="54" fillId="0" borderId="0" xfId="0" applyFont="1" applyAlignment="1">
      <alignment/>
    </xf>
    <xf numFmtId="0" fontId="63" fillId="0" borderId="0" xfId="0" applyFont="1" applyAlignment="1">
      <alignment horizontal="left" vertical="center"/>
    </xf>
    <xf numFmtId="0" fontId="5" fillId="0" borderId="0" xfId="0" applyFont="1" applyBorder="1" applyAlignment="1">
      <alignment horizontal="left" vertical="center"/>
    </xf>
    <xf numFmtId="49" fontId="2" fillId="33" borderId="10" xfId="0" applyNumberFormat="1" applyFont="1" applyFill="1" applyBorder="1" applyAlignment="1">
      <alignment horizontal="center" vertical="center" wrapText="1"/>
    </xf>
    <xf numFmtId="0" fontId="3" fillId="33" borderId="10" xfId="0" applyFont="1" applyFill="1" applyBorder="1" applyAlignment="1">
      <alignment horizontal="center" vertical="center" wrapText="1"/>
    </xf>
    <xf numFmtId="0" fontId="4" fillId="33" borderId="10" xfId="0" applyFont="1" applyFill="1" applyBorder="1" applyAlignment="1">
      <alignment horizontal="center" vertical="center" wrapText="1"/>
    </xf>
    <xf numFmtId="173" fontId="2" fillId="0" borderId="10" xfId="54" applyNumberFormat="1" applyFont="1" applyFill="1" applyBorder="1" applyAlignment="1">
      <alignment horizontal="center" vertical="center"/>
      <protection/>
    </xf>
    <xf numFmtId="0" fontId="54" fillId="33" borderId="0" xfId="0" applyFont="1" applyFill="1" applyAlignment="1">
      <alignment/>
    </xf>
    <xf numFmtId="0" fontId="0" fillId="33" borderId="0" xfId="0" applyFill="1" applyAlignment="1">
      <alignment/>
    </xf>
    <xf numFmtId="0" fontId="60" fillId="33" borderId="0" xfId="0" applyFont="1" applyFill="1" applyAlignment="1">
      <alignment/>
    </xf>
    <xf numFmtId="0" fontId="0" fillId="0" borderId="0" xfId="0" applyAlignment="1">
      <alignment/>
    </xf>
    <xf numFmtId="0" fontId="54" fillId="33" borderId="0" xfId="0" applyFont="1" applyFill="1" applyAlignment="1">
      <alignment/>
    </xf>
    <xf numFmtId="0" fontId="54" fillId="33" borderId="0" xfId="0" applyFont="1" applyFill="1" applyBorder="1" applyAlignment="1">
      <alignment/>
    </xf>
    <xf numFmtId="0" fontId="60" fillId="33" borderId="0" xfId="0" applyFont="1" applyFill="1" applyAlignment="1">
      <alignment/>
    </xf>
    <xf numFmtId="0" fontId="57" fillId="0" borderId="0" xfId="0" applyFont="1" applyAlignment="1">
      <alignment horizontal="center"/>
    </xf>
    <xf numFmtId="172" fontId="32" fillId="0" borderId="0" xfId="0" applyNumberFormat="1" applyFont="1" applyAlignment="1">
      <alignment horizontal="center"/>
    </xf>
    <xf numFmtId="0" fontId="3" fillId="0" borderId="11" xfId="0" applyFont="1" applyFill="1" applyBorder="1" applyAlignment="1">
      <alignment horizontal="center" vertical="center" wrapText="1"/>
    </xf>
    <xf numFmtId="1" fontId="5" fillId="0" borderId="10" xfId="0" applyNumberFormat="1" applyFont="1" applyFill="1" applyBorder="1" applyAlignment="1">
      <alignment horizontal="center" vertical="center" wrapText="1"/>
    </xf>
    <xf numFmtId="173" fontId="5" fillId="0" borderId="10" xfId="0" applyNumberFormat="1" applyFont="1" applyFill="1" applyBorder="1" applyAlignment="1">
      <alignment horizontal="center" vertical="center" wrapText="1"/>
    </xf>
    <xf numFmtId="173" fontId="2" fillId="0" borderId="10" xfId="0" applyNumberFormat="1" applyFont="1" applyFill="1" applyBorder="1" applyAlignment="1">
      <alignment horizontal="center" vertical="center" wrapText="1"/>
    </xf>
    <xf numFmtId="172" fontId="32" fillId="0" borderId="0" xfId="0" applyNumberFormat="1" applyFont="1" applyFill="1" applyAlignment="1">
      <alignment horizontal="center"/>
    </xf>
    <xf numFmtId="0" fontId="54" fillId="0" borderId="0" xfId="0" applyFont="1" applyFill="1" applyAlignment="1">
      <alignment/>
    </xf>
    <xf numFmtId="0" fontId="3" fillId="33" borderId="11" xfId="0" applyFont="1" applyFill="1" applyBorder="1" applyAlignment="1">
      <alignment horizontal="center" vertical="center" wrapText="1"/>
    </xf>
    <xf numFmtId="49" fontId="2" fillId="0" borderId="11" xfId="0" applyNumberFormat="1" applyFont="1" applyFill="1" applyBorder="1" applyAlignment="1">
      <alignment horizontal="center" vertical="center"/>
    </xf>
    <xf numFmtId="0" fontId="2" fillId="33" borderId="11" xfId="0" applyFont="1" applyFill="1" applyBorder="1" applyAlignment="1">
      <alignment horizontal="center" vertical="center"/>
    </xf>
    <xf numFmtId="14" fontId="2" fillId="33" borderId="11" xfId="0" applyNumberFormat="1" applyFont="1" applyFill="1" applyBorder="1" applyAlignment="1">
      <alignment horizontal="center" vertical="center"/>
    </xf>
    <xf numFmtId="0" fontId="32" fillId="0" borderId="0" xfId="0" applyFont="1" applyFill="1" applyAlignment="1">
      <alignment/>
    </xf>
    <xf numFmtId="0" fontId="2" fillId="0" borderId="11" xfId="0" applyFont="1" applyFill="1" applyBorder="1" applyAlignment="1">
      <alignment horizontal="center" vertical="center"/>
    </xf>
    <xf numFmtId="14" fontId="2" fillId="0" borderId="11" xfId="0" applyNumberFormat="1" applyFont="1" applyFill="1" applyBorder="1" applyAlignment="1">
      <alignment horizontal="center" vertical="center"/>
    </xf>
    <xf numFmtId="173" fontId="2" fillId="0" borderId="11" xfId="0" applyNumberFormat="1" applyFont="1" applyFill="1" applyBorder="1" applyAlignment="1">
      <alignment horizontal="center" vertical="center"/>
    </xf>
    <xf numFmtId="0" fontId="2" fillId="0" borderId="11" xfId="0" applyNumberFormat="1" applyFont="1" applyFill="1" applyBorder="1" applyAlignment="1">
      <alignment horizontal="center" vertical="center"/>
    </xf>
    <xf numFmtId="0" fontId="32" fillId="33" borderId="0" xfId="0" applyFont="1" applyFill="1" applyAlignment="1">
      <alignment/>
    </xf>
    <xf numFmtId="0" fontId="58" fillId="0" borderId="0" xfId="0" applyFont="1" applyAlignment="1">
      <alignment horizontal="center" wrapText="1"/>
    </xf>
    <xf numFmtId="0" fontId="2" fillId="0" borderId="11" xfId="0" applyFont="1" applyFill="1" applyBorder="1" applyAlignment="1">
      <alignment vertical="center" wrapText="1"/>
    </xf>
    <xf numFmtId="4" fontId="33" fillId="0" borderId="0" xfId="0" applyNumberFormat="1" applyFont="1" applyAlignment="1">
      <alignment/>
    </xf>
    <xf numFmtId="0" fontId="33" fillId="33" borderId="0" xfId="0" applyFont="1" applyFill="1" applyAlignment="1">
      <alignment/>
    </xf>
    <xf numFmtId="0" fontId="33" fillId="0" borderId="0" xfId="0" applyFont="1" applyAlignment="1">
      <alignment/>
    </xf>
    <xf numFmtId="173" fontId="5" fillId="0" borderId="11" xfId="0" applyNumberFormat="1" applyFont="1" applyFill="1" applyBorder="1" applyAlignment="1">
      <alignment horizontal="center" vertical="center"/>
    </xf>
    <xf numFmtId="0" fontId="2" fillId="0" borderId="11" xfId="0" applyFont="1" applyFill="1" applyBorder="1" applyAlignment="1">
      <alignment horizontal="center"/>
    </xf>
    <xf numFmtId="0" fontId="5" fillId="0" borderId="11" xfId="0" applyFont="1" applyFill="1" applyBorder="1" applyAlignment="1">
      <alignment horizontal="center" vertical="center" wrapText="1"/>
    </xf>
    <xf numFmtId="3" fontId="5" fillId="0" borderId="11" xfId="0" applyNumberFormat="1" applyFont="1" applyFill="1" applyBorder="1" applyAlignment="1">
      <alignment horizontal="center" vertical="center"/>
    </xf>
    <xf numFmtId="0" fontId="64" fillId="0" borderId="12" xfId="0" applyFont="1" applyBorder="1" applyAlignment="1">
      <alignment horizontal="left" vertical="center" wrapText="1" indent="1"/>
    </xf>
    <xf numFmtId="49" fontId="63" fillId="0" borderId="12" xfId="0" applyNumberFormat="1" applyFont="1" applyBorder="1" applyAlignment="1">
      <alignment vertical="center" wrapText="1"/>
    </xf>
    <xf numFmtId="0" fontId="2" fillId="33" borderId="10" xfId="0" applyFont="1" applyFill="1" applyBorder="1" applyAlignment="1">
      <alignment horizontal="center" vertical="center" wrapText="1"/>
    </xf>
    <xf numFmtId="0" fontId="5" fillId="33" borderId="10"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4" fillId="0" borderId="10" xfId="0" applyFont="1" applyFill="1" applyBorder="1" applyAlignment="1">
      <alignment horizontal="center" vertical="center" wrapText="1"/>
    </xf>
    <xf numFmtId="173" fontId="4" fillId="0" borderId="10" xfId="0" applyNumberFormat="1" applyFont="1" applyFill="1" applyBorder="1" applyAlignment="1">
      <alignment horizontal="center" vertical="center" wrapText="1"/>
    </xf>
    <xf numFmtId="173" fontId="3" fillId="0" borderId="10" xfId="0" applyNumberFormat="1" applyFont="1" applyFill="1" applyBorder="1" applyAlignment="1">
      <alignment horizontal="center" vertical="center" wrapText="1"/>
    </xf>
    <xf numFmtId="173" fontId="64" fillId="0" borderId="10" xfId="0" applyNumberFormat="1" applyFont="1" applyFill="1" applyBorder="1" applyAlignment="1">
      <alignment horizontal="center" vertical="center" wrapText="1"/>
    </xf>
    <xf numFmtId="0" fontId="5" fillId="7" borderId="10" xfId="0" applyFont="1" applyFill="1" applyBorder="1" applyAlignment="1">
      <alignment vertical="center" wrapText="1"/>
    </xf>
    <xf numFmtId="173" fontId="5" fillId="7" borderId="10" xfId="0" applyNumberFormat="1" applyFont="1" applyFill="1" applyBorder="1" applyAlignment="1">
      <alignment vertical="center" wrapText="1"/>
    </xf>
    <xf numFmtId="172" fontId="5" fillId="7" borderId="10" xfId="0" applyNumberFormat="1" applyFont="1" applyFill="1" applyBorder="1" applyAlignment="1">
      <alignment horizontal="center" vertical="center"/>
    </xf>
    <xf numFmtId="1" fontId="5" fillId="7" borderId="10" xfId="0" applyNumberFormat="1" applyFont="1" applyFill="1" applyBorder="1" applyAlignment="1">
      <alignment horizontal="center" vertical="center" wrapText="1"/>
    </xf>
    <xf numFmtId="1" fontId="5" fillId="7" borderId="10" xfId="0" applyNumberFormat="1" applyFont="1" applyFill="1" applyBorder="1" applyAlignment="1">
      <alignment vertical="center" wrapText="1"/>
    </xf>
    <xf numFmtId="173" fontId="5" fillId="7" borderId="10" xfId="0" applyNumberFormat="1" applyFont="1" applyFill="1" applyBorder="1" applyAlignment="1">
      <alignment horizontal="center" vertical="center" wrapText="1"/>
    </xf>
    <xf numFmtId="173" fontId="2" fillId="7" borderId="10" xfId="0" applyNumberFormat="1" applyFont="1" applyFill="1" applyBorder="1" applyAlignment="1">
      <alignment horizontal="center" vertical="center" wrapText="1"/>
    </xf>
    <xf numFmtId="173" fontId="2" fillId="7" borderId="10" xfId="54" applyNumberFormat="1" applyFont="1" applyFill="1" applyBorder="1" applyAlignment="1">
      <alignment horizontal="center" vertical="center"/>
      <protection/>
    </xf>
    <xf numFmtId="173" fontId="0" fillId="0" borderId="0" xfId="0" applyNumberFormat="1" applyAlignment="1">
      <alignment/>
    </xf>
    <xf numFmtId="0" fontId="5" fillId="0" borderId="0" xfId="0" applyFont="1" applyAlignment="1">
      <alignment vertical="center" wrapText="1"/>
    </xf>
    <xf numFmtId="0" fontId="2" fillId="0" borderId="0" xfId="0" applyFont="1" applyAlignment="1">
      <alignment vertical="center" wrapText="1"/>
    </xf>
    <xf numFmtId="173" fontId="2" fillId="33" borderId="11" xfId="0" applyNumberFormat="1" applyFont="1" applyFill="1" applyBorder="1" applyAlignment="1">
      <alignment horizontal="center" vertical="center"/>
    </xf>
    <xf numFmtId="49" fontId="2" fillId="33" borderId="11" xfId="0" applyNumberFormat="1" applyFont="1" applyFill="1" applyBorder="1" applyAlignment="1">
      <alignment horizontal="center" vertical="center"/>
    </xf>
    <xf numFmtId="173" fontId="5" fillId="33" borderId="11" xfId="0" applyNumberFormat="1" applyFont="1" applyFill="1" applyBorder="1" applyAlignment="1">
      <alignment horizontal="center" vertical="center"/>
    </xf>
    <xf numFmtId="0" fontId="2" fillId="0" borderId="11" xfId="42" applyNumberFormat="1" applyFont="1" applyFill="1" applyBorder="1" applyAlignment="1">
      <alignment horizontal="center" vertical="center"/>
    </xf>
    <xf numFmtId="0" fontId="60" fillId="0" borderId="0" xfId="0" applyFont="1" applyFill="1" applyAlignment="1">
      <alignment/>
    </xf>
    <xf numFmtId="49" fontId="57" fillId="0" borderId="0" xfId="0" applyNumberFormat="1" applyFont="1" applyAlignment="1">
      <alignment/>
    </xf>
    <xf numFmtId="4" fontId="0" fillId="0" borderId="0" xfId="0" applyNumberFormat="1" applyAlignment="1">
      <alignment/>
    </xf>
    <xf numFmtId="4" fontId="58" fillId="0" borderId="0" xfId="0" applyNumberFormat="1" applyFont="1" applyFill="1" applyAlignment="1">
      <alignment/>
    </xf>
    <xf numFmtId="0" fontId="2" fillId="0" borderId="11" xfId="42" applyFont="1" applyFill="1" applyBorder="1" applyAlignment="1">
      <alignment horizontal="left" vertical="center"/>
    </xf>
    <xf numFmtId="2" fontId="2" fillId="33" borderId="11" xfId="42" applyNumberFormat="1" applyFont="1" applyFill="1" applyBorder="1" applyAlignment="1">
      <alignment horizontal="left" vertical="center"/>
    </xf>
    <xf numFmtId="2" fontId="2" fillId="0" borderId="11" xfId="42" applyNumberFormat="1" applyFont="1" applyFill="1" applyBorder="1" applyAlignment="1">
      <alignment horizontal="left" vertical="center"/>
    </xf>
    <xf numFmtId="173" fontId="2" fillId="0" borderId="11" xfId="0" applyNumberFormat="1" applyFont="1" applyFill="1" applyBorder="1" applyAlignment="1">
      <alignment horizontal="left" vertical="center"/>
    </xf>
    <xf numFmtId="49" fontId="2" fillId="0" borderId="11" xfId="0" applyNumberFormat="1" applyFont="1" applyFill="1" applyBorder="1" applyAlignment="1">
      <alignment horizontal="left" vertical="center"/>
    </xf>
    <xf numFmtId="14" fontId="2" fillId="0" borderId="11" xfId="0" applyNumberFormat="1" applyFont="1" applyFill="1" applyBorder="1" applyAlignment="1">
      <alignment horizontal="left" vertical="center"/>
    </xf>
    <xf numFmtId="172" fontId="2" fillId="0" borderId="11" xfId="0" applyNumberFormat="1" applyFont="1" applyFill="1" applyBorder="1" applyAlignment="1">
      <alignment horizontal="center" vertical="center"/>
    </xf>
    <xf numFmtId="0" fontId="2" fillId="0" borderId="11" xfId="0" applyFont="1" applyFill="1" applyBorder="1" applyAlignment="1">
      <alignment horizontal="left" vertical="center"/>
    </xf>
    <xf numFmtId="0" fontId="2" fillId="0" borderId="11" xfId="0" applyNumberFormat="1" applyFont="1" applyFill="1" applyBorder="1" applyAlignment="1">
      <alignment vertical="center"/>
    </xf>
    <xf numFmtId="9" fontId="3" fillId="33" borderId="11" xfId="0" applyNumberFormat="1" applyFont="1" applyFill="1" applyBorder="1" applyAlignment="1">
      <alignment horizontal="center" vertical="center" wrapText="1"/>
    </xf>
    <xf numFmtId="175" fontId="2" fillId="0" borderId="11" xfId="63" applyNumberFormat="1" applyFont="1" applyFill="1" applyBorder="1" applyAlignment="1">
      <alignment vertical="center"/>
    </xf>
    <xf numFmtId="172" fontId="5" fillId="0" borderId="11" xfId="0" applyNumberFormat="1" applyFont="1" applyFill="1" applyBorder="1" applyAlignment="1">
      <alignment horizontal="center" vertical="center"/>
    </xf>
    <xf numFmtId="0" fontId="2" fillId="33" borderId="11" xfId="0" applyNumberFormat="1" applyFont="1" applyFill="1" applyBorder="1" applyAlignment="1">
      <alignment horizontal="center" vertical="center"/>
    </xf>
    <xf numFmtId="172" fontId="2" fillId="0" borderId="11" xfId="0" applyNumberFormat="1" applyFont="1" applyFill="1" applyBorder="1" applyAlignment="1">
      <alignment horizontal="left" vertical="center"/>
    </xf>
    <xf numFmtId="2" fontId="2" fillId="0" borderId="11" xfId="0" applyNumberFormat="1" applyFont="1" applyFill="1" applyBorder="1" applyAlignment="1">
      <alignment horizontal="center" vertical="center"/>
    </xf>
    <xf numFmtId="0" fontId="63" fillId="0" borderId="0" xfId="0" applyFont="1" applyFill="1" applyAlignment="1">
      <alignment/>
    </xf>
    <xf numFmtId="0" fontId="2" fillId="0" borderId="0" xfId="0" applyFont="1" applyFill="1" applyBorder="1" applyAlignment="1">
      <alignment vertical="center"/>
    </xf>
    <xf numFmtId="0" fontId="2" fillId="0" borderId="0" xfId="0" applyFont="1" applyFill="1" applyBorder="1" applyAlignment="1">
      <alignment horizontal="center" vertical="center"/>
    </xf>
    <xf numFmtId="175" fontId="2" fillId="0" borderId="0" xfId="63" applyNumberFormat="1" applyFont="1" applyFill="1" applyBorder="1" applyAlignment="1">
      <alignment vertical="center"/>
    </xf>
    <xf numFmtId="172" fontId="5" fillId="0" borderId="0" xfId="0" applyNumberFormat="1" applyFont="1" applyFill="1" applyBorder="1" applyAlignment="1">
      <alignment horizontal="center" vertical="center"/>
    </xf>
    <xf numFmtId="3" fontId="65" fillId="0" borderId="0" xfId="0" applyNumberFormat="1" applyFont="1" applyFill="1" applyBorder="1" applyAlignment="1">
      <alignment horizontal="center"/>
    </xf>
    <xf numFmtId="49" fontId="2" fillId="0" borderId="0" xfId="0" applyNumberFormat="1" applyFont="1" applyFill="1" applyBorder="1" applyAlignment="1">
      <alignment horizontal="center" vertical="center"/>
    </xf>
    <xf numFmtId="172" fontId="5" fillId="0" borderId="11" xfId="0" applyNumberFormat="1" applyFont="1" applyFill="1" applyBorder="1" applyAlignment="1" quotePrefix="1">
      <alignment horizontal="center" vertical="center"/>
    </xf>
    <xf numFmtId="0" fontId="63" fillId="0" borderId="0" xfId="0" applyFont="1" applyAlignment="1">
      <alignment/>
    </xf>
    <xf numFmtId="172" fontId="2" fillId="0" borderId="11" xfId="0" applyNumberFormat="1" applyFont="1" applyFill="1" applyBorder="1" applyAlignment="1">
      <alignment horizontal="center"/>
    </xf>
    <xf numFmtId="4" fontId="2" fillId="0" borderId="11" xfId="0" applyNumberFormat="1" applyFont="1" applyFill="1" applyBorder="1" applyAlignment="1">
      <alignment vertical="center"/>
    </xf>
    <xf numFmtId="0" fontId="61" fillId="0" borderId="0" xfId="0" applyFont="1" applyBorder="1" applyAlignment="1">
      <alignment horizontal="center" vertical="center"/>
    </xf>
    <xf numFmtId="49" fontId="63" fillId="0" borderId="12" xfId="0" applyNumberFormat="1" applyFont="1" applyBorder="1" applyAlignment="1">
      <alignment horizontal="center" vertical="center" wrapText="1"/>
    </xf>
    <xf numFmtId="0" fontId="63" fillId="0" borderId="12" xfId="0" applyFont="1" applyBorder="1" applyAlignment="1">
      <alignment horizontal="center" vertical="center" wrapText="1"/>
    </xf>
    <xf numFmtId="0" fontId="2" fillId="33" borderId="11" xfId="0" applyFont="1" applyFill="1" applyBorder="1" applyAlignment="1">
      <alignment horizontal="center" vertical="center" wrapText="1"/>
    </xf>
    <xf numFmtId="0" fontId="5" fillId="33" borderId="11" xfId="0" applyFont="1" applyFill="1" applyBorder="1" applyAlignment="1">
      <alignment horizontal="center" vertical="center" wrapText="1"/>
    </xf>
    <xf numFmtId="0" fontId="5" fillId="33" borderId="13" xfId="0" applyFont="1" applyFill="1" applyBorder="1" applyAlignment="1">
      <alignment horizontal="center" vertical="center" wrapText="1"/>
    </xf>
    <xf numFmtId="16" fontId="5" fillId="33" borderId="13" xfId="0" applyNumberFormat="1" applyFont="1" applyFill="1" applyBorder="1" applyAlignment="1">
      <alignment horizontal="center" vertical="center" wrapText="1"/>
    </xf>
    <xf numFmtId="14" fontId="2" fillId="0" borderId="11" xfId="0" applyNumberFormat="1" applyFont="1" applyBorder="1" applyAlignment="1">
      <alignment horizontal="center"/>
    </xf>
    <xf numFmtId="0" fontId="5" fillId="0" borderId="11" xfId="0" applyFont="1" applyBorder="1" applyAlignment="1">
      <alignment horizontal="center"/>
    </xf>
    <xf numFmtId="0" fontId="2" fillId="0" borderId="11" xfId="0" applyFont="1" applyBorder="1" applyAlignment="1">
      <alignment horizontal="left"/>
    </xf>
    <xf numFmtId="0" fontId="2" fillId="0" borderId="11" xfId="42" applyFont="1" applyFill="1" applyBorder="1" applyAlignment="1">
      <alignment horizontal="left"/>
    </xf>
    <xf numFmtId="0" fontId="2" fillId="0" borderId="11" xfId="0" applyFont="1" applyFill="1" applyBorder="1" applyAlignment="1">
      <alignment/>
    </xf>
    <xf numFmtId="4" fontId="2" fillId="0" borderId="11" xfId="0" applyNumberFormat="1" applyFont="1" applyFill="1" applyBorder="1" applyAlignment="1">
      <alignment horizontal="left" vertical="center"/>
    </xf>
    <xf numFmtId="172" fontId="2" fillId="0" borderId="11" xfId="0" applyNumberFormat="1" applyFont="1" applyFill="1" applyBorder="1" applyAlignment="1">
      <alignment horizontal="left"/>
    </xf>
    <xf numFmtId="4" fontId="2" fillId="0" borderId="0" xfId="0" applyNumberFormat="1" applyFont="1" applyAlignment="1">
      <alignment/>
    </xf>
    <xf numFmtId="0" fontId="5" fillId="7" borderId="11" xfId="0" applyFont="1" applyFill="1" applyBorder="1" applyAlignment="1">
      <alignment vertical="center"/>
    </xf>
    <xf numFmtId="0" fontId="2" fillId="7" borderId="11" xfId="0" applyFont="1" applyFill="1" applyBorder="1" applyAlignment="1">
      <alignment horizontal="center" vertical="center"/>
    </xf>
    <xf numFmtId="0" fontId="2" fillId="7" borderId="11" xfId="0" applyFont="1" applyFill="1" applyBorder="1" applyAlignment="1">
      <alignment horizontal="center"/>
    </xf>
    <xf numFmtId="0" fontId="5" fillId="7" borderId="11" xfId="0" applyFont="1" applyFill="1" applyBorder="1" applyAlignment="1">
      <alignment horizontal="center"/>
    </xf>
    <xf numFmtId="172" fontId="2" fillId="7" borderId="11" xfId="0" applyNumberFormat="1" applyFont="1" applyFill="1" applyBorder="1" applyAlignment="1">
      <alignment horizontal="center" vertical="center"/>
    </xf>
    <xf numFmtId="0" fontId="2" fillId="7" borderId="11" xfId="0" applyFont="1" applyFill="1" applyBorder="1" applyAlignment="1">
      <alignment horizontal="left" vertical="center"/>
    </xf>
    <xf numFmtId="49" fontId="2" fillId="7" borderId="11" xfId="0" applyNumberFormat="1" applyFont="1" applyFill="1" applyBorder="1" applyAlignment="1">
      <alignment horizontal="center" vertical="center"/>
    </xf>
    <xf numFmtId="173" fontId="2" fillId="7" borderId="11" xfId="0" applyNumberFormat="1" applyFont="1" applyFill="1" applyBorder="1" applyAlignment="1">
      <alignment horizontal="center" vertical="center"/>
    </xf>
    <xf numFmtId="173" fontId="5" fillId="7" borderId="11" xfId="0" applyNumberFormat="1" applyFont="1" applyFill="1" applyBorder="1" applyAlignment="1">
      <alignment horizontal="center" vertical="center"/>
    </xf>
    <xf numFmtId="14" fontId="2" fillId="7" borderId="11" xfId="0" applyNumberFormat="1" applyFont="1" applyFill="1" applyBorder="1" applyAlignment="1">
      <alignment horizontal="center" vertical="center"/>
    </xf>
    <xf numFmtId="173" fontId="2" fillId="7" borderId="11" xfId="0" applyNumberFormat="1" applyFont="1" applyFill="1" applyBorder="1" applyAlignment="1">
      <alignment horizontal="left" vertical="center"/>
    </xf>
    <xf numFmtId="2" fontId="2" fillId="7" borderId="11" xfId="0" applyNumberFormat="1" applyFont="1" applyFill="1" applyBorder="1" applyAlignment="1">
      <alignment horizontal="left" vertical="center"/>
    </xf>
    <xf numFmtId="0" fontId="5" fillId="7" borderId="11" xfId="0" applyFont="1" applyFill="1" applyBorder="1" applyAlignment="1">
      <alignment vertical="center" wrapText="1"/>
    </xf>
    <xf numFmtId="0" fontId="5" fillId="7" borderId="11" xfId="0" applyFont="1" applyFill="1" applyBorder="1" applyAlignment="1">
      <alignment horizontal="left" vertical="center" wrapText="1"/>
    </xf>
    <xf numFmtId="14" fontId="5" fillId="7" borderId="11" xfId="0" applyNumberFormat="1" applyFont="1" applyFill="1" applyBorder="1" applyAlignment="1">
      <alignment horizontal="left" vertical="center" wrapText="1"/>
    </xf>
    <xf numFmtId="0" fontId="5" fillId="7" borderId="11" xfId="0" applyFont="1" applyFill="1" applyBorder="1" applyAlignment="1">
      <alignment horizontal="center" vertical="center"/>
    </xf>
    <xf numFmtId="3" fontId="5" fillId="7" borderId="11" xfId="0" applyNumberFormat="1" applyFont="1" applyFill="1" applyBorder="1" applyAlignment="1">
      <alignment horizontal="center" vertical="center"/>
    </xf>
    <xf numFmtId="14" fontId="5" fillId="7" borderId="11" xfId="0" applyNumberFormat="1" applyFont="1" applyFill="1" applyBorder="1" applyAlignment="1">
      <alignment horizontal="center" vertical="center"/>
    </xf>
    <xf numFmtId="3" fontId="5" fillId="7" borderId="11" xfId="0" applyNumberFormat="1" applyFont="1" applyFill="1" applyBorder="1" applyAlignment="1">
      <alignment horizontal="left" vertical="center"/>
    </xf>
    <xf numFmtId="3" fontId="5" fillId="7" borderId="11" xfId="0" applyNumberFormat="1" applyFont="1" applyFill="1" applyBorder="1" applyAlignment="1">
      <alignment vertical="center"/>
    </xf>
    <xf numFmtId="0" fontId="5" fillId="7" borderId="11" xfId="0" applyFont="1" applyFill="1" applyBorder="1" applyAlignment="1">
      <alignment horizontal="left" vertical="center"/>
    </xf>
    <xf numFmtId="0" fontId="5" fillId="7" borderId="11" xfId="0" applyNumberFormat="1" applyFont="1" applyFill="1" applyBorder="1" applyAlignment="1">
      <alignment horizontal="center" vertical="center"/>
    </xf>
    <xf numFmtId="49" fontId="5" fillId="7" borderId="11" xfId="0" applyNumberFormat="1" applyFont="1" applyFill="1" applyBorder="1" applyAlignment="1">
      <alignment vertical="center"/>
    </xf>
    <xf numFmtId="0" fontId="66" fillId="0" borderId="12" xfId="0" applyFont="1" applyBorder="1" applyAlignment="1">
      <alignment horizontal="justify" vertical="center" wrapText="1"/>
    </xf>
    <xf numFmtId="0" fontId="66" fillId="0" borderId="14" xfId="0" applyFont="1" applyBorder="1" applyAlignment="1">
      <alignment horizontal="justify" vertical="center" wrapText="1"/>
    </xf>
    <xf numFmtId="0" fontId="63" fillId="0" borderId="15" xfId="0" applyFont="1" applyBorder="1" applyAlignment="1">
      <alignment horizontal="justify" vertical="center" wrapText="1"/>
    </xf>
    <xf numFmtId="0" fontId="63" fillId="0" borderId="16" xfId="0" applyFont="1" applyBorder="1" applyAlignment="1">
      <alignment horizontal="justify" vertical="center" wrapText="1"/>
    </xf>
    <xf numFmtId="0" fontId="67" fillId="0" borderId="16" xfId="0" applyFont="1" applyBorder="1" applyAlignment="1">
      <alignment horizontal="justify" vertical="center" wrapText="1"/>
    </xf>
    <xf numFmtId="2" fontId="5" fillId="7" borderId="11" xfId="0" applyNumberFormat="1" applyFont="1" applyFill="1" applyBorder="1" applyAlignment="1">
      <alignment horizontal="center" vertical="center"/>
    </xf>
    <xf numFmtId="4" fontId="5" fillId="7" borderId="11" xfId="0" applyNumberFormat="1" applyFont="1" applyFill="1" applyBorder="1" applyAlignment="1">
      <alignment horizontal="center" vertical="center"/>
    </xf>
    <xf numFmtId="49" fontId="5" fillId="7" borderId="11" xfId="0" applyNumberFormat="1" applyFont="1" applyFill="1" applyBorder="1" applyAlignment="1">
      <alignment horizontal="center" vertical="center"/>
    </xf>
    <xf numFmtId="49" fontId="5" fillId="7" borderId="11" xfId="0" applyNumberFormat="1" applyFont="1" applyFill="1" applyBorder="1" applyAlignment="1">
      <alignment horizontal="left" vertical="center"/>
    </xf>
    <xf numFmtId="172" fontId="5" fillId="7" borderId="11" xfId="0" applyNumberFormat="1" applyFont="1" applyFill="1" applyBorder="1" applyAlignment="1">
      <alignment horizontal="center" vertical="center"/>
    </xf>
    <xf numFmtId="0" fontId="5" fillId="33" borderId="11" xfId="0" applyFont="1" applyFill="1" applyBorder="1" applyAlignment="1">
      <alignment horizontal="center" vertical="center" wrapText="1"/>
    </xf>
    <xf numFmtId="0" fontId="2" fillId="33" borderId="11" xfId="0" applyFont="1" applyFill="1" applyBorder="1" applyAlignment="1">
      <alignment horizontal="center" vertical="center" wrapText="1"/>
    </xf>
    <xf numFmtId="0" fontId="2" fillId="33" borderId="11" xfId="0" applyFont="1" applyFill="1" applyBorder="1" applyAlignment="1">
      <alignment vertical="center" wrapText="1"/>
    </xf>
    <xf numFmtId="0" fontId="66" fillId="0" borderId="0" xfId="0" applyFont="1" applyBorder="1" applyAlignment="1">
      <alignment horizontal="center" vertical="center"/>
    </xf>
    <xf numFmtId="0" fontId="61" fillId="0" borderId="0" xfId="0" applyFont="1" applyBorder="1" applyAlignment="1">
      <alignment horizontal="center" vertical="center"/>
    </xf>
    <xf numFmtId="0" fontId="5" fillId="0" borderId="17" xfId="0" applyFont="1" applyFill="1" applyBorder="1" applyAlignment="1">
      <alignment horizontal="center" vertical="center" wrapText="1"/>
    </xf>
    <xf numFmtId="0" fontId="46" fillId="0" borderId="18" xfId="0" applyFont="1" applyBorder="1" applyAlignment="1">
      <alignment horizontal="center" vertical="center" wrapText="1"/>
    </xf>
    <xf numFmtId="0" fontId="46" fillId="0" borderId="19" xfId="0" applyFont="1" applyBorder="1" applyAlignment="1">
      <alignment horizontal="center" vertical="center" wrapText="1"/>
    </xf>
    <xf numFmtId="0" fontId="46" fillId="0" borderId="18" xfId="0" applyFont="1" applyBorder="1" applyAlignment="1">
      <alignment horizontal="center" vertical="center"/>
    </xf>
    <xf numFmtId="0" fontId="46" fillId="0" borderId="19" xfId="0" applyFont="1" applyBorder="1" applyAlignment="1">
      <alignment horizontal="center" vertical="center"/>
    </xf>
    <xf numFmtId="0" fontId="63" fillId="0" borderId="12" xfId="0" applyFont="1" applyBorder="1" applyAlignment="1">
      <alignment horizontal="center" vertical="center" wrapText="1"/>
    </xf>
    <xf numFmtId="49" fontId="63" fillId="0" borderId="12" xfId="0" applyNumberFormat="1" applyFont="1" applyBorder="1" applyAlignment="1">
      <alignment horizontal="center" vertical="center" wrapText="1"/>
    </xf>
    <xf numFmtId="49" fontId="66" fillId="0" borderId="12" xfId="0" applyNumberFormat="1" applyFont="1" applyBorder="1" applyAlignment="1">
      <alignment horizontal="center" vertical="center" wrapText="1"/>
    </xf>
    <xf numFmtId="0" fontId="66" fillId="0" borderId="12" xfId="0" applyFont="1" applyBorder="1" applyAlignment="1">
      <alignment horizontal="center" vertical="center" wrapText="1"/>
    </xf>
    <xf numFmtId="49" fontId="66" fillId="0" borderId="0" xfId="0" applyNumberFormat="1" applyFont="1" applyAlignment="1">
      <alignment horizontal="center" vertical="center"/>
    </xf>
    <xf numFmtId="0" fontId="66" fillId="0" borderId="0" xfId="0" applyFont="1" applyAlignment="1">
      <alignment horizontal="center" vertical="center"/>
    </xf>
    <xf numFmtId="0" fontId="66" fillId="0" borderId="0" xfId="0" applyFont="1" applyAlignment="1">
      <alignment horizontal="center" vertical="center" wrapText="1"/>
    </xf>
    <xf numFmtId="0" fontId="2" fillId="0" borderId="0" xfId="0" applyFont="1" applyAlignment="1">
      <alignment horizontal="left" vertical="center" wrapText="1"/>
    </xf>
    <xf numFmtId="0" fontId="6" fillId="0" borderId="0" xfId="0" applyFont="1" applyAlignment="1">
      <alignment vertical="center" wrapText="1"/>
    </xf>
    <xf numFmtId="0" fontId="6" fillId="0" borderId="0" xfId="0" applyFont="1" applyAlignment="1">
      <alignment horizontal="center" vertical="center" wrapText="1"/>
    </xf>
    <xf numFmtId="0" fontId="2" fillId="33" borderId="11" xfId="0" applyFont="1" applyFill="1" applyBorder="1" applyAlignment="1">
      <alignment horizontal="center" vertical="center" wrapText="1"/>
    </xf>
    <xf numFmtId="0" fontId="2" fillId="0" borderId="11" xfId="0" applyFont="1" applyBorder="1" applyAlignment="1">
      <alignment horizontal="center" vertical="center" wrapText="1"/>
    </xf>
    <xf numFmtId="0" fontId="5" fillId="33" borderId="11"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33" borderId="13" xfId="0" applyFont="1" applyFill="1" applyBorder="1" applyAlignment="1">
      <alignment horizontal="center" vertical="center" wrapText="1"/>
    </xf>
    <xf numFmtId="0" fontId="2" fillId="0" borderId="20" xfId="0" applyFont="1" applyBorder="1" applyAlignment="1">
      <alignment horizontal="center" vertical="center" wrapText="1"/>
    </xf>
    <xf numFmtId="0" fontId="2" fillId="0" borderId="21" xfId="0" applyFont="1" applyBorder="1" applyAlignment="1">
      <alignment horizontal="center" vertical="center" wrapText="1"/>
    </xf>
    <xf numFmtId="0" fontId="5" fillId="0" borderId="0" xfId="0" applyFont="1" applyAlignment="1">
      <alignment horizontal="center" vertical="center" wrapText="1"/>
    </xf>
    <xf numFmtId="0" fontId="2" fillId="33" borderId="22" xfId="0" applyFont="1" applyFill="1" applyBorder="1" applyAlignment="1">
      <alignment horizontal="center" vertical="center" wrapText="1"/>
    </xf>
    <xf numFmtId="0" fontId="2" fillId="0" borderId="23" xfId="0" applyFont="1" applyBorder="1" applyAlignment="1">
      <alignment horizontal="center" vertical="center"/>
    </xf>
    <xf numFmtId="0" fontId="2" fillId="0" borderId="24" xfId="0" applyFont="1" applyBorder="1" applyAlignment="1">
      <alignment horizontal="center" vertical="center"/>
    </xf>
    <xf numFmtId="0" fontId="5" fillId="0" borderId="13" xfId="0" applyFont="1" applyBorder="1" applyAlignment="1">
      <alignment horizontal="center" vertical="center" wrapText="1"/>
    </xf>
    <xf numFmtId="0" fontId="2" fillId="0" borderId="25" xfId="0" applyFont="1" applyFill="1" applyBorder="1" applyAlignment="1">
      <alignment horizontal="left" vertical="center"/>
    </xf>
    <xf numFmtId="0" fontId="5" fillId="33" borderId="0" xfId="0" applyFont="1" applyFill="1" applyAlignment="1">
      <alignment horizontal="center" vertical="center" wrapText="1"/>
    </xf>
    <xf numFmtId="0" fontId="0" fillId="0" borderId="0" xfId="0" applyAlignment="1">
      <alignment wrapText="1"/>
    </xf>
    <xf numFmtId="49" fontId="2" fillId="33" borderId="11" xfId="0" applyNumberFormat="1" applyFont="1" applyFill="1" applyBorder="1" applyAlignment="1">
      <alignment horizontal="center" vertical="center" wrapText="1"/>
    </xf>
    <xf numFmtId="4" fontId="2" fillId="33" borderId="11" xfId="0" applyNumberFormat="1" applyFont="1" applyFill="1" applyBorder="1" applyAlignment="1">
      <alignment horizontal="center" vertical="center" wrapText="1"/>
    </xf>
    <xf numFmtId="0" fontId="0" fillId="0" borderId="0" xfId="0" applyAlignment="1">
      <alignment/>
    </xf>
    <xf numFmtId="0" fontId="2" fillId="0" borderId="25" xfId="0" applyFont="1" applyBorder="1" applyAlignment="1">
      <alignment horizontal="left" vertical="center" wrapText="1"/>
    </xf>
    <xf numFmtId="0" fontId="0" fillId="0" borderId="25" xfId="0" applyBorder="1" applyAlignment="1">
      <alignment/>
    </xf>
    <xf numFmtId="49" fontId="2" fillId="33" borderId="13" xfId="0" applyNumberFormat="1" applyFont="1" applyFill="1" applyBorder="1" applyAlignment="1">
      <alignment horizontal="center" vertical="center" wrapText="1"/>
    </xf>
    <xf numFmtId="9" fontId="2" fillId="33" borderId="11" xfId="0" applyNumberFormat="1" applyFont="1" applyFill="1" applyBorder="1" applyAlignment="1">
      <alignment horizontal="center" vertical="center" wrapText="1"/>
    </xf>
    <xf numFmtId="49" fontId="2" fillId="33" borderId="26" xfId="0" applyNumberFormat="1" applyFont="1" applyFill="1" applyBorder="1" applyAlignment="1">
      <alignment horizontal="center" vertical="center" wrapText="1"/>
    </xf>
    <xf numFmtId="0" fontId="2" fillId="0" borderId="27" xfId="0" applyFont="1" applyBorder="1" applyAlignment="1">
      <alignment horizontal="center" vertical="center" wrapText="1"/>
    </xf>
    <xf numFmtId="9" fontId="5" fillId="33" borderId="11" xfId="0" applyNumberFormat="1" applyFont="1" applyFill="1" applyBorder="1" applyAlignment="1">
      <alignment horizontal="center" vertical="center" wrapText="1"/>
    </xf>
    <xf numFmtId="0" fontId="5" fillId="0" borderId="11" xfId="0" applyFont="1" applyBorder="1" applyAlignment="1">
      <alignment horizontal="center" vertical="center" wrapText="1"/>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Гиперссылка 2"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 2" xfId="54"/>
    <cellStyle name="Обычный 3" xfId="55"/>
    <cellStyle name="Followed Hyperlink" xfId="56"/>
    <cellStyle name="Плохой" xfId="57"/>
    <cellStyle name="Пояснение" xfId="58"/>
    <cellStyle name="Примечание" xfId="59"/>
    <cellStyle name="Percent" xfId="60"/>
    <cellStyle name="Связанная ячейка" xfId="61"/>
    <cellStyle name="Текст предупреждения" xfId="62"/>
    <cellStyle name="Comma" xfId="63"/>
    <cellStyle name="Comma [0]" xfId="64"/>
    <cellStyle name="Хороший"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minfin.rk.gov.ru/rus/info.php?id=617363" TargetMode="External" /><Relationship Id="rId2" Type="http://schemas.openxmlformats.org/officeDocument/2006/relationships/hyperlink" Target="http://dtf.avo.ru/zakony-vladimirskoj-oblasti" TargetMode="External" /><Relationship Id="rId3" Type="http://schemas.openxmlformats.org/officeDocument/2006/relationships/hyperlink" Target="http://www.gfu.vrn.ru/regulatory/normativnye-pravovye-akty/zakony-voronezhskoy-oblasti-/zakony-voronezhskoy-oblasti-ob-oblastnom-byudzhete.php" TargetMode="External" /><Relationship Id="rId4" Type="http://schemas.openxmlformats.org/officeDocument/2006/relationships/hyperlink" Target="http://www.admlip.ru/economy/finances/pravovye-akty/" TargetMode="External" /><Relationship Id="rId5" Type="http://schemas.openxmlformats.org/officeDocument/2006/relationships/hyperlink" Target="https://minfin.ryazangov.ru/documents/" TargetMode="External" /><Relationship Id="rId6" Type="http://schemas.openxmlformats.org/officeDocument/2006/relationships/hyperlink" Target="http://minfin.rkomi.ru/minfin_rkomi/minfin_rbudj/budjet/" TargetMode="External" /><Relationship Id="rId7" Type="http://schemas.openxmlformats.org/officeDocument/2006/relationships/hyperlink" Target="http://minfin39.ru/budget/current_year/" TargetMode="External" /><Relationship Id="rId8" Type="http://schemas.openxmlformats.org/officeDocument/2006/relationships/hyperlink" Target="http://admoblkaluga.ru/main/work/finances/budget/20182020.php" TargetMode="External" /><Relationship Id="rId9" Type="http://schemas.openxmlformats.org/officeDocument/2006/relationships/hyperlink" Target="http://depfin.adm44.ru/Budget/Zakon/zakon18/index.aspx" TargetMode="External" /><Relationship Id="rId10" Type="http://schemas.openxmlformats.org/officeDocument/2006/relationships/hyperlink" Target="http://orel-region.ru/index.php?head=20&amp;part=25&amp;in=131" TargetMode="External" /><Relationship Id="rId11" Type="http://schemas.openxmlformats.org/officeDocument/2006/relationships/hyperlink" Target="http://budget.mos.ru/BudgetAttachements_2018_2020" TargetMode="External" /><Relationship Id="rId12" Type="http://schemas.openxmlformats.org/officeDocument/2006/relationships/hyperlink" Target="http://minfin.karelia.ru/bjudzhet-respubliki-karelija/" TargetMode="External" /><Relationship Id="rId13" Type="http://schemas.openxmlformats.org/officeDocument/2006/relationships/hyperlink" Target="http://finance.lenobl.ru/law/region/budzet/2018" TargetMode="External" /><Relationship Id="rId14" Type="http://schemas.openxmlformats.org/officeDocument/2006/relationships/hyperlink" Target="http://www.finsmol.ru/zbudget/a0oAgwRSSXRf" TargetMode="External" /><Relationship Id="rId15" Type="http://schemas.openxmlformats.org/officeDocument/2006/relationships/hyperlink" Target="http://www.yarregion.ru/depts/depfin/tmpPages/docs.aspx" TargetMode="External" /><Relationship Id="rId16" Type="http://schemas.openxmlformats.org/officeDocument/2006/relationships/hyperlink" Target="http://dfei.adm-nao.ru/zakony-o-byudzhete/" TargetMode="External" /><Relationship Id="rId17" Type="http://schemas.openxmlformats.org/officeDocument/2006/relationships/hyperlink" Target="http://www.minfinkubani.ru/budget_execution/budget_law/index.php" TargetMode="External" /><Relationship Id="rId18" Type="http://schemas.openxmlformats.org/officeDocument/2006/relationships/hyperlink" Target="https://minfin.astrobl.ru/site-page/zakony-o-byudzhete-ao" TargetMode="External" /><Relationship Id="rId19" Type="http://schemas.openxmlformats.org/officeDocument/2006/relationships/hyperlink" Target="http://www.minfin.donland.ru/docs/s/4" TargetMode="External" /><Relationship Id="rId20" Type="http://schemas.openxmlformats.org/officeDocument/2006/relationships/hyperlink" Target="http://portal.minfinrd.ru/Menu/Page/115" TargetMode="External" /><Relationship Id="rId21" Type="http://schemas.openxmlformats.org/officeDocument/2006/relationships/hyperlink" Target="https://mfri.ru/index.php/byudzhet/zakon-o-byudzhete-i-materialy-k-nemu/1961-zakon-respubliki-ingushetii-o-respublikanskom-byudzhete-na-2018-god-i-na-planovyj-period-2019-i-2020-godov" TargetMode="External" /><Relationship Id="rId22" Type="http://schemas.openxmlformats.org/officeDocument/2006/relationships/hyperlink" Target="http://www.mfsk.ru/law/z_sk" TargetMode="External" /><Relationship Id="rId23" Type="http://schemas.openxmlformats.org/officeDocument/2006/relationships/hyperlink" Target="http://saratov.ifinmon.ru/index.php/byudzhet-dlya-grazhdan/byudzhet-saratovskoj-oblasti/zakon-ob-oblastnom-byudzhete-na-2018-2020-godi" TargetMode="External" /><Relationship Id="rId24" Type="http://schemas.openxmlformats.org/officeDocument/2006/relationships/hyperlink" Target="http://ufo.ulntc.ru/index.php?mgf=budget/open_budget&amp;slep=net" TargetMode="External" /><Relationship Id="rId25" Type="http://schemas.openxmlformats.org/officeDocument/2006/relationships/hyperlink" Target="http://portal.novkfo.ru/Show/Category/25?ItemId=110&amp;headingId=" TargetMode="External" /><Relationship Id="rId26" Type="http://schemas.openxmlformats.org/officeDocument/2006/relationships/hyperlink" Target="http://old.fincom.gov.spb.ru/cf/activity/opendata/budget_for_people/details.htm?id=10278068@cmsArticle" TargetMode="External" /><Relationship Id="rId27" Type="http://schemas.openxmlformats.org/officeDocument/2006/relationships/hyperlink" Target="http://minfin01-maykop.ru/Show/Category/7?page=1&amp;ItemId=55&amp;filterYear=2017" TargetMode="External" /><Relationship Id="rId28" Type="http://schemas.openxmlformats.org/officeDocument/2006/relationships/hyperlink" Target="http://minfin.kalmregion.ru/deyatelnost/byudzhet-respubliki-kalmykiya/" TargetMode="External" /><Relationship Id="rId29" Type="http://schemas.openxmlformats.org/officeDocument/2006/relationships/hyperlink" Target="http://minfin.rk.gov.ru/rus/info.php?id=662050" TargetMode="External" /><Relationship Id="rId30" Type="http://schemas.openxmlformats.org/officeDocument/2006/relationships/hyperlink" Target="http://budget.rk.ifinmon.ru/dokumenty/zakon-o-byudzhete" TargetMode="External" /><Relationship Id="rId31" Type="http://schemas.openxmlformats.org/officeDocument/2006/relationships/hyperlink" Target="http://&#1073;&#1102;&#1076;&#1078;&#1077;&#1090;&#1082;&#1091;&#1073;&#1072;&#1085;&#1080;.&#1088;&#1092;/o-byudzhete/dokumenty/ministerstvo-finansov-krasnodarskogo-kraya" TargetMode="External" /><Relationship Id="rId32" Type="http://schemas.openxmlformats.org/officeDocument/2006/relationships/hyperlink" Target="http://minfinrd.ru/deyatelnost/statistika-i-otchety/byudzhet" TargetMode="External" /><Relationship Id="rId33" Type="http://schemas.openxmlformats.org/officeDocument/2006/relationships/hyperlink" Target="http://minfin09.ru/category/2018-%D0%B3%D0%BE%D0%B4/" TargetMode="External" /><Relationship Id="rId34" Type="http://schemas.openxmlformats.org/officeDocument/2006/relationships/hyperlink" Target="http://www.minfinchr.ru/respublikanskij-byudzhet/zakon-chechenskoj-respubliki-o-respublikanskom-byudzhete-s-prilozheniyami-v-aktualnoj-redaktsii" TargetMode="External" /><Relationship Id="rId35" Type="http://schemas.openxmlformats.org/officeDocument/2006/relationships/hyperlink" Target="http://forcitizens.ru/ob/dokumenty/zakon-o-byudzhete/2018-god" TargetMode="External" /><Relationship Id="rId36" Type="http://schemas.openxmlformats.org/officeDocument/2006/relationships/hyperlink" Target="http://mari-el.gov.ru/minfin/Pages/ordersMinfin.aspx" TargetMode="External" /><Relationship Id="rId37" Type="http://schemas.openxmlformats.org/officeDocument/2006/relationships/hyperlink" Target="http://minfin.tatarstan.ru/rus/byudzhet-2018.htm" TargetMode="External" /><Relationship Id="rId38" Type="http://schemas.openxmlformats.org/officeDocument/2006/relationships/hyperlink" Target="http://www.mfur.ru/budjet/formirovanie/2018-god.php" TargetMode="External" /><Relationship Id="rId39" Type="http://schemas.openxmlformats.org/officeDocument/2006/relationships/hyperlink" Target="http://budget.perm.ru/execution/docbud/2018/" TargetMode="External" /><Relationship Id="rId40" Type="http://schemas.openxmlformats.org/officeDocument/2006/relationships/hyperlink" Target="http://budget.permkrai.ru/budget/indicators2018" TargetMode="External" /><Relationship Id="rId41" Type="http://schemas.openxmlformats.org/officeDocument/2006/relationships/hyperlink" Target="http://www.minfin.kirov.ru/otkrytyy-byudzhet/dlya-spetsialistov/oblastnoy-byudzhet/byudzhet-2018-2020-normativnye-dokumenty/" TargetMode="External" /><Relationship Id="rId42" Type="http://schemas.openxmlformats.org/officeDocument/2006/relationships/hyperlink" Target="http://mf.nnov.ru/index.php?option=com_k2&amp;view=item&amp;id=1509:zakony-ob-oblastnom-byudzhete-na-ocherednoj-finansovyj-god-i-na-planovyj-period&amp;Itemid=553" TargetMode="External" /><Relationship Id="rId43" Type="http://schemas.openxmlformats.org/officeDocument/2006/relationships/hyperlink" Target="http://minfin-samara.ru/2018-2020/" TargetMode="External" /><Relationship Id="rId44" Type="http://schemas.openxmlformats.org/officeDocument/2006/relationships/hyperlink" Target="http://budget.lenobl.ru/new/documents/?page=0&amp;sortOrder=&amp;type=&amp;sortName=&amp;sortDate=" TargetMode="External" /><Relationship Id="rId45" Type="http://schemas.openxmlformats.org/officeDocument/2006/relationships/hyperlink" Target="http://budget.govrb.ru/ebudget/Show/Category/15?ItemId=233&amp;headingId=" TargetMode="External" /><Relationship Id="rId46" Type="http://schemas.openxmlformats.org/officeDocument/2006/relationships/hyperlink" Target="http://budget.omsk.ifinmon.ru/napravleniya/o-byudzhete/dokumenty/zakon-ob-oblastnom-byudzhete/2018" TargetMode="External" /><Relationship Id="rId47" Type="http://schemas.openxmlformats.org/officeDocument/2006/relationships/hyperlink" Target="https://r-19.ru/authorities/ministry-of-finance-of-the-republic-of-khakassia/docs/byudzhet-respubliki-khakasiya-na-2018-god/" TargetMode="External" /><Relationship Id="rId48" Type="http://schemas.openxmlformats.org/officeDocument/2006/relationships/hyperlink" Target="https://minfin.khabkrai.ru/portal/Show/Category/34?ItemId=227" TargetMode="External" /><Relationship Id="rId49" Type="http://schemas.openxmlformats.org/officeDocument/2006/relationships/hyperlink" Target="http://budget.orb.ru/bs/npa" TargetMode="External" /><Relationship Id="rId50" Type="http://schemas.openxmlformats.org/officeDocument/2006/relationships/hyperlink" Target="http://www.tverfin.ru/np-baza/regionalnye-normativnye-pravovye-akty/" TargetMode="External" /><Relationship Id="rId51" Type="http://schemas.openxmlformats.org/officeDocument/2006/relationships/hyperlink" Target="http://volgafin.volgograd.ru/norms/acts/7359/" TargetMode="External" /><Relationship Id="rId52" Type="http://schemas.openxmlformats.org/officeDocument/2006/relationships/hyperlink" Target="http://www.minfin74.ru/mBudget/law/" TargetMode="External" /><Relationship Id="rId53" Type="http://schemas.openxmlformats.org/officeDocument/2006/relationships/hyperlink" Target="http://dfto.ru/index.php/razdel/zakon-o-budgete/zakon-o-byudjete" TargetMode="External" /><Relationship Id="rId54" Type="http://schemas.openxmlformats.org/officeDocument/2006/relationships/hyperlink" Target="http://budget.karelia.ru/byudzhet/dokumenty/2018" TargetMode="External" /><Relationship Id="rId55" Type="http://schemas.openxmlformats.org/officeDocument/2006/relationships/hyperlink" Target="http://saratov.gov.ru/gov/auth/minfin/bud_sar_obl/2018/Law/Law.php" TargetMode="External" /><Relationship Id="rId56" Type="http://schemas.openxmlformats.org/officeDocument/2006/relationships/hyperlink" Target="http://minfinrb.ru/normbase/17/" TargetMode="External" /><Relationship Id="rId57" Type="http://schemas.openxmlformats.org/officeDocument/2006/relationships/hyperlink" Target="http://www.ofukem.ru/budget/regional-budget-2018-2020/" TargetMode="External" /><Relationship Id="rId58" Type="http://schemas.openxmlformats.org/officeDocument/2006/relationships/hyperlink" Target="http://mfnso.nso.ru/page/2755" TargetMode="External" /><Relationship Id="rId59" Type="http://schemas.openxmlformats.org/officeDocument/2006/relationships/hyperlink" Target="http://acts.findep.org/acts.html" TargetMode="External" /><Relationship Id="rId60" Type="http://schemas.openxmlformats.org/officeDocument/2006/relationships/hyperlink" Target="http://open.findep.org/" TargetMode="External" /><Relationship Id="rId61" Type="http://schemas.openxmlformats.org/officeDocument/2006/relationships/hyperlink" Target="http://www.eao.ru/isp-vlast/finansovoe-upravlenie-pravitelstva/byudzhet/?sphrase_id=21692" TargetMode="External" /><Relationship Id="rId62" Type="http://schemas.openxmlformats.org/officeDocument/2006/relationships/hyperlink" Target="http://chaogov.ru/otkrytyy-byudzhet/zakon-o-byudzhete.php" TargetMode="External" /><Relationship Id="rId63" Type="http://schemas.openxmlformats.org/officeDocument/2006/relationships/hyperlink" Target="http://&#1084;&#1080;&#1085;&#1092;&#1080;&#1085;.&#1079;&#1072;&#1073;&#1072;&#1081;&#1082;&#1072;&#1083;&#1100;&#1089;&#1082;&#1080;&#1081;&#1082;&#1088;&#1072;&#1081;.&#1088;&#1092;/byudjet/" TargetMode="External" /><Relationship Id="rId6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J97"/>
  <sheetViews>
    <sheetView tabSelected="1" zoomScale="70" zoomScaleNormal="70" zoomScalePageLayoutView="80" workbookViewId="0" topLeftCell="A1">
      <pane ySplit="4" topLeftCell="A5" activePane="bottomLeft" state="frozen"/>
      <selection pane="topLeft" activeCell="A1" sqref="A1"/>
      <selection pane="bottomLeft" activeCell="B20" sqref="B20"/>
    </sheetView>
  </sheetViews>
  <sheetFormatPr defaultColWidth="9.140625" defaultRowHeight="15"/>
  <cols>
    <col min="1" max="1" width="34.8515625" style="38" customWidth="1"/>
    <col min="2" max="2" width="11.140625" style="38" customWidth="1"/>
    <col min="3" max="3" width="13.421875" style="38" customWidth="1"/>
    <col min="4" max="4" width="13.140625" style="38" customWidth="1"/>
    <col min="5" max="5" width="9.7109375" style="38" customWidth="1"/>
    <col min="6" max="6" width="19.7109375" style="38" customWidth="1"/>
    <col min="7" max="7" width="16.7109375" style="38" customWidth="1"/>
    <col min="8" max="8" width="17.7109375" style="38" customWidth="1"/>
    <col min="9" max="9" width="19.57421875" style="38" customWidth="1"/>
    <col min="10" max="10" width="19.140625" style="38" customWidth="1"/>
    <col min="11" max="16384" width="9.140625" style="38" customWidth="1"/>
  </cols>
  <sheetData>
    <row r="1" spans="1:10" ht="23.25" customHeight="1">
      <c r="A1" s="174" t="s">
        <v>550</v>
      </c>
      <c r="B1" s="175"/>
      <c r="C1" s="175"/>
      <c r="D1" s="175"/>
      <c r="E1" s="175"/>
      <c r="F1" s="175"/>
      <c r="G1" s="175"/>
      <c r="H1" s="175"/>
      <c r="I1" s="175"/>
      <c r="J1" s="175"/>
    </row>
    <row r="2" spans="1:10" ht="21.75" customHeight="1">
      <c r="A2" s="29" t="s">
        <v>260</v>
      </c>
      <c r="B2" s="30"/>
      <c r="C2" s="30"/>
      <c r="D2" s="30"/>
      <c r="E2" s="23"/>
      <c r="F2" s="23"/>
      <c r="G2" s="123"/>
      <c r="H2" s="123"/>
      <c r="I2" s="123"/>
      <c r="J2" s="123"/>
    </row>
    <row r="3" spans="1:10" ht="138.75" customHeight="1">
      <c r="A3" s="71" t="s">
        <v>261</v>
      </c>
      <c r="B3" s="72" t="s">
        <v>262</v>
      </c>
      <c r="C3" s="72" t="s">
        <v>263</v>
      </c>
      <c r="D3" s="72" t="s">
        <v>264</v>
      </c>
      <c r="E3" s="72" t="s">
        <v>265</v>
      </c>
      <c r="F3" s="31" t="s">
        <v>266</v>
      </c>
      <c r="G3" s="31" t="s">
        <v>267</v>
      </c>
      <c r="H3" s="31" t="s">
        <v>268</v>
      </c>
      <c r="I3" s="31" t="s">
        <v>269</v>
      </c>
      <c r="J3" s="71" t="s">
        <v>270</v>
      </c>
    </row>
    <row r="4" spans="1:10" ht="15.75" customHeight="1">
      <c r="A4" s="32" t="s">
        <v>271</v>
      </c>
      <c r="B4" s="33" t="s">
        <v>272</v>
      </c>
      <c r="C4" s="33" t="s">
        <v>7</v>
      </c>
      <c r="D4" s="33" t="s">
        <v>273</v>
      </c>
      <c r="E4" s="33" t="s">
        <v>273</v>
      </c>
      <c r="F4" s="32" t="s">
        <v>273</v>
      </c>
      <c r="G4" s="32" t="s">
        <v>273</v>
      </c>
      <c r="H4" s="32" t="s">
        <v>273</v>
      </c>
      <c r="I4" s="32" t="s">
        <v>273</v>
      </c>
      <c r="J4" s="32" t="s">
        <v>273</v>
      </c>
    </row>
    <row r="5" spans="1:10" s="24" customFormat="1" ht="15" customHeight="1">
      <c r="A5" s="73" t="s">
        <v>264</v>
      </c>
      <c r="B5" s="74"/>
      <c r="C5" s="74"/>
      <c r="D5" s="74"/>
      <c r="E5" s="75">
        <f>SUM(F5:J5)</f>
        <v>12</v>
      </c>
      <c r="F5" s="76">
        <v>4</v>
      </c>
      <c r="G5" s="77">
        <v>2</v>
      </c>
      <c r="H5" s="77">
        <v>2</v>
      </c>
      <c r="I5" s="77">
        <v>2</v>
      </c>
      <c r="J5" s="77">
        <v>2</v>
      </c>
    </row>
    <row r="6" spans="1:10" s="24" customFormat="1" ht="15" customHeight="1">
      <c r="A6" s="176" t="s">
        <v>274</v>
      </c>
      <c r="B6" s="177"/>
      <c r="C6" s="177"/>
      <c r="D6" s="177"/>
      <c r="E6" s="177"/>
      <c r="F6" s="177"/>
      <c r="G6" s="177"/>
      <c r="H6" s="177"/>
      <c r="I6" s="177"/>
      <c r="J6" s="178"/>
    </row>
    <row r="7" spans="1:10" ht="15.75" customHeight="1">
      <c r="A7" s="173" t="s">
        <v>280</v>
      </c>
      <c r="B7" s="45" t="str">
        <f>RANK(C7,$C$7:$C$95)&amp;IF(COUNTIF($C$7:$C$95,C7)&gt;1,"-"&amp;RANK(C7,$C$7:$C$95)+COUNTIF($C$7:$C$95,C7)-1,"")</f>
        <v>1-11</v>
      </c>
      <c r="C7" s="46">
        <f aca="true" t="shared" si="0" ref="C7:C32">E7/D7*100</f>
        <v>100</v>
      </c>
      <c r="D7" s="46">
        <f>12</f>
        <v>12</v>
      </c>
      <c r="E7" s="46">
        <f aca="true" t="shared" si="1" ref="E7:E32">SUM(F7:J7)</f>
        <v>12</v>
      </c>
      <c r="F7" s="47">
        <f>'1.1'!G7</f>
        <v>4</v>
      </c>
      <c r="G7" s="34">
        <f>'1.2'!C7</f>
        <v>2</v>
      </c>
      <c r="H7" s="34">
        <f>'1.3'!C7</f>
        <v>2</v>
      </c>
      <c r="I7" s="34">
        <f>'1.4'!C7</f>
        <v>2</v>
      </c>
      <c r="J7" s="34">
        <f>'1.5'!E8</f>
        <v>2</v>
      </c>
    </row>
    <row r="8" spans="1:10" ht="15.75" customHeight="1">
      <c r="A8" s="173" t="s">
        <v>281</v>
      </c>
      <c r="B8" s="45" t="str">
        <f aca="true" t="shared" si="2" ref="B8:B73">RANK(C8,$C$7:$C$95)&amp;IF(COUNTIF($C$7:$C$95,C8)&gt;1,"-"&amp;RANK(C8,$C$7:$C$95)+COUNTIF($C$7:$C$95,C8)-1,"")</f>
        <v>1-11</v>
      </c>
      <c r="C8" s="46">
        <f t="shared" si="0"/>
        <v>100</v>
      </c>
      <c r="D8" s="46">
        <f>12</f>
        <v>12</v>
      </c>
      <c r="E8" s="46">
        <f t="shared" si="1"/>
        <v>12</v>
      </c>
      <c r="F8" s="47">
        <f>'1.1'!G13</f>
        <v>4</v>
      </c>
      <c r="G8" s="34">
        <f>'1.2'!C13</f>
        <v>2</v>
      </c>
      <c r="H8" s="34">
        <f>'1.3'!C13</f>
        <v>2</v>
      </c>
      <c r="I8" s="34">
        <f>'1.4'!C13</f>
        <v>2</v>
      </c>
      <c r="J8" s="34">
        <f>'1.5'!E14</f>
        <v>2</v>
      </c>
    </row>
    <row r="9" spans="1:10" ht="15.75" customHeight="1">
      <c r="A9" s="173" t="s">
        <v>282</v>
      </c>
      <c r="B9" s="45" t="str">
        <f t="shared" si="2"/>
        <v>1-11</v>
      </c>
      <c r="C9" s="46">
        <f t="shared" si="0"/>
        <v>100</v>
      </c>
      <c r="D9" s="46">
        <f>12</f>
        <v>12</v>
      </c>
      <c r="E9" s="46">
        <f t="shared" si="1"/>
        <v>12</v>
      </c>
      <c r="F9" s="47">
        <f>'1.1'!G36</f>
        <v>4</v>
      </c>
      <c r="G9" s="34">
        <f>'1.2'!C36</f>
        <v>2</v>
      </c>
      <c r="H9" s="34">
        <f>'1.3'!C36</f>
        <v>2</v>
      </c>
      <c r="I9" s="34">
        <f>'1.4'!C36</f>
        <v>2</v>
      </c>
      <c r="J9" s="34">
        <f>'1.5'!E37</f>
        <v>2</v>
      </c>
    </row>
    <row r="10" spans="1:10" ht="15.75" customHeight="1">
      <c r="A10" s="173" t="s">
        <v>309</v>
      </c>
      <c r="B10" s="45" t="str">
        <f t="shared" si="2"/>
        <v>1-11</v>
      </c>
      <c r="C10" s="46">
        <f t="shared" si="0"/>
        <v>100</v>
      </c>
      <c r="D10" s="46">
        <f>12</f>
        <v>12</v>
      </c>
      <c r="E10" s="46">
        <f t="shared" si="1"/>
        <v>12</v>
      </c>
      <c r="F10" s="47">
        <f>'1.1'!G38</f>
        <v>4</v>
      </c>
      <c r="G10" s="34">
        <f>'1.2'!C38</f>
        <v>2</v>
      </c>
      <c r="H10" s="34">
        <f>'1.3'!C38</f>
        <v>2</v>
      </c>
      <c r="I10" s="34">
        <f>'1.4'!C38</f>
        <v>2</v>
      </c>
      <c r="J10" s="34">
        <f>'1.5'!E39</f>
        <v>2</v>
      </c>
    </row>
    <row r="11" spans="1:10" ht="15.75" customHeight="1">
      <c r="A11" s="173" t="s">
        <v>311</v>
      </c>
      <c r="B11" s="45" t="str">
        <f t="shared" si="2"/>
        <v>1-11</v>
      </c>
      <c r="C11" s="46">
        <f t="shared" si="0"/>
        <v>100</v>
      </c>
      <c r="D11" s="46">
        <f>12</f>
        <v>12</v>
      </c>
      <c r="E11" s="46">
        <f t="shared" si="1"/>
        <v>12</v>
      </c>
      <c r="F11" s="47">
        <f>'1.1'!G40</f>
        <v>4</v>
      </c>
      <c r="G11" s="34">
        <f>'1.2'!C40</f>
        <v>2</v>
      </c>
      <c r="H11" s="34">
        <f>'1.3'!C40</f>
        <v>2</v>
      </c>
      <c r="I11" s="34">
        <f>'1.4'!C40</f>
        <v>2</v>
      </c>
      <c r="J11" s="34">
        <f>'1.5'!E41</f>
        <v>2</v>
      </c>
    </row>
    <row r="12" spans="1:10" ht="15.75" customHeight="1">
      <c r="A12" s="173" t="s">
        <v>313</v>
      </c>
      <c r="B12" s="45" t="str">
        <f t="shared" si="2"/>
        <v>1-11</v>
      </c>
      <c r="C12" s="46">
        <f t="shared" si="0"/>
        <v>100</v>
      </c>
      <c r="D12" s="46">
        <f>12</f>
        <v>12</v>
      </c>
      <c r="E12" s="46">
        <f t="shared" si="1"/>
        <v>12</v>
      </c>
      <c r="F12" s="47">
        <f>'1.1'!G42</f>
        <v>4</v>
      </c>
      <c r="G12" s="34">
        <f>'1.2'!C42</f>
        <v>2</v>
      </c>
      <c r="H12" s="34">
        <f>'1.3'!C42</f>
        <v>2</v>
      </c>
      <c r="I12" s="34">
        <f>'1.4'!C42</f>
        <v>2</v>
      </c>
      <c r="J12" s="34">
        <f>'1.5'!E43</f>
        <v>2</v>
      </c>
    </row>
    <row r="13" spans="1:10" ht="15.75" customHeight="1">
      <c r="A13" s="173" t="s">
        <v>315</v>
      </c>
      <c r="B13" s="45" t="str">
        <f t="shared" si="2"/>
        <v>1-11</v>
      </c>
      <c r="C13" s="46">
        <f t="shared" si="0"/>
        <v>100</v>
      </c>
      <c r="D13" s="46">
        <f>12</f>
        <v>12</v>
      </c>
      <c r="E13" s="46">
        <f t="shared" si="1"/>
        <v>12</v>
      </c>
      <c r="F13" s="47">
        <f>'1.1'!G44</f>
        <v>4</v>
      </c>
      <c r="G13" s="34">
        <f>'1.2'!C44</f>
        <v>2</v>
      </c>
      <c r="H13" s="34">
        <f>'1.3'!C44</f>
        <v>2</v>
      </c>
      <c r="I13" s="34">
        <f>'1.4'!C44</f>
        <v>2</v>
      </c>
      <c r="J13" s="34">
        <f>'1.5'!E45</f>
        <v>2</v>
      </c>
    </row>
    <row r="14" spans="1:10" ht="15.75" customHeight="1">
      <c r="A14" s="61" t="s">
        <v>332</v>
      </c>
      <c r="B14" s="45" t="str">
        <f t="shared" si="2"/>
        <v>1-11</v>
      </c>
      <c r="C14" s="46">
        <f t="shared" si="0"/>
        <v>100</v>
      </c>
      <c r="D14" s="46">
        <f>12</f>
        <v>12</v>
      </c>
      <c r="E14" s="46">
        <f t="shared" si="1"/>
        <v>12</v>
      </c>
      <c r="F14" s="47">
        <f>'1.1'!G63</f>
        <v>4</v>
      </c>
      <c r="G14" s="34">
        <f>'1.2'!C63</f>
        <v>2</v>
      </c>
      <c r="H14" s="34">
        <f>'1.3'!C63</f>
        <v>2</v>
      </c>
      <c r="I14" s="34">
        <f>'1.4'!C63</f>
        <v>2</v>
      </c>
      <c r="J14" s="34">
        <f>'1.5'!E64</f>
        <v>2</v>
      </c>
    </row>
    <row r="15" spans="1:10" s="10" customFormat="1" ht="15.75" customHeight="1">
      <c r="A15" s="61" t="s">
        <v>336</v>
      </c>
      <c r="B15" s="45" t="str">
        <f t="shared" si="2"/>
        <v>1-11</v>
      </c>
      <c r="C15" s="46">
        <f t="shared" si="0"/>
        <v>100</v>
      </c>
      <c r="D15" s="46">
        <f>12</f>
        <v>12</v>
      </c>
      <c r="E15" s="46">
        <f t="shared" si="1"/>
        <v>12</v>
      </c>
      <c r="F15" s="47">
        <f>'1.1'!G67</f>
        <v>4</v>
      </c>
      <c r="G15" s="34">
        <f>'1.2'!C67</f>
        <v>2</v>
      </c>
      <c r="H15" s="34">
        <f>'1.3'!C67</f>
        <v>2</v>
      </c>
      <c r="I15" s="34">
        <f>'1.4'!C67</f>
        <v>2</v>
      </c>
      <c r="J15" s="34">
        <f>'1.5'!E68</f>
        <v>2</v>
      </c>
    </row>
    <row r="16" spans="1:10" ht="15.75" customHeight="1">
      <c r="A16" s="173" t="s">
        <v>342</v>
      </c>
      <c r="B16" s="45" t="str">
        <f t="shared" si="2"/>
        <v>1-11</v>
      </c>
      <c r="C16" s="46">
        <f t="shared" si="0"/>
        <v>100</v>
      </c>
      <c r="D16" s="46">
        <f>12</f>
        <v>12</v>
      </c>
      <c r="E16" s="46">
        <f t="shared" si="1"/>
        <v>12</v>
      </c>
      <c r="F16" s="47">
        <f>'1.1'!G74</f>
        <v>4</v>
      </c>
      <c r="G16" s="34">
        <f>'1.2'!C74</f>
        <v>2</v>
      </c>
      <c r="H16" s="34">
        <f>'1.3'!C74</f>
        <v>2</v>
      </c>
      <c r="I16" s="34">
        <f>'1.4'!C74</f>
        <v>2</v>
      </c>
      <c r="J16" s="34">
        <f>'1.5'!E75</f>
        <v>2</v>
      </c>
    </row>
    <row r="17" spans="1:10" ht="15.75" customHeight="1">
      <c r="A17" s="173" t="s">
        <v>361</v>
      </c>
      <c r="B17" s="45" t="str">
        <f t="shared" si="2"/>
        <v>1-11</v>
      </c>
      <c r="C17" s="46">
        <f t="shared" si="0"/>
        <v>100</v>
      </c>
      <c r="D17" s="46">
        <f>12</f>
        <v>12</v>
      </c>
      <c r="E17" s="46">
        <f t="shared" si="1"/>
        <v>12</v>
      </c>
      <c r="F17" s="47">
        <f>'1.1'!G95</f>
        <v>4</v>
      </c>
      <c r="G17" s="34">
        <f>'1.2'!C95</f>
        <v>2</v>
      </c>
      <c r="H17" s="34">
        <f>'1.3'!C95</f>
        <v>2</v>
      </c>
      <c r="I17" s="34">
        <f>'1.4'!C95</f>
        <v>2</v>
      </c>
      <c r="J17" s="34">
        <f>'1.5'!E96</f>
        <v>2</v>
      </c>
    </row>
    <row r="18" spans="1:10" ht="15.75" customHeight="1">
      <c r="A18" s="61" t="s">
        <v>308</v>
      </c>
      <c r="B18" s="45" t="str">
        <f t="shared" si="2"/>
        <v>12-17</v>
      </c>
      <c r="C18" s="46">
        <f t="shared" si="0"/>
        <v>91.66666666666666</v>
      </c>
      <c r="D18" s="46">
        <f>12</f>
        <v>12</v>
      </c>
      <c r="E18" s="46">
        <f t="shared" si="1"/>
        <v>11</v>
      </c>
      <c r="F18" s="47">
        <f>'1.1'!G35</f>
        <v>4</v>
      </c>
      <c r="G18" s="34">
        <f>'1.2'!C35</f>
        <v>2</v>
      </c>
      <c r="H18" s="34">
        <f>'1.3'!C35</f>
        <v>2</v>
      </c>
      <c r="I18" s="34">
        <f>'1.4'!C35</f>
        <v>2</v>
      </c>
      <c r="J18" s="34">
        <f>'1.5'!E36</f>
        <v>1</v>
      </c>
    </row>
    <row r="19" spans="1:10" s="10" customFormat="1" ht="15.75" customHeight="1">
      <c r="A19" s="173" t="s">
        <v>314</v>
      </c>
      <c r="B19" s="45" t="str">
        <f t="shared" si="2"/>
        <v>12-17</v>
      </c>
      <c r="C19" s="46">
        <f t="shared" si="0"/>
        <v>91.66666666666666</v>
      </c>
      <c r="D19" s="46">
        <f>12</f>
        <v>12</v>
      </c>
      <c r="E19" s="46">
        <f t="shared" si="1"/>
        <v>11</v>
      </c>
      <c r="F19" s="47">
        <f>'1.1'!G43</f>
        <v>4</v>
      </c>
      <c r="G19" s="34">
        <f>'1.2'!C43</f>
        <v>2</v>
      </c>
      <c r="H19" s="34">
        <f>'1.3'!C43</f>
        <v>2</v>
      </c>
      <c r="I19" s="34">
        <f>'1.4'!C43</f>
        <v>2</v>
      </c>
      <c r="J19" s="34">
        <f>'1.5'!E44</f>
        <v>1</v>
      </c>
    </row>
    <row r="20" spans="1:10" ht="15.75" customHeight="1">
      <c r="A20" s="173" t="s">
        <v>324</v>
      </c>
      <c r="B20" s="45" t="str">
        <f t="shared" si="2"/>
        <v>12-17</v>
      </c>
      <c r="C20" s="46">
        <f t="shared" si="0"/>
        <v>91.66666666666666</v>
      </c>
      <c r="D20" s="46">
        <f>12</f>
        <v>12</v>
      </c>
      <c r="E20" s="46">
        <f t="shared" si="1"/>
        <v>11</v>
      </c>
      <c r="F20" s="47">
        <f>'1.1'!G55</f>
        <v>4</v>
      </c>
      <c r="G20" s="34">
        <f>'1.2'!C55</f>
        <v>2</v>
      </c>
      <c r="H20" s="34">
        <f>'1.3'!C55</f>
        <v>2</v>
      </c>
      <c r="I20" s="34">
        <f>'1.4'!C55</f>
        <v>2</v>
      </c>
      <c r="J20" s="34">
        <f>'1.5'!E56</f>
        <v>1</v>
      </c>
    </row>
    <row r="21" spans="1:10" ht="15.75" customHeight="1">
      <c r="A21" s="173" t="s">
        <v>339</v>
      </c>
      <c r="B21" s="45" t="str">
        <f t="shared" si="2"/>
        <v>12-17</v>
      </c>
      <c r="C21" s="46">
        <f t="shared" si="0"/>
        <v>91.66666666666666</v>
      </c>
      <c r="D21" s="46">
        <f>12</f>
        <v>12</v>
      </c>
      <c r="E21" s="46">
        <f t="shared" si="1"/>
        <v>11</v>
      </c>
      <c r="F21" s="47">
        <f>'1.1'!G71</f>
        <v>4</v>
      </c>
      <c r="G21" s="34">
        <f>'1.2'!C71</f>
        <v>2</v>
      </c>
      <c r="H21" s="34">
        <f>'1.3'!C71</f>
        <v>2</v>
      </c>
      <c r="I21" s="34">
        <f>'1.4'!C71</f>
        <v>2</v>
      </c>
      <c r="J21" s="34">
        <f>'1.5'!E72</f>
        <v>1</v>
      </c>
    </row>
    <row r="22" spans="1:10" ht="15.75" customHeight="1">
      <c r="A22" s="173" t="s">
        <v>340</v>
      </c>
      <c r="B22" s="45" t="str">
        <f t="shared" si="2"/>
        <v>12-17</v>
      </c>
      <c r="C22" s="46">
        <f t="shared" si="0"/>
        <v>91.66666666666666</v>
      </c>
      <c r="D22" s="46">
        <f>12</f>
        <v>12</v>
      </c>
      <c r="E22" s="46">
        <f t="shared" si="1"/>
        <v>11</v>
      </c>
      <c r="F22" s="47">
        <f>'1.1'!G72</f>
        <v>4</v>
      </c>
      <c r="G22" s="34">
        <f>'1.2'!C72</f>
        <v>2</v>
      </c>
      <c r="H22" s="34">
        <f>'1.3'!C72</f>
        <v>2</v>
      </c>
      <c r="I22" s="34">
        <f>'1.4'!C72</f>
        <v>2</v>
      </c>
      <c r="J22" s="34">
        <f>'1.5'!E73</f>
        <v>1</v>
      </c>
    </row>
    <row r="23" spans="1:10" ht="15.75" customHeight="1">
      <c r="A23" s="173" t="s">
        <v>343</v>
      </c>
      <c r="B23" s="45" t="str">
        <f t="shared" si="2"/>
        <v>12-17</v>
      </c>
      <c r="C23" s="46">
        <f t="shared" si="0"/>
        <v>91.66666666666666</v>
      </c>
      <c r="D23" s="46">
        <f>12</f>
        <v>12</v>
      </c>
      <c r="E23" s="46">
        <f t="shared" si="1"/>
        <v>11</v>
      </c>
      <c r="F23" s="47">
        <f>'1.1'!G75</f>
        <v>4</v>
      </c>
      <c r="G23" s="34">
        <f>'1.2'!C75</f>
        <v>2</v>
      </c>
      <c r="H23" s="34">
        <f>'1.3'!C75</f>
        <v>2</v>
      </c>
      <c r="I23" s="34">
        <f>'1.4'!C75</f>
        <v>2</v>
      </c>
      <c r="J23" s="34">
        <f>'1.5'!E76</f>
        <v>1</v>
      </c>
    </row>
    <row r="24" spans="1:10" ht="15.75" customHeight="1">
      <c r="A24" s="173" t="s">
        <v>293</v>
      </c>
      <c r="B24" s="45" t="str">
        <f t="shared" si="2"/>
        <v>18-25</v>
      </c>
      <c r="C24" s="46">
        <f t="shared" si="0"/>
        <v>83.33333333333334</v>
      </c>
      <c r="D24" s="46">
        <f>12</f>
        <v>12</v>
      </c>
      <c r="E24" s="46">
        <f t="shared" si="1"/>
        <v>10</v>
      </c>
      <c r="F24" s="47">
        <f>'1.1'!G18</f>
        <v>4</v>
      </c>
      <c r="G24" s="34">
        <f>'1.2'!C18</f>
        <v>2</v>
      </c>
      <c r="H24" s="34">
        <f>'1.3'!C18</f>
        <v>2</v>
      </c>
      <c r="I24" s="34">
        <f>'1.4'!C18</f>
        <v>2</v>
      </c>
      <c r="J24" s="34">
        <f>'1.5'!E19</f>
        <v>0</v>
      </c>
    </row>
    <row r="25" spans="1:10" ht="15.75" customHeight="1">
      <c r="A25" s="173" t="s">
        <v>295</v>
      </c>
      <c r="B25" s="45" t="str">
        <f t="shared" si="2"/>
        <v>18-25</v>
      </c>
      <c r="C25" s="46">
        <f t="shared" si="0"/>
        <v>83.33333333333334</v>
      </c>
      <c r="D25" s="46">
        <f>12</f>
        <v>12</v>
      </c>
      <c r="E25" s="46">
        <f t="shared" si="1"/>
        <v>10</v>
      </c>
      <c r="F25" s="47">
        <f>'1.1'!G21</f>
        <v>4</v>
      </c>
      <c r="G25" s="34">
        <f>'1.2'!C21</f>
        <v>2</v>
      </c>
      <c r="H25" s="34">
        <f>'1.3'!C21</f>
        <v>2</v>
      </c>
      <c r="I25" s="34">
        <f>'1.4'!C21</f>
        <v>2</v>
      </c>
      <c r="J25" s="34">
        <f>'1.5'!E22</f>
        <v>0</v>
      </c>
    </row>
    <row r="26" spans="1:10" ht="15.75" customHeight="1">
      <c r="A26" s="173" t="s">
        <v>312</v>
      </c>
      <c r="B26" s="45" t="str">
        <f t="shared" si="2"/>
        <v>18-25</v>
      </c>
      <c r="C26" s="46">
        <f t="shared" si="0"/>
        <v>83.33333333333334</v>
      </c>
      <c r="D26" s="46">
        <f>12</f>
        <v>12</v>
      </c>
      <c r="E26" s="46">
        <f t="shared" si="1"/>
        <v>10</v>
      </c>
      <c r="F26" s="47">
        <f>'1.1'!G41</f>
        <v>4</v>
      </c>
      <c r="G26" s="34">
        <f>'1.2'!C41</f>
        <v>2</v>
      </c>
      <c r="H26" s="34">
        <f>'1.3'!C41</f>
        <v>2</v>
      </c>
      <c r="I26" s="34">
        <f>'1.4'!C41</f>
        <v>2</v>
      </c>
      <c r="J26" s="34">
        <f>'1.5'!E42</f>
        <v>0</v>
      </c>
    </row>
    <row r="27" spans="1:10" s="10" customFormat="1" ht="15.75" customHeight="1">
      <c r="A27" s="61" t="s">
        <v>333</v>
      </c>
      <c r="B27" s="45" t="str">
        <f t="shared" si="2"/>
        <v>18-25</v>
      </c>
      <c r="C27" s="46">
        <f t="shared" si="0"/>
        <v>83.33333333333334</v>
      </c>
      <c r="D27" s="46">
        <f>12</f>
        <v>12</v>
      </c>
      <c r="E27" s="46">
        <f t="shared" si="1"/>
        <v>10</v>
      </c>
      <c r="F27" s="47">
        <f>'1.1'!G64</f>
        <v>4</v>
      </c>
      <c r="G27" s="34">
        <f>'1.2'!C64</f>
        <v>2</v>
      </c>
      <c r="H27" s="34">
        <f>'1.3'!C64</f>
        <v>2</v>
      </c>
      <c r="I27" s="34">
        <f>'1.4'!C64</f>
        <v>0</v>
      </c>
      <c r="J27" s="34">
        <f>'1.5'!E65</f>
        <v>2</v>
      </c>
    </row>
    <row r="28" spans="1:10" ht="15.75" customHeight="1">
      <c r="A28" s="173" t="s">
        <v>347</v>
      </c>
      <c r="B28" s="45" t="str">
        <f t="shared" si="2"/>
        <v>18-25</v>
      </c>
      <c r="C28" s="46">
        <f t="shared" si="0"/>
        <v>83.33333333333334</v>
      </c>
      <c r="D28" s="46">
        <f>12</f>
        <v>12</v>
      </c>
      <c r="E28" s="46">
        <f t="shared" si="1"/>
        <v>10</v>
      </c>
      <c r="F28" s="47">
        <f>'1.1'!G80</f>
        <v>4</v>
      </c>
      <c r="G28" s="34">
        <f>'1.2'!C80</f>
        <v>2</v>
      </c>
      <c r="H28" s="34">
        <f>'1.3'!C80</f>
        <v>2</v>
      </c>
      <c r="I28" s="34">
        <f>'1.4'!C80</f>
        <v>2</v>
      </c>
      <c r="J28" s="34">
        <f>'1.5'!E81</f>
        <v>0</v>
      </c>
    </row>
    <row r="29" spans="1:10" ht="15.75" customHeight="1">
      <c r="A29" s="173" t="s">
        <v>353</v>
      </c>
      <c r="B29" s="45" t="str">
        <f t="shared" si="2"/>
        <v>18-25</v>
      </c>
      <c r="C29" s="46">
        <f t="shared" si="0"/>
        <v>83.33333333333334</v>
      </c>
      <c r="D29" s="46">
        <f>12</f>
        <v>12</v>
      </c>
      <c r="E29" s="46">
        <f t="shared" si="1"/>
        <v>10</v>
      </c>
      <c r="F29" s="47">
        <f>'1.1'!G86</f>
        <v>4</v>
      </c>
      <c r="G29" s="34">
        <f>'1.2'!C86</f>
        <v>0</v>
      </c>
      <c r="H29" s="34">
        <f>'1.3'!C86</f>
        <v>2</v>
      </c>
      <c r="I29" s="34">
        <f>'1.4'!C86</f>
        <v>2</v>
      </c>
      <c r="J29" s="34">
        <f>'1.5'!E87</f>
        <v>2</v>
      </c>
    </row>
    <row r="30" spans="1:10" ht="15.75" customHeight="1">
      <c r="A30" s="61" t="s">
        <v>354</v>
      </c>
      <c r="B30" s="45" t="str">
        <f t="shared" si="2"/>
        <v>18-25</v>
      </c>
      <c r="C30" s="46">
        <f t="shared" si="0"/>
        <v>83.33333333333334</v>
      </c>
      <c r="D30" s="46">
        <f>12</f>
        <v>12</v>
      </c>
      <c r="E30" s="46">
        <f t="shared" si="1"/>
        <v>10</v>
      </c>
      <c r="F30" s="47">
        <f>'1.1'!G87</f>
        <v>4</v>
      </c>
      <c r="G30" s="34">
        <f>'1.2'!C87</f>
        <v>2</v>
      </c>
      <c r="H30" s="34">
        <f>'1.3'!C87</f>
        <v>2</v>
      </c>
      <c r="I30" s="34">
        <f>'1.4'!C87</f>
        <v>2</v>
      </c>
      <c r="J30" s="34">
        <f>'1.5'!E88</f>
        <v>0</v>
      </c>
    </row>
    <row r="31" spans="1:10" ht="15.75" customHeight="1">
      <c r="A31" s="173" t="s">
        <v>359</v>
      </c>
      <c r="B31" s="45" t="str">
        <f t="shared" si="2"/>
        <v>18-25</v>
      </c>
      <c r="C31" s="46">
        <f t="shared" si="0"/>
        <v>83.33333333333334</v>
      </c>
      <c r="D31" s="46">
        <f>12</f>
        <v>12</v>
      </c>
      <c r="E31" s="46">
        <f t="shared" si="1"/>
        <v>10</v>
      </c>
      <c r="F31" s="47">
        <f>'1.1'!G93</f>
        <v>4</v>
      </c>
      <c r="G31" s="34">
        <f>'1.2'!C93</f>
        <v>2</v>
      </c>
      <c r="H31" s="34">
        <f>'1.3'!C93</f>
        <v>2</v>
      </c>
      <c r="I31" s="34">
        <f>'1.4'!C93</f>
        <v>2</v>
      </c>
      <c r="J31" s="34">
        <f>'1.5'!E94</f>
        <v>0</v>
      </c>
    </row>
    <row r="32" spans="1:10" ht="15.75" customHeight="1">
      <c r="A32" s="173" t="s">
        <v>316</v>
      </c>
      <c r="B32" s="45" t="str">
        <f t="shared" si="2"/>
        <v>26</v>
      </c>
      <c r="C32" s="46">
        <f t="shared" si="0"/>
        <v>80</v>
      </c>
      <c r="D32" s="46">
        <f>E5-2</f>
        <v>10</v>
      </c>
      <c r="E32" s="46">
        <f t="shared" si="1"/>
        <v>8</v>
      </c>
      <c r="F32" s="47">
        <f>'1.1'!G45</f>
        <v>4</v>
      </c>
      <c r="G32" s="34">
        <f>'1.2'!C45</f>
        <v>0</v>
      </c>
      <c r="H32" s="34">
        <f>'1.3'!C45</f>
        <v>2</v>
      </c>
      <c r="I32" s="34">
        <f>'1.4'!C45</f>
        <v>2</v>
      </c>
      <c r="J32" s="34" t="str">
        <f>'1.5'!E46</f>
        <v>- *</v>
      </c>
    </row>
    <row r="33" spans="1:10" ht="15.75" customHeight="1">
      <c r="A33" s="176" t="s">
        <v>275</v>
      </c>
      <c r="B33" s="179"/>
      <c r="C33" s="179"/>
      <c r="D33" s="179"/>
      <c r="E33" s="179"/>
      <c r="F33" s="179"/>
      <c r="G33" s="179"/>
      <c r="H33" s="179"/>
      <c r="I33" s="179"/>
      <c r="J33" s="180"/>
    </row>
    <row r="34" spans="1:10" s="10" customFormat="1" ht="15.75" customHeight="1">
      <c r="A34" s="173" t="s">
        <v>284</v>
      </c>
      <c r="B34" s="45" t="str">
        <f t="shared" si="2"/>
        <v>27-34</v>
      </c>
      <c r="C34" s="46">
        <f aca="true" t="shared" si="3" ref="C34:C64">E34/D34*100</f>
        <v>75</v>
      </c>
      <c r="D34" s="46">
        <f>12</f>
        <v>12</v>
      </c>
      <c r="E34" s="46">
        <f aca="true" t="shared" si="4" ref="E34:E64">SUM(F34:J34)</f>
        <v>9</v>
      </c>
      <c r="F34" s="47">
        <f>'1.1'!G9</f>
        <v>4</v>
      </c>
      <c r="G34" s="34">
        <f>'1.2'!C9</f>
        <v>2</v>
      </c>
      <c r="H34" s="34">
        <f>'1.3'!C9</f>
        <v>2</v>
      </c>
      <c r="I34" s="34">
        <f>'1.4'!C9</f>
        <v>0</v>
      </c>
      <c r="J34" s="34">
        <f>'1.5'!E10</f>
        <v>1</v>
      </c>
    </row>
    <row r="35" spans="1:10" s="10" customFormat="1" ht="15.75" customHeight="1">
      <c r="A35" s="173" t="s">
        <v>297</v>
      </c>
      <c r="B35" s="45" t="str">
        <f t="shared" si="2"/>
        <v>27-34</v>
      </c>
      <c r="C35" s="46">
        <f t="shared" si="3"/>
        <v>75</v>
      </c>
      <c r="D35" s="46">
        <f>12</f>
        <v>12</v>
      </c>
      <c r="E35" s="46">
        <f t="shared" si="4"/>
        <v>9</v>
      </c>
      <c r="F35" s="47">
        <f>'1.1'!G23</f>
        <v>4</v>
      </c>
      <c r="G35" s="34">
        <f>'1.2'!C23</f>
        <v>2</v>
      </c>
      <c r="H35" s="34">
        <f>'1.3'!C23</f>
        <v>0</v>
      </c>
      <c r="I35" s="34">
        <f>'1.4'!C23</f>
        <v>2</v>
      </c>
      <c r="J35" s="34">
        <f>'1.5'!E24</f>
        <v>1</v>
      </c>
    </row>
    <row r="36" spans="1:10" ht="15.75" customHeight="1">
      <c r="A36" s="61" t="s">
        <v>305</v>
      </c>
      <c r="B36" s="45" t="str">
        <f t="shared" si="2"/>
        <v>27-34</v>
      </c>
      <c r="C36" s="46">
        <f t="shared" si="3"/>
        <v>75</v>
      </c>
      <c r="D36" s="46">
        <f>12</f>
        <v>12</v>
      </c>
      <c r="E36" s="46">
        <f t="shared" si="4"/>
        <v>9</v>
      </c>
      <c r="F36" s="47">
        <f>'1.1'!G32</f>
        <v>4</v>
      </c>
      <c r="G36" s="34">
        <f>'1.2'!C32</f>
        <v>2</v>
      </c>
      <c r="H36" s="34">
        <f>'1.3'!C32</f>
        <v>2</v>
      </c>
      <c r="I36" s="34">
        <f>'1.4'!C32</f>
        <v>0</v>
      </c>
      <c r="J36" s="34">
        <f>'1.5'!E33</f>
        <v>1</v>
      </c>
    </row>
    <row r="37" spans="1:10" ht="15.75" customHeight="1">
      <c r="A37" s="173" t="s">
        <v>341</v>
      </c>
      <c r="B37" s="45" t="str">
        <f t="shared" si="2"/>
        <v>27-34</v>
      </c>
      <c r="C37" s="46">
        <f t="shared" si="3"/>
        <v>75</v>
      </c>
      <c r="D37" s="46">
        <f>12</f>
        <v>12</v>
      </c>
      <c r="E37" s="46">
        <f t="shared" si="4"/>
        <v>9</v>
      </c>
      <c r="F37" s="47">
        <f>'1.1'!G73</f>
        <v>4</v>
      </c>
      <c r="G37" s="34">
        <f>'1.2'!C73</f>
        <v>2</v>
      </c>
      <c r="H37" s="34">
        <f>'1.3'!C73</f>
        <v>2</v>
      </c>
      <c r="I37" s="34">
        <f>'1.4'!C73</f>
        <v>0</v>
      </c>
      <c r="J37" s="34">
        <f>'1.5'!E74</f>
        <v>1</v>
      </c>
    </row>
    <row r="38" spans="1:10" ht="15.75" customHeight="1">
      <c r="A38" s="173" t="s">
        <v>345</v>
      </c>
      <c r="B38" s="45" t="str">
        <f t="shared" si="2"/>
        <v>27-34</v>
      </c>
      <c r="C38" s="46">
        <f t="shared" si="3"/>
        <v>75</v>
      </c>
      <c r="D38" s="46">
        <f>12</f>
        <v>12</v>
      </c>
      <c r="E38" s="46">
        <f t="shared" si="4"/>
        <v>9</v>
      </c>
      <c r="F38" s="47">
        <f>'1.1'!G78</f>
        <v>4</v>
      </c>
      <c r="G38" s="34">
        <f>'1.2'!C78</f>
        <v>2</v>
      </c>
      <c r="H38" s="34">
        <f>'1.3'!C78</f>
        <v>2</v>
      </c>
      <c r="I38" s="34">
        <f>'1.4'!C78</f>
        <v>0</v>
      </c>
      <c r="J38" s="34">
        <f>'1.5'!E79</f>
        <v>1</v>
      </c>
    </row>
    <row r="39" spans="1:10" ht="15.75" customHeight="1">
      <c r="A39" s="173" t="s">
        <v>346</v>
      </c>
      <c r="B39" s="45" t="str">
        <f t="shared" si="2"/>
        <v>27-34</v>
      </c>
      <c r="C39" s="46">
        <f t="shared" si="3"/>
        <v>75</v>
      </c>
      <c r="D39" s="46">
        <f>12</f>
        <v>12</v>
      </c>
      <c r="E39" s="46">
        <f t="shared" si="4"/>
        <v>9</v>
      </c>
      <c r="F39" s="47">
        <f>'1.1'!G79</f>
        <v>4</v>
      </c>
      <c r="G39" s="34">
        <f>'1.2'!C79</f>
        <v>2</v>
      </c>
      <c r="H39" s="34">
        <f>'1.3'!C79</f>
        <v>2</v>
      </c>
      <c r="I39" s="34">
        <f>'1.4'!C79</f>
        <v>0</v>
      </c>
      <c r="J39" s="34">
        <f>'1.5'!E80</f>
        <v>1</v>
      </c>
    </row>
    <row r="40" spans="1:10" ht="15.75" customHeight="1">
      <c r="A40" s="173" t="s">
        <v>357</v>
      </c>
      <c r="B40" s="45" t="str">
        <f t="shared" si="2"/>
        <v>27-34</v>
      </c>
      <c r="C40" s="46">
        <f t="shared" si="3"/>
        <v>75</v>
      </c>
      <c r="D40" s="46">
        <f>12</f>
        <v>12</v>
      </c>
      <c r="E40" s="46">
        <f t="shared" si="4"/>
        <v>9</v>
      </c>
      <c r="F40" s="47">
        <f>'1.1'!G91</f>
        <v>4</v>
      </c>
      <c r="G40" s="34">
        <f>'1.2'!C91</f>
        <v>2</v>
      </c>
      <c r="H40" s="34">
        <f>'1.3'!C91</f>
        <v>2</v>
      </c>
      <c r="I40" s="34">
        <f>'1.4'!C91</f>
        <v>0</v>
      </c>
      <c r="J40" s="34">
        <f>'1.5'!E92</f>
        <v>1</v>
      </c>
    </row>
    <row r="41" spans="1:10" ht="15.75" customHeight="1">
      <c r="A41" s="173" t="s">
        <v>362</v>
      </c>
      <c r="B41" s="45" t="str">
        <f t="shared" si="2"/>
        <v>27-34</v>
      </c>
      <c r="C41" s="46">
        <f t="shared" si="3"/>
        <v>75</v>
      </c>
      <c r="D41" s="46">
        <f>12</f>
        <v>12</v>
      </c>
      <c r="E41" s="46">
        <f t="shared" si="4"/>
        <v>9</v>
      </c>
      <c r="F41" s="47">
        <f>'1.1'!G96</f>
        <v>4</v>
      </c>
      <c r="G41" s="34">
        <f>'1.2'!C96</f>
        <v>2</v>
      </c>
      <c r="H41" s="34">
        <f>'1.3'!C96</f>
        <v>2</v>
      </c>
      <c r="I41" s="34">
        <f>'1.4'!C96</f>
        <v>0</v>
      </c>
      <c r="J41" s="34">
        <f>'1.5'!E97</f>
        <v>1</v>
      </c>
    </row>
    <row r="42" spans="1:10" ht="15.75" customHeight="1">
      <c r="A42" s="173" t="s">
        <v>302</v>
      </c>
      <c r="B42" s="45" t="str">
        <f t="shared" si="2"/>
        <v>35-36</v>
      </c>
      <c r="C42" s="46">
        <f t="shared" si="3"/>
        <v>70.83333333333334</v>
      </c>
      <c r="D42" s="46">
        <f>12</f>
        <v>12</v>
      </c>
      <c r="E42" s="46">
        <f t="shared" si="4"/>
        <v>8.5</v>
      </c>
      <c r="F42" s="47">
        <f>'1.1'!G29</f>
        <v>4</v>
      </c>
      <c r="G42" s="34">
        <f>'1.2'!C29</f>
        <v>2</v>
      </c>
      <c r="H42" s="34">
        <f>'1.3'!C29</f>
        <v>2</v>
      </c>
      <c r="I42" s="34">
        <f>'1.4'!C29</f>
        <v>0</v>
      </c>
      <c r="J42" s="34">
        <f>'1.5'!E30</f>
        <v>0.5</v>
      </c>
    </row>
    <row r="43" spans="1:10" s="10" customFormat="1" ht="15.75" customHeight="1">
      <c r="A43" s="173" t="s">
        <v>329</v>
      </c>
      <c r="B43" s="45" t="str">
        <f t="shared" si="2"/>
        <v>35-36</v>
      </c>
      <c r="C43" s="46">
        <f t="shared" si="3"/>
        <v>70.83333333333334</v>
      </c>
      <c r="D43" s="46">
        <f>12</f>
        <v>12</v>
      </c>
      <c r="E43" s="46">
        <f t="shared" si="4"/>
        <v>8.5</v>
      </c>
      <c r="F43" s="47">
        <f>'1.1'!G60</f>
        <v>4</v>
      </c>
      <c r="G43" s="34">
        <f>'1.2'!C60</f>
        <v>2</v>
      </c>
      <c r="H43" s="34">
        <f>'1.3'!C60</f>
        <v>2</v>
      </c>
      <c r="I43" s="34">
        <f>'1.4'!C60</f>
        <v>0</v>
      </c>
      <c r="J43" s="34">
        <f>'1.5'!E61</f>
        <v>0.5</v>
      </c>
    </row>
    <row r="44" spans="1:10" ht="15.75" customHeight="1">
      <c r="A44" s="173" t="s">
        <v>285</v>
      </c>
      <c r="B44" s="45" t="str">
        <f t="shared" si="2"/>
        <v>37-57</v>
      </c>
      <c r="C44" s="46">
        <f t="shared" si="3"/>
        <v>66.66666666666666</v>
      </c>
      <c r="D44" s="46">
        <f>12</f>
        <v>12</v>
      </c>
      <c r="E44" s="46">
        <f t="shared" si="4"/>
        <v>8</v>
      </c>
      <c r="F44" s="47">
        <f>'1.1'!G10</f>
        <v>4</v>
      </c>
      <c r="G44" s="34">
        <f>'1.2'!C10</f>
        <v>2</v>
      </c>
      <c r="H44" s="34">
        <f>'1.3'!C10</f>
        <v>2</v>
      </c>
      <c r="I44" s="34">
        <f>'1.4'!C10</f>
        <v>0</v>
      </c>
      <c r="J44" s="34">
        <f>'1.5'!E11</f>
        <v>0</v>
      </c>
    </row>
    <row r="45" spans="1:10" ht="15.75" customHeight="1">
      <c r="A45" s="173" t="s">
        <v>286</v>
      </c>
      <c r="B45" s="45" t="str">
        <f t="shared" si="2"/>
        <v>37-57</v>
      </c>
      <c r="C45" s="46">
        <f t="shared" si="3"/>
        <v>66.66666666666666</v>
      </c>
      <c r="D45" s="46">
        <f>12</f>
        <v>12</v>
      </c>
      <c r="E45" s="46">
        <f t="shared" si="4"/>
        <v>8</v>
      </c>
      <c r="F45" s="47">
        <f>'1.1'!G11</f>
        <v>4</v>
      </c>
      <c r="G45" s="34">
        <f>'1.2'!C11</f>
        <v>2</v>
      </c>
      <c r="H45" s="34">
        <f>'1.3'!C11</f>
        <v>2</v>
      </c>
      <c r="I45" s="34">
        <f>'1.4'!C11</f>
        <v>0</v>
      </c>
      <c r="J45" s="34">
        <f>'1.5'!E12</f>
        <v>0</v>
      </c>
    </row>
    <row r="46" spans="1:10" ht="15.75" customHeight="1">
      <c r="A46" s="173" t="s">
        <v>287</v>
      </c>
      <c r="B46" s="45" t="str">
        <f t="shared" si="2"/>
        <v>37-57</v>
      </c>
      <c r="C46" s="46">
        <f t="shared" si="3"/>
        <v>66.66666666666666</v>
      </c>
      <c r="D46" s="46">
        <f>12</f>
        <v>12</v>
      </c>
      <c r="E46" s="46">
        <f t="shared" si="4"/>
        <v>8</v>
      </c>
      <c r="F46" s="47">
        <f>'1.1'!G12</f>
        <v>4</v>
      </c>
      <c r="G46" s="34">
        <f>'1.2'!C12</f>
        <v>2</v>
      </c>
      <c r="H46" s="34">
        <f>'1.3'!C12</f>
        <v>2</v>
      </c>
      <c r="I46" s="34">
        <f>'1.4'!C12</f>
        <v>0</v>
      </c>
      <c r="J46" s="34">
        <f>'1.5'!E13</f>
        <v>0</v>
      </c>
    </row>
    <row r="47" spans="1:10" ht="15.75" customHeight="1">
      <c r="A47" s="173" t="s">
        <v>288</v>
      </c>
      <c r="B47" s="45" t="str">
        <f t="shared" si="2"/>
        <v>37-57</v>
      </c>
      <c r="C47" s="46">
        <f t="shared" si="3"/>
        <v>66.66666666666666</v>
      </c>
      <c r="D47" s="46">
        <f>12</f>
        <v>12</v>
      </c>
      <c r="E47" s="46">
        <f t="shared" si="4"/>
        <v>8</v>
      </c>
      <c r="F47" s="47">
        <f>'1.1'!G14</f>
        <v>4</v>
      </c>
      <c r="G47" s="34">
        <f>'1.2'!C14</f>
        <v>2</v>
      </c>
      <c r="H47" s="34">
        <f>'1.3'!C14</f>
        <v>2</v>
      </c>
      <c r="I47" s="34">
        <f>'1.4'!C14</f>
        <v>0</v>
      </c>
      <c r="J47" s="34">
        <f>'1.5'!E15</f>
        <v>0</v>
      </c>
    </row>
    <row r="48" spans="1:10" ht="15.75" customHeight="1">
      <c r="A48" s="173" t="s">
        <v>289</v>
      </c>
      <c r="B48" s="45" t="str">
        <f t="shared" si="2"/>
        <v>37-57</v>
      </c>
      <c r="C48" s="46">
        <f t="shared" si="3"/>
        <v>66.66666666666666</v>
      </c>
      <c r="D48" s="46">
        <f>12</f>
        <v>12</v>
      </c>
      <c r="E48" s="46">
        <f t="shared" si="4"/>
        <v>8</v>
      </c>
      <c r="F48" s="47">
        <f>'1.1'!G15</f>
        <v>4</v>
      </c>
      <c r="G48" s="34">
        <f>'1.2'!C15</f>
        <v>0</v>
      </c>
      <c r="H48" s="34">
        <f>'1.3'!C15</f>
        <v>2</v>
      </c>
      <c r="I48" s="34">
        <f>'1.4'!C15</f>
        <v>2</v>
      </c>
      <c r="J48" s="34">
        <f>'1.5'!E16</f>
        <v>0</v>
      </c>
    </row>
    <row r="49" spans="1:10" ht="15.75" customHeight="1">
      <c r="A49" s="173" t="s">
        <v>290</v>
      </c>
      <c r="B49" s="45" t="str">
        <f t="shared" si="2"/>
        <v>37-57</v>
      </c>
      <c r="C49" s="46">
        <f t="shared" si="3"/>
        <v>66.66666666666666</v>
      </c>
      <c r="D49" s="46">
        <f>12</f>
        <v>12</v>
      </c>
      <c r="E49" s="46">
        <f t="shared" si="4"/>
        <v>8</v>
      </c>
      <c r="F49" s="47">
        <f>'1.1'!G16</f>
        <v>4</v>
      </c>
      <c r="G49" s="34">
        <f>'1.2'!C16</f>
        <v>2</v>
      </c>
      <c r="H49" s="34">
        <f>'1.3'!C16</f>
        <v>2</v>
      </c>
      <c r="I49" s="34">
        <f>'1.4'!C16</f>
        <v>0</v>
      </c>
      <c r="J49" s="34">
        <f>'1.5'!E17</f>
        <v>0</v>
      </c>
    </row>
    <row r="50" spans="1:10" ht="15.75" customHeight="1">
      <c r="A50" s="173" t="s">
        <v>291</v>
      </c>
      <c r="B50" s="45" t="str">
        <f t="shared" si="2"/>
        <v>37-57</v>
      </c>
      <c r="C50" s="46">
        <f t="shared" si="3"/>
        <v>66.66666666666666</v>
      </c>
      <c r="D50" s="46">
        <f>12</f>
        <v>12</v>
      </c>
      <c r="E50" s="46">
        <f t="shared" si="4"/>
        <v>8</v>
      </c>
      <c r="F50" s="47">
        <f>'1.1'!G19</f>
        <v>2</v>
      </c>
      <c r="G50" s="34">
        <f>'1.2'!C19</f>
        <v>2</v>
      </c>
      <c r="H50" s="34">
        <f>'1.3'!C19</f>
        <v>2</v>
      </c>
      <c r="I50" s="34">
        <f>'1.4'!C19</f>
        <v>2</v>
      </c>
      <c r="J50" s="34">
        <f>'1.5'!E20</f>
        <v>0</v>
      </c>
    </row>
    <row r="51" spans="1:10" ht="15.75" customHeight="1">
      <c r="A51" s="173" t="s">
        <v>294</v>
      </c>
      <c r="B51" s="45" t="str">
        <f t="shared" si="2"/>
        <v>37-57</v>
      </c>
      <c r="C51" s="46">
        <f t="shared" si="3"/>
        <v>66.66666666666666</v>
      </c>
      <c r="D51" s="46">
        <f>12</f>
        <v>12</v>
      </c>
      <c r="E51" s="46">
        <f t="shared" si="4"/>
        <v>8</v>
      </c>
      <c r="F51" s="47">
        <f>'1.1'!G20</f>
        <v>4</v>
      </c>
      <c r="G51" s="34">
        <f>'1.2'!C20</f>
        <v>2</v>
      </c>
      <c r="H51" s="34">
        <f>'1.3'!C20</f>
        <v>2</v>
      </c>
      <c r="I51" s="34">
        <f>'1.4'!C20</f>
        <v>0</v>
      </c>
      <c r="J51" s="34">
        <f>'1.5'!E21</f>
        <v>0</v>
      </c>
    </row>
    <row r="52" spans="1:10" ht="15.75" customHeight="1">
      <c r="A52" s="61" t="s">
        <v>296</v>
      </c>
      <c r="B52" s="45" t="str">
        <f t="shared" si="2"/>
        <v>37-57</v>
      </c>
      <c r="C52" s="46">
        <f t="shared" si="3"/>
        <v>66.66666666666666</v>
      </c>
      <c r="D52" s="46">
        <f>12</f>
        <v>12</v>
      </c>
      <c r="E52" s="46">
        <f t="shared" si="4"/>
        <v>8</v>
      </c>
      <c r="F52" s="47">
        <f>'1.1'!G22</f>
        <v>4</v>
      </c>
      <c r="G52" s="34">
        <f>'1.2'!C22</f>
        <v>0</v>
      </c>
      <c r="H52" s="34">
        <f>'1.3'!C22</f>
        <v>2</v>
      </c>
      <c r="I52" s="34">
        <f>'1.4'!C22</f>
        <v>2</v>
      </c>
      <c r="J52" s="34">
        <f>'1.5'!E23</f>
        <v>0</v>
      </c>
    </row>
    <row r="53" spans="1:10" ht="15.75" customHeight="1">
      <c r="A53" s="173" t="s">
        <v>298</v>
      </c>
      <c r="B53" s="45" t="str">
        <f t="shared" si="2"/>
        <v>37-57</v>
      </c>
      <c r="C53" s="46">
        <f t="shared" si="3"/>
        <v>66.66666666666666</v>
      </c>
      <c r="D53" s="46">
        <f>12</f>
        <v>12</v>
      </c>
      <c r="E53" s="46">
        <f t="shared" si="4"/>
        <v>8</v>
      </c>
      <c r="F53" s="47">
        <f>'1.1'!G24</f>
        <v>4</v>
      </c>
      <c r="G53" s="34">
        <f>'1.2'!C24</f>
        <v>0</v>
      </c>
      <c r="H53" s="34">
        <f>'1.3'!C24</f>
        <v>0</v>
      </c>
      <c r="I53" s="34">
        <f>'1.4'!C24</f>
        <v>2</v>
      </c>
      <c r="J53" s="34">
        <f>'1.5'!E25</f>
        <v>2</v>
      </c>
    </row>
    <row r="54" spans="1:10" ht="15.75" customHeight="1">
      <c r="A54" s="173" t="s">
        <v>301</v>
      </c>
      <c r="B54" s="45" t="str">
        <f t="shared" si="2"/>
        <v>37-57</v>
      </c>
      <c r="C54" s="46">
        <f t="shared" si="3"/>
        <v>66.66666666666666</v>
      </c>
      <c r="D54" s="46">
        <f>12</f>
        <v>12</v>
      </c>
      <c r="E54" s="46">
        <f t="shared" si="4"/>
        <v>8</v>
      </c>
      <c r="F54" s="47">
        <f>'1.1'!G28</f>
        <v>4</v>
      </c>
      <c r="G54" s="34">
        <f>'1.2'!C28</f>
        <v>2</v>
      </c>
      <c r="H54" s="34">
        <f>'1.3'!C28</f>
        <v>2</v>
      </c>
      <c r="I54" s="34">
        <f>'1.4'!C28</f>
        <v>0</v>
      </c>
      <c r="J54" s="34">
        <f>'1.5'!E29</f>
        <v>0</v>
      </c>
    </row>
    <row r="55" spans="1:10" ht="15.75" customHeight="1">
      <c r="A55" s="173" t="s">
        <v>304</v>
      </c>
      <c r="B55" s="45" t="str">
        <f t="shared" si="2"/>
        <v>37-57</v>
      </c>
      <c r="C55" s="46">
        <f t="shared" si="3"/>
        <v>66.66666666666666</v>
      </c>
      <c r="D55" s="46">
        <f>12</f>
        <v>12</v>
      </c>
      <c r="E55" s="46">
        <f t="shared" si="4"/>
        <v>8</v>
      </c>
      <c r="F55" s="47">
        <f>'1.1'!G31</f>
        <v>2</v>
      </c>
      <c r="G55" s="34">
        <f>'1.2'!C31</f>
        <v>2</v>
      </c>
      <c r="H55" s="34">
        <f>'1.3'!C31</f>
        <v>2</v>
      </c>
      <c r="I55" s="34">
        <f>'1.4'!C31</f>
        <v>2</v>
      </c>
      <c r="J55" s="34">
        <f>'1.5'!E32</f>
        <v>0</v>
      </c>
    </row>
    <row r="56" spans="1:10" ht="15.75" customHeight="1">
      <c r="A56" s="61" t="s">
        <v>307</v>
      </c>
      <c r="B56" s="45" t="str">
        <f t="shared" si="2"/>
        <v>37-57</v>
      </c>
      <c r="C56" s="46">
        <f t="shared" si="3"/>
        <v>66.66666666666666</v>
      </c>
      <c r="D56" s="46">
        <f>12</f>
        <v>12</v>
      </c>
      <c r="E56" s="46">
        <f t="shared" si="4"/>
        <v>8</v>
      </c>
      <c r="F56" s="47">
        <f>'1.1'!G34</f>
        <v>0</v>
      </c>
      <c r="G56" s="34">
        <f>'1.2'!C34</f>
        <v>2</v>
      </c>
      <c r="H56" s="34">
        <f>'1.3'!C34</f>
        <v>2</v>
      </c>
      <c r="I56" s="34">
        <f>'1.4'!C34</f>
        <v>2</v>
      </c>
      <c r="J56" s="34">
        <f>'1.5'!E35</f>
        <v>2</v>
      </c>
    </row>
    <row r="57" spans="1:10" ht="15.75" customHeight="1">
      <c r="A57" s="173" t="s">
        <v>321</v>
      </c>
      <c r="B57" s="45" t="str">
        <f t="shared" si="2"/>
        <v>37-57</v>
      </c>
      <c r="C57" s="46">
        <f t="shared" si="3"/>
        <v>66.66666666666666</v>
      </c>
      <c r="D57" s="46">
        <f>12</f>
        <v>12</v>
      </c>
      <c r="E57" s="46">
        <f t="shared" si="4"/>
        <v>8</v>
      </c>
      <c r="F57" s="47">
        <f>'1.1'!G49</f>
        <v>4</v>
      </c>
      <c r="G57" s="34">
        <f>'1.2'!C49</f>
        <v>2</v>
      </c>
      <c r="H57" s="34">
        <f>'1.3'!C49</f>
        <v>2</v>
      </c>
      <c r="I57" s="34">
        <f>'1.4'!C49</f>
        <v>0</v>
      </c>
      <c r="J57" s="34">
        <f>'1.5'!E50</f>
        <v>0</v>
      </c>
    </row>
    <row r="58" spans="1:10" s="10" customFormat="1" ht="15.75" customHeight="1">
      <c r="A58" s="173" t="s">
        <v>322</v>
      </c>
      <c r="B58" s="45" t="str">
        <f t="shared" si="2"/>
        <v>37-57</v>
      </c>
      <c r="C58" s="46">
        <f t="shared" si="3"/>
        <v>66.66666666666666</v>
      </c>
      <c r="D58" s="46">
        <f>12</f>
        <v>12</v>
      </c>
      <c r="E58" s="46">
        <f t="shared" si="4"/>
        <v>8</v>
      </c>
      <c r="F58" s="47">
        <f>'1.1'!G52</f>
        <v>4</v>
      </c>
      <c r="G58" s="34">
        <f>'1.2'!C52</f>
        <v>0</v>
      </c>
      <c r="H58" s="34">
        <f>'1.3'!C52</f>
        <v>2</v>
      </c>
      <c r="I58" s="34">
        <f>'1.4'!C52</f>
        <v>2</v>
      </c>
      <c r="J58" s="34">
        <f>'1.5'!E53</f>
        <v>0</v>
      </c>
    </row>
    <row r="59" spans="1:10" ht="15.75" customHeight="1">
      <c r="A59" s="173" t="s">
        <v>323</v>
      </c>
      <c r="B59" s="45" t="str">
        <f t="shared" si="2"/>
        <v>37-57</v>
      </c>
      <c r="C59" s="46">
        <f t="shared" si="3"/>
        <v>66.66666666666666</v>
      </c>
      <c r="D59" s="46">
        <f>12</f>
        <v>12</v>
      </c>
      <c r="E59" s="46">
        <f t="shared" si="4"/>
        <v>8</v>
      </c>
      <c r="F59" s="47">
        <f>'1.1'!G53</f>
        <v>4</v>
      </c>
      <c r="G59" s="34">
        <f>'1.2'!C53</f>
        <v>2</v>
      </c>
      <c r="H59" s="34">
        <f>'1.3'!C53</f>
        <v>2</v>
      </c>
      <c r="I59" s="34">
        <f>'1.4'!C53</f>
        <v>0</v>
      </c>
      <c r="J59" s="34">
        <f>'1.5'!E54</f>
        <v>0</v>
      </c>
    </row>
    <row r="60" spans="1:10" ht="15.75" customHeight="1">
      <c r="A60" s="61" t="s">
        <v>334</v>
      </c>
      <c r="B60" s="45" t="str">
        <f t="shared" si="2"/>
        <v>37-57</v>
      </c>
      <c r="C60" s="46">
        <f t="shared" si="3"/>
        <v>66.66666666666666</v>
      </c>
      <c r="D60" s="46">
        <f>12</f>
        <v>12</v>
      </c>
      <c r="E60" s="46">
        <f t="shared" si="4"/>
        <v>8</v>
      </c>
      <c r="F60" s="47">
        <f>'1.1'!G65</f>
        <v>4</v>
      </c>
      <c r="G60" s="34">
        <f>'1.2'!C65</f>
        <v>2</v>
      </c>
      <c r="H60" s="34">
        <f>'1.3'!C65</f>
        <v>2</v>
      </c>
      <c r="I60" s="34">
        <f>'1.4'!C65</f>
        <v>0</v>
      </c>
      <c r="J60" s="34">
        <f>'1.5'!E66</f>
        <v>0</v>
      </c>
    </row>
    <row r="61" spans="1:10" ht="15.75" customHeight="1">
      <c r="A61" s="173" t="s">
        <v>350</v>
      </c>
      <c r="B61" s="45" t="str">
        <f t="shared" si="2"/>
        <v>37-57</v>
      </c>
      <c r="C61" s="46">
        <f t="shared" si="3"/>
        <v>66.66666666666666</v>
      </c>
      <c r="D61" s="46">
        <f>12</f>
        <v>12</v>
      </c>
      <c r="E61" s="46">
        <f t="shared" si="4"/>
        <v>8</v>
      </c>
      <c r="F61" s="47">
        <f>'1.1'!G83</f>
        <v>4</v>
      </c>
      <c r="G61" s="34">
        <f>'1.2'!C83</f>
        <v>2</v>
      </c>
      <c r="H61" s="34">
        <f>'1.3'!C83</f>
        <v>2</v>
      </c>
      <c r="I61" s="34">
        <f>'1.4'!C83</f>
        <v>0</v>
      </c>
      <c r="J61" s="34">
        <f>'1.5'!E84</f>
        <v>0</v>
      </c>
    </row>
    <row r="62" spans="1:10" ht="15.75" customHeight="1">
      <c r="A62" s="173" t="s">
        <v>351</v>
      </c>
      <c r="B62" s="45" t="str">
        <f t="shared" si="2"/>
        <v>37-57</v>
      </c>
      <c r="C62" s="46">
        <f t="shared" si="3"/>
        <v>66.66666666666666</v>
      </c>
      <c r="D62" s="46">
        <f>12</f>
        <v>12</v>
      </c>
      <c r="E62" s="46">
        <f t="shared" si="4"/>
        <v>8</v>
      </c>
      <c r="F62" s="47">
        <f>'1.1'!G84</f>
        <v>4</v>
      </c>
      <c r="G62" s="34">
        <f>'1.2'!C84</f>
        <v>2</v>
      </c>
      <c r="H62" s="34">
        <f>'1.3'!C84</f>
        <v>2</v>
      </c>
      <c r="I62" s="34">
        <f>'1.4'!C84</f>
        <v>0</v>
      </c>
      <c r="J62" s="34">
        <f>'1.5'!E85</f>
        <v>0</v>
      </c>
    </row>
    <row r="63" spans="1:10" ht="15.75" customHeight="1">
      <c r="A63" s="173" t="s">
        <v>356</v>
      </c>
      <c r="B63" s="45" t="str">
        <f t="shared" si="2"/>
        <v>37-57</v>
      </c>
      <c r="C63" s="46">
        <f t="shared" si="3"/>
        <v>66.66666666666666</v>
      </c>
      <c r="D63" s="46">
        <f>12</f>
        <v>12</v>
      </c>
      <c r="E63" s="46">
        <f t="shared" si="4"/>
        <v>8</v>
      </c>
      <c r="F63" s="47">
        <f>'1.1'!G90</f>
        <v>4</v>
      </c>
      <c r="G63" s="34">
        <f>'1.2'!C90</f>
        <v>2</v>
      </c>
      <c r="H63" s="34">
        <f>'1.3'!C90</f>
        <v>2</v>
      </c>
      <c r="I63" s="34">
        <f>'1.4'!C90</f>
        <v>0</v>
      </c>
      <c r="J63" s="34">
        <f>'1.5'!E91</f>
        <v>0</v>
      </c>
    </row>
    <row r="64" spans="1:10" ht="15.75" customHeight="1">
      <c r="A64" s="173" t="s">
        <v>358</v>
      </c>
      <c r="B64" s="45" t="str">
        <f t="shared" si="2"/>
        <v>37-57</v>
      </c>
      <c r="C64" s="46">
        <f t="shared" si="3"/>
        <v>66.66666666666666</v>
      </c>
      <c r="D64" s="46">
        <f>12</f>
        <v>12</v>
      </c>
      <c r="E64" s="46">
        <f t="shared" si="4"/>
        <v>8</v>
      </c>
      <c r="F64" s="47">
        <f>'1.1'!G92</f>
        <v>4</v>
      </c>
      <c r="G64" s="34">
        <f>'1.2'!C92</f>
        <v>2</v>
      </c>
      <c r="H64" s="34">
        <f>'1.3'!C92</f>
        <v>2</v>
      </c>
      <c r="I64" s="34">
        <f>'1.4'!C92</f>
        <v>0</v>
      </c>
      <c r="J64" s="34">
        <f>'1.5'!E93</f>
        <v>0</v>
      </c>
    </row>
    <row r="65" spans="1:10" ht="15.75" customHeight="1">
      <c r="A65" s="176" t="s">
        <v>276</v>
      </c>
      <c r="B65" s="179"/>
      <c r="C65" s="179"/>
      <c r="D65" s="179"/>
      <c r="E65" s="179"/>
      <c r="F65" s="179"/>
      <c r="G65" s="179"/>
      <c r="H65" s="179"/>
      <c r="I65" s="179"/>
      <c r="J65" s="180"/>
    </row>
    <row r="66" spans="1:10" ht="15.75" customHeight="1">
      <c r="A66" s="173" t="s">
        <v>310</v>
      </c>
      <c r="B66" s="45" t="str">
        <f t="shared" si="2"/>
        <v>58</v>
      </c>
      <c r="C66" s="46">
        <f aca="true" t="shared" si="5" ref="C66:C80">E66/D66*100</f>
        <v>58.333333333333336</v>
      </c>
      <c r="D66" s="46">
        <f>12</f>
        <v>12</v>
      </c>
      <c r="E66" s="46">
        <f aca="true" t="shared" si="6" ref="E66:E80">SUM(F66:J66)</f>
        <v>7</v>
      </c>
      <c r="F66" s="47">
        <f>'1.1'!G39</f>
        <v>2</v>
      </c>
      <c r="G66" s="34">
        <f>'1.2'!C39</f>
        <v>2</v>
      </c>
      <c r="H66" s="34">
        <f>'1.3'!C39</f>
        <v>2</v>
      </c>
      <c r="I66" s="34">
        <f>'1.4'!C39</f>
        <v>0</v>
      </c>
      <c r="J66" s="34">
        <f>'1.5'!E40</f>
        <v>1</v>
      </c>
    </row>
    <row r="67" spans="1:10" ht="15.75" customHeight="1">
      <c r="A67" s="173" t="s">
        <v>299</v>
      </c>
      <c r="B67" s="45" t="str">
        <f t="shared" si="2"/>
        <v>59-60</v>
      </c>
      <c r="C67" s="46">
        <f t="shared" si="5"/>
        <v>54.166666666666664</v>
      </c>
      <c r="D67" s="46">
        <f>12</f>
        <v>12</v>
      </c>
      <c r="E67" s="46">
        <f t="shared" si="6"/>
        <v>6.5</v>
      </c>
      <c r="F67" s="47">
        <f>'1.1'!G26</f>
        <v>4</v>
      </c>
      <c r="G67" s="34">
        <f>'1.2'!C26</f>
        <v>0</v>
      </c>
      <c r="H67" s="34">
        <f>'1.3'!C26</f>
        <v>2</v>
      </c>
      <c r="I67" s="34">
        <f>'1.4'!C26</f>
        <v>0</v>
      </c>
      <c r="J67" s="34">
        <f>'1.5'!E27</f>
        <v>0.5</v>
      </c>
    </row>
    <row r="68" spans="1:10" ht="15.75" customHeight="1">
      <c r="A68" s="173" t="s">
        <v>337</v>
      </c>
      <c r="B68" s="45" t="str">
        <f t="shared" si="2"/>
        <v>59-60</v>
      </c>
      <c r="C68" s="46">
        <f t="shared" si="5"/>
        <v>54.166666666666664</v>
      </c>
      <c r="D68" s="46">
        <f>12</f>
        <v>12</v>
      </c>
      <c r="E68" s="46">
        <f t="shared" si="6"/>
        <v>6.5</v>
      </c>
      <c r="F68" s="47">
        <f>'1.1'!G68</f>
        <v>4</v>
      </c>
      <c r="G68" s="34">
        <f>'1.2'!C68</f>
        <v>0</v>
      </c>
      <c r="H68" s="34">
        <f>'1.3'!C68</f>
        <v>2</v>
      </c>
      <c r="I68" s="34">
        <f>'1.4'!C68</f>
        <v>0</v>
      </c>
      <c r="J68" s="34">
        <f>'1.5'!E69</f>
        <v>0.5</v>
      </c>
    </row>
    <row r="69" spans="1:10" ht="15.75" customHeight="1">
      <c r="A69" s="173" t="s">
        <v>303</v>
      </c>
      <c r="B69" s="45" t="str">
        <f t="shared" si="2"/>
        <v>61-72</v>
      </c>
      <c r="C69" s="46">
        <f t="shared" si="5"/>
        <v>50</v>
      </c>
      <c r="D69" s="46">
        <f>12</f>
        <v>12</v>
      </c>
      <c r="E69" s="46">
        <f t="shared" si="6"/>
        <v>6</v>
      </c>
      <c r="F69" s="47">
        <f>'1.1'!G30</f>
        <v>4</v>
      </c>
      <c r="G69" s="34">
        <f>'1.2'!C30</f>
        <v>2</v>
      </c>
      <c r="H69" s="34">
        <f>'1.3'!C30</f>
        <v>0</v>
      </c>
      <c r="I69" s="34">
        <f>'1.4'!C30</f>
        <v>0</v>
      </c>
      <c r="J69" s="34">
        <f>'1.5'!E31</f>
        <v>0</v>
      </c>
    </row>
    <row r="70" spans="1:10" ht="15.75" customHeight="1">
      <c r="A70" s="173" t="s">
        <v>317</v>
      </c>
      <c r="B70" s="45" t="str">
        <f t="shared" si="2"/>
        <v>61-72</v>
      </c>
      <c r="C70" s="46">
        <f t="shared" si="5"/>
        <v>50</v>
      </c>
      <c r="D70" s="46">
        <f>12</f>
        <v>12</v>
      </c>
      <c r="E70" s="46">
        <f t="shared" si="6"/>
        <v>6</v>
      </c>
      <c r="F70" s="47">
        <f>'1.1'!G47</f>
        <v>2</v>
      </c>
      <c r="G70" s="34">
        <f>'1.2'!C47</f>
        <v>2</v>
      </c>
      <c r="H70" s="34">
        <f>'1.3'!C47</f>
        <v>2</v>
      </c>
      <c r="I70" s="34">
        <f>'1.4'!C47</f>
        <v>0</v>
      </c>
      <c r="J70" s="34">
        <f>'1.5'!E48</f>
        <v>0</v>
      </c>
    </row>
    <row r="71" spans="1:10" ht="15.75" customHeight="1">
      <c r="A71" s="173" t="s">
        <v>318</v>
      </c>
      <c r="B71" s="45" t="str">
        <f t="shared" si="2"/>
        <v>61-72</v>
      </c>
      <c r="C71" s="46">
        <f t="shared" si="5"/>
        <v>50</v>
      </c>
      <c r="D71" s="46">
        <f>12</f>
        <v>12</v>
      </c>
      <c r="E71" s="46">
        <f t="shared" si="6"/>
        <v>6</v>
      </c>
      <c r="F71" s="47">
        <f>'1.1'!G48</f>
        <v>2</v>
      </c>
      <c r="G71" s="34">
        <f>'1.2'!C48</f>
        <v>2</v>
      </c>
      <c r="H71" s="34">
        <f>'1.3'!C48</f>
        <v>2</v>
      </c>
      <c r="I71" s="34">
        <f>'1.4'!C48</f>
        <v>0</v>
      </c>
      <c r="J71" s="34">
        <f>'1.5'!E49</f>
        <v>0</v>
      </c>
    </row>
    <row r="72" spans="1:10" ht="15.75" customHeight="1">
      <c r="A72" s="173" t="s">
        <v>319</v>
      </c>
      <c r="B72" s="45" t="str">
        <f t="shared" si="2"/>
        <v>61-72</v>
      </c>
      <c r="C72" s="46">
        <f t="shared" si="5"/>
        <v>50</v>
      </c>
      <c r="D72" s="46">
        <f>12</f>
        <v>12</v>
      </c>
      <c r="E72" s="46">
        <f t="shared" si="6"/>
        <v>6</v>
      </c>
      <c r="F72" s="47">
        <f>'1.1'!G50</f>
        <v>2</v>
      </c>
      <c r="G72" s="34">
        <f>'1.2'!C50</f>
        <v>2</v>
      </c>
      <c r="H72" s="34">
        <f>'1.3'!C50</f>
        <v>2</v>
      </c>
      <c r="I72" s="34">
        <f>'1.4'!C50</f>
        <v>0</v>
      </c>
      <c r="J72" s="34">
        <f>'1.5'!E51</f>
        <v>0</v>
      </c>
    </row>
    <row r="73" spans="1:10" ht="15.75" customHeight="1">
      <c r="A73" s="173" t="s">
        <v>320</v>
      </c>
      <c r="B73" s="45" t="str">
        <f t="shared" si="2"/>
        <v>61-72</v>
      </c>
      <c r="C73" s="46">
        <f t="shared" si="5"/>
        <v>50</v>
      </c>
      <c r="D73" s="46">
        <f>12</f>
        <v>12</v>
      </c>
      <c r="E73" s="46">
        <f t="shared" si="6"/>
        <v>6</v>
      </c>
      <c r="F73" s="47">
        <f>'1.1'!G51</f>
        <v>4</v>
      </c>
      <c r="G73" s="34">
        <f>'1.2'!C51</f>
        <v>0</v>
      </c>
      <c r="H73" s="34">
        <f>'1.3'!C51</f>
        <v>2</v>
      </c>
      <c r="I73" s="34">
        <f>'1.4'!C51</f>
        <v>0</v>
      </c>
      <c r="J73" s="34">
        <f>'1.5'!E52</f>
        <v>0</v>
      </c>
    </row>
    <row r="74" spans="1:10" ht="15.75" customHeight="1">
      <c r="A74" s="173" t="s">
        <v>326</v>
      </c>
      <c r="B74" s="45" t="str">
        <f aca="true" t="shared" si="7" ref="B74:B95">RANK(C74,$C$7:$C$95)&amp;IF(COUNTIF($C$7:$C$95,C74)&gt;1,"-"&amp;RANK(C74,$C$7:$C$95)+COUNTIF($C$7:$C$95,C74)-1,"")</f>
        <v>61-72</v>
      </c>
      <c r="C74" s="46">
        <f t="shared" si="5"/>
        <v>50</v>
      </c>
      <c r="D74" s="46">
        <f>12</f>
        <v>12</v>
      </c>
      <c r="E74" s="46">
        <f t="shared" si="6"/>
        <v>6</v>
      </c>
      <c r="F74" s="47">
        <f>'1.1'!G57</f>
        <v>4</v>
      </c>
      <c r="G74" s="34">
        <f>'1.2'!C57</f>
        <v>0</v>
      </c>
      <c r="H74" s="34">
        <f>'1.3'!C57</f>
        <v>2</v>
      </c>
      <c r="I74" s="34">
        <f>'1.4'!C57</f>
        <v>0</v>
      </c>
      <c r="J74" s="34">
        <f>'1.5'!E58</f>
        <v>0</v>
      </c>
    </row>
    <row r="75" spans="1:10" ht="15.75" customHeight="1">
      <c r="A75" s="173" t="s">
        <v>327</v>
      </c>
      <c r="B75" s="45" t="str">
        <f t="shared" si="7"/>
        <v>61-72</v>
      </c>
      <c r="C75" s="46">
        <f t="shared" si="5"/>
        <v>50</v>
      </c>
      <c r="D75" s="46">
        <f>12</f>
        <v>12</v>
      </c>
      <c r="E75" s="46">
        <f t="shared" si="6"/>
        <v>6</v>
      </c>
      <c r="F75" s="47">
        <f>'1.1'!G58</f>
        <v>2</v>
      </c>
      <c r="G75" s="34">
        <f>'1.2'!C58</f>
        <v>2</v>
      </c>
      <c r="H75" s="34">
        <f>'1.3'!C58</f>
        <v>2</v>
      </c>
      <c r="I75" s="34">
        <f>'1.4'!C58</f>
        <v>0</v>
      </c>
      <c r="J75" s="34">
        <f>'1.5'!E59</f>
        <v>0</v>
      </c>
    </row>
    <row r="76" spans="1:10" ht="15.75" customHeight="1">
      <c r="A76" s="173" t="s">
        <v>328</v>
      </c>
      <c r="B76" s="45" t="str">
        <f t="shared" si="7"/>
        <v>61-72</v>
      </c>
      <c r="C76" s="46">
        <f t="shared" si="5"/>
        <v>50</v>
      </c>
      <c r="D76" s="46">
        <f>12</f>
        <v>12</v>
      </c>
      <c r="E76" s="46">
        <f t="shared" si="6"/>
        <v>6</v>
      </c>
      <c r="F76" s="47">
        <f>'1.1'!G59</f>
        <v>2</v>
      </c>
      <c r="G76" s="34">
        <f>'1.2'!C59</f>
        <v>2</v>
      </c>
      <c r="H76" s="34">
        <f>'1.3'!C59</f>
        <v>2</v>
      </c>
      <c r="I76" s="34">
        <f>'1.4'!C59</f>
        <v>0</v>
      </c>
      <c r="J76" s="34">
        <f>'1.5'!E60</f>
        <v>0</v>
      </c>
    </row>
    <row r="77" spans="1:10" ht="15.75" customHeight="1">
      <c r="A77" s="173" t="s">
        <v>338</v>
      </c>
      <c r="B77" s="45" t="str">
        <f t="shared" si="7"/>
        <v>61-72</v>
      </c>
      <c r="C77" s="46">
        <f t="shared" si="5"/>
        <v>50</v>
      </c>
      <c r="D77" s="46">
        <f>12</f>
        <v>12</v>
      </c>
      <c r="E77" s="46">
        <f t="shared" si="6"/>
        <v>6</v>
      </c>
      <c r="F77" s="47">
        <f>'1.1'!G70</f>
        <v>4</v>
      </c>
      <c r="G77" s="34">
        <f>'1.2'!C70</f>
        <v>0</v>
      </c>
      <c r="H77" s="34">
        <f>'1.3'!C70</f>
        <v>2</v>
      </c>
      <c r="I77" s="34">
        <f>'1.4'!C70</f>
        <v>0</v>
      </c>
      <c r="J77" s="34">
        <f>'1.5'!E71</f>
        <v>0</v>
      </c>
    </row>
    <row r="78" spans="1:10" ht="15.75" customHeight="1">
      <c r="A78" s="173" t="s">
        <v>348</v>
      </c>
      <c r="B78" s="45" t="str">
        <f t="shared" si="7"/>
        <v>61-72</v>
      </c>
      <c r="C78" s="46">
        <f t="shared" si="5"/>
        <v>50</v>
      </c>
      <c r="D78" s="46">
        <f>12</f>
        <v>12</v>
      </c>
      <c r="E78" s="46">
        <f t="shared" si="6"/>
        <v>6</v>
      </c>
      <c r="F78" s="47">
        <f>'1.1'!G81</f>
        <v>4</v>
      </c>
      <c r="G78" s="34">
        <f>'1.2'!C81</f>
        <v>0</v>
      </c>
      <c r="H78" s="34">
        <f>'1.3'!C81</f>
        <v>2</v>
      </c>
      <c r="I78" s="34">
        <f>'1.4'!C81</f>
        <v>0</v>
      </c>
      <c r="J78" s="34">
        <f>'1.5'!E82</f>
        <v>0</v>
      </c>
    </row>
    <row r="79" spans="1:10" ht="15.75" customHeight="1">
      <c r="A79" s="173" t="s">
        <v>363</v>
      </c>
      <c r="B79" s="45" t="str">
        <f t="shared" si="7"/>
        <v>61-72</v>
      </c>
      <c r="C79" s="46">
        <f t="shared" si="5"/>
        <v>50</v>
      </c>
      <c r="D79" s="46">
        <f>12</f>
        <v>12</v>
      </c>
      <c r="E79" s="46">
        <f t="shared" si="6"/>
        <v>6</v>
      </c>
      <c r="F79" s="47">
        <f>'1.1'!G97</f>
        <v>2</v>
      </c>
      <c r="G79" s="34">
        <f>'1.2'!C97</f>
        <v>2</v>
      </c>
      <c r="H79" s="34">
        <f>'1.3'!C97</f>
        <v>2</v>
      </c>
      <c r="I79" s="34">
        <f>'1.4'!C97</f>
        <v>0</v>
      </c>
      <c r="J79" s="34">
        <f>'1.5'!E98</f>
        <v>0</v>
      </c>
    </row>
    <row r="80" spans="1:10" ht="15.75" customHeight="1">
      <c r="A80" s="173" t="s">
        <v>364</v>
      </c>
      <c r="B80" s="45" t="str">
        <f t="shared" si="7"/>
        <v>61-72</v>
      </c>
      <c r="C80" s="46">
        <f t="shared" si="5"/>
        <v>50</v>
      </c>
      <c r="D80" s="46">
        <f>12</f>
        <v>12</v>
      </c>
      <c r="E80" s="46">
        <f t="shared" si="6"/>
        <v>6</v>
      </c>
      <c r="F80" s="47">
        <f>'1.1'!G98</f>
        <v>0</v>
      </c>
      <c r="G80" s="34">
        <f>'1.2'!C98</f>
        <v>2</v>
      </c>
      <c r="H80" s="34">
        <f>'1.3'!C98</f>
        <v>2</v>
      </c>
      <c r="I80" s="34">
        <f>'1.4'!C98</f>
        <v>2</v>
      </c>
      <c r="J80" s="34">
        <f>'1.5'!E99</f>
        <v>0</v>
      </c>
    </row>
    <row r="81" spans="1:10" ht="15.75" customHeight="1">
      <c r="A81" s="176" t="s">
        <v>277</v>
      </c>
      <c r="B81" s="179"/>
      <c r="C81" s="179"/>
      <c r="D81" s="179"/>
      <c r="E81" s="179"/>
      <c r="F81" s="179"/>
      <c r="G81" s="179"/>
      <c r="H81" s="179"/>
      <c r="I81" s="179"/>
      <c r="J81" s="180"/>
    </row>
    <row r="82" spans="1:10" ht="15.75" customHeight="1">
      <c r="A82" s="61" t="s">
        <v>306</v>
      </c>
      <c r="B82" s="45" t="str">
        <f t="shared" si="7"/>
        <v>73</v>
      </c>
      <c r="C82" s="46">
        <f aca="true" t="shared" si="8" ref="C82:C92">E82/D82*100</f>
        <v>37.5</v>
      </c>
      <c r="D82" s="46">
        <f>12</f>
        <v>12</v>
      </c>
      <c r="E82" s="46">
        <f aca="true" t="shared" si="9" ref="E82:E92">SUM(F82:J82)</f>
        <v>4.5</v>
      </c>
      <c r="F82" s="47">
        <f>'1.1'!G33</f>
        <v>2</v>
      </c>
      <c r="G82" s="34">
        <f>'1.2'!C33</f>
        <v>0</v>
      </c>
      <c r="H82" s="34">
        <f>'1.3'!C33</f>
        <v>2</v>
      </c>
      <c r="I82" s="34">
        <f>'1.4'!C33</f>
        <v>0</v>
      </c>
      <c r="J82" s="34">
        <f>'1.5'!E34</f>
        <v>0.5</v>
      </c>
    </row>
    <row r="83" spans="1:10" ht="15.75" customHeight="1">
      <c r="A83" s="173" t="s">
        <v>283</v>
      </c>
      <c r="B83" s="45" t="str">
        <f t="shared" si="7"/>
        <v>74-80</v>
      </c>
      <c r="C83" s="46">
        <f t="shared" si="8"/>
        <v>33.33333333333333</v>
      </c>
      <c r="D83" s="46">
        <f>12</f>
        <v>12</v>
      </c>
      <c r="E83" s="46">
        <f t="shared" si="9"/>
        <v>4</v>
      </c>
      <c r="F83" s="47">
        <f>'1.1'!G8</f>
        <v>4</v>
      </c>
      <c r="G83" s="34">
        <f>'1.2'!C8</f>
        <v>0</v>
      </c>
      <c r="H83" s="34">
        <f>'1.3'!C8</f>
        <v>0</v>
      </c>
      <c r="I83" s="34">
        <f>'1.4'!C8</f>
        <v>0</v>
      </c>
      <c r="J83" s="34">
        <f>'1.5'!E9</f>
        <v>0</v>
      </c>
    </row>
    <row r="84" spans="1:10" ht="15.75" customHeight="1">
      <c r="A84" s="173" t="s">
        <v>292</v>
      </c>
      <c r="B84" s="45" t="str">
        <f t="shared" si="7"/>
        <v>74-80</v>
      </c>
      <c r="C84" s="46">
        <f t="shared" si="8"/>
        <v>33.33333333333333</v>
      </c>
      <c r="D84" s="46">
        <f>12</f>
        <v>12</v>
      </c>
      <c r="E84" s="46">
        <f t="shared" si="9"/>
        <v>4</v>
      </c>
      <c r="F84" s="47">
        <f>'1.1'!G17</f>
        <v>2</v>
      </c>
      <c r="G84" s="34">
        <f>'1.2'!C17</f>
        <v>0</v>
      </c>
      <c r="H84" s="34">
        <f>'1.3'!C17</f>
        <v>2</v>
      </c>
      <c r="I84" s="34">
        <f>'1.4'!C17</f>
        <v>0</v>
      </c>
      <c r="J84" s="34">
        <f>'1.5'!E18</f>
        <v>0</v>
      </c>
    </row>
    <row r="85" spans="1:10" ht="15.75" customHeight="1">
      <c r="A85" s="61" t="s">
        <v>300</v>
      </c>
      <c r="B85" s="45" t="str">
        <f t="shared" si="7"/>
        <v>74-80</v>
      </c>
      <c r="C85" s="46">
        <f t="shared" si="8"/>
        <v>33.33333333333333</v>
      </c>
      <c r="D85" s="46">
        <f>12</f>
        <v>12</v>
      </c>
      <c r="E85" s="46">
        <f t="shared" si="9"/>
        <v>4</v>
      </c>
      <c r="F85" s="47">
        <f>'1.1'!G27</f>
        <v>4</v>
      </c>
      <c r="G85" s="34">
        <f>'1.2'!C27</f>
        <v>0</v>
      </c>
      <c r="H85" s="34">
        <f>'1.3'!C27</f>
        <v>0</v>
      </c>
      <c r="I85" s="34">
        <f>'1.4'!C27</f>
        <v>0</v>
      </c>
      <c r="J85" s="34">
        <f>'1.5'!E28</f>
        <v>0</v>
      </c>
    </row>
    <row r="86" spans="1:10" ht="15.75" customHeight="1">
      <c r="A86" s="61" t="s">
        <v>330</v>
      </c>
      <c r="B86" s="45" t="str">
        <f t="shared" si="7"/>
        <v>74-80</v>
      </c>
      <c r="C86" s="46">
        <f t="shared" si="8"/>
        <v>33.33333333333333</v>
      </c>
      <c r="D86" s="46">
        <f>12</f>
        <v>12</v>
      </c>
      <c r="E86" s="46">
        <f t="shared" si="9"/>
        <v>4</v>
      </c>
      <c r="F86" s="47">
        <f>'1.1'!G61</f>
        <v>2</v>
      </c>
      <c r="G86" s="34">
        <f>'1.2'!C61</f>
        <v>0</v>
      </c>
      <c r="H86" s="34">
        <f>'1.3'!C61</f>
        <v>0</v>
      </c>
      <c r="I86" s="34">
        <f>'1.4'!C61</f>
        <v>2</v>
      </c>
      <c r="J86" s="34">
        <f>'1.5'!E62</f>
        <v>0</v>
      </c>
    </row>
    <row r="87" spans="1:10" ht="15.75" customHeight="1">
      <c r="A87" s="173" t="s">
        <v>344</v>
      </c>
      <c r="B87" s="45" t="str">
        <f t="shared" si="7"/>
        <v>74-80</v>
      </c>
      <c r="C87" s="46">
        <f t="shared" si="8"/>
        <v>33.33333333333333</v>
      </c>
      <c r="D87" s="46">
        <f>12</f>
        <v>12</v>
      </c>
      <c r="E87" s="46">
        <f t="shared" si="9"/>
        <v>4</v>
      </c>
      <c r="F87" s="47">
        <f>'1.1'!G77</f>
        <v>4</v>
      </c>
      <c r="G87" s="34">
        <f>'1.2'!C77</f>
        <v>0</v>
      </c>
      <c r="H87" s="34">
        <f>'1.3'!C77</f>
        <v>0</v>
      </c>
      <c r="I87" s="34">
        <f>'1.4'!C77</f>
        <v>0</v>
      </c>
      <c r="J87" s="34">
        <f>'1.5'!E78</f>
        <v>0</v>
      </c>
    </row>
    <row r="88" spans="1:10" ht="15.75" customHeight="1">
      <c r="A88" s="173" t="s">
        <v>352</v>
      </c>
      <c r="B88" s="45" t="str">
        <f t="shared" si="7"/>
        <v>74-80</v>
      </c>
      <c r="C88" s="46">
        <f t="shared" si="8"/>
        <v>33.33333333333333</v>
      </c>
      <c r="D88" s="46">
        <f>12</f>
        <v>12</v>
      </c>
      <c r="E88" s="46">
        <f t="shared" si="9"/>
        <v>4</v>
      </c>
      <c r="F88" s="47">
        <f>'1.1'!G85</f>
        <v>2</v>
      </c>
      <c r="G88" s="34">
        <f>'1.2'!C85</f>
        <v>0</v>
      </c>
      <c r="H88" s="34">
        <f>'1.3'!C85</f>
        <v>2</v>
      </c>
      <c r="I88" s="34">
        <f>'1.4'!C85</f>
        <v>0</v>
      </c>
      <c r="J88" s="34">
        <f>'1.5'!E86</f>
        <v>0</v>
      </c>
    </row>
    <row r="89" spans="1:10" ht="15.75" customHeight="1">
      <c r="A89" s="173" t="s">
        <v>360</v>
      </c>
      <c r="B89" s="45" t="str">
        <f t="shared" si="7"/>
        <v>74-80</v>
      </c>
      <c r="C89" s="46">
        <f t="shared" si="8"/>
        <v>33.33333333333333</v>
      </c>
      <c r="D89" s="46">
        <f>12</f>
        <v>12</v>
      </c>
      <c r="E89" s="46">
        <f t="shared" si="9"/>
        <v>4</v>
      </c>
      <c r="F89" s="47">
        <f>'1.1'!G94</f>
        <v>4</v>
      </c>
      <c r="G89" s="34">
        <f>'1.2'!C94</f>
        <v>0</v>
      </c>
      <c r="H89" s="34">
        <f>'1.3'!C94</f>
        <v>0</v>
      </c>
      <c r="I89" s="34">
        <f>'1.4'!C94</f>
        <v>0</v>
      </c>
      <c r="J89" s="34">
        <f>'1.5'!E95</f>
        <v>0</v>
      </c>
    </row>
    <row r="90" spans="1:10" ht="15.75" customHeight="1">
      <c r="A90" s="173" t="s">
        <v>325</v>
      </c>
      <c r="B90" s="45" t="str">
        <f t="shared" si="7"/>
        <v>81</v>
      </c>
      <c r="C90" s="46">
        <f t="shared" si="8"/>
        <v>25</v>
      </c>
      <c r="D90" s="46">
        <f>12</f>
        <v>12</v>
      </c>
      <c r="E90" s="46">
        <f t="shared" si="9"/>
        <v>3</v>
      </c>
      <c r="F90" s="47">
        <f>'1.1'!G56</f>
        <v>0</v>
      </c>
      <c r="G90" s="34">
        <f>'1.2'!C56</f>
        <v>0</v>
      </c>
      <c r="H90" s="34">
        <f>'1.3'!C56</f>
        <v>2</v>
      </c>
      <c r="I90" s="34">
        <f>'1.4'!C56</f>
        <v>0</v>
      </c>
      <c r="J90" s="34">
        <f>'1.5'!E57</f>
        <v>1</v>
      </c>
    </row>
    <row r="91" spans="1:10" ht="15.75" customHeight="1">
      <c r="A91" s="61" t="s">
        <v>331</v>
      </c>
      <c r="B91" s="45" t="str">
        <f t="shared" si="7"/>
        <v>82-83</v>
      </c>
      <c r="C91" s="46">
        <f t="shared" si="8"/>
        <v>20.833333333333336</v>
      </c>
      <c r="D91" s="46">
        <f>12</f>
        <v>12</v>
      </c>
      <c r="E91" s="46">
        <f t="shared" si="9"/>
        <v>2.5</v>
      </c>
      <c r="F91" s="47">
        <f>'1.1'!G62</f>
        <v>0</v>
      </c>
      <c r="G91" s="34">
        <f>'1.2'!C62</f>
        <v>0</v>
      </c>
      <c r="H91" s="34">
        <f>'1.3'!C62</f>
        <v>2</v>
      </c>
      <c r="I91" s="34">
        <f>'1.4'!C62</f>
        <v>0</v>
      </c>
      <c r="J91" s="34">
        <f>'1.5'!E63</f>
        <v>0.5</v>
      </c>
    </row>
    <row r="92" spans="1:10" ht="15.75" customHeight="1">
      <c r="A92" s="173" t="s">
        <v>355</v>
      </c>
      <c r="B92" s="45" t="str">
        <f t="shared" si="7"/>
        <v>82-83</v>
      </c>
      <c r="C92" s="46">
        <f t="shared" si="8"/>
        <v>20.833333333333336</v>
      </c>
      <c r="D92" s="46">
        <f>12</f>
        <v>12</v>
      </c>
      <c r="E92" s="46">
        <f t="shared" si="9"/>
        <v>2.5</v>
      </c>
      <c r="F92" s="47">
        <f>'1.1'!G88</f>
        <v>2</v>
      </c>
      <c r="G92" s="34">
        <f>'1.2'!C88</f>
        <v>0</v>
      </c>
      <c r="H92" s="34">
        <f>'1.3'!C88</f>
        <v>0</v>
      </c>
      <c r="I92" s="34">
        <f>'1.4'!C88</f>
        <v>0</v>
      </c>
      <c r="J92" s="34">
        <f>'1.5'!E89</f>
        <v>0.5</v>
      </c>
    </row>
    <row r="93" spans="1:10" ht="15.75" customHeight="1">
      <c r="A93" s="176" t="s">
        <v>278</v>
      </c>
      <c r="B93" s="179"/>
      <c r="C93" s="179"/>
      <c r="D93" s="179"/>
      <c r="E93" s="179"/>
      <c r="F93" s="179"/>
      <c r="G93" s="179"/>
      <c r="H93" s="179"/>
      <c r="I93" s="179"/>
      <c r="J93" s="180"/>
    </row>
    <row r="94" spans="1:10" ht="15.75" customHeight="1">
      <c r="A94" s="61" t="s">
        <v>335</v>
      </c>
      <c r="B94" s="45" t="str">
        <f t="shared" si="7"/>
        <v>84-85</v>
      </c>
      <c r="C94" s="46">
        <f>E94/D94*100</f>
        <v>16.666666666666664</v>
      </c>
      <c r="D94" s="46">
        <f>12</f>
        <v>12</v>
      </c>
      <c r="E94" s="46">
        <f>SUM(F94:J94)</f>
        <v>2</v>
      </c>
      <c r="F94" s="47">
        <f>'1.1'!G66</f>
        <v>2</v>
      </c>
      <c r="G94" s="34">
        <f>'1.2'!C66</f>
        <v>0</v>
      </c>
      <c r="H94" s="34">
        <f>'1.3'!C66</f>
        <v>0</v>
      </c>
      <c r="I94" s="34">
        <f>'1.4'!C66</f>
        <v>0</v>
      </c>
      <c r="J94" s="34">
        <f>'1.5'!E67</f>
        <v>0</v>
      </c>
    </row>
    <row r="95" spans="1:10" ht="15.75" customHeight="1">
      <c r="A95" s="173" t="s">
        <v>349</v>
      </c>
      <c r="B95" s="45" t="str">
        <f t="shared" si="7"/>
        <v>84-85</v>
      </c>
      <c r="C95" s="46">
        <f>E95/D95*100</f>
        <v>16.666666666666664</v>
      </c>
      <c r="D95" s="46">
        <f>12</f>
        <v>12</v>
      </c>
      <c r="E95" s="46">
        <f>SUM(F95:J95)</f>
        <v>2</v>
      </c>
      <c r="F95" s="47">
        <f>'1.1'!G82</f>
        <v>0</v>
      </c>
      <c r="G95" s="34">
        <f>'1.2'!C82</f>
        <v>0</v>
      </c>
      <c r="H95" s="34">
        <f>'1.3'!C82</f>
        <v>2</v>
      </c>
      <c r="I95" s="34">
        <f>'1.4'!C82</f>
        <v>0</v>
      </c>
      <c r="J95" s="34">
        <f>'1.5'!E83</f>
        <v>0</v>
      </c>
    </row>
    <row r="96" spans="1:5" ht="15">
      <c r="A96" s="113" t="s">
        <v>279</v>
      </c>
      <c r="E96" s="86"/>
    </row>
    <row r="97" ht="15">
      <c r="E97" s="15"/>
    </row>
  </sheetData>
  <sheetProtection/>
  <mergeCells count="6">
    <mergeCell ref="A1:J1"/>
    <mergeCell ref="A6:J6"/>
    <mergeCell ref="A33:J33"/>
    <mergeCell ref="A65:J65"/>
    <mergeCell ref="A81:J81"/>
    <mergeCell ref="A93:J93"/>
  </mergeCells>
  <printOptions/>
  <pageMargins left="0.7086614173228347" right="0.7086614173228347" top="0.7874015748031497" bottom="0.7874015748031497" header="0.4330708661417323" footer="0.4330708661417323"/>
  <pageSetup fitToHeight="3" horizontalDpi="600" verticalDpi="600" orientation="landscape" paperSize="9" scale="65" r:id="rId1"/>
  <headerFooter scaleWithDoc="0">
    <oddFooter>&amp;C&amp;"Times New Roman,обычный"&amp;8&amp;P</oddFooter>
  </headerFooter>
</worksheet>
</file>

<file path=xl/worksheets/sheet2.xml><?xml version="1.0" encoding="utf-8"?>
<worksheet xmlns="http://schemas.openxmlformats.org/spreadsheetml/2006/main" xmlns:r="http://schemas.openxmlformats.org/officeDocument/2006/relationships">
  <dimension ref="A1:K100"/>
  <sheetViews>
    <sheetView zoomScale="80" zoomScaleNormal="80" zoomScalePageLayoutView="80" workbookViewId="0" topLeftCell="A1">
      <pane ySplit="4" topLeftCell="A91" activePane="bottomLeft" state="frozen"/>
      <selection pane="topLeft" activeCell="A1" sqref="A1"/>
      <selection pane="bottomLeft" activeCell="A1" sqref="A1:K1"/>
    </sheetView>
  </sheetViews>
  <sheetFormatPr defaultColWidth="9.140625" defaultRowHeight="15"/>
  <cols>
    <col min="1" max="1" width="34.8515625" style="0" customWidth="1"/>
    <col min="2" max="2" width="11.140625" style="0" customWidth="1"/>
    <col min="3" max="3" width="12.57421875" style="0" customWidth="1"/>
    <col min="4" max="4" width="13.421875" style="11" customWidth="1"/>
    <col min="5" max="5" width="13.140625" style="38" customWidth="1"/>
    <col min="6" max="6" width="9.7109375" style="0" customWidth="1"/>
    <col min="7" max="7" width="19.7109375" style="0" customWidth="1"/>
    <col min="8" max="8" width="16.7109375" style="0" customWidth="1"/>
    <col min="9" max="9" width="17.7109375" style="0" customWidth="1"/>
    <col min="10" max="10" width="19.57421875" style="0" customWidth="1"/>
    <col min="11" max="11" width="19.140625" style="0" customWidth="1"/>
  </cols>
  <sheetData>
    <row r="1" spans="1:11" ht="23.25" customHeight="1">
      <c r="A1" s="174" t="s">
        <v>551</v>
      </c>
      <c r="B1" s="175"/>
      <c r="C1" s="175"/>
      <c r="D1" s="175"/>
      <c r="E1" s="175"/>
      <c r="F1" s="175"/>
      <c r="G1" s="175"/>
      <c r="H1" s="175"/>
      <c r="I1" s="175"/>
      <c r="J1" s="175"/>
      <c r="K1" s="175"/>
    </row>
    <row r="2" spans="1:11" ht="21.75" customHeight="1">
      <c r="A2" s="29" t="s">
        <v>260</v>
      </c>
      <c r="B2" s="30"/>
      <c r="C2" s="30"/>
      <c r="D2" s="30"/>
      <c r="E2" s="30"/>
      <c r="F2" s="23"/>
      <c r="G2" s="23"/>
      <c r="H2" s="8"/>
      <c r="I2" s="8"/>
      <c r="J2" s="8"/>
      <c r="K2" s="8"/>
    </row>
    <row r="3" spans="1:11" ht="138.75" customHeight="1">
      <c r="A3" s="71" t="s">
        <v>261</v>
      </c>
      <c r="B3" s="72" t="s">
        <v>262</v>
      </c>
      <c r="C3" s="72" t="s">
        <v>365</v>
      </c>
      <c r="D3" s="72" t="s">
        <v>263</v>
      </c>
      <c r="E3" s="72" t="s">
        <v>264</v>
      </c>
      <c r="F3" s="72" t="s">
        <v>265</v>
      </c>
      <c r="G3" s="31" t="s">
        <v>266</v>
      </c>
      <c r="H3" s="31" t="s">
        <v>267</v>
      </c>
      <c r="I3" s="31" t="s">
        <v>268</v>
      </c>
      <c r="J3" s="31" t="s">
        <v>269</v>
      </c>
      <c r="K3" s="71" t="s">
        <v>270</v>
      </c>
    </row>
    <row r="4" spans="1:11" ht="15.75" customHeight="1">
      <c r="A4" s="32" t="s">
        <v>271</v>
      </c>
      <c r="B4" s="33" t="s">
        <v>272</v>
      </c>
      <c r="C4" s="33" t="s">
        <v>272</v>
      </c>
      <c r="D4" s="33" t="s">
        <v>7</v>
      </c>
      <c r="E4" s="33" t="s">
        <v>273</v>
      </c>
      <c r="F4" s="33" t="s">
        <v>273</v>
      </c>
      <c r="G4" s="32" t="s">
        <v>273</v>
      </c>
      <c r="H4" s="32" t="s">
        <v>273</v>
      </c>
      <c r="I4" s="32" t="s">
        <v>273</v>
      </c>
      <c r="J4" s="32" t="s">
        <v>273</v>
      </c>
      <c r="K4" s="32" t="s">
        <v>273</v>
      </c>
    </row>
    <row r="5" spans="1:11" s="24" customFormat="1" ht="15" customHeight="1">
      <c r="A5" s="73" t="s">
        <v>264</v>
      </c>
      <c r="B5" s="74"/>
      <c r="C5" s="74"/>
      <c r="D5" s="74"/>
      <c r="E5" s="74"/>
      <c r="F5" s="75">
        <f>SUM(G5:K5)</f>
        <v>12</v>
      </c>
      <c r="G5" s="76">
        <v>4</v>
      </c>
      <c r="H5" s="77">
        <v>2</v>
      </c>
      <c r="I5" s="77">
        <v>2</v>
      </c>
      <c r="J5" s="77">
        <v>2</v>
      </c>
      <c r="K5" s="77">
        <v>2</v>
      </c>
    </row>
    <row r="6" spans="1:11" ht="15.75" customHeight="1">
      <c r="A6" s="150" t="s">
        <v>366</v>
      </c>
      <c r="B6" s="78"/>
      <c r="C6" s="78"/>
      <c r="D6" s="78"/>
      <c r="E6" s="78"/>
      <c r="F6" s="79"/>
      <c r="G6" s="79"/>
      <c r="H6" s="80"/>
      <c r="I6" s="80"/>
      <c r="J6" s="80"/>
      <c r="K6" s="80"/>
    </row>
    <row r="7" spans="1:11" ht="15.75" customHeight="1">
      <c r="A7" s="173" t="s">
        <v>280</v>
      </c>
      <c r="B7" s="45" t="str">
        <f>RANK(D7,$D$7:$D$98)&amp;IF(COUNTIF($D$7:$D$98,D7)&gt;1,"-"&amp;RANK(D7,$D$7:$D$98)+COUNTIF($D$7:$D$98,D7)-1,"")</f>
        <v>1-11</v>
      </c>
      <c r="C7" s="45" t="str">
        <f>RANK(D7,$D$7:$D$24)&amp;IF(COUNTIF($D$7:$D$24,D7)&gt;1,"-"&amp;RANK(D7,$D$7:$D$24)+COUNTIF($D$7:$D$24,D7)-1,"")</f>
        <v>1-2</v>
      </c>
      <c r="D7" s="46">
        <f>F7/E7*100</f>
        <v>100</v>
      </c>
      <c r="E7" s="46">
        <f>12</f>
        <v>12</v>
      </c>
      <c r="F7" s="46">
        <f aca="true" t="shared" si="0" ref="F7:F24">SUM(G7:K7)</f>
        <v>12</v>
      </c>
      <c r="G7" s="47">
        <f>'1.1'!G7</f>
        <v>4</v>
      </c>
      <c r="H7" s="34">
        <f>'1.2'!C7</f>
        <v>2</v>
      </c>
      <c r="I7" s="34">
        <f>'1.3'!C7</f>
        <v>2</v>
      </c>
      <c r="J7" s="34">
        <f>'1.4'!C7</f>
        <v>2</v>
      </c>
      <c r="K7" s="34">
        <f>'1.5'!E8</f>
        <v>2</v>
      </c>
    </row>
    <row r="8" spans="1:11" ht="15.75" customHeight="1">
      <c r="A8" s="173" t="s">
        <v>283</v>
      </c>
      <c r="B8" s="45" t="str">
        <f aca="true" t="shared" si="1" ref="B8:B71">RANK(D8,$D$7:$D$98)&amp;IF(COUNTIF($D$7:$D$98,D8)&gt;1,"-"&amp;RANK(D8,$D$7:$D$98)+COUNTIF($D$7:$D$98,D8)-1,"")</f>
        <v>74-80</v>
      </c>
      <c r="C8" s="45" t="str">
        <f aca="true" t="shared" si="2" ref="C8:C24">RANK(D8,$D$7:$D$24)&amp;IF(COUNTIF($D$7:$D$24,D8)&gt;1,"-"&amp;RANK(D8,$D$7:$D$24)+COUNTIF($D$7:$D$24,D8)-1,"")</f>
        <v>17-18</v>
      </c>
      <c r="D8" s="46">
        <f aca="true" t="shared" si="3" ref="D8:D24">F8/E8*100</f>
        <v>33.33333333333333</v>
      </c>
      <c r="E8" s="46">
        <f>12</f>
        <v>12</v>
      </c>
      <c r="F8" s="46">
        <f t="shared" si="0"/>
        <v>4</v>
      </c>
      <c r="G8" s="47">
        <f>'1.1'!G8</f>
        <v>4</v>
      </c>
      <c r="H8" s="34">
        <f>'1.2'!C8</f>
        <v>0</v>
      </c>
      <c r="I8" s="34">
        <f>'1.3'!C8</f>
        <v>0</v>
      </c>
      <c r="J8" s="34">
        <f>'1.4'!C8</f>
        <v>0</v>
      </c>
      <c r="K8" s="34">
        <f>'1.5'!E9</f>
        <v>0</v>
      </c>
    </row>
    <row r="9" spans="1:11" ht="15.75" customHeight="1">
      <c r="A9" s="173" t="s">
        <v>284</v>
      </c>
      <c r="B9" s="45" t="str">
        <f t="shared" si="1"/>
        <v>27-34</v>
      </c>
      <c r="C9" s="45" t="str">
        <f t="shared" si="2"/>
        <v>5-6</v>
      </c>
      <c r="D9" s="46">
        <f t="shared" si="3"/>
        <v>75</v>
      </c>
      <c r="E9" s="46">
        <f>12</f>
        <v>12</v>
      </c>
      <c r="F9" s="46">
        <f t="shared" si="0"/>
        <v>9</v>
      </c>
      <c r="G9" s="47">
        <f>'1.1'!G9</f>
        <v>4</v>
      </c>
      <c r="H9" s="34">
        <f>'1.2'!C9</f>
        <v>2</v>
      </c>
      <c r="I9" s="34">
        <f>'1.3'!C9</f>
        <v>2</v>
      </c>
      <c r="J9" s="34">
        <f>'1.4'!C9</f>
        <v>0</v>
      </c>
      <c r="K9" s="34">
        <f>'1.5'!E10</f>
        <v>1</v>
      </c>
    </row>
    <row r="10" spans="1:11" ht="15.75" customHeight="1">
      <c r="A10" s="173" t="s">
        <v>285</v>
      </c>
      <c r="B10" s="45" t="str">
        <f t="shared" si="1"/>
        <v>37-57</v>
      </c>
      <c r="C10" s="45" t="str">
        <f t="shared" si="2"/>
        <v>7-16</v>
      </c>
      <c r="D10" s="46">
        <f t="shared" si="3"/>
        <v>66.66666666666666</v>
      </c>
      <c r="E10" s="46">
        <f>12</f>
        <v>12</v>
      </c>
      <c r="F10" s="46">
        <f t="shared" si="0"/>
        <v>8</v>
      </c>
      <c r="G10" s="47">
        <f>'1.1'!G10</f>
        <v>4</v>
      </c>
      <c r="H10" s="34">
        <f>'1.2'!C10</f>
        <v>2</v>
      </c>
      <c r="I10" s="34">
        <f>'1.3'!C10</f>
        <v>2</v>
      </c>
      <c r="J10" s="34">
        <f>'1.4'!C10</f>
        <v>0</v>
      </c>
      <c r="K10" s="34">
        <f>'1.5'!E11</f>
        <v>0</v>
      </c>
    </row>
    <row r="11" spans="1:11" ht="15.75" customHeight="1">
      <c r="A11" s="173" t="s">
        <v>286</v>
      </c>
      <c r="B11" s="45" t="str">
        <f t="shared" si="1"/>
        <v>37-57</v>
      </c>
      <c r="C11" s="45" t="str">
        <f t="shared" si="2"/>
        <v>7-16</v>
      </c>
      <c r="D11" s="46">
        <f t="shared" si="3"/>
        <v>66.66666666666666</v>
      </c>
      <c r="E11" s="46">
        <f>12</f>
        <v>12</v>
      </c>
      <c r="F11" s="46">
        <f t="shared" si="0"/>
        <v>8</v>
      </c>
      <c r="G11" s="47">
        <f>'1.1'!G11</f>
        <v>4</v>
      </c>
      <c r="H11" s="34">
        <f>'1.2'!C11</f>
        <v>2</v>
      </c>
      <c r="I11" s="34">
        <f>'1.3'!C11</f>
        <v>2</v>
      </c>
      <c r="J11" s="34">
        <f>'1.4'!C11</f>
        <v>0</v>
      </c>
      <c r="K11" s="34">
        <f>'1.5'!E12</f>
        <v>0</v>
      </c>
    </row>
    <row r="12" spans="1:11" ht="15.75" customHeight="1">
      <c r="A12" s="173" t="s">
        <v>287</v>
      </c>
      <c r="B12" s="45" t="str">
        <f t="shared" si="1"/>
        <v>37-57</v>
      </c>
      <c r="C12" s="45" t="str">
        <f t="shared" si="2"/>
        <v>7-16</v>
      </c>
      <c r="D12" s="46">
        <f t="shared" si="3"/>
        <v>66.66666666666666</v>
      </c>
      <c r="E12" s="46">
        <f>12</f>
        <v>12</v>
      </c>
      <c r="F12" s="46">
        <f t="shared" si="0"/>
        <v>8</v>
      </c>
      <c r="G12" s="47">
        <f>'1.1'!G12</f>
        <v>4</v>
      </c>
      <c r="H12" s="34">
        <f>'1.2'!C12</f>
        <v>2</v>
      </c>
      <c r="I12" s="34">
        <f>'1.3'!C12</f>
        <v>2</v>
      </c>
      <c r="J12" s="34">
        <f>'1.4'!C12</f>
        <v>0</v>
      </c>
      <c r="K12" s="34">
        <f>'1.5'!E13</f>
        <v>0</v>
      </c>
    </row>
    <row r="13" spans="1:11" ht="15.75" customHeight="1">
      <c r="A13" s="173" t="s">
        <v>281</v>
      </c>
      <c r="B13" s="45" t="str">
        <f t="shared" si="1"/>
        <v>1-11</v>
      </c>
      <c r="C13" s="45" t="str">
        <f t="shared" si="2"/>
        <v>1-2</v>
      </c>
      <c r="D13" s="46">
        <f t="shared" si="3"/>
        <v>100</v>
      </c>
      <c r="E13" s="46">
        <f>12</f>
        <v>12</v>
      </c>
      <c r="F13" s="46">
        <f t="shared" si="0"/>
        <v>12</v>
      </c>
      <c r="G13" s="47">
        <f>'1.1'!G13</f>
        <v>4</v>
      </c>
      <c r="H13" s="34">
        <f>'1.2'!C13</f>
        <v>2</v>
      </c>
      <c r="I13" s="34">
        <f>'1.3'!C13</f>
        <v>2</v>
      </c>
      <c r="J13" s="34">
        <f>'1.4'!C13</f>
        <v>2</v>
      </c>
      <c r="K13" s="34">
        <f>'1.5'!E14</f>
        <v>2</v>
      </c>
    </row>
    <row r="14" spans="1:11" s="7" customFormat="1" ht="15.75" customHeight="1">
      <c r="A14" s="173" t="s">
        <v>288</v>
      </c>
      <c r="B14" s="45" t="str">
        <f t="shared" si="1"/>
        <v>37-57</v>
      </c>
      <c r="C14" s="45" t="str">
        <f t="shared" si="2"/>
        <v>7-16</v>
      </c>
      <c r="D14" s="46">
        <f t="shared" si="3"/>
        <v>66.66666666666666</v>
      </c>
      <c r="E14" s="46">
        <f>12</f>
        <v>12</v>
      </c>
      <c r="F14" s="46">
        <f t="shared" si="0"/>
        <v>8</v>
      </c>
      <c r="G14" s="47">
        <f>'1.1'!G14</f>
        <v>4</v>
      </c>
      <c r="H14" s="34">
        <f>'1.2'!C14</f>
        <v>2</v>
      </c>
      <c r="I14" s="34">
        <f>'1.3'!C14</f>
        <v>2</v>
      </c>
      <c r="J14" s="34">
        <f>'1.4'!C14</f>
        <v>0</v>
      </c>
      <c r="K14" s="34">
        <f>'1.5'!E15</f>
        <v>0</v>
      </c>
    </row>
    <row r="15" spans="1:11" ht="15.75" customHeight="1">
      <c r="A15" s="173" t="s">
        <v>289</v>
      </c>
      <c r="B15" s="45" t="str">
        <f t="shared" si="1"/>
        <v>37-57</v>
      </c>
      <c r="C15" s="45" t="str">
        <f t="shared" si="2"/>
        <v>7-16</v>
      </c>
      <c r="D15" s="46">
        <f t="shared" si="3"/>
        <v>66.66666666666666</v>
      </c>
      <c r="E15" s="46">
        <f>12</f>
        <v>12</v>
      </c>
      <c r="F15" s="46">
        <f t="shared" si="0"/>
        <v>8</v>
      </c>
      <c r="G15" s="47">
        <f>'1.1'!G15</f>
        <v>4</v>
      </c>
      <c r="H15" s="34">
        <f>'1.2'!C15</f>
        <v>0</v>
      </c>
      <c r="I15" s="34">
        <f>'1.3'!C15</f>
        <v>2</v>
      </c>
      <c r="J15" s="34">
        <f>'1.4'!C15</f>
        <v>2</v>
      </c>
      <c r="K15" s="34">
        <f>'1.5'!E16</f>
        <v>0</v>
      </c>
    </row>
    <row r="16" spans="1:11" ht="15.75" customHeight="1">
      <c r="A16" s="173" t="s">
        <v>290</v>
      </c>
      <c r="B16" s="45" t="str">
        <f t="shared" si="1"/>
        <v>37-57</v>
      </c>
      <c r="C16" s="45" t="str">
        <f t="shared" si="2"/>
        <v>7-16</v>
      </c>
      <c r="D16" s="46">
        <f t="shared" si="3"/>
        <v>66.66666666666666</v>
      </c>
      <c r="E16" s="46">
        <f>12</f>
        <v>12</v>
      </c>
      <c r="F16" s="46">
        <f t="shared" si="0"/>
        <v>8</v>
      </c>
      <c r="G16" s="47">
        <f>'1.1'!G16</f>
        <v>4</v>
      </c>
      <c r="H16" s="34">
        <f>'1.2'!C16</f>
        <v>2</v>
      </c>
      <c r="I16" s="34">
        <f>'1.3'!C16</f>
        <v>2</v>
      </c>
      <c r="J16" s="34">
        <f>'1.4'!C16</f>
        <v>0</v>
      </c>
      <c r="K16" s="34">
        <f>'1.5'!E17</f>
        <v>0</v>
      </c>
    </row>
    <row r="17" spans="1:11" ht="15.75" customHeight="1">
      <c r="A17" s="173" t="s">
        <v>292</v>
      </c>
      <c r="B17" s="45" t="str">
        <f t="shared" si="1"/>
        <v>74-80</v>
      </c>
      <c r="C17" s="45" t="str">
        <f t="shared" si="2"/>
        <v>17-18</v>
      </c>
      <c r="D17" s="46">
        <f t="shared" si="3"/>
        <v>33.33333333333333</v>
      </c>
      <c r="E17" s="46">
        <f>12</f>
        <v>12</v>
      </c>
      <c r="F17" s="46">
        <f t="shared" si="0"/>
        <v>4</v>
      </c>
      <c r="G17" s="47">
        <f>'1.1'!G17</f>
        <v>2</v>
      </c>
      <c r="H17" s="34">
        <f>'1.2'!C17</f>
        <v>0</v>
      </c>
      <c r="I17" s="34">
        <f>'1.3'!C17</f>
        <v>2</v>
      </c>
      <c r="J17" s="34">
        <f>'1.4'!C17</f>
        <v>0</v>
      </c>
      <c r="K17" s="34">
        <f>'1.5'!E18</f>
        <v>0</v>
      </c>
    </row>
    <row r="18" spans="1:11" s="7" customFormat="1" ht="15.75" customHeight="1">
      <c r="A18" s="173" t="s">
        <v>293</v>
      </c>
      <c r="B18" s="45" t="str">
        <f t="shared" si="1"/>
        <v>18-25</v>
      </c>
      <c r="C18" s="45" t="str">
        <f t="shared" si="2"/>
        <v>3-4</v>
      </c>
      <c r="D18" s="46">
        <f t="shared" si="3"/>
        <v>83.33333333333334</v>
      </c>
      <c r="E18" s="46">
        <f>12</f>
        <v>12</v>
      </c>
      <c r="F18" s="46">
        <f t="shared" si="0"/>
        <v>10</v>
      </c>
      <c r="G18" s="47">
        <f>'1.1'!G18</f>
        <v>4</v>
      </c>
      <c r="H18" s="34">
        <f>'1.2'!C18</f>
        <v>2</v>
      </c>
      <c r="I18" s="34">
        <f>'1.3'!C18</f>
        <v>2</v>
      </c>
      <c r="J18" s="34">
        <f>'1.4'!C18</f>
        <v>2</v>
      </c>
      <c r="K18" s="34">
        <f>'1.5'!E19</f>
        <v>0</v>
      </c>
    </row>
    <row r="19" spans="1:11" ht="15.75" customHeight="1">
      <c r="A19" s="173" t="s">
        <v>291</v>
      </c>
      <c r="B19" s="45" t="str">
        <f t="shared" si="1"/>
        <v>37-57</v>
      </c>
      <c r="C19" s="45" t="str">
        <f t="shared" si="2"/>
        <v>7-16</v>
      </c>
      <c r="D19" s="46">
        <f t="shared" si="3"/>
        <v>66.66666666666666</v>
      </c>
      <c r="E19" s="46">
        <f>12</f>
        <v>12</v>
      </c>
      <c r="F19" s="46">
        <f t="shared" si="0"/>
        <v>8</v>
      </c>
      <c r="G19" s="47">
        <f>'1.1'!G19</f>
        <v>2</v>
      </c>
      <c r="H19" s="34">
        <f>'1.2'!C19</f>
        <v>2</v>
      </c>
      <c r="I19" s="34">
        <f>'1.3'!C19</f>
        <v>2</v>
      </c>
      <c r="J19" s="34">
        <f>'1.4'!C19</f>
        <v>2</v>
      </c>
      <c r="K19" s="34">
        <f>'1.5'!E20</f>
        <v>0</v>
      </c>
    </row>
    <row r="20" spans="1:11" ht="15.75" customHeight="1">
      <c r="A20" s="173" t="s">
        <v>294</v>
      </c>
      <c r="B20" s="45" t="str">
        <f t="shared" si="1"/>
        <v>37-57</v>
      </c>
      <c r="C20" s="45" t="str">
        <f t="shared" si="2"/>
        <v>7-16</v>
      </c>
      <c r="D20" s="46">
        <f t="shared" si="3"/>
        <v>66.66666666666666</v>
      </c>
      <c r="E20" s="46">
        <f>12</f>
        <v>12</v>
      </c>
      <c r="F20" s="46">
        <f t="shared" si="0"/>
        <v>8</v>
      </c>
      <c r="G20" s="47">
        <f>'1.1'!G20</f>
        <v>4</v>
      </c>
      <c r="H20" s="34">
        <f>'1.2'!C20</f>
        <v>2</v>
      </c>
      <c r="I20" s="34">
        <f>'1.3'!C20</f>
        <v>2</v>
      </c>
      <c r="J20" s="34">
        <f>'1.4'!C20</f>
        <v>0</v>
      </c>
      <c r="K20" s="34">
        <f>'1.5'!E21</f>
        <v>0</v>
      </c>
    </row>
    <row r="21" spans="1:11" ht="15.75" customHeight="1">
      <c r="A21" s="173" t="s">
        <v>295</v>
      </c>
      <c r="B21" s="45" t="str">
        <f t="shared" si="1"/>
        <v>18-25</v>
      </c>
      <c r="C21" s="45" t="str">
        <f t="shared" si="2"/>
        <v>3-4</v>
      </c>
      <c r="D21" s="46">
        <f t="shared" si="3"/>
        <v>83.33333333333334</v>
      </c>
      <c r="E21" s="46">
        <f>12</f>
        <v>12</v>
      </c>
      <c r="F21" s="46">
        <f t="shared" si="0"/>
        <v>10</v>
      </c>
      <c r="G21" s="47">
        <f>'1.1'!G21</f>
        <v>4</v>
      </c>
      <c r="H21" s="34">
        <f>'1.2'!C21</f>
        <v>2</v>
      </c>
      <c r="I21" s="34">
        <f>'1.3'!C21</f>
        <v>2</v>
      </c>
      <c r="J21" s="34">
        <f>'1.4'!C21</f>
        <v>2</v>
      </c>
      <c r="K21" s="34">
        <f>'1.5'!E22</f>
        <v>0</v>
      </c>
    </row>
    <row r="22" spans="1:11" ht="15.75" customHeight="1">
      <c r="A22" s="61" t="s">
        <v>296</v>
      </c>
      <c r="B22" s="45" t="str">
        <f t="shared" si="1"/>
        <v>37-57</v>
      </c>
      <c r="C22" s="45" t="str">
        <f t="shared" si="2"/>
        <v>7-16</v>
      </c>
      <c r="D22" s="46">
        <f t="shared" si="3"/>
        <v>66.66666666666666</v>
      </c>
      <c r="E22" s="46">
        <f>12</f>
        <v>12</v>
      </c>
      <c r="F22" s="46">
        <f t="shared" si="0"/>
        <v>8</v>
      </c>
      <c r="G22" s="47">
        <f>'1.1'!G22</f>
        <v>4</v>
      </c>
      <c r="H22" s="34">
        <f>'1.2'!C22</f>
        <v>0</v>
      </c>
      <c r="I22" s="34">
        <f>'1.3'!C22</f>
        <v>2</v>
      </c>
      <c r="J22" s="34">
        <f>'1.4'!C22</f>
        <v>2</v>
      </c>
      <c r="K22" s="34">
        <f>'1.5'!E23</f>
        <v>0</v>
      </c>
    </row>
    <row r="23" spans="1:11" ht="15.75" customHeight="1">
      <c r="A23" s="173" t="s">
        <v>297</v>
      </c>
      <c r="B23" s="45" t="str">
        <f t="shared" si="1"/>
        <v>27-34</v>
      </c>
      <c r="C23" s="45" t="str">
        <f t="shared" si="2"/>
        <v>5-6</v>
      </c>
      <c r="D23" s="46">
        <f t="shared" si="3"/>
        <v>75</v>
      </c>
      <c r="E23" s="46">
        <f>12</f>
        <v>12</v>
      </c>
      <c r="F23" s="46">
        <f t="shared" si="0"/>
        <v>9</v>
      </c>
      <c r="G23" s="47">
        <f>'1.1'!G23</f>
        <v>4</v>
      </c>
      <c r="H23" s="34">
        <f>'1.2'!C23</f>
        <v>2</v>
      </c>
      <c r="I23" s="34">
        <f>'1.3'!C23</f>
        <v>0</v>
      </c>
      <c r="J23" s="34">
        <f>'1.4'!C23</f>
        <v>2</v>
      </c>
      <c r="K23" s="34">
        <f>'1.5'!E24</f>
        <v>1</v>
      </c>
    </row>
    <row r="24" spans="1:11" ht="15.75" customHeight="1">
      <c r="A24" s="173" t="s">
        <v>298</v>
      </c>
      <c r="B24" s="45" t="str">
        <f t="shared" si="1"/>
        <v>37-57</v>
      </c>
      <c r="C24" s="45" t="str">
        <f t="shared" si="2"/>
        <v>7-16</v>
      </c>
      <c r="D24" s="46">
        <f t="shared" si="3"/>
        <v>66.66666666666666</v>
      </c>
      <c r="E24" s="46">
        <f>12</f>
        <v>12</v>
      </c>
      <c r="F24" s="46">
        <f t="shared" si="0"/>
        <v>8</v>
      </c>
      <c r="G24" s="47">
        <f>'1.1'!G24</f>
        <v>4</v>
      </c>
      <c r="H24" s="34">
        <f>'1.2'!C24</f>
        <v>0</v>
      </c>
      <c r="I24" s="34">
        <f>'1.3'!C24</f>
        <v>0</v>
      </c>
      <c r="J24" s="34">
        <f>'1.4'!C24</f>
        <v>2</v>
      </c>
      <c r="K24" s="34">
        <f>'1.5'!E25</f>
        <v>2</v>
      </c>
    </row>
    <row r="25" spans="1:11" ht="15.75" customHeight="1">
      <c r="A25" s="150" t="s">
        <v>367</v>
      </c>
      <c r="B25" s="81"/>
      <c r="C25" s="82"/>
      <c r="D25" s="83"/>
      <c r="E25" s="83"/>
      <c r="F25" s="83"/>
      <c r="G25" s="84"/>
      <c r="H25" s="85"/>
      <c r="I25" s="85"/>
      <c r="J25" s="85"/>
      <c r="K25" s="85"/>
    </row>
    <row r="26" spans="1:11" s="7" customFormat="1" ht="15.75" customHeight="1">
      <c r="A26" s="173" t="s">
        <v>299</v>
      </c>
      <c r="B26" s="45" t="str">
        <f t="shared" si="1"/>
        <v>59-60</v>
      </c>
      <c r="C26" s="45" t="str">
        <f>RANK(D26,$D$26:$D$36)&amp;IF(COUNTIF($D$26:$D$36,D26)&gt;1,"-"&amp;RANK(D26,$D$26:$D$36)+COUNTIF($D$26:$D$36,D26)-1,"")</f>
        <v>8</v>
      </c>
      <c r="D26" s="46">
        <f aca="true" t="shared" si="4" ref="D26:D36">F26/E26*100</f>
        <v>54.166666666666664</v>
      </c>
      <c r="E26" s="46">
        <f>12</f>
        <v>12</v>
      </c>
      <c r="F26" s="46">
        <f aca="true" t="shared" si="5" ref="F26:F36">SUM(G26:K26)</f>
        <v>6.5</v>
      </c>
      <c r="G26" s="47">
        <f>'1.1'!G26</f>
        <v>4</v>
      </c>
      <c r="H26" s="34">
        <f>'1.2'!C26</f>
        <v>0</v>
      </c>
      <c r="I26" s="34">
        <f>'1.3'!C26</f>
        <v>2</v>
      </c>
      <c r="J26" s="34">
        <f>'1.4'!C26</f>
        <v>0</v>
      </c>
      <c r="K26" s="34">
        <f>'1.5'!E27</f>
        <v>0.5</v>
      </c>
    </row>
    <row r="27" spans="1:11" ht="15.75" customHeight="1">
      <c r="A27" s="61" t="s">
        <v>300</v>
      </c>
      <c r="B27" s="45" t="str">
        <f t="shared" si="1"/>
        <v>74-80</v>
      </c>
      <c r="C27" s="45" t="str">
        <f aca="true" t="shared" si="6" ref="C27:C36">RANK(D27,$D$26:$D$36)&amp;IF(COUNTIF($D$26:$D$36,D27)&gt;1,"-"&amp;RANK(D27,$D$26:$D$36)+COUNTIF($D$26:$D$36,D27)-1,"")</f>
        <v>11</v>
      </c>
      <c r="D27" s="46">
        <f t="shared" si="4"/>
        <v>33.33333333333333</v>
      </c>
      <c r="E27" s="46">
        <f>12</f>
        <v>12</v>
      </c>
      <c r="F27" s="46">
        <f t="shared" si="5"/>
        <v>4</v>
      </c>
      <c r="G27" s="47">
        <f>'1.1'!G27</f>
        <v>4</v>
      </c>
      <c r="H27" s="34">
        <f>'1.2'!C27</f>
        <v>0</v>
      </c>
      <c r="I27" s="34">
        <f>'1.3'!C27</f>
        <v>0</v>
      </c>
      <c r="J27" s="34">
        <f>'1.4'!C27</f>
        <v>0</v>
      </c>
      <c r="K27" s="34">
        <f>'1.5'!E28</f>
        <v>0</v>
      </c>
    </row>
    <row r="28" spans="1:11" ht="15.75" customHeight="1">
      <c r="A28" s="173" t="s">
        <v>301</v>
      </c>
      <c r="B28" s="45" t="str">
        <f t="shared" si="1"/>
        <v>37-57</v>
      </c>
      <c r="C28" s="45" t="str">
        <f t="shared" si="6"/>
        <v>5-7</v>
      </c>
      <c r="D28" s="46">
        <f t="shared" si="4"/>
        <v>66.66666666666666</v>
      </c>
      <c r="E28" s="46">
        <f>12</f>
        <v>12</v>
      </c>
      <c r="F28" s="46">
        <f t="shared" si="5"/>
        <v>8</v>
      </c>
      <c r="G28" s="47">
        <f>'1.1'!G28</f>
        <v>4</v>
      </c>
      <c r="H28" s="34">
        <f>'1.2'!C28</f>
        <v>2</v>
      </c>
      <c r="I28" s="34">
        <f>'1.3'!C28</f>
        <v>2</v>
      </c>
      <c r="J28" s="34">
        <f>'1.4'!C28</f>
        <v>0</v>
      </c>
      <c r="K28" s="34">
        <f>'1.5'!E29</f>
        <v>0</v>
      </c>
    </row>
    <row r="29" spans="1:11" ht="15.75" customHeight="1">
      <c r="A29" s="173" t="s">
        <v>302</v>
      </c>
      <c r="B29" s="45" t="str">
        <f t="shared" si="1"/>
        <v>35-36</v>
      </c>
      <c r="C29" s="45" t="str">
        <f t="shared" si="6"/>
        <v>4</v>
      </c>
      <c r="D29" s="46">
        <f t="shared" si="4"/>
        <v>70.83333333333334</v>
      </c>
      <c r="E29" s="46">
        <f>12</f>
        <v>12</v>
      </c>
      <c r="F29" s="46">
        <f t="shared" si="5"/>
        <v>8.5</v>
      </c>
      <c r="G29" s="47">
        <f>'1.1'!G29</f>
        <v>4</v>
      </c>
      <c r="H29" s="34">
        <f>'1.2'!C29</f>
        <v>2</v>
      </c>
      <c r="I29" s="34">
        <f>'1.3'!C29</f>
        <v>2</v>
      </c>
      <c r="J29" s="34">
        <f>'1.4'!C29</f>
        <v>0</v>
      </c>
      <c r="K29" s="34">
        <f>'1.5'!E30</f>
        <v>0.5</v>
      </c>
    </row>
    <row r="30" spans="1:11" ht="15.75" customHeight="1">
      <c r="A30" s="173" t="s">
        <v>303</v>
      </c>
      <c r="B30" s="45" t="str">
        <f t="shared" si="1"/>
        <v>61-72</v>
      </c>
      <c r="C30" s="45" t="str">
        <f t="shared" si="6"/>
        <v>9</v>
      </c>
      <c r="D30" s="46">
        <f t="shared" si="4"/>
        <v>50</v>
      </c>
      <c r="E30" s="46">
        <f>12</f>
        <v>12</v>
      </c>
      <c r="F30" s="46">
        <f t="shared" si="5"/>
        <v>6</v>
      </c>
      <c r="G30" s="47">
        <f>'1.1'!G30</f>
        <v>4</v>
      </c>
      <c r="H30" s="34">
        <f>'1.2'!C30</f>
        <v>2</v>
      </c>
      <c r="I30" s="34">
        <f>'1.3'!C30</f>
        <v>0</v>
      </c>
      <c r="J30" s="34">
        <f>'1.4'!C30</f>
        <v>0</v>
      </c>
      <c r="K30" s="34">
        <f>'1.5'!E31</f>
        <v>0</v>
      </c>
    </row>
    <row r="31" spans="1:11" ht="15.75" customHeight="1">
      <c r="A31" s="173" t="s">
        <v>304</v>
      </c>
      <c r="B31" s="45" t="str">
        <f t="shared" si="1"/>
        <v>37-57</v>
      </c>
      <c r="C31" s="45" t="str">
        <f t="shared" si="6"/>
        <v>5-7</v>
      </c>
      <c r="D31" s="46">
        <f t="shared" si="4"/>
        <v>66.66666666666666</v>
      </c>
      <c r="E31" s="46">
        <f>12</f>
        <v>12</v>
      </c>
      <c r="F31" s="46">
        <f t="shared" si="5"/>
        <v>8</v>
      </c>
      <c r="G31" s="47">
        <f>'1.1'!G31</f>
        <v>2</v>
      </c>
      <c r="H31" s="34">
        <f>'1.2'!C31</f>
        <v>2</v>
      </c>
      <c r="I31" s="34">
        <f>'1.3'!C31</f>
        <v>2</v>
      </c>
      <c r="J31" s="34">
        <f>'1.4'!C31</f>
        <v>2</v>
      </c>
      <c r="K31" s="34">
        <f>'1.5'!E32</f>
        <v>0</v>
      </c>
    </row>
    <row r="32" spans="1:11" s="7" customFormat="1" ht="15.75" customHeight="1">
      <c r="A32" s="61" t="s">
        <v>305</v>
      </c>
      <c r="B32" s="45" t="str">
        <f t="shared" si="1"/>
        <v>27-34</v>
      </c>
      <c r="C32" s="45" t="str">
        <f t="shared" si="6"/>
        <v>3</v>
      </c>
      <c r="D32" s="46">
        <f t="shared" si="4"/>
        <v>75</v>
      </c>
      <c r="E32" s="46">
        <f>12</f>
        <v>12</v>
      </c>
      <c r="F32" s="46">
        <f t="shared" si="5"/>
        <v>9</v>
      </c>
      <c r="G32" s="47">
        <f>'1.1'!G32</f>
        <v>4</v>
      </c>
      <c r="H32" s="34">
        <f>'1.2'!C32</f>
        <v>2</v>
      </c>
      <c r="I32" s="34">
        <f>'1.3'!C32</f>
        <v>2</v>
      </c>
      <c r="J32" s="34">
        <f>'1.4'!C32</f>
        <v>0</v>
      </c>
      <c r="K32" s="34">
        <f>'1.5'!E33</f>
        <v>1</v>
      </c>
    </row>
    <row r="33" spans="1:11" s="7" customFormat="1" ht="15.75" customHeight="1">
      <c r="A33" s="61" t="s">
        <v>306</v>
      </c>
      <c r="B33" s="45" t="str">
        <f t="shared" si="1"/>
        <v>73</v>
      </c>
      <c r="C33" s="45" t="str">
        <f t="shared" si="6"/>
        <v>10</v>
      </c>
      <c r="D33" s="46">
        <f t="shared" si="4"/>
        <v>37.5</v>
      </c>
      <c r="E33" s="46">
        <f>12</f>
        <v>12</v>
      </c>
      <c r="F33" s="46">
        <f t="shared" si="5"/>
        <v>4.5</v>
      </c>
      <c r="G33" s="47">
        <f>'1.1'!G33</f>
        <v>2</v>
      </c>
      <c r="H33" s="34">
        <f>'1.2'!C33</f>
        <v>0</v>
      </c>
      <c r="I33" s="34">
        <f>'1.3'!C33</f>
        <v>2</v>
      </c>
      <c r="J33" s="34">
        <f>'1.4'!C33</f>
        <v>0</v>
      </c>
      <c r="K33" s="34">
        <f>'1.5'!E34</f>
        <v>0.5</v>
      </c>
    </row>
    <row r="34" spans="1:11" ht="15.75" customHeight="1">
      <c r="A34" s="61" t="s">
        <v>307</v>
      </c>
      <c r="B34" s="45" t="str">
        <f t="shared" si="1"/>
        <v>37-57</v>
      </c>
      <c r="C34" s="45" t="str">
        <f t="shared" si="6"/>
        <v>5-7</v>
      </c>
      <c r="D34" s="46">
        <f t="shared" si="4"/>
        <v>66.66666666666666</v>
      </c>
      <c r="E34" s="46">
        <f>12</f>
        <v>12</v>
      </c>
      <c r="F34" s="46">
        <f t="shared" si="5"/>
        <v>8</v>
      </c>
      <c r="G34" s="47">
        <f>'1.1'!G34</f>
        <v>0</v>
      </c>
      <c r="H34" s="34">
        <f>'1.2'!C34</f>
        <v>2</v>
      </c>
      <c r="I34" s="34">
        <f>'1.3'!C34</f>
        <v>2</v>
      </c>
      <c r="J34" s="34">
        <f>'1.4'!C34</f>
        <v>2</v>
      </c>
      <c r="K34" s="34">
        <f>'1.5'!E35</f>
        <v>2</v>
      </c>
    </row>
    <row r="35" spans="1:11" ht="15.75" customHeight="1">
      <c r="A35" s="61" t="s">
        <v>374</v>
      </c>
      <c r="B35" s="45" t="str">
        <f t="shared" si="1"/>
        <v>12-17</v>
      </c>
      <c r="C35" s="45" t="str">
        <f t="shared" si="6"/>
        <v>2</v>
      </c>
      <c r="D35" s="46">
        <f t="shared" si="4"/>
        <v>91.66666666666666</v>
      </c>
      <c r="E35" s="46">
        <f>12</f>
        <v>12</v>
      </c>
      <c r="F35" s="46">
        <f t="shared" si="5"/>
        <v>11</v>
      </c>
      <c r="G35" s="47">
        <f>'1.1'!G35</f>
        <v>4</v>
      </c>
      <c r="H35" s="34">
        <f>'1.2'!C35</f>
        <v>2</v>
      </c>
      <c r="I35" s="34">
        <f>'1.3'!C35</f>
        <v>2</v>
      </c>
      <c r="J35" s="34">
        <f>'1.4'!C35</f>
        <v>2</v>
      </c>
      <c r="K35" s="34">
        <f>'1.5'!E36</f>
        <v>1</v>
      </c>
    </row>
    <row r="36" spans="1:11" ht="15.75" customHeight="1">
      <c r="A36" s="173" t="s">
        <v>282</v>
      </c>
      <c r="B36" s="45" t="str">
        <f t="shared" si="1"/>
        <v>1-11</v>
      </c>
      <c r="C36" s="45" t="str">
        <f t="shared" si="6"/>
        <v>1</v>
      </c>
      <c r="D36" s="46">
        <f t="shared" si="4"/>
        <v>100</v>
      </c>
      <c r="E36" s="46">
        <f>12</f>
        <v>12</v>
      </c>
      <c r="F36" s="46">
        <f t="shared" si="5"/>
        <v>12</v>
      </c>
      <c r="G36" s="47">
        <f>'1.1'!G36</f>
        <v>4</v>
      </c>
      <c r="H36" s="34">
        <f>'1.2'!C36</f>
        <v>2</v>
      </c>
      <c r="I36" s="34">
        <f>'1.3'!C36</f>
        <v>2</v>
      </c>
      <c r="J36" s="34">
        <f>'1.4'!C36</f>
        <v>2</v>
      </c>
      <c r="K36" s="34">
        <f>'1.5'!E37</f>
        <v>2</v>
      </c>
    </row>
    <row r="37" spans="1:11" ht="15.75" customHeight="1">
      <c r="A37" s="150" t="s">
        <v>368</v>
      </c>
      <c r="B37" s="81"/>
      <c r="C37" s="82"/>
      <c r="D37" s="83"/>
      <c r="E37" s="83"/>
      <c r="F37" s="83"/>
      <c r="G37" s="84"/>
      <c r="H37" s="85"/>
      <c r="I37" s="85"/>
      <c r="J37" s="85"/>
      <c r="K37" s="85"/>
    </row>
    <row r="38" spans="1:11" ht="15.75" customHeight="1">
      <c r="A38" s="173" t="s">
        <v>309</v>
      </c>
      <c r="B38" s="45" t="str">
        <f t="shared" si="1"/>
        <v>1-11</v>
      </c>
      <c r="C38" s="45" t="str">
        <f>RANK(D38,$D$38:$D$45)&amp;IF(COUNTIF($D$38:$D$45,D38)&gt;1,"-"&amp;RANK(D38,$D$38:$D$45)+COUNTIF($D$38:$D$45,D38)-1,"")</f>
        <v>1-4</v>
      </c>
      <c r="D38" s="46">
        <f aca="true" t="shared" si="7" ref="D38:D45">F38/E38*100</f>
        <v>100</v>
      </c>
      <c r="E38" s="46">
        <f>12</f>
        <v>12</v>
      </c>
      <c r="F38" s="46">
        <f aca="true" t="shared" si="8" ref="F38:F45">SUM(G38:K38)</f>
        <v>12</v>
      </c>
      <c r="G38" s="47">
        <f>'1.1'!G38</f>
        <v>4</v>
      </c>
      <c r="H38" s="34">
        <f>'1.2'!C38</f>
        <v>2</v>
      </c>
      <c r="I38" s="34">
        <f>'1.3'!C38</f>
        <v>2</v>
      </c>
      <c r="J38" s="34">
        <f>'1.4'!C38</f>
        <v>2</v>
      </c>
      <c r="K38" s="34">
        <f>'1.5'!E39</f>
        <v>2</v>
      </c>
    </row>
    <row r="39" spans="1:11" ht="15.75" customHeight="1">
      <c r="A39" s="173" t="s">
        <v>310</v>
      </c>
      <c r="B39" s="45" t="str">
        <f t="shared" si="1"/>
        <v>58</v>
      </c>
      <c r="C39" s="45" t="str">
        <f aca="true" t="shared" si="9" ref="C39:C45">RANK(D39,$D$38:$D$45)&amp;IF(COUNTIF($D$38:$D$45,D39)&gt;1,"-"&amp;RANK(D39,$D$38:$D$45)+COUNTIF($D$38:$D$45,D39)-1,"")</f>
        <v>8</v>
      </c>
      <c r="D39" s="46">
        <f t="shared" si="7"/>
        <v>58.333333333333336</v>
      </c>
      <c r="E39" s="46">
        <f>12</f>
        <v>12</v>
      </c>
      <c r="F39" s="46">
        <f t="shared" si="8"/>
        <v>7</v>
      </c>
      <c r="G39" s="47">
        <f>'1.1'!G39</f>
        <v>2</v>
      </c>
      <c r="H39" s="34">
        <f>'1.2'!C39</f>
        <v>2</v>
      </c>
      <c r="I39" s="34">
        <f>'1.3'!C39</f>
        <v>2</v>
      </c>
      <c r="J39" s="34">
        <f>'1.4'!C39</f>
        <v>0</v>
      </c>
      <c r="K39" s="34">
        <f>'1.5'!E40</f>
        <v>1</v>
      </c>
    </row>
    <row r="40" spans="1:11" s="11" customFormat="1" ht="15.75" customHeight="1">
      <c r="A40" s="173" t="s">
        <v>311</v>
      </c>
      <c r="B40" s="45" t="str">
        <f t="shared" si="1"/>
        <v>1-11</v>
      </c>
      <c r="C40" s="45" t="str">
        <f t="shared" si="9"/>
        <v>1-4</v>
      </c>
      <c r="D40" s="46">
        <f t="shared" si="7"/>
        <v>100</v>
      </c>
      <c r="E40" s="46">
        <f>12</f>
        <v>12</v>
      </c>
      <c r="F40" s="46">
        <f t="shared" si="8"/>
        <v>12</v>
      </c>
      <c r="G40" s="47">
        <f>'1.1'!G40</f>
        <v>4</v>
      </c>
      <c r="H40" s="34">
        <f>'1.2'!C40</f>
        <v>2</v>
      </c>
      <c r="I40" s="34">
        <f>'1.3'!C40</f>
        <v>2</v>
      </c>
      <c r="J40" s="34">
        <f>'1.4'!C40</f>
        <v>2</v>
      </c>
      <c r="K40" s="34">
        <f>'1.5'!E41</f>
        <v>2</v>
      </c>
    </row>
    <row r="41" spans="1:11" s="7" customFormat="1" ht="15.75" customHeight="1">
      <c r="A41" s="173" t="s">
        <v>312</v>
      </c>
      <c r="B41" s="45" t="str">
        <f t="shared" si="1"/>
        <v>18-25</v>
      </c>
      <c r="C41" s="45" t="str">
        <f t="shared" si="9"/>
        <v>6</v>
      </c>
      <c r="D41" s="46">
        <f t="shared" si="7"/>
        <v>83.33333333333334</v>
      </c>
      <c r="E41" s="46">
        <f>12</f>
        <v>12</v>
      </c>
      <c r="F41" s="46">
        <f t="shared" si="8"/>
        <v>10</v>
      </c>
      <c r="G41" s="47">
        <f>'1.1'!G41</f>
        <v>4</v>
      </c>
      <c r="H41" s="34">
        <f>'1.2'!C41</f>
        <v>2</v>
      </c>
      <c r="I41" s="34">
        <f>'1.3'!C41</f>
        <v>2</v>
      </c>
      <c r="J41" s="34">
        <f>'1.4'!C41</f>
        <v>2</v>
      </c>
      <c r="K41" s="34">
        <f>'1.5'!E42</f>
        <v>0</v>
      </c>
    </row>
    <row r="42" spans="1:11" ht="15.75" customHeight="1">
      <c r="A42" s="173" t="s">
        <v>313</v>
      </c>
      <c r="B42" s="45" t="str">
        <f t="shared" si="1"/>
        <v>1-11</v>
      </c>
      <c r="C42" s="45" t="str">
        <f t="shared" si="9"/>
        <v>1-4</v>
      </c>
      <c r="D42" s="46">
        <f t="shared" si="7"/>
        <v>100</v>
      </c>
      <c r="E42" s="46">
        <f>12</f>
        <v>12</v>
      </c>
      <c r="F42" s="46">
        <f t="shared" si="8"/>
        <v>12</v>
      </c>
      <c r="G42" s="47">
        <f>'1.1'!G42</f>
        <v>4</v>
      </c>
      <c r="H42" s="34">
        <f>'1.2'!C42</f>
        <v>2</v>
      </c>
      <c r="I42" s="34">
        <f>'1.3'!C42</f>
        <v>2</v>
      </c>
      <c r="J42" s="34">
        <f>'1.4'!C42</f>
        <v>2</v>
      </c>
      <c r="K42" s="34">
        <f>'1.5'!E43</f>
        <v>2</v>
      </c>
    </row>
    <row r="43" spans="1:11" ht="15.75" customHeight="1">
      <c r="A43" s="173" t="s">
        <v>314</v>
      </c>
      <c r="B43" s="45" t="str">
        <f t="shared" si="1"/>
        <v>12-17</v>
      </c>
      <c r="C43" s="45" t="str">
        <f t="shared" si="9"/>
        <v>5</v>
      </c>
      <c r="D43" s="46">
        <f t="shared" si="7"/>
        <v>91.66666666666666</v>
      </c>
      <c r="E43" s="46">
        <f>12</f>
        <v>12</v>
      </c>
      <c r="F43" s="46">
        <f t="shared" si="8"/>
        <v>11</v>
      </c>
      <c r="G43" s="47">
        <f>'1.1'!G43</f>
        <v>4</v>
      </c>
      <c r="H43" s="34">
        <f>'1.2'!C43</f>
        <v>2</v>
      </c>
      <c r="I43" s="34">
        <f>'1.3'!C43</f>
        <v>2</v>
      </c>
      <c r="J43" s="34">
        <f>'1.4'!C43</f>
        <v>2</v>
      </c>
      <c r="K43" s="34">
        <f>'1.5'!E44</f>
        <v>1</v>
      </c>
    </row>
    <row r="44" spans="1:11" ht="15.75" customHeight="1">
      <c r="A44" s="173" t="s">
        <v>315</v>
      </c>
      <c r="B44" s="45" t="str">
        <f t="shared" si="1"/>
        <v>1-11</v>
      </c>
      <c r="C44" s="45" t="str">
        <f t="shared" si="9"/>
        <v>1-4</v>
      </c>
      <c r="D44" s="46">
        <f t="shared" si="7"/>
        <v>100</v>
      </c>
      <c r="E44" s="46">
        <f>12</f>
        <v>12</v>
      </c>
      <c r="F44" s="46">
        <f t="shared" si="8"/>
        <v>12</v>
      </c>
      <c r="G44" s="47">
        <f>'1.1'!G44</f>
        <v>4</v>
      </c>
      <c r="H44" s="34">
        <f>'1.2'!C44</f>
        <v>2</v>
      </c>
      <c r="I44" s="34">
        <f>'1.3'!C44</f>
        <v>2</v>
      </c>
      <c r="J44" s="34">
        <f>'1.4'!C44</f>
        <v>2</v>
      </c>
      <c r="K44" s="34">
        <f>'1.5'!E45</f>
        <v>2</v>
      </c>
    </row>
    <row r="45" spans="1:11" s="11" customFormat="1" ht="15.75" customHeight="1">
      <c r="A45" s="173" t="s">
        <v>316</v>
      </c>
      <c r="B45" s="45" t="str">
        <f t="shared" si="1"/>
        <v>26</v>
      </c>
      <c r="C45" s="45" t="str">
        <f t="shared" si="9"/>
        <v>7</v>
      </c>
      <c r="D45" s="46">
        <f t="shared" si="7"/>
        <v>80</v>
      </c>
      <c r="E45" s="46">
        <f>F5-2</f>
        <v>10</v>
      </c>
      <c r="F45" s="46">
        <f t="shared" si="8"/>
        <v>8</v>
      </c>
      <c r="G45" s="47">
        <f>'1.1'!G45</f>
        <v>4</v>
      </c>
      <c r="H45" s="34">
        <f>'1.2'!C45</f>
        <v>0</v>
      </c>
      <c r="I45" s="34">
        <f>'1.3'!C45</f>
        <v>2</v>
      </c>
      <c r="J45" s="34">
        <f>'1.4'!C45</f>
        <v>2</v>
      </c>
      <c r="K45" s="34" t="str">
        <f>'1.5'!E46</f>
        <v>- *</v>
      </c>
    </row>
    <row r="46" spans="1:11" ht="15.75" customHeight="1">
      <c r="A46" s="150" t="s">
        <v>369</v>
      </c>
      <c r="B46" s="81"/>
      <c r="C46" s="82"/>
      <c r="D46" s="83"/>
      <c r="E46" s="83"/>
      <c r="F46" s="83"/>
      <c r="G46" s="84"/>
      <c r="H46" s="85"/>
      <c r="I46" s="85"/>
      <c r="J46" s="85"/>
      <c r="K46" s="85"/>
    </row>
    <row r="47" spans="1:11" ht="15.75" customHeight="1">
      <c r="A47" s="173" t="s">
        <v>317</v>
      </c>
      <c r="B47" s="45" t="str">
        <f t="shared" si="1"/>
        <v>61-72</v>
      </c>
      <c r="C47" s="45" t="str">
        <f>RANK(D47,$D$47:$D$53)&amp;IF(COUNTIF($D$47:$D$53,D47)&gt;1,"-"&amp;RANK(D47,$D$47:$D$53)+COUNTIF($D$47:$D$53,D47)-1,"")</f>
        <v>4-7</v>
      </c>
      <c r="D47" s="46">
        <f aca="true" t="shared" si="10" ref="D47:D53">F47/E47*100</f>
        <v>50</v>
      </c>
      <c r="E47" s="46">
        <f>12</f>
        <v>12</v>
      </c>
      <c r="F47" s="46">
        <f aca="true" t="shared" si="11" ref="F47:F53">SUM(G47:K47)</f>
        <v>6</v>
      </c>
      <c r="G47" s="47">
        <f>'1.1'!G47</f>
        <v>2</v>
      </c>
      <c r="H47" s="34">
        <f>'1.2'!C47</f>
        <v>2</v>
      </c>
      <c r="I47" s="34">
        <f>'1.3'!C47</f>
        <v>2</v>
      </c>
      <c r="J47" s="34">
        <f>'1.4'!C47</f>
        <v>0</v>
      </c>
      <c r="K47" s="34">
        <f>'1.5'!E48</f>
        <v>0</v>
      </c>
    </row>
    <row r="48" spans="1:11" ht="15.75" customHeight="1">
      <c r="A48" s="173" t="s">
        <v>318</v>
      </c>
      <c r="B48" s="45" t="str">
        <f t="shared" si="1"/>
        <v>61-72</v>
      </c>
      <c r="C48" s="45" t="str">
        <f aca="true" t="shared" si="12" ref="C48:C53">RANK(D48,$D$47:$D$53)&amp;IF(COUNTIF($D$47:$D$53,D48)&gt;1,"-"&amp;RANK(D48,$D$47:$D$53)+COUNTIF($D$47:$D$53,D48)-1,"")</f>
        <v>4-7</v>
      </c>
      <c r="D48" s="46">
        <f t="shared" si="10"/>
        <v>50</v>
      </c>
      <c r="E48" s="46">
        <f>12</f>
        <v>12</v>
      </c>
      <c r="F48" s="46">
        <f t="shared" si="11"/>
        <v>6</v>
      </c>
      <c r="G48" s="47">
        <f>'1.1'!G48</f>
        <v>2</v>
      </c>
      <c r="H48" s="34">
        <f>'1.2'!C48</f>
        <v>2</v>
      </c>
      <c r="I48" s="34">
        <f>'1.3'!C48</f>
        <v>2</v>
      </c>
      <c r="J48" s="34">
        <f>'1.4'!C48</f>
        <v>0</v>
      </c>
      <c r="K48" s="34">
        <f>'1.5'!E49</f>
        <v>0</v>
      </c>
    </row>
    <row r="49" spans="1:11" ht="15.75" customHeight="1">
      <c r="A49" s="173" t="s">
        <v>321</v>
      </c>
      <c r="B49" s="45" t="str">
        <f t="shared" si="1"/>
        <v>37-57</v>
      </c>
      <c r="C49" s="45" t="str">
        <f t="shared" si="12"/>
        <v>1-3</v>
      </c>
      <c r="D49" s="46">
        <f t="shared" si="10"/>
        <v>66.66666666666666</v>
      </c>
      <c r="E49" s="46">
        <f>12</f>
        <v>12</v>
      </c>
      <c r="F49" s="46">
        <f t="shared" si="11"/>
        <v>8</v>
      </c>
      <c r="G49" s="47">
        <f>'1.1'!G49</f>
        <v>4</v>
      </c>
      <c r="H49" s="34">
        <f>'1.2'!C49</f>
        <v>2</v>
      </c>
      <c r="I49" s="34">
        <f>'1.3'!C49</f>
        <v>2</v>
      </c>
      <c r="J49" s="34">
        <f>'1.4'!C49</f>
        <v>0</v>
      </c>
      <c r="K49" s="34">
        <f>'1.5'!E50</f>
        <v>0</v>
      </c>
    </row>
    <row r="50" spans="1:11" ht="15.75" customHeight="1">
      <c r="A50" s="173" t="s">
        <v>319</v>
      </c>
      <c r="B50" s="45" t="str">
        <f t="shared" si="1"/>
        <v>61-72</v>
      </c>
      <c r="C50" s="45" t="str">
        <f t="shared" si="12"/>
        <v>4-7</v>
      </c>
      <c r="D50" s="46">
        <f t="shared" si="10"/>
        <v>50</v>
      </c>
      <c r="E50" s="46">
        <f>12</f>
        <v>12</v>
      </c>
      <c r="F50" s="46">
        <f t="shared" si="11"/>
        <v>6</v>
      </c>
      <c r="G50" s="47">
        <f>'1.1'!G50</f>
        <v>2</v>
      </c>
      <c r="H50" s="34">
        <f>'1.2'!C50</f>
        <v>2</v>
      </c>
      <c r="I50" s="34">
        <f>'1.3'!C50</f>
        <v>2</v>
      </c>
      <c r="J50" s="34">
        <f>'1.4'!C50</f>
        <v>0</v>
      </c>
      <c r="K50" s="34">
        <f>'1.5'!E51</f>
        <v>0</v>
      </c>
    </row>
    <row r="51" spans="1:11" ht="15.75" customHeight="1">
      <c r="A51" s="173" t="s">
        <v>320</v>
      </c>
      <c r="B51" s="45" t="str">
        <f t="shared" si="1"/>
        <v>61-72</v>
      </c>
      <c r="C51" s="45" t="str">
        <f t="shared" si="12"/>
        <v>4-7</v>
      </c>
      <c r="D51" s="46">
        <f t="shared" si="10"/>
        <v>50</v>
      </c>
      <c r="E51" s="46">
        <f>12</f>
        <v>12</v>
      </c>
      <c r="F51" s="46">
        <f t="shared" si="11"/>
        <v>6</v>
      </c>
      <c r="G51" s="47">
        <f>'1.1'!G51</f>
        <v>4</v>
      </c>
      <c r="H51" s="34">
        <f>'1.2'!C51</f>
        <v>0</v>
      </c>
      <c r="I51" s="34">
        <f>'1.3'!C51</f>
        <v>2</v>
      </c>
      <c r="J51" s="34">
        <f>'1.4'!C51</f>
        <v>0</v>
      </c>
      <c r="K51" s="34">
        <f>'1.5'!E52</f>
        <v>0</v>
      </c>
    </row>
    <row r="52" spans="1:11" ht="15.75" customHeight="1">
      <c r="A52" s="173" t="s">
        <v>322</v>
      </c>
      <c r="B52" s="45" t="str">
        <f t="shared" si="1"/>
        <v>37-57</v>
      </c>
      <c r="C52" s="45" t="str">
        <f t="shared" si="12"/>
        <v>1-3</v>
      </c>
      <c r="D52" s="46">
        <f t="shared" si="10"/>
        <v>66.66666666666666</v>
      </c>
      <c r="E52" s="46">
        <f>12</f>
        <v>12</v>
      </c>
      <c r="F52" s="46">
        <f t="shared" si="11"/>
        <v>8</v>
      </c>
      <c r="G52" s="47">
        <f>'1.1'!G52</f>
        <v>4</v>
      </c>
      <c r="H52" s="34">
        <f>'1.2'!C52</f>
        <v>0</v>
      </c>
      <c r="I52" s="34">
        <f>'1.3'!C52</f>
        <v>2</v>
      </c>
      <c r="J52" s="34">
        <f>'1.4'!C52</f>
        <v>2</v>
      </c>
      <c r="K52" s="34">
        <f>'1.5'!E53</f>
        <v>0</v>
      </c>
    </row>
    <row r="53" spans="1:11" ht="15.75" customHeight="1">
      <c r="A53" s="173" t="s">
        <v>323</v>
      </c>
      <c r="B53" s="45" t="str">
        <f t="shared" si="1"/>
        <v>37-57</v>
      </c>
      <c r="C53" s="45" t="str">
        <f t="shared" si="12"/>
        <v>1-3</v>
      </c>
      <c r="D53" s="46">
        <f t="shared" si="10"/>
        <v>66.66666666666666</v>
      </c>
      <c r="E53" s="46">
        <f>12</f>
        <v>12</v>
      </c>
      <c r="F53" s="46">
        <f t="shared" si="11"/>
        <v>8</v>
      </c>
      <c r="G53" s="47">
        <f>'1.1'!G53</f>
        <v>4</v>
      </c>
      <c r="H53" s="34">
        <f>'1.2'!C53</f>
        <v>2</v>
      </c>
      <c r="I53" s="34">
        <f>'1.3'!C53</f>
        <v>2</v>
      </c>
      <c r="J53" s="34">
        <f>'1.4'!C53</f>
        <v>0</v>
      </c>
      <c r="K53" s="34">
        <f>'1.5'!E54</f>
        <v>0</v>
      </c>
    </row>
    <row r="54" spans="1:11" ht="15.75" customHeight="1">
      <c r="A54" s="150" t="s">
        <v>370</v>
      </c>
      <c r="B54" s="81"/>
      <c r="C54" s="82"/>
      <c r="D54" s="83"/>
      <c r="E54" s="83"/>
      <c r="F54" s="83"/>
      <c r="G54" s="84"/>
      <c r="H54" s="85"/>
      <c r="I54" s="85"/>
      <c r="J54" s="85"/>
      <c r="K54" s="85"/>
    </row>
    <row r="55" spans="1:11" ht="15.75" customHeight="1">
      <c r="A55" s="173" t="s">
        <v>324</v>
      </c>
      <c r="B55" s="45" t="str">
        <f t="shared" si="1"/>
        <v>12-17</v>
      </c>
      <c r="C55" s="45" t="str">
        <f>RANK(D55,$D$55:$D$68)&amp;IF(COUNTIF($D$55:$D$68,D55)&gt;1,"-"&amp;RANK(D55,$D$55:$D$68)+COUNTIF($D$55:$D$68,D55)-1,"")</f>
        <v>3</v>
      </c>
      <c r="D55" s="46">
        <f aca="true" t="shared" si="13" ref="D55:D68">F55/E55*100</f>
        <v>91.66666666666666</v>
      </c>
      <c r="E55" s="46">
        <f>12</f>
        <v>12</v>
      </c>
      <c r="F55" s="46">
        <f aca="true" t="shared" si="14" ref="F55:F68">SUM(G55:K55)</f>
        <v>11</v>
      </c>
      <c r="G55" s="47">
        <f>'1.1'!G55</f>
        <v>4</v>
      </c>
      <c r="H55" s="34">
        <f>'1.2'!C55</f>
        <v>2</v>
      </c>
      <c r="I55" s="34">
        <f>'1.3'!C55</f>
        <v>2</v>
      </c>
      <c r="J55" s="34">
        <f>'1.4'!C55</f>
        <v>2</v>
      </c>
      <c r="K55" s="34">
        <f>'1.5'!E56</f>
        <v>1</v>
      </c>
    </row>
    <row r="56" spans="1:11" s="7" customFormat="1" ht="15.75" customHeight="1">
      <c r="A56" s="173" t="s">
        <v>325</v>
      </c>
      <c r="B56" s="45" t="str">
        <f t="shared" si="1"/>
        <v>81</v>
      </c>
      <c r="C56" s="45" t="str">
        <f aca="true" t="shared" si="15" ref="C56:C68">RANK(D56,$D$55:$D$68)&amp;IF(COUNTIF($D$55:$D$68,D56)&gt;1,"-"&amp;RANK(D56,$D$55:$D$68)+COUNTIF($D$55:$D$68,D56)-1,"")</f>
        <v>12</v>
      </c>
      <c r="D56" s="46">
        <f t="shared" si="13"/>
        <v>25</v>
      </c>
      <c r="E56" s="46">
        <f>12</f>
        <v>12</v>
      </c>
      <c r="F56" s="46">
        <f t="shared" si="14"/>
        <v>3</v>
      </c>
      <c r="G56" s="47">
        <f>'1.1'!G56</f>
        <v>0</v>
      </c>
      <c r="H56" s="34">
        <f>'1.2'!C56</f>
        <v>0</v>
      </c>
      <c r="I56" s="34">
        <f>'1.3'!C56</f>
        <v>2</v>
      </c>
      <c r="J56" s="34">
        <f>'1.4'!C56</f>
        <v>0</v>
      </c>
      <c r="K56" s="34">
        <f>'1.5'!E57</f>
        <v>1</v>
      </c>
    </row>
    <row r="57" spans="1:11" ht="15.75" customHeight="1">
      <c r="A57" s="173" t="s">
        <v>326</v>
      </c>
      <c r="B57" s="45" t="str">
        <f t="shared" si="1"/>
        <v>61-72</v>
      </c>
      <c r="C57" s="45" t="str">
        <f t="shared" si="15"/>
        <v>8-10</v>
      </c>
      <c r="D57" s="46">
        <f t="shared" si="13"/>
        <v>50</v>
      </c>
      <c r="E57" s="46">
        <f>12</f>
        <v>12</v>
      </c>
      <c r="F57" s="46">
        <f t="shared" si="14"/>
        <v>6</v>
      </c>
      <c r="G57" s="47">
        <f>'1.1'!G57</f>
        <v>4</v>
      </c>
      <c r="H57" s="34">
        <f>'1.2'!C57</f>
        <v>0</v>
      </c>
      <c r="I57" s="34">
        <f>'1.3'!C57</f>
        <v>2</v>
      </c>
      <c r="J57" s="34">
        <f>'1.4'!C57</f>
        <v>0</v>
      </c>
      <c r="K57" s="34">
        <f>'1.5'!E58</f>
        <v>0</v>
      </c>
    </row>
    <row r="58" spans="1:11" ht="15.75" customHeight="1">
      <c r="A58" s="173" t="s">
        <v>327</v>
      </c>
      <c r="B58" s="45" t="str">
        <f t="shared" si="1"/>
        <v>61-72</v>
      </c>
      <c r="C58" s="45" t="str">
        <f t="shared" si="15"/>
        <v>8-10</v>
      </c>
      <c r="D58" s="46">
        <f t="shared" si="13"/>
        <v>50</v>
      </c>
      <c r="E58" s="46">
        <f>12</f>
        <v>12</v>
      </c>
      <c r="F58" s="46">
        <f t="shared" si="14"/>
        <v>6</v>
      </c>
      <c r="G58" s="47">
        <f>'1.1'!G58</f>
        <v>2</v>
      </c>
      <c r="H58" s="34">
        <f>'1.2'!C58</f>
        <v>2</v>
      </c>
      <c r="I58" s="34">
        <f>'1.3'!C58</f>
        <v>2</v>
      </c>
      <c r="J58" s="34">
        <f>'1.4'!C58</f>
        <v>0</v>
      </c>
      <c r="K58" s="34">
        <f>'1.5'!E59</f>
        <v>0</v>
      </c>
    </row>
    <row r="59" spans="1:11" ht="15.75" customHeight="1">
      <c r="A59" s="173" t="s">
        <v>328</v>
      </c>
      <c r="B59" s="45" t="str">
        <f t="shared" si="1"/>
        <v>61-72</v>
      </c>
      <c r="C59" s="45" t="str">
        <f t="shared" si="15"/>
        <v>8-10</v>
      </c>
      <c r="D59" s="46">
        <f t="shared" si="13"/>
        <v>50</v>
      </c>
      <c r="E59" s="46">
        <f>12</f>
        <v>12</v>
      </c>
      <c r="F59" s="46">
        <f t="shared" si="14"/>
        <v>6</v>
      </c>
      <c r="G59" s="47">
        <f>'1.1'!G59</f>
        <v>2</v>
      </c>
      <c r="H59" s="34">
        <f>'1.2'!C59</f>
        <v>2</v>
      </c>
      <c r="I59" s="34">
        <f>'1.3'!C59</f>
        <v>2</v>
      </c>
      <c r="J59" s="34">
        <f>'1.4'!C59</f>
        <v>0</v>
      </c>
      <c r="K59" s="34">
        <f>'1.5'!E60</f>
        <v>0</v>
      </c>
    </row>
    <row r="60" spans="1:11" ht="15.75" customHeight="1">
      <c r="A60" s="173" t="s">
        <v>329</v>
      </c>
      <c r="B60" s="45" t="str">
        <f t="shared" si="1"/>
        <v>35-36</v>
      </c>
      <c r="C60" s="45" t="str">
        <f t="shared" si="15"/>
        <v>5</v>
      </c>
      <c r="D60" s="46">
        <f t="shared" si="13"/>
        <v>70.83333333333334</v>
      </c>
      <c r="E60" s="46">
        <f>12</f>
        <v>12</v>
      </c>
      <c r="F60" s="46">
        <f t="shared" si="14"/>
        <v>8.5</v>
      </c>
      <c r="G60" s="47">
        <f>'1.1'!G60</f>
        <v>4</v>
      </c>
      <c r="H60" s="34">
        <f>'1.2'!C60</f>
        <v>2</v>
      </c>
      <c r="I60" s="34">
        <f>'1.3'!C60</f>
        <v>2</v>
      </c>
      <c r="J60" s="34">
        <f>'1.4'!C60</f>
        <v>0</v>
      </c>
      <c r="K60" s="34">
        <f>'1.5'!E61</f>
        <v>0.5</v>
      </c>
    </row>
    <row r="61" spans="1:11" ht="15.75" customHeight="1">
      <c r="A61" s="61" t="s">
        <v>330</v>
      </c>
      <c r="B61" s="45" t="str">
        <f t="shared" si="1"/>
        <v>74-80</v>
      </c>
      <c r="C61" s="45" t="str">
        <f t="shared" si="15"/>
        <v>11</v>
      </c>
      <c r="D61" s="46">
        <f t="shared" si="13"/>
        <v>33.33333333333333</v>
      </c>
      <c r="E61" s="46">
        <f>12</f>
        <v>12</v>
      </c>
      <c r="F61" s="46">
        <f t="shared" si="14"/>
        <v>4</v>
      </c>
      <c r="G61" s="47">
        <f>'1.1'!G61</f>
        <v>2</v>
      </c>
      <c r="H61" s="34">
        <f>'1.2'!C61</f>
        <v>0</v>
      </c>
      <c r="I61" s="34">
        <f>'1.3'!C61</f>
        <v>0</v>
      </c>
      <c r="J61" s="34">
        <f>'1.4'!C61</f>
        <v>2</v>
      </c>
      <c r="K61" s="34">
        <f>'1.5'!E62</f>
        <v>0</v>
      </c>
    </row>
    <row r="62" spans="1:11" ht="15.75" customHeight="1">
      <c r="A62" s="61" t="s">
        <v>331</v>
      </c>
      <c r="B62" s="45" t="str">
        <f t="shared" si="1"/>
        <v>82-83</v>
      </c>
      <c r="C62" s="45" t="str">
        <f t="shared" si="15"/>
        <v>13</v>
      </c>
      <c r="D62" s="46">
        <f t="shared" si="13"/>
        <v>20.833333333333336</v>
      </c>
      <c r="E62" s="46">
        <f>12</f>
        <v>12</v>
      </c>
      <c r="F62" s="46">
        <f t="shared" si="14"/>
        <v>2.5</v>
      </c>
      <c r="G62" s="47">
        <f>'1.1'!G62</f>
        <v>0</v>
      </c>
      <c r="H62" s="34">
        <f>'1.2'!C62</f>
        <v>0</v>
      </c>
      <c r="I62" s="34">
        <f>'1.3'!C62</f>
        <v>2</v>
      </c>
      <c r="J62" s="34">
        <f>'1.4'!C62</f>
        <v>0</v>
      </c>
      <c r="K62" s="34">
        <f>'1.5'!E63</f>
        <v>0.5</v>
      </c>
    </row>
    <row r="63" spans="1:11" ht="15.75" customHeight="1">
      <c r="A63" s="61" t="s">
        <v>332</v>
      </c>
      <c r="B63" s="45" t="str">
        <f t="shared" si="1"/>
        <v>1-11</v>
      </c>
      <c r="C63" s="45" t="str">
        <f t="shared" si="15"/>
        <v>1-2</v>
      </c>
      <c r="D63" s="46">
        <f t="shared" si="13"/>
        <v>100</v>
      </c>
      <c r="E63" s="46">
        <f>12</f>
        <v>12</v>
      </c>
      <c r="F63" s="46">
        <f t="shared" si="14"/>
        <v>12</v>
      </c>
      <c r="G63" s="47">
        <f>'1.1'!G63</f>
        <v>4</v>
      </c>
      <c r="H63" s="34">
        <f>'1.2'!C63</f>
        <v>2</v>
      </c>
      <c r="I63" s="34">
        <f>'1.3'!C63</f>
        <v>2</v>
      </c>
      <c r="J63" s="34">
        <f>'1.4'!C63</f>
        <v>2</v>
      </c>
      <c r="K63" s="34">
        <f>'1.5'!E64</f>
        <v>2</v>
      </c>
    </row>
    <row r="64" spans="1:11" ht="15.75" customHeight="1">
      <c r="A64" s="61" t="s">
        <v>333</v>
      </c>
      <c r="B64" s="45" t="str">
        <f t="shared" si="1"/>
        <v>18-25</v>
      </c>
      <c r="C64" s="45" t="str">
        <f t="shared" si="15"/>
        <v>4</v>
      </c>
      <c r="D64" s="46">
        <f t="shared" si="13"/>
        <v>83.33333333333334</v>
      </c>
      <c r="E64" s="46">
        <f>12</f>
        <v>12</v>
      </c>
      <c r="F64" s="46">
        <f t="shared" si="14"/>
        <v>10</v>
      </c>
      <c r="G64" s="47">
        <f>'1.1'!G64</f>
        <v>4</v>
      </c>
      <c r="H64" s="34">
        <f>'1.2'!C64</f>
        <v>2</v>
      </c>
      <c r="I64" s="34">
        <f>'1.3'!C64</f>
        <v>2</v>
      </c>
      <c r="J64" s="34">
        <f>'1.4'!C64</f>
        <v>0</v>
      </c>
      <c r="K64" s="34">
        <f>'1.5'!E65</f>
        <v>2</v>
      </c>
    </row>
    <row r="65" spans="1:11" ht="15.75" customHeight="1">
      <c r="A65" s="61" t="s">
        <v>334</v>
      </c>
      <c r="B65" s="45" t="str">
        <f t="shared" si="1"/>
        <v>37-57</v>
      </c>
      <c r="C65" s="45" t="str">
        <f t="shared" si="15"/>
        <v>6</v>
      </c>
      <c r="D65" s="46">
        <f t="shared" si="13"/>
        <v>66.66666666666666</v>
      </c>
      <c r="E65" s="46">
        <f>12</f>
        <v>12</v>
      </c>
      <c r="F65" s="46">
        <f t="shared" si="14"/>
        <v>8</v>
      </c>
      <c r="G65" s="47">
        <f>'1.1'!G65</f>
        <v>4</v>
      </c>
      <c r="H65" s="34">
        <f>'1.2'!C65</f>
        <v>2</v>
      </c>
      <c r="I65" s="34">
        <f>'1.3'!C65</f>
        <v>2</v>
      </c>
      <c r="J65" s="34">
        <f>'1.4'!C65</f>
        <v>0</v>
      </c>
      <c r="K65" s="34">
        <f>'1.5'!E66</f>
        <v>0</v>
      </c>
    </row>
    <row r="66" spans="1:11" ht="15.75" customHeight="1">
      <c r="A66" s="61" t="s">
        <v>335</v>
      </c>
      <c r="B66" s="45" t="str">
        <f t="shared" si="1"/>
        <v>84-85</v>
      </c>
      <c r="C66" s="45" t="str">
        <f t="shared" si="15"/>
        <v>14</v>
      </c>
      <c r="D66" s="46">
        <f t="shared" si="13"/>
        <v>16.666666666666664</v>
      </c>
      <c r="E66" s="46">
        <f>12</f>
        <v>12</v>
      </c>
      <c r="F66" s="46">
        <f t="shared" si="14"/>
        <v>2</v>
      </c>
      <c r="G66" s="47">
        <f>'1.1'!G66</f>
        <v>2</v>
      </c>
      <c r="H66" s="34">
        <f>'1.2'!C66</f>
        <v>0</v>
      </c>
      <c r="I66" s="34">
        <f>'1.3'!C66</f>
        <v>0</v>
      </c>
      <c r="J66" s="34">
        <f>'1.4'!C66</f>
        <v>0</v>
      </c>
      <c r="K66" s="34">
        <f>'1.5'!E67</f>
        <v>0</v>
      </c>
    </row>
    <row r="67" spans="1:11" ht="15.75" customHeight="1">
      <c r="A67" s="61" t="s">
        <v>336</v>
      </c>
      <c r="B67" s="45" t="str">
        <f t="shared" si="1"/>
        <v>1-11</v>
      </c>
      <c r="C67" s="45" t="str">
        <f t="shared" si="15"/>
        <v>1-2</v>
      </c>
      <c r="D67" s="46">
        <f t="shared" si="13"/>
        <v>100</v>
      </c>
      <c r="E67" s="46">
        <f>12</f>
        <v>12</v>
      </c>
      <c r="F67" s="46">
        <f t="shared" si="14"/>
        <v>12</v>
      </c>
      <c r="G67" s="47">
        <f>'1.1'!G67</f>
        <v>4</v>
      </c>
      <c r="H67" s="34">
        <f>'1.2'!C67</f>
        <v>2</v>
      </c>
      <c r="I67" s="34">
        <f>'1.3'!C67</f>
        <v>2</v>
      </c>
      <c r="J67" s="34">
        <f>'1.4'!C67</f>
        <v>2</v>
      </c>
      <c r="K67" s="34">
        <f>'1.5'!E68</f>
        <v>2</v>
      </c>
    </row>
    <row r="68" spans="1:11" ht="15.75" customHeight="1">
      <c r="A68" s="173" t="s">
        <v>337</v>
      </c>
      <c r="B68" s="45" t="str">
        <f t="shared" si="1"/>
        <v>59-60</v>
      </c>
      <c r="C68" s="45" t="str">
        <f t="shared" si="15"/>
        <v>7</v>
      </c>
      <c r="D68" s="46">
        <f t="shared" si="13"/>
        <v>54.166666666666664</v>
      </c>
      <c r="E68" s="46">
        <f>12</f>
        <v>12</v>
      </c>
      <c r="F68" s="46">
        <f t="shared" si="14"/>
        <v>6.5</v>
      </c>
      <c r="G68" s="47">
        <f>'1.1'!G68</f>
        <v>4</v>
      </c>
      <c r="H68" s="34">
        <f>'1.2'!C68</f>
        <v>0</v>
      </c>
      <c r="I68" s="34">
        <f>'1.3'!C68</f>
        <v>2</v>
      </c>
      <c r="J68" s="34">
        <f>'1.4'!C68</f>
        <v>0</v>
      </c>
      <c r="K68" s="34">
        <f>'1.5'!E69</f>
        <v>0.5</v>
      </c>
    </row>
    <row r="69" spans="1:11" ht="15.75" customHeight="1">
      <c r="A69" s="150" t="s">
        <v>371</v>
      </c>
      <c r="B69" s="81"/>
      <c r="C69" s="82"/>
      <c r="D69" s="83"/>
      <c r="E69" s="83"/>
      <c r="F69" s="83"/>
      <c r="G69" s="84"/>
      <c r="H69" s="85"/>
      <c r="I69" s="85"/>
      <c r="J69" s="85"/>
      <c r="K69" s="85"/>
    </row>
    <row r="70" spans="1:11" ht="15.75" customHeight="1">
      <c r="A70" s="173" t="s">
        <v>338</v>
      </c>
      <c r="B70" s="45" t="str">
        <f t="shared" si="1"/>
        <v>61-72</v>
      </c>
      <c r="C70" s="45" t="str">
        <f aca="true" t="shared" si="16" ref="C70:C75">RANK(D70,$D$70:$D$75)&amp;IF(COUNTIF($D$70:$D$75,D70)&gt;1,"-"&amp;RANK(D70,$D$70:$D$75)+COUNTIF($D$70:$D$75,D70)-1,"")</f>
        <v>6</v>
      </c>
      <c r="D70" s="46">
        <f aca="true" t="shared" si="17" ref="D70:D75">F70/E70*100</f>
        <v>50</v>
      </c>
      <c r="E70" s="46">
        <f>12</f>
        <v>12</v>
      </c>
      <c r="F70" s="46">
        <f aca="true" t="shared" si="18" ref="F70:F75">SUM(G70:K70)</f>
        <v>6</v>
      </c>
      <c r="G70" s="47">
        <f>'1.1'!G70</f>
        <v>4</v>
      </c>
      <c r="H70" s="34">
        <f>'1.2'!C70</f>
        <v>0</v>
      </c>
      <c r="I70" s="34">
        <f>'1.3'!C70</f>
        <v>2</v>
      </c>
      <c r="J70" s="34">
        <f>'1.4'!C70</f>
        <v>0</v>
      </c>
      <c r="K70" s="34">
        <f>'1.5'!E71</f>
        <v>0</v>
      </c>
    </row>
    <row r="71" spans="1:11" ht="15.75" customHeight="1">
      <c r="A71" s="173" t="s">
        <v>339</v>
      </c>
      <c r="B71" s="45" t="str">
        <f t="shared" si="1"/>
        <v>12-17</v>
      </c>
      <c r="C71" s="45" t="str">
        <f t="shared" si="16"/>
        <v>2-4</v>
      </c>
      <c r="D71" s="46">
        <f t="shared" si="17"/>
        <v>91.66666666666666</v>
      </c>
      <c r="E71" s="46">
        <f>12</f>
        <v>12</v>
      </c>
      <c r="F71" s="46">
        <f t="shared" si="18"/>
        <v>11</v>
      </c>
      <c r="G71" s="47">
        <f>'1.1'!G71</f>
        <v>4</v>
      </c>
      <c r="H71" s="34">
        <f>'1.2'!C71</f>
        <v>2</v>
      </c>
      <c r="I71" s="34">
        <f>'1.3'!C71</f>
        <v>2</v>
      </c>
      <c r="J71" s="34">
        <f>'1.4'!C71</f>
        <v>2</v>
      </c>
      <c r="K71" s="34">
        <f>'1.5'!E72</f>
        <v>1</v>
      </c>
    </row>
    <row r="72" spans="1:11" ht="15.75" customHeight="1">
      <c r="A72" s="173" t="s">
        <v>340</v>
      </c>
      <c r="B72" s="45" t="str">
        <f aca="true" t="shared" si="19" ref="B72:B98">RANK(D72,$D$7:$D$98)&amp;IF(COUNTIF($D$7:$D$98,D72)&gt;1,"-"&amp;RANK(D72,$D$7:$D$98)+COUNTIF($D$7:$D$98,D72)-1,"")</f>
        <v>12-17</v>
      </c>
      <c r="C72" s="45" t="str">
        <f t="shared" si="16"/>
        <v>2-4</v>
      </c>
      <c r="D72" s="46">
        <f t="shared" si="17"/>
        <v>91.66666666666666</v>
      </c>
      <c r="E72" s="46">
        <f>12</f>
        <v>12</v>
      </c>
      <c r="F72" s="46">
        <f t="shared" si="18"/>
        <v>11</v>
      </c>
      <c r="G72" s="47">
        <f>'1.1'!G72</f>
        <v>4</v>
      </c>
      <c r="H72" s="34">
        <f>'1.2'!C72</f>
        <v>2</v>
      </c>
      <c r="I72" s="34">
        <f>'1.3'!C72</f>
        <v>2</v>
      </c>
      <c r="J72" s="34">
        <f>'1.4'!C72</f>
        <v>2</v>
      </c>
      <c r="K72" s="34">
        <f>'1.5'!E73</f>
        <v>1</v>
      </c>
    </row>
    <row r="73" spans="1:11" ht="15.75" customHeight="1">
      <c r="A73" s="173" t="s">
        <v>341</v>
      </c>
      <c r="B73" s="45" t="str">
        <f t="shared" si="19"/>
        <v>27-34</v>
      </c>
      <c r="C73" s="45" t="str">
        <f t="shared" si="16"/>
        <v>5</v>
      </c>
      <c r="D73" s="46">
        <f t="shared" si="17"/>
        <v>75</v>
      </c>
      <c r="E73" s="46">
        <f>12</f>
        <v>12</v>
      </c>
      <c r="F73" s="46">
        <f t="shared" si="18"/>
        <v>9</v>
      </c>
      <c r="G73" s="47">
        <f>'1.1'!G73</f>
        <v>4</v>
      </c>
      <c r="H73" s="34">
        <f>'1.2'!C73</f>
        <v>2</v>
      </c>
      <c r="I73" s="34">
        <f>'1.3'!C73</f>
        <v>2</v>
      </c>
      <c r="J73" s="34">
        <f>'1.4'!C73</f>
        <v>0</v>
      </c>
      <c r="K73" s="34">
        <f>'1.5'!E74</f>
        <v>1</v>
      </c>
    </row>
    <row r="74" spans="1:11" ht="15.75" customHeight="1">
      <c r="A74" s="173" t="s">
        <v>342</v>
      </c>
      <c r="B74" s="45" t="str">
        <f t="shared" si="19"/>
        <v>1-11</v>
      </c>
      <c r="C74" s="45" t="str">
        <f t="shared" si="16"/>
        <v>1</v>
      </c>
      <c r="D74" s="46">
        <f t="shared" si="17"/>
        <v>100</v>
      </c>
      <c r="E74" s="46">
        <f>12</f>
        <v>12</v>
      </c>
      <c r="F74" s="46">
        <f t="shared" si="18"/>
        <v>12</v>
      </c>
      <c r="G74" s="47">
        <f>'1.1'!G74</f>
        <v>4</v>
      </c>
      <c r="H74" s="34">
        <f>'1.2'!C74</f>
        <v>2</v>
      </c>
      <c r="I74" s="34">
        <f>'1.3'!C74</f>
        <v>2</v>
      </c>
      <c r="J74" s="34">
        <f>'1.4'!C74</f>
        <v>2</v>
      </c>
      <c r="K74" s="34">
        <f>'1.5'!E75</f>
        <v>2</v>
      </c>
    </row>
    <row r="75" spans="1:11" ht="15.75" customHeight="1">
      <c r="A75" s="173" t="s">
        <v>343</v>
      </c>
      <c r="B75" s="45" t="str">
        <f t="shared" si="19"/>
        <v>12-17</v>
      </c>
      <c r="C75" s="45" t="str">
        <f t="shared" si="16"/>
        <v>2-4</v>
      </c>
      <c r="D75" s="46">
        <f t="shared" si="17"/>
        <v>91.66666666666666</v>
      </c>
      <c r="E75" s="46">
        <f>12</f>
        <v>12</v>
      </c>
      <c r="F75" s="46">
        <f t="shared" si="18"/>
        <v>11</v>
      </c>
      <c r="G75" s="47">
        <f>'1.1'!G75</f>
        <v>4</v>
      </c>
      <c r="H75" s="34">
        <f>'1.2'!C75</f>
        <v>2</v>
      </c>
      <c r="I75" s="34">
        <f>'1.3'!C75</f>
        <v>2</v>
      </c>
      <c r="J75" s="34">
        <f>'1.4'!C75</f>
        <v>2</v>
      </c>
      <c r="K75" s="34">
        <f>'1.5'!E76</f>
        <v>1</v>
      </c>
    </row>
    <row r="76" spans="1:11" ht="15.75" customHeight="1">
      <c r="A76" s="150" t="s">
        <v>372</v>
      </c>
      <c r="B76" s="81"/>
      <c r="C76" s="82"/>
      <c r="D76" s="83"/>
      <c r="E76" s="83"/>
      <c r="F76" s="83"/>
      <c r="G76" s="84"/>
      <c r="H76" s="85"/>
      <c r="I76" s="85"/>
      <c r="J76" s="85"/>
      <c r="K76" s="85"/>
    </row>
    <row r="77" spans="1:11" ht="15.75" customHeight="1">
      <c r="A77" s="173" t="s">
        <v>344</v>
      </c>
      <c r="B77" s="45" t="str">
        <f t="shared" si="19"/>
        <v>74-80</v>
      </c>
      <c r="C77" s="45" t="str">
        <f>RANK(D77,$D$77:$D$88)&amp;IF(COUNTIF($D$77:$D$88,D77)&gt;1,"-"&amp;RANK(D77,$D$77:$D$88)+COUNTIF($D$77:$D$88,D77)-1,"")</f>
        <v>9-10</v>
      </c>
      <c r="D77" s="46">
        <f aca="true" t="shared" si="20" ref="D77:D88">F77/E77*100</f>
        <v>33.33333333333333</v>
      </c>
      <c r="E77" s="46">
        <f>12</f>
        <v>12</v>
      </c>
      <c r="F77" s="46">
        <f aca="true" t="shared" si="21" ref="F77:F88">SUM(G77:K77)</f>
        <v>4</v>
      </c>
      <c r="G77" s="47">
        <f>'1.1'!G77</f>
        <v>4</v>
      </c>
      <c r="H77" s="34">
        <f>'1.2'!C77</f>
        <v>0</v>
      </c>
      <c r="I77" s="34">
        <f>'1.3'!C77</f>
        <v>0</v>
      </c>
      <c r="J77" s="34">
        <f>'1.4'!C77</f>
        <v>0</v>
      </c>
      <c r="K77" s="34">
        <f>'1.5'!E78</f>
        <v>0</v>
      </c>
    </row>
    <row r="78" spans="1:11" ht="15.75" customHeight="1">
      <c r="A78" s="173" t="s">
        <v>345</v>
      </c>
      <c r="B78" s="45" t="str">
        <f t="shared" si="19"/>
        <v>27-34</v>
      </c>
      <c r="C78" s="45" t="str">
        <f aca="true" t="shared" si="22" ref="C78:C88">RANK(D78,$D$77:$D$88)&amp;IF(COUNTIF($D$77:$D$88,D78)&gt;1,"-"&amp;RANK(D78,$D$77:$D$88)+COUNTIF($D$77:$D$88,D78)-1,"")</f>
        <v>4-5</v>
      </c>
      <c r="D78" s="46">
        <f t="shared" si="20"/>
        <v>75</v>
      </c>
      <c r="E78" s="46">
        <f>12</f>
        <v>12</v>
      </c>
      <c r="F78" s="46">
        <f t="shared" si="21"/>
        <v>9</v>
      </c>
      <c r="G78" s="47">
        <f>'1.1'!G78</f>
        <v>4</v>
      </c>
      <c r="H78" s="34">
        <f>'1.2'!C78</f>
        <v>2</v>
      </c>
      <c r="I78" s="34">
        <f>'1.3'!C78</f>
        <v>2</v>
      </c>
      <c r="J78" s="34">
        <f>'1.4'!C78</f>
        <v>0</v>
      </c>
      <c r="K78" s="34">
        <f>'1.5'!E79</f>
        <v>1</v>
      </c>
    </row>
    <row r="79" spans="1:11" ht="15.75" customHeight="1">
      <c r="A79" s="173" t="s">
        <v>346</v>
      </c>
      <c r="B79" s="45" t="str">
        <f t="shared" si="19"/>
        <v>27-34</v>
      </c>
      <c r="C79" s="45" t="str">
        <f t="shared" si="22"/>
        <v>4-5</v>
      </c>
      <c r="D79" s="46">
        <f t="shared" si="20"/>
        <v>75</v>
      </c>
      <c r="E79" s="46">
        <f>12</f>
        <v>12</v>
      </c>
      <c r="F79" s="46">
        <f t="shared" si="21"/>
        <v>9</v>
      </c>
      <c r="G79" s="47">
        <f>'1.1'!G79</f>
        <v>4</v>
      </c>
      <c r="H79" s="34">
        <f>'1.2'!C79</f>
        <v>2</v>
      </c>
      <c r="I79" s="34">
        <f>'1.3'!C79</f>
        <v>2</v>
      </c>
      <c r="J79" s="34">
        <f>'1.4'!C79</f>
        <v>0</v>
      </c>
      <c r="K79" s="34">
        <f>'1.5'!E80</f>
        <v>1</v>
      </c>
    </row>
    <row r="80" spans="1:11" ht="15.75" customHeight="1">
      <c r="A80" s="173" t="s">
        <v>347</v>
      </c>
      <c r="B80" s="45" t="str">
        <f t="shared" si="19"/>
        <v>18-25</v>
      </c>
      <c r="C80" s="45" t="str">
        <f t="shared" si="22"/>
        <v>1-3</v>
      </c>
      <c r="D80" s="46">
        <f t="shared" si="20"/>
        <v>83.33333333333334</v>
      </c>
      <c r="E80" s="46">
        <f>12</f>
        <v>12</v>
      </c>
      <c r="F80" s="46">
        <f t="shared" si="21"/>
        <v>10</v>
      </c>
      <c r="G80" s="47">
        <f>'1.1'!G80</f>
        <v>4</v>
      </c>
      <c r="H80" s="34">
        <f>'1.2'!C80</f>
        <v>2</v>
      </c>
      <c r="I80" s="34">
        <f>'1.3'!C80</f>
        <v>2</v>
      </c>
      <c r="J80" s="34">
        <f>'1.4'!C80</f>
        <v>2</v>
      </c>
      <c r="K80" s="34">
        <f>'1.5'!E81</f>
        <v>0</v>
      </c>
    </row>
    <row r="81" spans="1:11" ht="15.75" customHeight="1">
      <c r="A81" s="173" t="s">
        <v>348</v>
      </c>
      <c r="B81" s="45" t="str">
        <f t="shared" si="19"/>
        <v>61-72</v>
      </c>
      <c r="C81" s="45" t="str">
        <f t="shared" si="22"/>
        <v>8</v>
      </c>
      <c r="D81" s="46">
        <f t="shared" si="20"/>
        <v>50</v>
      </c>
      <c r="E81" s="46">
        <f>12</f>
        <v>12</v>
      </c>
      <c r="F81" s="46">
        <f t="shared" si="21"/>
        <v>6</v>
      </c>
      <c r="G81" s="47">
        <f>'1.1'!G81</f>
        <v>4</v>
      </c>
      <c r="H81" s="34">
        <f>'1.2'!C81</f>
        <v>0</v>
      </c>
      <c r="I81" s="34">
        <f>'1.3'!C81</f>
        <v>2</v>
      </c>
      <c r="J81" s="34">
        <f>'1.4'!C81</f>
        <v>0</v>
      </c>
      <c r="K81" s="34">
        <f>'1.5'!E82</f>
        <v>0</v>
      </c>
    </row>
    <row r="82" spans="1:11" ht="15.75" customHeight="1">
      <c r="A82" s="173" t="s">
        <v>349</v>
      </c>
      <c r="B82" s="45" t="str">
        <f t="shared" si="19"/>
        <v>84-85</v>
      </c>
      <c r="C82" s="45" t="str">
        <f t="shared" si="22"/>
        <v>12</v>
      </c>
      <c r="D82" s="46">
        <f t="shared" si="20"/>
        <v>16.666666666666664</v>
      </c>
      <c r="E82" s="46">
        <f>12</f>
        <v>12</v>
      </c>
      <c r="F82" s="46">
        <f t="shared" si="21"/>
        <v>2</v>
      </c>
      <c r="G82" s="47">
        <f>'1.1'!G82</f>
        <v>0</v>
      </c>
      <c r="H82" s="34">
        <f>'1.2'!C82</f>
        <v>0</v>
      </c>
      <c r="I82" s="34">
        <f>'1.3'!C82</f>
        <v>2</v>
      </c>
      <c r="J82" s="34">
        <f>'1.4'!C82</f>
        <v>0</v>
      </c>
      <c r="K82" s="34">
        <f>'1.5'!E83</f>
        <v>0</v>
      </c>
    </row>
    <row r="83" spans="1:11" ht="15.75" customHeight="1">
      <c r="A83" s="173" t="s">
        <v>350</v>
      </c>
      <c r="B83" s="45" t="str">
        <f t="shared" si="19"/>
        <v>37-57</v>
      </c>
      <c r="C83" s="45" t="str">
        <f t="shared" si="22"/>
        <v>6-7</v>
      </c>
      <c r="D83" s="46">
        <f t="shared" si="20"/>
        <v>66.66666666666666</v>
      </c>
      <c r="E83" s="46">
        <f>12</f>
        <v>12</v>
      </c>
      <c r="F83" s="46">
        <f t="shared" si="21"/>
        <v>8</v>
      </c>
      <c r="G83" s="47">
        <f>'1.1'!G83</f>
        <v>4</v>
      </c>
      <c r="H83" s="34">
        <f>'1.2'!C83</f>
        <v>2</v>
      </c>
      <c r="I83" s="34">
        <f>'1.3'!C83</f>
        <v>2</v>
      </c>
      <c r="J83" s="34">
        <f>'1.4'!C83</f>
        <v>0</v>
      </c>
      <c r="K83" s="34">
        <f>'1.5'!E84</f>
        <v>0</v>
      </c>
    </row>
    <row r="84" spans="1:11" ht="15.75" customHeight="1">
      <c r="A84" s="173" t="s">
        <v>351</v>
      </c>
      <c r="B84" s="45" t="str">
        <f t="shared" si="19"/>
        <v>37-57</v>
      </c>
      <c r="C84" s="45" t="str">
        <f t="shared" si="22"/>
        <v>6-7</v>
      </c>
      <c r="D84" s="46">
        <f t="shared" si="20"/>
        <v>66.66666666666666</v>
      </c>
      <c r="E84" s="46">
        <f>12</f>
        <v>12</v>
      </c>
      <c r="F84" s="46">
        <f t="shared" si="21"/>
        <v>8</v>
      </c>
      <c r="G84" s="47">
        <f>'1.1'!G84</f>
        <v>4</v>
      </c>
      <c r="H84" s="34">
        <f>'1.2'!C84</f>
        <v>2</v>
      </c>
      <c r="I84" s="34">
        <f>'1.3'!C84</f>
        <v>2</v>
      </c>
      <c r="J84" s="34">
        <f>'1.4'!C84</f>
        <v>0</v>
      </c>
      <c r="K84" s="34">
        <f>'1.5'!E85</f>
        <v>0</v>
      </c>
    </row>
    <row r="85" spans="1:11" ht="15.75" customHeight="1">
      <c r="A85" s="173" t="s">
        <v>352</v>
      </c>
      <c r="B85" s="45" t="str">
        <f t="shared" si="19"/>
        <v>74-80</v>
      </c>
      <c r="C85" s="45" t="str">
        <f t="shared" si="22"/>
        <v>9-10</v>
      </c>
      <c r="D85" s="46">
        <f t="shared" si="20"/>
        <v>33.33333333333333</v>
      </c>
      <c r="E85" s="46">
        <f>12</f>
        <v>12</v>
      </c>
      <c r="F85" s="46">
        <f t="shared" si="21"/>
        <v>4</v>
      </c>
      <c r="G85" s="47">
        <f>'1.1'!G85</f>
        <v>2</v>
      </c>
      <c r="H85" s="34">
        <f>'1.2'!C85</f>
        <v>0</v>
      </c>
      <c r="I85" s="34">
        <f>'1.3'!C85</f>
        <v>2</v>
      </c>
      <c r="J85" s="34">
        <f>'1.4'!C85</f>
        <v>0</v>
      </c>
      <c r="K85" s="34">
        <f>'1.5'!E86</f>
        <v>0</v>
      </c>
    </row>
    <row r="86" spans="1:11" ht="15.75" customHeight="1">
      <c r="A86" s="173" t="s">
        <v>353</v>
      </c>
      <c r="B86" s="45" t="str">
        <f t="shared" si="19"/>
        <v>18-25</v>
      </c>
      <c r="C86" s="45" t="str">
        <f t="shared" si="22"/>
        <v>1-3</v>
      </c>
      <c r="D86" s="46">
        <f t="shared" si="20"/>
        <v>83.33333333333334</v>
      </c>
      <c r="E86" s="46">
        <f>12</f>
        <v>12</v>
      </c>
      <c r="F86" s="46">
        <f t="shared" si="21"/>
        <v>10</v>
      </c>
      <c r="G86" s="47">
        <f>'1.1'!G86</f>
        <v>4</v>
      </c>
      <c r="H86" s="34">
        <f>'1.2'!C86</f>
        <v>0</v>
      </c>
      <c r="I86" s="34">
        <f>'1.3'!C86</f>
        <v>2</v>
      </c>
      <c r="J86" s="34">
        <f>'1.4'!C86</f>
        <v>2</v>
      </c>
      <c r="K86" s="34">
        <f>'1.5'!E87</f>
        <v>2</v>
      </c>
    </row>
    <row r="87" spans="1:11" ht="15.75" customHeight="1">
      <c r="A87" s="61" t="s">
        <v>354</v>
      </c>
      <c r="B87" s="45" t="str">
        <f t="shared" si="19"/>
        <v>18-25</v>
      </c>
      <c r="C87" s="45" t="str">
        <f t="shared" si="22"/>
        <v>1-3</v>
      </c>
      <c r="D87" s="46">
        <f t="shared" si="20"/>
        <v>83.33333333333334</v>
      </c>
      <c r="E87" s="46">
        <f>12</f>
        <v>12</v>
      </c>
      <c r="F87" s="46">
        <f t="shared" si="21"/>
        <v>10</v>
      </c>
      <c r="G87" s="47">
        <f>'1.1'!G87</f>
        <v>4</v>
      </c>
      <c r="H87" s="34">
        <f>'1.2'!C87</f>
        <v>2</v>
      </c>
      <c r="I87" s="34">
        <f>'1.3'!C87</f>
        <v>2</v>
      </c>
      <c r="J87" s="34">
        <f>'1.4'!C87</f>
        <v>2</v>
      </c>
      <c r="K87" s="34">
        <f>'1.5'!E88</f>
        <v>0</v>
      </c>
    </row>
    <row r="88" spans="1:11" ht="15.75" customHeight="1">
      <c r="A88" s="173" t="s">
        <v>355</v>
      </c>
      <c r="B88" s="45" t="str">
        <f t="shared" si="19"/>
        <v>82-83</v>
      </c>
      <c r="C88" s="45" t="str">
        <f t="shared" si="22"/>
        <v>11</v>
      </c>
      <c r="D88" s="46">
        <f t="shared" si="20"/>
        <v>20.833333333333336</v>
      </c>
      <c r="E88" s="46">
        <f>12</f>
        <v>12</v>
      </c>
      <c r="F88" s="46">
        <f t="shared" si="21"/>
        <v>2.5</v>
      </c>
      <c r="G88" s="47">
        <f>'1.1'!G88</f>
        <v>2</v>
      </c>
      <c r="H88" s="34">
        <f>'1.2'!C88</f>
        <v>0</v>
      </c>
      <c r="I88" s="34">
        <f>'1.3'!C88</f>
        <v>0</v>
      </c>
      <c r="J88" s="34">
        <f>'1.4'!C88</f>
        <v>0</v>
      </c>
      <c r="K88" s="34">
        <f>'1.5'!E89</f>
        <v>0.5</v>
      </c>
    </row>
    <row r="89" spans="1:11" ht="15.75" customHeight="1">
      <c r="A89" s="150" t="s">
        <v>373</v>
      </c>
      <c r="B89" s="81"/>
      <c r="C89" s="82"/>
      <c r="D89" s="83"/>
      <c r="E89" s="83"/>
      <c r="F89" s="83"/>
      <c r="G89" s="84"/>
      <c r="H89" s="85"/>
      <c r="I89" s="85"/>
      <c r="J89" s="85"/>
      <c r="K89" s="85"/>
    </row>
    <row r="90" spans="1:11" ht="15.75" customHeight="1">
      <c r="A90" s="173" t="s">
        <v>356</v>
      </c>
      <c r="B90" s="45" t="str">
        <f t="shared" si="19"/>
        <v>37-57</v>
      </c>
      <c r="C90" s="45" t="str">
        <f>RANK(D90,$D$90:$D$98)&amp;IF(COUNTIF($D$90:$D$98,D90)&gt;1,"-"&amp;RANK(D90,$D$90:$D$98)+COUNTIF($D$90:$D$98,D90)-1,"")</f>
        <v>5-6</v>
      </c>
      <c r="D90" s="46">
        <f aca="true" t="shared" si="23" ref="D90:D98">F90/E90*100</f>
        <v>66.66666666666666</v>
      </c>
      <c r="E90" s="46">
        <f>12</f>
        <v>12</v>
      </c>
      <c r="F90" s="46">
        <f aca="true" t="shared" si="24" ref="F90:F98">SUM(G90:K90)</f>
        <v>8</v>
      </c>
      <c r="G90" s="47">
        <f>'1.1'!G90</f>
        <v>4</v>
      </c>
      <c r="H90" s="34">
        <f>'1.2'!C90</f>
        <v>2</v>
      </c>
      <c r="I90" s="34">
        <f>'1.3'!C90</f>
        <v>2</v>
      </c>
      <c r="J90" s="34">
        <f>'1.4'!C90</f>
        <v>0</v>
      </c>
      <c r="K90" s="34">
        <f>'1.5'!E91</f>
        <v>0</v>
      </c>
    </row>
    <row r="91" spans="1:11" ht="15.75" customHeight="1">
      <c r="A91" s="173" t="s">
        <v>357</v>
      </c>
      <c r="B91" s="45" t="str">
        <f t="shared" si="19"/>
        <v>27-34</v>
      </c>
      <c r="C91" s="45" t="str">
        <f aca="true" t="shared" si="25" ref="C91:C98">RANK(D91,$D$90:$D$98)&amp;IF(COUNTIF($D$90:$D$98,D91)&gt;1,"-"&amp;RANK(D91,$D$90:$D$98)+COUNTIF($D$90:$D$98,D91)-1,"")</f>
        <v>3-4</v>
      </c>
      <c r="D91" s="46">
        <f t="shared" si="23"/>
        <v>75</v>
      </c>
      <c r="E91" s="46">
        <f>12</f>
        <v>12</v>
      </c>
      <c r="F91" s="46">
        <f t="shared" si="24"/>
        <v>9</v>
      </c>
      <c r="G91" s="47">
        <f>'1.1'!G91</f>
        <v>4</v>
      </c>
      <c r="H91" s="34">
        <f>'1.2'!C91</f>
        <v>2</v>
      </c>
      <c r="I91" s="34">
        <f>'1.3'!C91</f>
        <v>2</v>
      </c>
      <c r="J91" s="34">
        <f>'1.4'!C91</f>
        <v>0</v>
      </c>
      <c r="K91" s="34">
        <f>'1.5'!E92</f>
        <v>1</v>
      </c>
    </row>
    <row r="92" spans="1:11" ht="15.75" customHeight="1">
      <c r="A92" s="173" t="s">
        <v>358</v>
      </c>
      <c r="B92" s="45" t="str">
        <f t="shared" si="19"/>
        <v>37-57</v>
      </c>
      <c r="C92" s="45" t="str">
        <f t="shared" si="25"/>
        <v>5-6</v>
      </c>
      <c r="D92" s="46">
        <f t="shared" si="23"/>
        <v>66.66666666666666</v>
      </c>
      <c r="E92" s="46">
        <f>12</f>
        <v>12</v>
      </c>
      <c r="F92" s="46">
        <f t="shared" si="24"/>
        <v>8</v>
      </c>
      <c r="G92" s="47">
        <f>'1.1'!G92</f>
        <v>4</v>
      </c>
      <c r="H92" s="34">
        <f>'1.2'!C92</f>
        <v>2</v>
      </c>
      <c r="I92" s="34">
        <f>'1.3'!C92</f>
        <v>2</v>
      </c>
      <c r="J92" s="34">
        <f>'1.4'!C92</f>
        <v>0</v>
      </c>
      <c r="K92" s="34">
        <f>'1.5'!E93</f>
        <v>0</v>
      </c>
    </row>
    <row r="93" spans="1:11" ht="15.75" customHeight="1">
      <c r="A93" s="173" t="s">
        <v>359</v>
      </c>
      <c r="B93" s="45" t="str">
        <f t="shared" si="19"/>
        <v>18-25</v>
      </c>
      <c r="C93" s="45" t="str">
        <f t="shared" si="25"/>
        <v>2</v>
      </c>
      <c r="D93" s="46">
        <f t="shared" si="23"/>
        <v>83.33333333333334</v>
      </c>
      <c r="E93" s="46">
        <f>12</f>
        <v>12</v>
      </c>
      <c r="F93" s="46">
        <f t="shared" si="24"/>
        <v>10</v>
      </c>
      <c r="G93" s="47">
        <f>'1.1'!G93</f>
        <v>4</v>
      </c>
      <c r="H93" s="34">
        <f>'1.2'!C93</f>
        <v>2</v>
      </c>
      <c r="I93" s="34">
        <f>'1.3'!C93</f>
        <v>2</v>
      </c>
      <c r="J93" s="34">
        <f>'1.4'!C93</f>
        <v>2</v>
      </c>
      <c r="K93" s="34">
        <f>'1.5'!E94</f>
        <v>0</v>
      </c>
    </row>
    <row r="94" spans="1:11" ht="15.75" customHeight="1">
      <c r="A94" s="173" t="s">
        <v>360</v>
      </c>
      <c r="B94" s="45" t="str">
        <f t="shared" si="19"/>
        <v>74-80</v>
      </c>
      <c r="C94" s="45" t="str">
        <f t="shared" si="25"/>
        <v>9</v>
      </c>
      <c r="D94" s="46">
        <f t="shared" si="23"/>
        <v>33.33333333333333</v>
      </c>
      <c r="E94" s="46">
        <f>12</f>
        <v>12</v>
      </c>
      <c r="F94" s="46">
        <f t="shared" si="24"/>
        <v>4</v>
      </c>
      <c r="G94" s="47">
        <f>'1.1'!G94</f>
        <v>4</v>
      </c>
      <c r="H94" s="34">
        <f>'1.2'!C94</f>
        <v>0</v>
      </c>
      <c r="I94" s="34">
        <f>'1.3'!C94</f>
        <v>0</v>
      </c>
      <c r="J94" s="34">
        <f>'1.4'!C94</f>
        <v>0</v>
      </c>
      <c r="K94" s="34">
        <f>'1.5'!E95</f>
        <v>0</v>
      </c>
    </row>
    <row r="95" spans="1:11" ht="15.75" customHeight="1">
      <c r="A95" s="173" t="s">
        <v>361</v>
      </c>
      <c r="B95" s="45" t="str">
        <f t="shared" si="19"/>
        <v>1-11</v>
      </c>
      <c r="C95" s="45" t="str">
        <f t="shared" si="25"/>
        <v>1</v>
      </c>
      <c r="D95" s="46">
        <f t="shared" si="23"/>
        <v>100</v>
      </c>
      <c r="E95" s="46">
        <f>12</f>
        <v>12</v>
      </c>
      <c r="F95" s="46">
        <f t="shared" si="24"/>
        <v>12</v>
      </c>
      <c r="G95" s="47">
        <f>'1.1'!G95</f>
        <v>4</v>
      </c>
      <c r="H95" s="34">
        <f>'1.2'!C95</f>
        <v>2</v>
      </c>
      <c r="I95" s="34">
        <f>'1.3'!C95</f>
        <v>2</v>
      </c>
      <c r="J95" s="34">
        <f>'1.4'!C95</f>
        <v>2</v>
      </c>
      <c r="K95" s="34">
        <f>'1.5'!E96</f>
        <v>2</v>
      </c>
    </row>
    <row r="96" spans="1:11" ht="15.75" customHeight="1">
      <c r="A96" s="173" t="s">
        <v>362</v>
      </c>
      <c r="B96" s="45" t="str">
        <f t="shared" si="19"/>
        <v>27-34</v>
      </c>
      <c r="C96" s="45" t="str">
        <f t="shared" si="25"/>
        <v>3-4</v>
      </c>
      <c r="D96" s="46">
        <f t="shared" si="23"/>
        <v>75</v>
      </c>
      <c r="E96" s="46">
        <f>12</f>
        <v>12</v>
      </c>
      <c r="F96" s="46">
        <f t="shared" si="24"/>
        <v>9</v>
      </c>
      <c r="G96" s="47">
        <f>'1.1'!G96</f>
        <v>4</v>
      </c>
      <c r="H96" s="34">
        <f>'1.2'!C96</f>
        <v>2</v>
      </c>
      <c r="I96" s="34">
        <f>'1.3'!C96</f>
        <v>2</v>
      </c>
      <c r="J96" s="34">
        <f>'1.4'!C96</f>
        <v>0</v>
      </c>
      <c r="K96" s="34">
        <f>'1.5'!E97</f>
        <v>1</v>
      </c>
    </row>
    <row r="97" spans="1:11" ht="15.75" customHeight="1">
      <c r="A97" s="173" t="s">
        <v>363</v>
      </c>
      <c r="B97" s="45" t="str">
        <f t="shared" si="19"/>
        <v>61-72</v>
      </c>
      <c r="C97" s="45" t="str">
        <f t="shared" si="25"/>
        <v>7-8</v>
      </c>
      <c r="D97" s="46">
        <f t="shared" si="23"/>
        <v>50</v>
      </c>
      <c r="E97" s="46">
        <f>12</f>
        <v>12</v>
      </c>
      <c r="F97" s="46">
        <f t="shared" si="24"/>
        <v>6</v>
      </c>
      <c r="G97" s="47">
        <f>'1.1'!G97</f>
        <v>2</v>
      </c>
      <c r="H97" s="34">
        <f>'1.2'!C97</f>
        <v>2</v>
      </c>
      <c r="I97" s="34">
        <f>'1.3'!C97</f>
        <v>2</v>
      </c>
      <c r="J97" s="34">
        <f>'1.4'!C97</f>
        <v>0</v>
      </c>
      <c r="K97" s="34">
        <f>'1.5'!E98</f>
        <v>0</v>
      </c>
    </row>
    <row r="98" spans="1:11" ht="15.75" customHeight="1">
      <c r="A98" s="173" t="s">
        <v>364</v>
      </c>
      <c r="B98" s="45" t="str">
        <f t="shared" si="19"/>
        <v>61-72</v>
      </c>
      <c r="C98" s="45" t="str">
        <f t="shared" si="25"/>
        <v>7-8</v>
      </c>
      <c r="D98" s="46">
        <f t="shared" si="23"/>
        <v>50</v>
      </c>
      <c r="E98" s="46">
        <f>12</f>
        <v>12</v>
      </c>
      <c r="F98" s="46">
        <f t="shared" si="24"/>
        <v>6</v>
      </c>
      <c r="G98" s="47">
        <f>'1.1'!G98</f>
        <v>0</v>
      </c>
      <c r="H98" s="34">
        <f>'1.2'!C98</f>
        <v>2</v>
      </c>
      <c r="I98" s="34">
        <f>'1.3'!C98</f>
        <v>2</v>
      </c>
      <c r="J98" s="34">
        <f>'1.4'!C98</f>
        <v>2</v>
      </c>
      <c r="K98" s="34">
        <f>'1.5'!E99</f>
        <v>0</v>
      </c>
    </row>
    <row r="99" spans="1:6" ht="15">
      <c r="A99" s="113" t="s">
        <v>279</v>
      </c>
      <c r="F99" s="86"/>
    </row>
    <row r="100" ht="15">
      <c r="F100" s="15"/>
    </row>
  </sheetData>
  <sheetProtection/>
  <autoFilter ref="A6:K6"/>
  <mergeCells count="1">
    <mergeCell ref="A1:K1"/>
  </mergeCells>
  <printOptions/>
  <pageMargins left="0.7086614173228347" right="0.7086614173228347" top="0.7874015748031497" bottom="0.7874015748031497" header="0.4330708661417323" footer="0.4330708661417323"/>
  <pageSetup fitToHeight="3" horizontalDpi="600" verticalDpi="600" orientation="landscape" paperSize="9" scale="65" r:id="rId1"/>
  <headerFooter scaleWithDoc="0">
    <oddFooter>&amp;C&amp;"Times New Roman,обычный"&amp;8&amp;P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F34"/>
  <sheetViews>
    <sheetView zoomScale="70" zoomScaleNormal="70" zoomScalePageLayoutView="0" workbookViewId="0" topLeftCell="A16">
      <selection activeCell="B5" sqref="B5"/>
    </sheetView>
  </sheetViews>
  <sheetFormatPr defaultColWidth="9.140625" defaultRowHeight="15"/>
  <cols>
    <col min="1" max="1" width="5.7109375" style="16" customWidth="1"/>
    <col min="2" max="2" width="138.8515625" style="0" customWidth="1"/>
    <col min="3" max="6" width="6.7109375" style="0" customWidth="1"/>
  </cols>
  <sheetData>
    <row r="1" spans="1:6" s="11" customFormat="1" ht="22.5" customHeight="1">
      <c r="A1" s="185" t="s">
        <v>402</v>
      </c>
      <c r="B1" s="186"/>
      <c r="C1" s="186"/>
      <c r="D1" s="186"/>
      <c r="E1" s="186"/>
      <c r="F1" s="186"/>
    </row>
    <row r="2" spans="1:6" ht="30" customHeight="1">
      <c r="A2" s="182" t="s">
        <v>552</v>
      </c>
      <c r="B2" s="181" t="s">
        <v>403</v>
      </c>
      <c r="C2" s="181" t="s">
        <v>404</v>
      </c>
      <c r="D2" s="181" t="s">
        <v>405</v>
      </c>
      <c r="E2" s="181"/>
      <c r="F2" s="181"/>
    </row>
    <row r="3" spans="1:6" ht="15">
      <c r="A3" s="182"/>
      <c r="B3" s="181"/>
      <c r="C3" s="181"/>
      <c r="D3" s="125" t="s">
        <v>1</v>
      </c>
      <c r="E3" s="125" t="s">
        <v>8</v>
      </c>
      <c r="F3" s="125" t="s">
        <v>9</v>
      </c>
    </row>
    <row r="4" spans="1:6" ht="15">
      <c r="A4" s="183">
        <v>1</v>
      </c>
      <c r="B4" s="162" t="s">
        <v>553</v>
      </c>
      <c r="C4" s="184">
        <v>12</v>
      </c>
      <c r="D4" s="184"/>
      <c r="E4" s="184"/>
      <c r="F4" s="184"/>
    </row>
    <row r="5" spans="1:6" ht="24">
      <c r="A5" s="183"/>
      <c r="B5" s="163" t="s">
        <v>375</v>
      </c>
      <c r="C5" s="184"/>
      <c r="D5" s="184"/>
      <c r="E5" s="184"/>
      <c r="F5" s="184"/>
    </row>
    <row r="6" spans="1:6" ht="15">
      <c r="A6" s="182" t="s">
        <v>2</v>
      </c>
      <c r="B6" s="162" t="s">
        <v>376</v>
      </c>
      <c r="C6" s="181"/>
      <c r="D6" s="181"/>
      <c r="E6" s="181"/>
      <c r="F6" s="181"/>
    </row>
    <row r="7" spans="1:6" ht="24">
      <c r="A7" s="182"/>
      <c r="B7" s="164" t="s">
        <v>377</v>
      </c>
      <c r="C7" s="181"/>
      <c r="D7" s="181"/>
      <c r="E7" s="181"/>
      <c r="F7" s="181"/>
    </row>
    <row r="8" spans="1:6" ht="15">
      <c r="A8" s="182"/>
      <c r="B8" s="164" t="s">
        <v>378</v>
      </c>
      <c r="C8" s="181"/>
      <c r="D8" s="181"/>
      <c r="E8" s="181"/>
      <c r="F8" s="181"/>
    </row>
    <row r="9" spans="1:6" ht="36">
      <c r="A9" s="182"/>
      <c r="B9" s="163" t="s">
        <v>379</v>
      </c>
      <c r="C9" s="181"/>
      <c r="D9" s="181"/>
      <c r="E9" s="181"/>
      <c r="F9" s="181"/>
    </row>
    <row r="10" spans="1:6" ht="15">
      <c r="A10" s="124"/>
      <c r="B10" s="69" t="s">
        <v>380</v>
      </c>
      <c r="C10" s="125">
        <v>4</v>
      </c>
      <c r="D10" s="125">
        <v>0.5</v>
      </c>
      <c r="E10" s="125">
        <v>0.5</v>
      </c>
      <c r="F10" s="125">
        <v>0.5</v>
      </c>
    </row>
    <row r="11" spans="1:6" ht="15">
      <c r="A11" s="124"/>
      <c r="B11" s="69" t="s">
        <v>381</v>
      </c>
      <c r="C11" s="125">
        <v>0</v>
      </c>
      <c r="D11" s="125"/>
      <c r="E11" s="125"/>
      <c r="F11" s="125"/>
    </row>
    <row r="12" spans="1:6" ht="15">
      <c r="A12" s="182" t="s">
        <v>3</v>
      </c>
      <c r="B12" s="162" t="s">
        <v>382</v>
      </c>
      <c r="C12" s="181"/>
      <c r="D12" s="181"/>
      <c r="E12" s="181"/>
      <c r="F12" s="181"/>
    </row>
    <row r="13" spans="1:6" ht="24">
      <c r="A13" s="182"/>
      <c r="B13" s="163" t="s">
        <v>383</v>
      </c>
      <c r="C13" s="181"/>
      <c r="D13" s="181"/>
      <c r="E13" s="181"/>
      <c r="F13" s="181"/>
    </row>
    <row r="14" spans="1:6" ht="15">
      <c r="A14" s="70"/>
      <c r="B14" s="69" t="s">
        <v>384</v>
      </c>
      <c r="C14" s="125">
        <v>2</v>
      </c>
      <c r="D14" s="125"/>
      <c r="E14" s="125"/>
      <c r="F14" s="125"/>
    </row>
    <row r="15" spans="1:6" ht="15">
      <c r="A15" s="70"/>
      <c r="B15" s="69" t="s">
        <v>385</v>
      </c>
      <c r="C15" s="125">
        <v>0</v>
      </c>
      <c r="D15" s="125"/>
      <c r="E15" s="125"/>
      <c r="F15" s="125"/>
    </row>
    <row r="16" spans="1:6" ht="15">
      <c r="A16" s="124" t="s">
        <v>4</v>
      </c>
      <c r="B16" s="161" t="s">
        <v>386</v>
      </c>
      <c r="C16" s="125"/>
      <c r="D16" s="125"/>
      <c r="E16" s="125"/>
      <c r="F16" s="125"/>
    </row>
    <row r="17" spans="1:6" ht="15">
      <c r="A17" s="124"/>
      <c r="B17" s="69" t="s">
        <v>384</v>
      </c>
      <c r="C17" s="125">
        <v>2</v>
      </c>
      <c r="D17" s="125"/>
      <c r="E17" s="125"/>
      <c r="F17" s="125"/>
    </row>
    <row r="18" spans="1:6" ht="15">
      <c r="A18" s="124"/>
      <c r="B18" s="69" t="s">
        <v>387</v>
      </c>
      <c r="C18" s="125">
        <v>0</v>
      </c>
      <c r="D18" s="125"/>
      <c r="E18" s="125"/>
      <c r="F18" s="125"/>
    </row>
    <row r="19" spans="1:6" ht="15">
      <c r="A19" s="182" t="s">
        <v>5</v>
      </c>
      <c r="B19" s="162" t="s">
        <v>388</v>
      </c>
      <c r="C19" s="181"/>
      <c r="D19" s="181"/>
      <c r="E19" s="181"/>
      <c r="F19" s="181"/>
    </row>
    <row r="20" spans="1:6" ht="24.75" customHeight="1">
      <c r="A20" s="182"/>
      <c r="B20" s="164" t="s">
        <v>389</v>
      </c>
      <c r="C20" s="181"/>
      <c r="D20" s="181"/>
      <c r="E20" s="181"/>
      <c r="F20" s="181"/>
    </row>
    <row r="21" spans="1:6" ht="15">
      <c r="A21" s="182"/>
      <c r="B21" s="163" t="s">
        <v>390</v>
      </c>
      <c r="C21" s="181"/>
      <c r="D21" s="181"/>
      <c r="E21" s="181"/>
      <c r="F21" s="181"/>
    </row>
    <row r="22" spans="1:6" ht="15">
      <c r="A22" s="124"/>
      <c r="B22" s="69" t="s">
        <v>384</v>
      </c>
      <c r="C22" s="125">
        <v>2</v>
      </c>
      <c r="D22" s="125"/>
      <c r="E22" s="125"/>
      <c r="F22" s="125"/>
    </row>
    <row r="23" spans="1:6" ht="15">
      <c r="A23" s="124"/>
      <c r="B23" s="69" t="s">
        <v>387</v>
      </c>
      <c r="C23" s="125">
        <v>0</v>
      </c>
      <c r="D23" s="125"/>
      <c r="E23" s="125"/>
      <c r="F23" s="125"/>
    </row>
    <row r="24" spans="1:6" ht="24">
      <c r="A24" s="182" t="s">
        <v>6</v>
      </c>
      <c r="B24" s="162" t="s">
        <v>391</v>
      </c>
      <c r="C24" s="181"/>
      <c r="D24" s="181"/>
      <c r="E24" s="181"/>
      <c r="F24" s="181"/>
    </row>
    <row r="25" spans="1:6" ht="24">
      <c r="A25" s="182"/>
      <c r="B25" s="164" t="s">
        <v>392</v>
      </c>
      <c r="C25" s="181"/>
      <c r="D25" s="181"/>
      <c r="E25" s="181"/>
      <c r="F25" s="181"/>
    </row>
    <row r="26" spans="1:6" ht="15">
      <c r="A26" s="182"/>
      <c r="B26" s="164" t="s">
        <v>393</v>
      </c>
      <c r="C26" s="181"/>
      <c r="D26" s="181"/>
      <c r="E26" s="181"/>
      <c r="F26" s="181"/>
    </row>
    <row r="27" spans="1:6" ht="15">
      <c r="A27" s="182"/>
      <c r="B27" s="165" t="s">
        <v>394</v>
      </c>
      <c r="C27" s="181"/>
      <c r="D27" s="181"/>
      <c r="E27" s="181"/>
      <c r="F27" s="181"/>
    </row>
    <row r="28" spans="1:6" ht="15">
      <c r="A28" s="182"/>
      <c r="B28" s="165" t="s">
        <v>395</v>
      </c>
      <c r="C28" s="181"/>
      <c r="D28" s="181"/>
      <c r="E28" s="181"/>
      <c r="F28" s="181"/>
    </row>
    <row r="29" spans="1:6" ht="15">
      <c r="A29" s="182"/>
      <c r="B29" s="165" t="s">
        <v>396</v>
      </c>
      <c r="C29" s="181"/>
      <c r="D29" s="181"/>
      <c r="E29" s="181"/>
      <c r="F29" s="181"/>
    </row>
    <row r="30" spans="1:6" ht="24">
      <c r="A30" s="182"/>
      <c r="B30" s="164" t="s">
        <v>397</v>
      </c>
      <c r="C30" s="181"/>
      <c r="D30" s="181"/>
      <c r="E30" s="181"/>
      <c r="F30" s="181"/>
    </row>
    <row r="31" spans="1:6" ht="36">
      <c r="A31" s="182"/>
      <c r="B31" s="163" t="s">
        <v>398</v>
      </c>
      <c r="C31" s="181"/>
      <c r="D31" s="181"/>
      <c r="E31" s="181"/>
      <c r="F31" s="181"/>
    </row>
    <row r="32" spans="1:6" ht="15">
      <c r="A32" s="124"/>
      <c r="B32" s="69" t="s">
        <v>399</v>
      </c>
      <c r="C32" s="125">
        <v>2</v>
      </c>
      <c r="D32" s="125">
        <v>0.5</v>
      </c>
      <c r="E32" s="125"/>
      <c r="F32" s="125"/>
    </row>
    <row r="33" spans="1:6" ht="15">
      <c r="A33" s="124"/>
      <c r="B33" s="69" t="s">
        <v>400</v>
      </c>
      <c r="C33" s="125">
        <v>1</v>
      </c>
      <c r="D33" s="125">
        <v>0.5</v>
      </c>
      <c r="E33" s="125"/>
      <c r="F33" s="125"/>
    </row>
    <row r="34" spans="1:6" ht="15">
      <c r="A34" s="124"/>
      <c r="B34" s="69" t="s">
        <v>401</v>
      </c>
      <c r="C34" s="125">
        <v>0</v>
      </c>
      <c r="D34" s="125"/>
      <c r="E34" s="125"/>
      <c r="F34" s="125"/>
    </row>
  </sheetData>
  <sheetProtection/>
  <mergeCells count="30">
    <mergeCell ref="A1:F1"/>
    <mergeCell ref="A2:A3"/>
    <mergeCell ref="B2:B3"/>
    <mergeCell ref="C2:C3"/>
    <mergeCell ref="D2:F2"/>
    <mergeCell ref="A12:A13"/>
    <mergeCell ref="C12:C13"/>
    <mergeCell ref="D12:D13"/>
    <mergeCell ref="E12:E13"/>
    <mergeCell ref="F12:F13"/>
    <mergeCell ref="A4:A5"/>
    <mergeCell ref="C4:C5"/>
    <mergeCell ref="D4:D5"/>
    <mergeCell ref="E4:E5"/>
    <mergeCell ref="F4:F5"/>
    <mergeCell ref="A6:A9"/>
    <mergeCell ref="C6:C9"/>
    <mergeCell ref="D6:D9"/>
    <mergeCell ref="E6:E9"/>
    <mergeCell ref="F6:F9"/>
    <mergeCell ref="E19:E21"/>
    <mergeCell ref="F19:F21"/>
    <mergeCell ref="A24:A31"/>
    <mergeCell ref="C24:C31"/>
    <mergeCell ref="D24:D31"/>
    <mergeCell ref="E24:E31"/>
    <mergeCell ref="F24:F31"/>
    <mergeCell ref="A19:A21"/>
    <mergeCell ref="C19:C21"/>
    <mergeCell ref="D19:D21"/>
  </mergeCells>
  <printOptions/>
  <pageMargins left="0.7086614173228347" right="0.7086614173228347" top="0.7480314960629921" bottom="0.7480314960629921" header="0.31496062992125984" footer="0.31496062992125984"/>
  <pageSetup fitToHeight="0" fitToWidth="1" horizontalDpi="600" verticalDpi="600" orientation="landscape" paperSize="9" scale="76" r:id="rId1"/>
</worksheet>
</file>

<file path=xl/worksheets/sheet4.xml><?xml version="1.0" encoding="utf-8"?>
<worksheet xmlns="http://schemas.openxmlformats.org/spreadsheetml/2006/main" xmlns:r="http://schemas.openxmlformats.org/officeDocument/2006/relationships">
  <sheetPr>
    <pageSetUpPr fitToPage="1"/>
  </sheetPr>
  <dimension ref="A1:P98"/>
  <sheetViews>
    <sheetView zoomScale="55" zoomScaleNormal="55" zoomScaleSheetLayoutView="80" workbookViewId="0" topLeftCell="A1">
      <pane ySplit="6" topLeftCell="A7" activePane="bottomLeft" state="frozen"/>
      <selection pane="topLeft" activeCell="A1" sqref="A1"/>
      <selection pane="bottomLeft" activeCell="A2" sqref="A2:P2"/>
    </sheetView>
  </sheetViews>
  <sheetFormatPr defaultColWidth="8.8515625" defaultRowHeight="15"/>
  <cols>
    <col min="1" max="1" width="34.8515625" style="3" customWidth="1"/>
    <col min="2" max="2" width="34.8515625" style="60" customWidth="1"/>
    <col min="3" max="5" width="6.28125" style="19" customWidth="1"/>
    <col min="6" max="6" width="7.140625" style="19" customWidth="1"/>
    <col min="7" max="7" width="6.28125" style="20" customWidth="1"/>
    <col min="8" max="9" width="11.7109375" style="20" customWidth="1"/>
    <col min="10" max="11" width="12.7109375" style="20" customWidth="1"/>
    <col min="12" max="13" width="11.7109375" style="20" customWidth="1"/>
    <col min="14" max="14" width="16.7109375" style="20" customWidth="1"/>
    <col min="15" max="15" width="29.28125" style="20" customWidth="1"/>
    <col min="16" max="16" width="28.140625" style="42" customWidth="1"/>
    <col min="17" max="16384" width="8.8515625" style="38" customWidth="1"/>
  </cols>
  <sheetData>
    <row r="1" spans="1:16" s="1" customFormat="1" ht="34.5" customHeight="1">
      <c r="A1" s="187" t="s">
        <v>406</v>
      </c>
      <c r="B1" s="187"/>
      <c r="C1" s="187"/>
      <c r="D1" s="187"/>
      <c r="E1" s="187"/>
      <c r="F1" s="187"/>
      <c r="G1" s="187"/>
      <c r="H1" s="187"/>
      <c r="I1" s="187"/>
      <c r="J1" s="187"/>
      <c r="K1" s="187"/>
      <c r="L1" s="187"/>
      <c r="M1" s="187"/>
      <c r="N1" s="187"/>
      <c r="O1" s="187"/>
      <c r="P1" s="187"/>
    </row>
    <row r="2" spans="1:16" s="1" customFormat="1" ht="15" customHeight="1">
      <c r="A2" s="188" t="s">
        <v>407</v>
      </c>
      <c r="B2" s="189"/>
      <c r="C2" s="189"/>
      <c r="D2" s="189"/>
      <c r="E2" s="189"/>
      <c r="F2" s="189"/>
      <c r="G2" s="189"/>
      <c r="H2" s="189"/>
      <c r="I2" s="189"/>
      <c r="J2" s="189"/>
      <c r="K2" s="189"/>
      <c r="L2" s="189"/>
      <c r="M2" s="189"/>
      <c r="N2" s="190"/>
      <c r="O2" s="189"/>
      <c r="P2" s="189"/>
    </row>
    <row r="3" spans="1:16" ht="64.5" customHeight="1">
      <c r="A3" s="191" t="s">
        <v>261</v>
      </c>
      <c r="B3" s="171" t="s">
        <v>266</v>
      </c>
      <c r="C3" s="193" t="s">
        <v>408</v>
      </c>
      <c r="D3" s="193"/>
      <c r="E3" s="193"/>
      <c r="F3" s="193"/>
      <c r="G3" s="193"/>
      <c r="H3" s="191" t="s">
        <v>412</v>
      </c>
      <c r="I3" s="191" t="s">
        <v>413</v>
      </c>
      <c r="J3" s="191" t="s">
        <v>414</v>
      </c>
      <c r="K3" s="191" t="s">
        <v>415</v>
      </c>
      <c r="L3" s="191" t="s">
        <v>416</v>
      </c>
      <c r="M3" s="191" t="s">
        <v>417</v>
      </c>
      <c r="N3" s="191" t="s">
        <v>418</v>
      </c>
      <c r="O3" s="191" t="s">
        <v>419</v>
      </c>
      <c r="P3" s="192"/>
    </row>
    <row r="4" spans="1:16" ht="19.5" customHeight="1">
      <c r="A4" s="192"/>
      <c r="B4" s="50" t="str">
        <f>'Technique (section 1)'!B10</f>
        <v>Yes, published </v>
      </c>
      <c r="C4" s="191" t="s">
        <v>273</v>
      </c>
      <c r="D4" s="194" t="s">
        <v>409</v>
      </c>
      <c r="E4" s="194" t="s">
        <v>411</v>
      </c>
      <c r="F4" s="194" t="s">
        <v>410</v>
      </c>
      <c r="G4" s="193" t="s">
        <v>481</v>
      </c>
      <c r="H4" s="191"/>
      <c r="I4" s="192"/>
      <c r="J4" s="192"/>
      <c r="K4" s="192"/>
      <c r="L4" s="192"/>
      <c r="M4" s="191"/>
      <c r="N4" s="192"/>
      <c r="O4" s="192" t="s">
        <v>420</v>
      </c>
      <c r="P4" s="192" t="s">
        <v>421</v>
      </c>
    </row>
    <row r="5" spans="1:16" ht="19.5" customHeight="1">
      <c r="A5" s="192"/>
      <c r="B5" s="50" t="str">
        <f>'Technique (section 1)'!B11</f>
        <v>No, not posted within the established deadlines</v>
      </c>
      <c r="C5" s="191"/>
      <c r="D5" s="194"/>
      <c r="E5" s="194"/>
      <c r="F5" s="194"/>
      <c r="G5" s="193"/>
      <c r="H5" s="191"/>
      <c r="I5" s="192"/>
      <c r="J5" s="192"/>
      <c r="K5" s="192"/>
      <c r="L5" s="192"/>
      <c r="M5" s="191"/>
      <c r="N5" s="192"/>
      <c r="O5" s="192"/>
      <c r="P5" s="192"/>
    </row>
    <row r="6" spans="1:16" s="13" customFormat="1" ht="15" customHeight="1">
      <c r="A6" s="150" t="s">
        <v>366</v>
      </c>
      <c r="B6" s="139"/>
      <c r="C6" s="139"/>
      <c r="D6" s="139"/>
      <c r="E6" s="139"/>
      <c r="F6" s="140"/>
      <c r="G6" s="141"/>
      <c r="H6" s="142"/>
      <c r="I6" s="142"/>
      <c r="J6" s="142"/>
      <c r="K6" s="142"/>
      <c r="L6" s="142"/>
      <c r="M6" s="142"/>
      <c r="N6" s="142"/>
      <c r="O6" s="143"/>
      <c r="P6" s="143"/>
    </row>
    <row r="7" spans="1:16" s="14" customFormat="1" ht="15">
      <c r="A7" s="173" t="s">
        <v>280</v>
      </c>
      <c r="B7" s="51" t="s">
        <v>380</v>
      </c>
      <c r="C7" s="55">
        <f>IF(B7="Yes, published ",4,0)</f>
        <v>4</v>
      </c>
      <c r="D7" s="55"/>
      <c r="E7" s="55"/>
      <c r="F7" s="55"/>
      <c r="G7" s="65">
        <f>C7*(1-D7)*(1-E7)*(1-F7)</f>
        <v>4</v>
      </c>
      <c r="H7" s="56">
        <v>43087</v>
      </c>
      <c r="I7" s="57" t="s">
        <v>458</v>
      </c>
      <c r="J7" s="57" t="s">
        <v>456</v>
      </c>
      <c r="K7" s="57" t="s">
        <v>453</v>
      </c>
      <c r="L7" s="57" t="s">
        <v>452</v>
      </c>
      <c r="M7" s="57" t="s">
        <v>451</v>
      </c>
      <c r="N7" s="57"/>
      <c r="O7" s="97" t="s">
        <v>11</v>
      </c>
      <c r="P7" s="98" t="s">
        <v>422</v>
      </c>
    </row>
    <row r="8" spans="1:16" s="13" customFormat="1" ht="15" customHeight="1">
      <c r="A8" s="173" t="s">
        <v>283</v>
      </c>
      <c r="B8" s="51" t="s">
        <v>380</v>
      </c>
      <c r="C8" s="55">
        <f aca="true" t="shared" si="0" ref="C8:C45">IF(B8="Yes, published ",4,0)</f>
        <v>4</v>
      </c>
      <c r="D8" s="55"/>
      <c r="E8" s="55"/>
      <c r="F8" s="55"/>
      <c r="G8" s="65">
        <f aca="true" t="shared" si="1" ref="G8:G71">C8*(1-D8)*(1-E8)*(1-F8)</f>
        <v>4</v>
      </c>
      <c r="H8" s="56">
        <v>43087</v>
      </c>
      <c r="I8" s="56">
        <v>43089</v>
      </c>
      <c r="J8" s="57" t="s">
        <v>457</v>
      </c>
      <c r="K8" s="57" t="s">
        <v>454</v>
      </c>
      <c r="L8" s="57" t="s">
        <v>452</v>
      </c>
      <c r="M8" s="57" t="s">
        <v>451</v>
      </c>
      <c r="N8" s="57"/>
      <c r="O8" s="99" t="s">
        <v>13</v>
      </c>
      <c r="P8" s="98" t="s">
        <v>422</v>
      </c>
    </row>
    <row r="9" spans="1:16" s="54" customFormat="1" ht="15" customHeight="1">
      <c r="A9" s="173" t="s">
        <v>284</v>
      </c>
      <c r="B9" s="51" t="s">
        <v>380</v>
      </c>
      <c r="C9" s="55">
        <f t="shared" si="0"/>
        <v>4</v>
      </c>
      <c r="D9" s="55"/>
      <c r="E9" s="55"/>
      <c r="F9" s="55"/>
      <c r="G9" s="65">
        <f t="shared" si="1"/>
        <v>4</v>
      </c>
      <c r="H9" s="56">
        <v>43096</v>
      </c>
      <c r="I9" s="56">
        <v>43096</v>
      </c>
      <c r="J9" s="57" t="s">
        <v>457</v>
      </c>
      <c r="K9" s="57" t="s">
        <v>454</v>
      </c>
      <c r="L9" s="57" t="s">
        <v>452</v>
      </c>
      <c r="M9" s="57" t="s">
        <v>451</v>
      </c>
      <c r="N9" s="57"/>
      <c r="O9" s="99" t="s">
        <v>14</v>
      </c>
      <c r="P9" s="98" t="s">
        <v>422</v>
      </c>
    </row>
    <row r="10" spans="1:16" s="14" customFormat="1" ht="15" customHeight="1">
      <c r="A10" s="173" t="s">
        <v>285</v>
      </c>
      <c r="B10" s="51" t="s">
        <v>380</v>
      </c>
      <c r="C10" s="55">
        <f t="shared" si="0"/>
        <v>4</v>
      </c>
      <c r="D10" s="52"/>
      <c r="E10" s="52"/>
      <c r="F10" s="55"/>
      <c r="G10" s="65">
        <f>C10*(1-D10)*(1-E10)*(1-F10)</f>
        <v>4</v>
      </c>
      <c r="H10" s="56">
        <v>43081</v>
      </c>
      <c r="I10" s="56">
        <v>43088</v>
      </c>
      <c r="J10" s="57" t="s">
        <v>456</v>
      </c>
      <c r="K10" s="57" t="s">
        <v>453</v>
      </c>
      <c r="L10" s="57" t="s">
        <v>452</v>
      </c>
      <c r="M10" s="57" t="s">
        <v>451</v>
      </c>
      <c r="N10" s="89"/>
      <c r="O10" s="99" t="s">
        <v>15</v>
      </c>
      <c r="P10" s="98" t="s">
        <v>422</v>
      </c>
    </row>
    <row r="11" spans="1:16" s="12" customFormat="1" ht="15" customHeight="1">
      <c r="A11" s="173" t="s">
        <v>286</v>
      </c>
      <c r="B11" s="51" t="s">
        <v>380</v>
      </c>
      <c r="C11" s="55">
        <f t="shared" si="0"/>
        <v>4</v>
      </c>
      <c r="D11" s="55"/>
      <c r="E11" s="55"/>
      <c r="F11" s="55"/>
      <c r="G11" s="65">
        <f t="shared" si="1"/>
        <v>4</v>
      </c>
      <c r="H11" s="56">
        <v>43080</v>
      </c>
      <c r="I11" s="56">
        <v>43091</v>
      </c>
      <c r="J11" s="57" t="s">
        <v>456</v>
      </c>
      <c r="K11" s="57" t="s">
        <v>453</v>
      </c>
      <c r="L11" s="57" t="s">
        <v>452</v>
      </c>
      <c r="M11" s="57" t="s">
        <v>451</v>
      </c>
      <c r="N11" s="57"/>
      <c r="O11" s="99" t="s">
        <v>16</v>
      </c>
      <c r="P11" s="98" t="s">
        <v>422</v>
      </c>
    </row>
    <row r="12" spans="1:16" s="13" customFormat="1" ht="15" customHeight="1">
      <c r="A12" s="173" t="s">
        <v>287</v>
      </c>
      <c r="B12" s="51" t="s">
        <v>380</v>
      </c>
      <c r="C12" s="55">
        <f t="shared" si="0"/>
        <v>4</v>
      </c>
      <c r="D12" s="55"/>
      <c r="E12" s="52"/>
      <c r="F12" s="55"/>
      <c r="G12" s="65">
        <f t="shared" si="1"/>
        <v>4</v>
      </c>
      <c r="H12" s="56">
        <v>43073</v>
      </c>
      <c r="I12" s="56">
        <v>43096</v>
      </c>
      <c r="J12" s="57" t="s">
        <v>457</v>
      </c>
      <c r="K12" s="57" t="s">
        <v>453</v>
      </c>
      <c r="L12" s="57" t="s">
        <v>452</v>
      </c>
      <c r="M12" s="57" t="s">
        <v>451</v>
      </c>
      <c r="N12" s="57"/>
      <c r="O12" s="99" t="s">
        <v>17</v>
      </c>
      <c r="P12" s="98" t="s">
        <v>422</v>
      </c>
    </row>
    <row r="13" spans="1:16" s="14" customFormat="1" ht="15" customHeight="1">
      <c r="A13" s="173" t="s">
        <v>281</v>
      </c>
      <c r="B13" s="51" t="s">
        <v>380</v>
      </c>
      <c r="C13" s="55">
        <f t="shared" si="0"/>
        <v>4</v>
      </c>
      <c r="D13" s="55"/>
      <c r="E13" s="55"/>
      <c r="F13" s="52"/>
      <c r="G13" s="65">
        <f t="shared" si="1"/>
        <v>4</v>
      </c>
      <c r="H13" s="56">
        <v>43084</v>
      </c>
      <c r="I13" s="57" t="s">
        <v>458</v>
      </c>
      <c r="J13" s="57" t="s">
        <v>457</v>
      </c>
      <c r="K13" s="57" t="s">
        <v>453</v>
      </c>
      <c r="L13" s="57" t="s">
        <v>452</v>
      </c>
      <c r="M13" s="57" t="s">
        <v>451</v>
      </c>
      <c r="N13" s="57"/>
      <c r="O13" s="99" t="s">
        <v>18</v>
      </c>
      <c r="P13" s="99" t="s">
        <v>423</v>
      </c>
    </row>
    <row r="14" spans="1:16" s="49" customFormat="1" ht="15" customHeight="1">
      <c r="A14" s="173" t="s">
        <v>288</v>
      </c>
      <c r="B14" s="51" t="s">
        <v>380</v>
      </c>
      <c r="C14" s="55">
        <f t="shared" si="0"/>
        <v>4</v>
      </c>
      <c r="D14" s="55"/>
      <c r="E14" s="55"/>
      <c r="F14" s="55"/>
      <c r="G14" s="65">
        <f t="shared" si="1"/>
        <v>4</v>
      </c>
      <c r="H14" s="56">
        <v>43077</v>
      </c>
      <c r="I14" s="56">
        <v>43083</v>
      </c>
      <c r="J14" s="57" t="s">
        <v>456</v>
      </c>
      <c r="K14" s="57" t="s">
        <v>454</v>
      </c>
      <c r="L14" s="57" t="s">
        <v>452</v>
      </c>
      <c r="M14" s="57" t="s">
        <v>451</v>
      </c>
      <c r="N14" s="57"/>
      <c r="O14" s="99" t="s">
        <v>19</v>
      </c>
      <c r="P14" s="98" t="s">
        <v>422</v>
      </c>
    </row>
    <row r="15" spans="1:16" s="12" customFormat="1" ht="15" customHeight="1">
      <c r="A15" s="173" t="s">
        <v>289</v>
      </c>
      <c r="B15" s="51" t="s">
        <v>380</v>
      </c>
      <c r="C15" s="55">
        <f t="shared" si="0"/>
        <v>4</v>
      </c>
      <c r="D15" s="55"/>
      <c r="E15" s="55"/>
      <c r="F15" s="55"/>
      <c r="G15" s="65">
        <f t="shared" si="1"/>
        <v>4</v>
      </c>
      <c r="H15" s="56">
        <v>43087</v>
      </c>
      <c r="I15" s="57" t="s">
        <v>458</v>
      </c>
      <c r="J15" s="57" t="s">
        <v>457</v>
      </c>
      <c r="K15" s="57" t="s">
        <v>454</v>
      </c>
      <c r="L15" s="57" t="s">
        <v>452</v>
      </c>
      <c r="M15" s="57" t="s">
        <v>451</v>
      </c>
      <c r="N15" s="57"/>
      <c r="O15" s="99" t="s">
        <v>20</v>
      </c>
      <c r="P15" s="98" t="s">
        <v>114</v>
      </c>
    </row>
    <row r="16" spans="1:16" ht="15" customHeight="1">
      <c r="A16" s="173" t="s">
        <v>290</v>
      </c>
      <c r="B16" s="51" t="s">
        <v>380</v>
      </c>
      <c r="C16" s="55">
        <f t="shared" si="0"/>
        <v>4</v>
      </c>
      <c r="D16" s="55"/>
      <c r="E16" s="55"/>
      <c r="F16" s="55"/>
      <c r="G16" s="65">
        <f t="shared" si="1"/>
        <v>4</v>
      </c>
      <c r="H16" s="56">
        <v>43088</v>
      </c>
      <c r="I16" s="57" t="s">
        <v>458</v>
      </c>
      <c r="J16" s="57" t="s">
        <v>457</v>
      </c>
      <c r="K16" s="57" t="s">
        <v>454</v>
      </c>
      <c r="L16" s="57" t="s">
        <v>452</v>
      </c>
      <c r="M16" s="57" t="s">
        <v>451</v>
      </c>
      <c r="N16" s="57"/>
      <c r="O16" s="99" t="s">
        <v>435</v>
      </c>
      <c r="P16" s="99" t="s">
        <v>21</v>
      </c>
    </row>
    <row r="17" spans="1:16" s="10" customFormat="1" ht="15" customHeight="1">
      <c r="A17" s="173" t="s">
        <v>292</v>
      </c>
      <c r="B17" s="51" t="s">
        <v>380</v>
      </c>
      <c r="C17" s="55">
        <f t="shared" si="0"/>
        <v>4</v>
      </c>
      <c r="D17" s="55"/>
      <c r="E17" s="55">
        <v>0.5</v>
      </c>
      <c r="F17" s="55"/>
      <c r="G17" s="65">
        <f t="shared" si="1"/>
        <v>2</v>
      </c>
      <c r="H17" s="56">
        <v>43069</v>
      </c>
      <c r="I17" s="56">
        <v>43083</v>
      </c>
      <c r="J17" s="57" t="s">
        <v>457</v>
      </c>
      <c r="K17" s="57" t="s">
        <v>451</v>
      </c>
      <c r="L17" s="57" t="s">
        <v>452</v>
      </c>
      <c r="M17" s="57" t="s">
        <v>451</v>
      </c>
      <c r="N17" s="57"/>
      <c r="O17" s="99" t="s">
        <v>22</v>
      </c>
      <c r="P17" s="98" t="s">
        <v>424</v>
      </c>
    </row>
    <row r="18" spans="1:16" s="10" customFormat="1" ht="13.5" customHeight="1">
      <c r="A18" s="173" t="s">
        <v>293</v>
      </c>
      <c r="B18" s="51" t="s">
        <v>380</v>
      </c>
      <c r="C18" s="55">
        <f t="shared" si="0"/>
        <v>4</v>
      </c>
      <c r="D18" s="55"/>
      <c r="E18" s="55"/>
      <c r="F18" s="55"/>
      <c r="G18" s="65">
        <f>C18*(1-D18)*(1-E18)*(1-F18)</f>
        <v>4</v>
      </c>
      <c r="H18" s="56">
        <v>43094</v>
      </c>
      <c r="I18" s="56">
        <v>43096</v>
      </c>
      <c r="J18" s="57" t="s">
        <v>457</v>
      </c>
      <c r="K18" s="57" t="s">
        <v>454</v>
      </c>
      <c r="L18" s="57" t="s">
        <v>452</v>
      </c>
      <c r="M18" s="57" t="s">
        <v>451</v>
      </c>
      <c r="N18" s="57"/>
      <c r="O18" s="99" t="s">
        <v>23</v>
      </c>
      <c r="P18" s="98" t="s">
        <v>422</v>
      </c>
    </row>
    <row r="19" spans="1:16" s="10" customFormat="1" ht="15" customHeight="1">
      <c r="A19" s="173" t="s">
        <v>291</v>
      </c>
      <c r="B19" s="51" t="s">
        <v>380</v>
      </c>
      <c r="C19" s="55">
        <f t="shared" si="0"/>
        <v>4</v>
      </c>
      <c r="D19" s="55"/>
      <c r="E19" s="55">
        <v>0.5</v>
      </c>
      <c r="F19" s="55"/>
      <c r="G19" s="65">
        <f>C19*(1-D19)*(1-E19)*(1-F19)</f>
        <v>2</v>
      </c>
      <c r="H19" s="56">
        <v>43090</v>
      </c>
      <c r="I19" s="56">
        <v>43090</v>
      </c>
      <c r="J19" s="89" t="s">
        <v>451</v>
      </c>
      <c r="K19" s="57" t="s">
        <v>451</v>
      </c>
      <c r="L19" s="57" t="s">
        <v>452</v>
      </c>
      <c r="M19" s="57" t="s">
        <v>452</v>
      </c>
      <c r="N19" s="57"/>
      <c r="O19" s="99" t="s">
        <v>41</v>
      </c>
      <c r="P19" s="98" t="s">
        <v>422</v>
      </c>
    </row>
    <row r="20" spans="1:16" s="12" customFormat="1" ht="15" customHeight="1">
      <c r="A20" s="173" t="s">
        <v>294</v>
      </c>
      <c r="B20" s="51" t="s">
        <v>380</v>
      </c>
      <c r="C20" s="55">
        <f t="shared" si="0"/>
        <v>4</v>
      </c>
      <c r="D20" s="55"/>
      <c r="E20" s="55"/>
      <c r="F20" s="55"/>
      <c r="G20" s="65">
        <f t="shared" si="1"/>
        <v>4</v>
      </c>
      <c r="H20" s="56">
        <v>43090</v>
      </c>
      <c r="I20" s="57" t="s">
        <v>458</v>
      </c>
      <c r="J20" s="57" t="s">
        <v>457</v>
      </c>
      <c r="K20" s="57" t="s">
        <v>454</v>
      </c>
      <c r="L20" s="57" t="s">
        <v>452</v>
      </c>
      <c r="M20" s="57" t="s">
        <v>451</v>
      </c>
      <c r="N20" s="57"/>
      <c r="O20" s="99" t="s">
        <v>24</v>
      </c>
      <c r="P20" s="98" t="s">
        <v>422</v>
      </c>
    </row>
    <row r="21" spans="1:16" s="49" customFormat="1" ht="15" customHeight="1">
      <c r="A21" s="173" t="s">
        <v>295</v>
      </c>
      <c r="B21" s="51" t="s">
        <v>380</v>
      </c>
      <c r="C21" s="55">
        <f t="shared" si="0"/>
        <v>4</v>
      </c>
      <c r="D21" s="52"/>
      <c r="E21" s="52"/>
      <c r="F21" s="52"/>
      <c r="G21" s="65">
        <f>C21*(1-D21)*(1-E21)*(1-F21)</f>
        <v>4</v>
      </c>
      <c r="H21" s="53">
        <v>43096</v>
      </c>
      <c r="I21" s="53">
        <v>43096</v>
      </c>
      <c r="J21" s="57" t="s">
        <v>457</v>
      </c>
      <c r="K21" s="57" t="s">
        <v>454</v>
      </c>
      <c r="L21" s="57" t="s">
        <v>452</v>
      </c>
      <c r="M21" s="57" t="s">
        <v>451</v>
      </c>
      <c r="N21" s="57"/>
      <c r="O21" s="99" t="s">
        <v>26</v>
      </c>
      <c r="P21" s="99" t="s">
        <v>25</v>
      </c>
    </row>
    <row r="22" spans="1:16" s="10" customFormat="1" ht="15" customHeight="1">
      <c r="A22" s="61" t="s">
        <v>296</v>
      </c>
      <c r="B22" s="51" t="s">
        <v>380</v>
      </c>
      <c r="C22" s="55">
        <f t="shared" si="0"/>
        <v>4</v>
      </c>
      <c r="D22" s="52"/>
      <c r="E22" s="52"/>
      <c r="F22" s="52"/>
      <c r="G22" s="65">
        <f>C22*(1-D22)*(1-E22)*(1-F22)</f>
        <v>4</v>
      </c>
      <c r="H22" s="53">
        <v>43087</v>
      </c>
      <c r="I22" s="57" t="s">
        <v>458</v>
      </c>
      <c r="J22" s="57" t="s">
        <v>457</v>
      </c>
      <c r="K22" s="89" t="s">
        <v>455</v>
      </c>
      <c r="L22" s="57" t="s">
        <v>452</v>
      </c>
      <c r="M22" s="57" t="s">
        <v>451</v>
      </c>
      <c r="N22" s="89"/>
      <c r="O22" s="98" t="s">
        <v>436</v>
      </c>
      <c r="P22" s="99" t="s">
        <v>42</v>
      </c>
    </row>
    <row r="23" spans="1:16" ht="15" customHeight="1">
      <c r="A23" s="173" t="s">
        <v>297</v>
      </c>
      <c r="B23" s="51" t="s">
        <v>380</v>
      </c>
      <c r="C23" s="55">
        <f t="shared" si="0"/>
        <v>4</v>
      </c>
      <c r="D23" s="55"/>
      <c r="E23" s="55"/>
      <c r="F23" s="55"/>
      <c r="G23" s="65">
        <f t="shared" si="1"/>
        <v>4</v>
      </c>
      <c r="H23" s="56">
        <v>43094</v>
      </c>
      <c r="I23" s="56">
        <v>43098</v>
      </c>
      <c r="J23" s="57" t="s">
        <v>457</v>
      </c>
      <c r="K23" s="57" t="s">
        <v>453</v>
      </c>
      <c r="L23" s="57" t="s">
        <v>452</v>
      </c>
      <c r="M23" s="57" t="s">
        <v>451</v>
      </c>
      <c r="N23" s="57"/>
      <c r="O23" s="99" t="s">
        <v>27</v>
      </c>
      <c r="P23" s="99" t="s">
        <v>28</v>
      </c>
    </row>
    <row r="24" spans="1:16" s="13" customFormat="1" ht="15" customHeight="1">
      <c r="A24" s="173" t="s">
        <v>298</v>
      </c>
      <c r="B24" s="51" t="s">
        <v>380</v>
      </c>
      <c r="C24" s="55">
        <f t="shared" si="0"/>
        <v>4</v>
      </c>
      <c r="D24" s="55"/>
      <c r="E24" s="55"/>
      <c r="F24" s="55"/>
      <c r="G24" s="65">
        <f t="shared" si="1"/>
        <v>4</v>
      </c>
      <c r="H24" s="56">
        <v>43068</v>
      </c>
      <c r="I24" s="57" t="s">
        <v>458</v>
      </c>
      <c r="J24" s="57" t="s">
        <v>456</v>
      </c>
      <c r="K24" s="57" t="s">
        <v>453</v>
      </c>
      <c r="L24" s="57" t="s">
        <v>452</v>
      </c>
      <c r="M24" s="57" t="s">
        <v>451</v>
      </c>
      <c r="N24" s="57"/>
      <c r="O24" s="98" t="s">
        <v>437</v>
      </c>
      <c r="P24" s="133" t="s">
        <v>29</v>
      </c>
    </row>
    <row r="25" spans="1:16" s="13" customFormat="1" ht="15" customHeight="1">
      <c r="A25" s="150" t="s">
        <v>367</v>
      </c>
      <c r="B25" s="144"/>
      <c r="C25" s="139"/>
      <c r="D25" s="144"/>
      <c r="E25" s="145"/>
      <c r="F25" s="145"/>
      <c r="G25" s="146"/>
      <c r="H25" s="147"/>
      <c r="I25" s="145"/>
      <c r="J25" s="145"/>
      <c r="K25" s="145"/>
      <c r="L25" s="145"/>
      <c r="M25" s="145"/>
      <c r="N25" s="148"/>
      <c r="O25" s="149"/>
      <c r="P25" s="149"/>
    </row>
    <row r="26" spans="1:16" s="41" customFormat="1" ht="15" customHeight="1">
      <c r="A26" s="173" t="s">
        <v>299</v>
      </c>
      <c r="B26" s="51" t="s">
        <v>380</v>
      </c>
      <c r="C26" s="55">
        <f t="shared" si="0"/>
        <v>4</v>
      </c>
      <c r="D26" s="52"/>
      <c r="E26" s="52"/>
      <c r="F26" s="52"/>
      <c r="G26" s="91">
        <f t="shared" si="1"/>
        <v>4</v>
      </c>
      <c r="H26" s="53">
        <v>43090</v>
      </c>
      <c r="I26" s="57" t="s">
        <v>458</v>
      </c>
      <c r="J26" s="57" t="s">
        <v>457</v>
      </c>
      <c r="K26" s="57" t="s">
        <v>453</v>
      </c>
      <c r="L26" s="89" t="s">
        <v>452</v>
      </c>
      <c r="M26" s="57" t="s">
        <v>451</v>
      </c>
      <c r="N26" s="89"/>
      <c r="O26" s="98" t="s">
        <v>38</v>
      </c>
      <c r="P26" s="98" t="s">
        <v>425</v>
      </c>
    </row>
    <row r="27" spans="1:16" ht="15" customHeight="1">
      <c r="A27" s="61" t="s">
        <v>300</v>
      </c>
      <c r="B27" s="51" t="s">
        <v>380</v>
      </c>
      <c r="C27" s="55">
        <f t="shared" si="0"/>
        <v>4</v>
      </c>
      <c r="D27" s="55"/>
      <c r="E27" s="55"/>
      <c r="F27" s="55"/>
      <c r="G27" s="65">
        <f t="shared" si="1"/>
        <v>4</v>
      </c>
      <c r="H27" s="56">
        <v>43076</v>
      </c>
      <c r="I27" s="57" t="s">
        <v>458</v>
      </c>
      <c r="J27" s="57" t="s">
        <v>456</v>
      </c>
      <c r="K27" s="57" t="s">
        <v>453</v>
      </c>
      <c r="L27" s="89" t="s">
        <v>452</v>
      </c>
      <c r="M27" s="57" t="s">
        <v>451</v>
      </c>
      <c r="N27" s="57"/>
      <c r="O27" s="99" t="s">
        <v>30</v>
      </c>
      <c r="P27" s="98" t="s">
        <v>422</v>
      </c>
    </row>
    <row r="28" spans="1:16" ht="15" customHeight="1">
      <c r="A28" s="173" t="s">
        <v>301</v>
      </c>
      <c r="B28" s="51" t="s">
        <v>380</v>
      </c>
      <c r="C28" s="55">
        <f t="shared" si="0"/>
        <v>4</v>
      </c>
      <c r="D28" s="55"/>
      <c r="E28" s="55"/>
      <c r="F28" s="55"/>
      <c r="G28" s="65">
        <f t="shared" si="1"/>
        <v>4</v>
      </c>
      <c r="H28" s="56">
        <v>43084</v>
      </c>
      <c r="I28" s="57" t="s">
        <v>458</v>
      </c>
      <c r="J28" s="57" t="s">
        <v>457</v>
      </c>
      <c r="K28" s="57" t="s">
        <v>454</v>
      </c>
      <c r="L28" s="89" t="s">
        <v>452</v>
      </c>
      <c r="M28" s="57" t="s">
        <v>451</v>
      </c>
      <c r="N28" s="57"/>
      <c r="O28" s="99" t="s">
        <v>31</v>
      </c>
      <c r="P28" s="98" t="s">
        <v>422</v>
      </c>
    </row>
    <row r="29" spans="1:16" ht="15" customHeight="1">
      <c r="A29" s="173" t="s">
        <v>302</v>
      </c>
      <c r="B29" s="51" t="s">
        <v>380</v>
      </c>
      <c r="C29" s="55">
        <f t="shared" si="0"/>
        <v>4</v>
      </c>
      <c r="D29" s="55"/>
      <c r="E29" s="55"/>
      <c r="F29" s="58"/>
      <c r="G29" s="65">
        <f t="shared" si="1"/>
        <v>4</v>
      </c>
      <c r="H29" s="56">
        <v>43084</v>
      </c>
      <c r="I29" s="56">
        <v>43094</v>
      </c>
      <c r="J29" s="57" t="s">
        <v>457</v>
      </c>
      <c r="K29" s="57" t="s">
        <v>454</v>
      </c>
      <c r="L29" s="89" t="s">
        <v>452</v>
      </c>
      <c r="M29" s="57" t="s">
        <v>451</v>
      </c>
      <c r="N29" s="57"/>
      <c r="O29" s="99" t="s">
        <v>32</v>
      </c>
      <c r="P29" s="98" t="s">
        <v>422</v>
      </c>
    </row>
    <row r="30" spans="1:16" s="9" customFormat="1" ht="15" customHeight="1">
      <c r="A30" s="173" t="s">
        <v>303</v>
      </c>
      <c r="B30" s="51" t="s">
        <v>380</v>
      </c>
      <c r="C30" s="55">
        <f t="shared" si="0"/>
        <v>4</v>
      </c>
      <c r="D30" s="52"/>
      <c r="E30" s="52"/>
      <c r="F30" s="52"/>
      <c r="G30" s="91">
        <f t="shared" si="1"/>
        <v>4</v>
      </c>
      <c r="H30" s="53">
        <v>43088</v>
      </c>
      <c r="I30" s="57" t="s">
        <v>458</v>
      </c>
      <c r="J30" s="57" t="s">
        <v>457</v>
      </c>
      <c r="K30" s="57" t="s">
        <v>453</v>
      </c>
      <c r="L30" s="89" t="s">
        <v>452</v>
      </c>
      <c r="M30" s="57" t="s">
        <v>451</v>
      </c>
      <c r="N30" s="89"/>
      <c r="O30" s="98" t="s">
        <v>33</v>
      </c>
      <c r="P30" s="98" t="s">
        <v>422</v>
      </c>
    </row>
    <row r="31" spans="1:16" s="10" customFormat="1" ht="15" customHeight="1">
      <c r="A31" s="173" t="s">
        <v>304</v>
      </c>
      <c r="B31" s="51" t="s">
        <v>380</v>
      </c>
      <c r="C31" s="55">
        <f t="shared" si="0"/>
        <v>4</v>
      </c>
      <c r="D31" s="55"/>
      <c r="E31" s="52">
        <v>0.5</v>
      </c>
      <c r="F31" s="55"/>
      <c r="G31" s="65">
        <f t="shared" si="1"/>
        <v>2</v>
      </c>
      <c r="H31" s="56">
        <v>43090</v>
      </c>
      <c r="I31" s="57" t="s">
        <v>458</v>
      </c>
      <c r="J31" s="57" t="s">
        <v>457</v>
      </c>
      <c r="K31" s="57" t="s">
        <v>451</v>
      </c>
      <c r="L31" s="89" t="s">
        <v>452</v>
      </c>
      <c r="M31" s="57" t="s">
        <v>451</v>
      </c>
      <c r="N31" s="57"/>
      <c r="O31" s="99" t="s">
        <v>34</v>
      </c>
      <c r="P31" s="98" t="s">
        <v>426</v>
      </c>
    </row>
    <row r="32" spans="1:16" ht="15" customHeight="1">
      <c r="A32" s="61" t="s">
        <v>305</v>
      </c>
      <c r="B32" s="51" t="s">
        <v>380</v>
      </c>
      <c r="C32" s="55">
        <f t="shared" si="0"/>
        <v>4</v>
      </c>
      <c r="D32" s="55"/>
      <c r="E32" s="55"/>
      <c r="F32" s="55"/>
      <c r="G32" s="65">
        <f t="shared" si="1"/>
        <v>4</v>
      </c>
      <c r="H32" s="56">
        <v>43091</v>
      </c>
      <c r="I32" s="57" t="s">
        <v>458</v>
      </c>
      <c r="J32" s="57" t="s">
        <v>457</v>
      </c>
      <c r="K32" s="57" t="s">
        <v>453</v>
      </c>
      <c r="L32" s="89" t="s">
        <v>452</v>
      </c>
      <c r="M32" s="57" t="s">
        <v>451</v>
      </c>
      <c r="N32" s="57"/>
      <c r="O32" s="99" t="s">
        <v>35</v>
      </c>
      <c r="P32" s="99" t="s">
        <v>36</v>
      </c>
    </row>
    <row r="33" spans="1:16" ht="15" customHeight="1">
      <c r="A33" s="61" t="s">
        <v>306</v>
      </c>
      <c r="B33" s="51" t="s">
        <v>380</v>
      </c>
      <c r="C33" s="55">
        <f t="shared" si="0"/>
        <v>4</v>
      </c>
      <c r="D33" s="55"/>
      <c r="E33" s="52">
        <v>0.5</v>
      </c>
      <c r="F33" s="52"/>
      <c r="G33" s="65">
        <f t="shared" si="1"/>
        <v>2</v>
      </c>
      <c r="H33" s="56">
        <v>43097</v>
      </c>
      <c r="I33" s="56">
        <v>43110</v>
      </c>
      <c r="J33" s="57" t="s">
        <v>457</v>
      </c>
      <c r="K33" s="57" t="s">
        <v>451</v>
      </c>
      <c r="L33" s="89" t="s">
        <v>452</v>
      </c>
      <c r="M33" s="57" t="s">
        <v>451</v>
      </c>
      <c r="N33" s="57"/>
      <c r="O33" s="99" t="s">
        <v>37</v>
      </c>
      <c r="P33" s="99" t="s">
        <v>43</v>
      </c>
    </row>
    <row r="34" spans="1:16" ht="15" customHeight="1">
      <c r="A34" s="61" t="s">
        <v>307</v>
      </c>
      <c r="B34" s="51" t="s">
        <v>381</v>
      </c>
      <c r="C34" s="55">
        <f t="shared" si="0"/>
        <v>0</v>
      </c>
      <c r="D34" s="55"/>
      <c r="E34" s="55"/>
      <c r="F34" s="55"/>
      <c r="G34" s="65">
        <f t="shared" si="1"/>
        <v>0</v>
      </c>
      <c r="H34" s="130">
        <v>43095</v>
      </c>
      <c r="I34" s="131"/>
      <c r="J34" s="131"/>
      <c r="K34" s="131"/>
      <c r="L34" s="131"/>
      <c r="M34" s="89"/>
      <c r="N34" s="131"/>
      <c r="O34" s="98" t="s">
        <v>259</v>
      </c>
      <c r="P34" s="99" t="s">
        <v>258</v>
      </c>
    </row>
    <row r="35" spans="1:16" ht="15" customHeight="1">
      <c r="A35" s="61" t="s">
        <v>374</v>
      </c>
      <c r="B35" s="51" t="s">
        <v>380</v>
      </c>
      <c r="C35" s="55">
        <f t="shared" si="0"/>
        <v>4</v>
      </c>
      <c r="D35" s="55"/>
      <c r="E35" s="55"/>
      <c r="F35" s="55"/>
      <c r="G35" s="65">
        <f t="shared" si="1"/>
        <v>4</v>
      </c>
      <c r="H35" s="56">
        <v>43073</v>
      </c>
      <c r="I35" s="57" t="s">
        <v>458</v>
      </c>
      <c r="J35" s="57" t="s">
        <v>456</v>
      </c>
      <c r="K35" s="57" t="s">
        <v>453</v>
      </c>
      <c r="L35" s="57" t="s">
        <v>452</v>
      </c>
      <c r="M35" s="89" t="s">
        <v>451</v>
      </c>
      <c r="N35" s="57"/>
      <c r="O35" s="99" t="s">
        <v>39</v>
      </c>
      <c r="P35" s="98" t="s">
        <v>422</v>
      </c>
    </row>
    <row r="36" spans="1:16" ht="15" customHeight="1">
      <c r="A36" s="173" t="s">
        <v>282</v>
      </c>
      <c r="B36" s="51" t="s">
        <v>380</v>
      </c>
      <c r="C36" s="55">
        <f t="shared" si="0"/>
        <v>4</v>
      </c>
      <c r="D36" s="55"/>
      <c r="E36" s="55"/>
      <c r="F36" s="55"/>
      <c r="G36" s="65">
        <f t="shared" si="1"/>
        <v>4</v>
      </c>
      <c r="H36" s="56">
        <v>43077</v>
      </c>
      <c r="I36" s="57" t="s">
        <v>458</v>
      </c>
      <c r="J36" s="57" t="s">
        <v>457</v>
      </c>
      <c r="K36" s="57" t="s">
        <v>454</v>
      </c>
      <c r="L36" s="57" t="s">
        <v>452</v>
      </c>
      <c r="M36" s="89" t="s">
        <v>451</v>
      </c>
      <c r="N36" s="57"/>
      <c r="O36" s="99" t="s">
        <v>40</v>
      </c>
      <c r="P36" s="98" t="s">
        <v>422</v>
      </c>
    </row>
    <row r="37" spans="1:16" s="13" customFormat="1" ht="15" customHeight="1">
      <c r="A37" s="150" t="s">
        <v>368</v>
      </c>
      <c r="B37" s="144"/>
      <c r="C37" s="139"/>
      <c r="D37" s="144"/>
      <c r="E37" s="145"/>
      <c r="F37" s="145"/>
      <c r="G37" s="146"/>
      <c r="H37" s="147"/>
      <c r="I37" s="145"/>
      <c r="J37" s="145"/>
      <c r="K37" s="145"/>
      <c r="L37" s="145"/>
      <c r="M37" s="145"/>
      <c r="N37" s="145"/>
      <c r="O37" s="149"/>
      <c r="P37" s="149"/>
    </row>
    <row r="38" spans="1:16" s="12" customFormat="1" ht="15" customHeight="1">
      <c r="A38" s="173" t="s">
        <v>309</v>
      </c>
      <c r="B38" s="51" t="s">
        <v>380</v>
      </c>
      <c r="C38" s="55">
        <f t="shared" si="0"/>
        <v>4</v>
      </c>
      <c r="D38" s="55"/>
      <c r="E38" s="55"/>
      <c r="F38" s="55"/>
      <c r="G38" s="65">
        <f t="shared" si="1"/>
        <v>4</v>
      </c>
      <c r="H38" s="56">
        <v>43087</v>
      </c>
      <c r="I38" s="56">
        <v>43088</v>
      </c>
      <c r="J38" s="57" t="s">
        <v>457</v>
      </c>
      <c r="K38" s="57" t="s">
        <v>454</v>
      </c>
      <c r="L38" s="57" t="s">
        <v>452</v>
      </c>
      <c r="M38" s="57" t="s">
        <v>451</v>
      </c>
      <c r="N38" s="57"/>
      <c r="O38" s="99" t="s">
        <v>44</v>
      </c>
      <c r="P38" s="98" t="s">
        <v>422</v>
      </c>
    </row>
    <row r="39" spans="1:16" s="12" customFormat="1" ht="15" customHeight="1">
      <c r="A39" s="173" t="s">
        <v>310</v>
      </c>
      <c r="B39" s="51" t="s">
        <v>380</v>
      </c>
      <c r="C39" s="55">
        <f t="shared" si="0"/>
        <v>4</v>
      </c>
      <c r="D39" s="55"/>
      <c r="E39" s="55"/>
      <c r="F39" s="55">
        <v>0.5</v>
      </c>
      <c r="G39" s="65">
        <f t="shared" si="1"/>
        <v>2</v>
      </c>
      <c r="H39" s="56">
        <v>43089</v>
      </c>
      <c r="I39" s="57" t="s">
        <v>458</v>
      </c>
      <c r="J39" s="57" t="s">
        <v>457</v>
      </c>
      <c r="K39" s="89" t="s">
        <v>455</v>
      </c>
      <c r="L39" s="57" t="s">
        <v>452</v>
      </c>
      <c r="M39" s="57" t="s">
        <v>451</v>
      </c>
      <c r="N39" s="132" t="s">
        <v>440</v>
      </c>
      <c r="O39" s="99" t="s">
        <v>45</v>
      </c>
      <c r="P39" s="98" t="s">
        <v>422</v>
      </c>
    </row>
    <row r="40" spans="1:16" s="59" customFormat="1" ht="15" customHeight="1">
      <c r="A40" s="173" t="s">
        <v>311</v>
      </c>
      <c r="B40" s="51" t="s">
        <v>380</v>
      </c>
      <c r="C40" s="55">
        <f t="shared" si="0"/>
        <v>4</v>
      </c>
      <c r="D40" s="55"/>
      <c r="E40" s="55"/>
      <c r="F40" s="55"/>
      <c r="G40" s="65">
        <f t="shared" si="1"/>
        <v>4</v>
      </c>
      <c r="H40" s="56">
        <v>43091</v>
      </c>
      <c r="I40" s="56">
        <v>43461</v>
      </c>
      <c r="J40" s="57" t="s">
        <v>456</v>
      </c>
      <c r="K40" s="57" t="s">
        <v>453</v>
      </c>
      <c r="L40" s="57" t="s">
        <v>452</v>
      </c>
      <c r="M40" s="57" t="s">
        <v>451</v>
      </c>
      <c r="N40" s="57"/>
      <c r="O40" s="97" t="s">
        <v>46</v>
      </c>
      <c r="P40" s="97" t="s">
        <v>47</v>
      </c>
    </row>
    <row r="41" spans="1:16" ht="15" customHeight="1">
      <c r="A41" s="173" t="s">
        <v>312</v>
      </c>
      <c r="B41" s="51" t="s">
        <v>380</v>
      </c>
      <c r="C41" s="55">
        <f t="shared" si="0"/>
        <v>4</v>
      </c>
      <c r="D41" s="55"/>
      <c r="E41" s="52"/>
      <c r="F41" s="55"/>
      <c r="G41" s="65">
        <f t="shared" si="1"/>
        <v>4</v>
      </c>
      <c r="H41" s="56">
        <v>43089</v>
      </c>
      <c r="I41" s="56">
        <v>43091</v>
      </c>
      <c r="J41" s="89" t="s">
        <v>452</v>
      </c>
      <c r="K41" s="57" t="s">
        <v>454</v>
      </c>
      <c r="L41" s="57" t="s">
        <v>452</v>
      </c>
      <c r="M41" s="57" t="s">
        <v>451</v>
      </c>
      <c r="N41" s="89"/>
      <c r="O41" s="99" t="s">
        <v>49</v>
      </c>
      <c r="P41" s="99" t="s">
        <v>48</v>
      </c>
    </row>
    <row r="42" spans="1:16" s="10" customFormat="1" ht="15" customHeight="1">
      <c r="A42" s="173" t="s">
        <v>313</v>
      </c>
      <c r="B42" s="51" t="s">
        <v>380</v>
      </c>
      <c r="C42" s="55">
        <f t="shared" si="0"/>
        <v>4</v>
      </c>
      <c r="D42" s="55"/>
      <c r="E42" s="52"/>
      <c r="F42" s="55"/>
      <c r="G42" s="65">
        <f t="shared" si="1"/>
        <v>4</v>
      </c>
      <c r="H42" s="56">
        <v>43087</v>
      </c>
      <c r="I42" s="57" t="s">
        <v>458</v>
      </c>
      <c r="J42" s="89" t="s">
        <v>452</v>
      </c>
      <c r="K42" s="57" t="s">
        <v>454</v>
      </c>
      <c r="L42" s="57" t="s">
        <v>452</v>
      </c>
      <c r="M42" s="57" t="s">
        <v>451</v>
      </c>
      <c r="N42" s="89"/>
      <c r="O42" s="99" t="s">
        <v>50</v>
      </c>
      <c r="P42" s="98" t="s">
        <v>422</v>
      </c>
    </row>
    <row r="43" spans="1:16" s="12" customFormat="1" ht="15" customHeight="1">
      <c r="A43" s="173" t="s">
        <v>314</v>
      </c>
      <c r="B43" s="51" t="s">
        <v>380</v>
      </c>
      <c r="C43" s="55">
        <f t="shared" si="0"/>
        <v>4</v>
      </c>
      <c r="D43" s="55"/>
      <c r="E43" s="66"/>
      <c r="F43" s="66"/>
      <c r="G43" s="65">
        <f t="shared" si="1"/>
        <v>4</v>
      </c>
      <c r="H43" s="56">
        <v>43084</v>
      </c>
      <c r="I43" s="53">
        <v>43084</v>
      </c>
      <c r="J43" s="89" t="s">
        <v>457</v>
      </c>
      <c r="K43" s="57" t="s">
        <v>454</v>
      </c>
      <c r="L43" s="57" t="s">
        <v>452</v>
      </c>
      <c r="M43" s="57" t="s">
        <v>451</v>
      </c>
      <c r="N43" s="89"/>
      <c r="O43" s="99" t="s">
        <v>51</v>
      </c>
      <c r="P43" s="99" t="s">
        <v>427</v>
      </c>
    </row>
    <row r="44" spans="1:16" s="49" customFormat="1" ht="15" customHeight="1">
      <c r="A44" s="173" t="s">
        <v>315</v>
      </c>
      <c r="B44" s="51" t="s">
        <v>380</v>
      </c>
      <c r="C44" s="55">
        <f t="shared" si="0"/>
        <v>4</v>
      </c>
      <c r="D44" s="55"/>
      <c r="E44" s="55"/>
      <c r="F44" s="55"/>
      <c r="G44" s="65">
        <f t="shared" si="1"/>
        <v>4</v>
      </c>
      <c r="H44" s="56">
        <v>43090</v>
      </c>
      <c r="I44" s="56">
        <v>43094</v>
      </c>
      <c r="J44" s="89" t="s">
        <v>457</v>
      </c>
      <c r="K44" s="57" t="s">
        <v>453</v>
      </c>
      <c r="L44" s="57" t="s">
        <v>452</v>
      </c>
      <c r="M44" s="57" t="s">
        <v>451</v>
      </c>
      <c r="N44" s="57"/>
      <c r="O44" s="97" t="s">
        <v>52</v>
      </c>
      <c r="P44" s="97" t="s">
        <v>428</v>
      </c>
    </row>
    <row r="45" spans="1:16" s="49" customFormat="1" ht="15" customHeight="1">
      <c r="A45" s="173" t="s">
        <v>316</v>
      </c>
      <c r="B45" s="51" t="s">
        <v>380</v>
      </c>
      <c r="C45" s="55">
        <f t="shared" si="0"/>
        <v>4</v>
      </c>
      <c r="D45" s="55"/>
      <c r="E45" s="55"/>
      <c r="F45" s="55"/>
      <c r="G45" s="65">
        <f t="shared" si="1"/>
        <v>4</v>
      </c>
      <c r="H45" s="56">
        <v>43095</v>
      </c>
      <c r="I45" s="56">
        <v>43096</v>
      </c>
      <c r="J45" s="57" t="s">
        <v>456</v>
      </c>
      <c r="K45" s="57" t="s">
        <v>453</v>
      </c>
      <c r="L45" s="57" t="s">
        <v>452</v>
      </c>
      <c r="M45" s="57" t="s">
        <v>451</v>
      </c>
      <c r="N45" s="57"/>
      <c r="O45" s="100" t="s">
        <v>53</v>
      </c>
      <c r="P45" s="97" t="s">
        <v>54</v>
      </c>
    </row>
    <row r="46" spans="1:16" s="13" customFormat="1" ht="15">
      <c r="A46" s="150" t="s">
        <v>369</v>
      </c>
      <c r="B46" s="144"/>
      <c r="C46" s="139"/>
      <c r="D46" s="144"/>
      <c r="E46" s="145"/>
      <c r="F46" s="145"/>
      <c r="G46" s="146"/>
      <c r="H46" s="147"/>
      <c r="I46" s="145"/>
      <c r="J46" s="145"/>
      <c r="K46" s="145"/>
      <c r="L46" s="145"/>
      <c r="M46" s="145"/>
      <c r="N46" s="145"/>
      <c r="O46" s="149"/>
      <c r="P46" s="149"/>
    </row>
    <row r="47" spans="1:16" s="12" customFormat="1" ht="15" customHeight="1">
      <c r="A47" s="173" t="s">
        <v>317</v>
      </c>
      <c r="B47" s="51" t="s">
        <v>380</v>
      </c>
      <c r="C47" s="55">
        <f>IF(B47="Yes, published ",4,0)</f>
        <v>4</v>
      </c>
      <c r="D47" s="55"/>
      <c r="E47" s="55">
        <v>0.5</v>
      </c>
      <c r="F47" s="55"/>
      <c r="G47" s="65">
        <f>C47*(1-D47)*(1-E47)*(1-F47)</f>
        <v>2</v>
      </c>
      <c r="H47" s="56">
        <v>43095</v>
      </c>
      <c r="I47" s="57" t="s">
        <v>458</v>
      </c>
      <c r="J47" s="57" t="s">
        <v>451</v>
      </c>
      <c r="K47" s="57" t="s">
        <v>12</v>
      </c>
      <c r="L47" s="57" t="s">
        <v>452</v>
      </c>
      <c r="M47" s="57" t="s">
        <v>451</v>
      </c>
      <c r="N47" s="57"/>
      <c r="O47" s="99" t="s">
        <v>55</v>
      </c>
      <c r="P47" s="99" t="s">
        <v>429</v>
      </c>
    </row>
    <row r="48" spans="1:16" s="12" customFormat="1" ht="13.5" customHeight="1">
      <c r="A48" s="173" t="s">
        <v>318</v>
      </c>
      <c r="B48" s="51" t="s">
        <v>380</v>
      </c>
      <c r="C48" s="55">
        <f aca="true" t="shared" si="2" ref="C48:C98">IF(B48="Yes, published ",4,0)</f>
        <v>4</v>
      </c>
      <c r="D48" s="55">
        <v>0.5</v>
      </c>
      <c r="E48" s="55"/>
      <c r="F48" s="55"/>
      <c r="G48" s="65">
        <f t="shared" si="1"/>
        <v>2</v>
      </c>
      <c r="H48" s="56">
        <v>43095</v>
      </c>
      <c r="I48" s="56">
        <v>43110</v>
      </c>
      <c r="J48" s="57" t="s">
        <v>452</v>
      </c>
      <c r="K48" s="57" t="s">
        <v>454</v>
      </c>
      <c r="L48" s="57" t="s">
        <v>452</v>
      </c>
      <c r="M48" s="57" t="s">
        <v>451</v>
      </c>
      <c r="N48" s="100" t="s">
        <v>441</v>
      </c>
      <c r="O48" s="99" t="s">
        <v>56</v>
      </c>
      <c r="P48" s="98" t="s">
        <v>422</v>
      </c>
    </row>
    <row r="49" spans="1:16" ht="15" customHeight="1">
      <c r="A49" s="173" t="s">
        <v>321</v>
      </c>
      <c r="B49" s="51" t="s">
        <v>380</v>
      </c>
      <c r="C49" s="55">
        <f t="shared" si="2"/>
        <v>4</v>
      </c>
      <c r="D49" s="55"/>
      <c r="E49" s="55"/>
      <c r="F49" s="55"/>
      <c r="G49" s="65">
        <f t="shared" si="1"/>
        <v>4</v>
      </c>
      <c r="H49" s="56">
        <v>43097</v>
      </c>
      <c r="I49" s="57" t="s">
        <v>458</v>
      </c>
      <c r="J49" s="89" t="s">
        <v>457</v>
      </c>
      <c r="K49" s="57" t="s">
        <v>453</v>
      </c>
      <c r="L49" s="57" t="s">
        <v>452</v>
      </c>
      <c r="M49" s="57" t="s">
        <v>451</v>
      </c>
      <c r="N49" s="57"/>
      <c r="O49" s="132" t="s">
        <v>58</v>
      </c>
      <c r="P49" s="98" t="s">
        <v>422</v>
      </c>
    </row>
    <row r="50" spans="1:16" ht="15" customHeight="1">
      <c r="A50" s="173" t="s">
        <v>319</v>
      </c>
      <c r="B50" s="51" t="s">
        <v>380</v>
      </c>
      <c r="C50" s="55">
        <f t="shared" si="2"/>
        <v>4</v>
      </c>
      <c r="D50" s="55">
        <v>0.5</v>
      </c>
      <c r="E50" s="55"/>
      <c r="F50" s="55"/>
      <c r="G50" s="65">
        <f t="shared" si="1"/>
        <v>2</v>
      </c>
      <c r="H50" s="56">
        <v>43094</v>
      </c>
      <c r="I50" s="56">
        <v>43094</v>
      </c>
      <c r="J50" s="89" t="s">
        <v>457</v>
      </c>
      <c r="K50" s="57" t="s">
        <v>454</v>
      </c>
      <c r="L50" s="57" t="s">
        <v>452</v>
      </c>
      <c r="M50" s="57" t="s">
        <v>451</v>
      </c>
      <c r="N50" s="100" t="s">
        <v>442</v>
      </c>
      <c r="O50" s="99" t="s">
        <v>57</v>
      </c>
      <c r="P50" s="98" t="s">
        <v>422</v>
      </c>
    </row>
    <row r="51" spans="1:16" s="12" customFormat="1" ht="15" customHeight="1">
      <c r="A51" s="173" t="s">
        <v>320</v>
      </c>
      <c r="B51" s="51" t="s">
        <v>380</v>
      </c>
      <c r="C51" s="55">
        <f t="shared" si="2"/>
        <v>4</v>
      </c>
      <c r="D51" s="55"/>
      <c r="E51" s="55"/>
      <c r="F51" s="55"/>
      <c r="G51" s="65">
        <f t="shared" si="1"/>
        <v>4</v>
      </c>
      <c r="H51" s="56">
        <v>43090</v>
      </c>
      <c r="I51" s="56">
        <v>43090</v>
      </c>
      <c r="J51" s="89" t="s">
        <v>457</v>
      </c>
      <c r="K51" s="57" t="s">
        <v>454</v>
      </c>
      <c r="L51" s="57" t="s">
        <v>452</v>
      </c>
      <c r="M51" s="57" t="s">
        <v>451</v>
      </c>
      <c r="N51" s="57"/>
      <c r="O51" s="99" t="s">
        <v>66</v>
      </c>
      <c r="P51" s="98" t="s">
        <v>422</v>
      </c>
    </row>
    <row r="52" spans="1:16" ht="15" customHeight="1">
      <c r="A52" s="173" t="s">
        <v>322</v>
      </c>
      <c r="B52" s="51" t="s">
        <v>380</v>
      </c>
      <c r="C52" s="55">
        <f t="shared" si="2"/>
        <v>4</v>
      </c>
      <c r="D52" s="55"/>
      <c r="E52" s="52"/>
      <c r="F52" s="55"/>
      <c r="G52" s="65">
        <f t="shared" si="1"/>
        <v>4</v>
      </c>
      <c r="H52" s="56">
        <v>43095</v>
      </c>
      <c r="I52" s="57" t="s">
        <v>458</v>
      </c>
      <c r="J52" s="57" t="s">
        <v>452</v>
      </c>
      <c r="K52" s="57" t="s">
        <v>453</v>
      </c>
      <c r="L52" s="57" t="s">
        <v>452</v>
      </c>
      <c r="M52" s="57" t="s">
        <v>451</v>
      </c>
      <c r="N52" s="100" t="s">
        <v>443</v>
      </c>
      <c r="O52" s="97" t="s">
        <v>59</v>
      </c>
      <c r="P52" s="97" t="s">
        <v>60</v>
      </c>
    </row>
    <row r="53" spans="1:16" s="13" customFormat="1" ht="15" customHeight="1">
      <c r="A53" s="173" t="s">
        <v>323</v>
      </c>
      <c r="B53" s="51" t="s">
        <v>380</v>
      </c>
      <c r="C53" s="55">
        <f t="shared" si="2"/>
        <v>4</v>
      </c>
      <c r="D53" s="55"/>
      <c r="E53" s="55"/>
      <c r="F53" s="55"/>
      <c r="G53" s="65">
        <f t="shared" si="1"/>
        <v>4</v>
      </c>
      <c r="H53" s="56">
        <v>43082</v>
      </c>
      <c r="I53" s="57" t="s">
        <v>458</v>
      </c>
      <c r="J53" s="57" t="s">
        <v>456</v>
      </c>
      <c r="K53" s="57" t="s">
        <v>454</v>
      </c>
      <c r="L53" s="57" t="s">
        <v>452</v>
      </c>
      <c r="M53" s="57" t="s">
        <v>451</v>
      </c>
      <c r="N53" s="57"/>
      <c r="O53" s="99" t="s">
        <v>62</v>
      </c>
      <c r="P53" s="99" t="s">
        <v>61</v>
      </c>
    </row>
    <row r="54" spans="1:16" s="13" customFormat="1" ht="15" customHeight="1">
      <c r="A54" s="150" t="s">
        <v>370</v>
      </c>
      <c r="B54" s="144"/>
      <c r="C54" s="139"/>
      <c r="D54" s="144"/>
      <c r="E54" s="145"/>
      <c r="F54" s="145"/>
      <c r="G54" s="146"/>
      <c r="H54" s="147"/>
      <c r="I54" s="145"/>
      <c r="J54" s="145"/>
      <c r="K54" s="145"/>
      <c r="L54" s="145"/>
      <c r="M54" s="145"/>
      <c r="N54" s="145"/>
      <c r="O54" s="149"/>
      <c r="P54" s="149"/>
    </row>
    <row r="55" spans="1:16" s="12" customFormat="1" ht="15" customHeight="1">
      <c r="A55" s="173" t="s">
        <v>324</v>
      </c>
      <c r="B55" s="51" t="s">
        <v>380</v>
      </c>
      <c r="C55" s="55">
        <f t="shared" si="2"/>
        <v>4</v>
      </c>
      <c r="D55" s="55"/>
      <c r="E55" s="55"/>
      <c r="F55" s="55"/>
      <c r="G55" s="65">
        <f t="shared" si="1"/>
        <v>4</v>
      </c>
      <c r="H55" s="56">
        <v>43069</v>
      </c>
      <c r="I55" s="56">
        <v>43069</v>
      </c>
      <c r="J55" s="89" t="s">
        <v>457</v>
      </c>
      <c r="K55" s="57" t="s">
        <v>453</v>
      </c>
      <c r="L55" s="57" t="s">
        <v>452</v>
      </c>
      <c r="M55" s="57" t="s">
        <v>451</v>
      </c>
      <c r="N55" s="57"/>
      <c r="O55" s="99" t="s">
        <v>63</v>
      </c>
      <c r="P55" s="99" t="s">
        <v>64</v>
      </c>
    </row>
    <row r="56" spans="1:16" s="12" customFormat="1" ht="15" customHeight="1">
      <c r="A56" s="173" t="s">
        <v>325</v>
      </c>
      <c r="B56" s="51" t="s">
        <v>381</v>
      </c>
      <c r="C56" s="55">
        <f t="shared" si="2"/>
        <v>0</v>
      </c>
      <c r="D56" s="55"/>
      <c r="E56" s="55"/>
      <c r="F56" s="55"/>
      <c r="G56" s="65">
        <f t="shared" si="1"/>
        <v>0</v>
      </c>
      <c r="H56" s="56">
        <v>43070</v>
      </c>
      <c r="I56" s="56"/>
      <c r="J56" s="57"/>
      <c r="K56" s="57"/>
      <c r="L56" s="57"/>
      <c r="M56" s="57"/>
      <c r="N56" s="57"/>
      <c r="O56" s="99" t="s">
        <v>65</v>
      </c>
      <c r="P56" s="98" t="s">
        <v>422</v>
      </c>
    </row>
    <row r="57" spans="1:16" s="12" customFormat="1" ht="15" customHeight="1">
      <c r="A57" s="173" t="s">
        <v>326</v>
      </c>
      <c r="B57" s="51" t="s">
        <v>380</v>
      </c>
      <c r="C57" s="55">
        <f t="shared" si="2"/>
        <v>4</v>
      </c>
      <c r="D57" s="55"/>
      <c r="E57" s="55"/>
      <c r="F57" s="55"/>
      <c r="G57" s="65">
        <f t="shared" si="1"/>
        <v>4</v>
      </c>
      <c r="H57" s="56">
        <v>43094</v>
      </c>
      <c r="I57" s="57" t="s">
        <v>458</v>
      </c>
      <c r="J57" s="89" t="s">
        <v>457</v>
      </c>
      <c r="K57" s="57" t="s">
        <v>454</v>
      </c>
      <c r="L57" s="57" t="s">
        <v>452</v>
      </c>
      <c r="M57" s="57" t="s">
        <v>451</v>
      </c>
      <c r="N57" s="57"/>
      <c r="O57" s="99" t="s">
        <v>67</v>
      </c>
      <c r="P57" s="98" t="s">
        <v>422</v>
      </c>
    </row>
    <row r="58" spans="1:16" s="12" customFormat="1" ht="15" customHeight="1">
      <c r="A58" s="173" t="s">
        <v>327</v>
      </c>
      <c r="B58" s="51" t="s">
        <v>380</v>
      </c>
      <c r="C58" s="55">
        <f t="shared" si="2"/>
        <v>4</v>
      </c>
      <c r="D58" s="55"/>
      <c r="E58" s="55">
        <v>0.5</v>
      </c>
      <c r="F58" s="52"/>
      <c r="G58" s="65">
        <f t="shared" si="1"/>
        <v>2</v>
      </c>
      <c r="H58" s="56">
        <v>43069</v>
      </c>
      <c r="I58" s="57" t="s">
        <v>458</v>
      </c>
      <c r="J58" s="89" t="s">
        <v>457</v>
      </c>
      <c r="K58" s="57" t="s">
        <v>451</v>
      </c>
      <c r="L58" s="57" t="s">
        <v>452</v>
      </c>
      <c r="M58" s="57" t="s">
        <v>451</v>
      </c>
      <c r="N58" s="100" t="s">
        <v>444</v>
      </c>
      <c r="O58" s="97" t="s">
        <v>68</v>
      </c>
      <c r="P58" s="98" t="s">
        <v>422</v>
      </c>
    </row>
    <row r="59" spans="1:16" ht="15" customHeight="1">
      <c r="A59" s="173" t="s">
        <v>328</v>
      </c>
      <c r="B59" s="51" t="s">
        <v>380</v>
      </c>
      <c r="C59" s="55">
        <f t="shared" si="2"/>
        <v>4</v>
      </c>
      <c r="D59" s="55"/>
      <c r="E59" s="55">
        <v>0.5</v>
      </c>
      <c r="F59" s="55"/>
      <c r="G59" s="65">
        <f t="shared" si="1"/>
        <v>2</v>
      </c>
      <c r="H59" s="56">
        <v>43095</v>
      </c>
      <c r="I59" s="57" t="s">
        <v>458</v>
      </c>
      <c r="J59" s="57" t="s">
        <v>456</v>
      </c>
      <c r="K59" s="57" t="s">
        <v>454</v>
      </c>
      <c r="L59" s="57" t="s">
        <v>452</v>
      </c>
      <c r="M59" s="57" t="s">
        <v>451</v>
      </c>
      <c r="N59" s="100" t="s">
        <v>445</v>
      </c>
      <c r="O59" s="99" t="s">
        <v>69</v>
      </c>
      <c r="P59" s="98" t="s">
        <v>422</v>
      </c>
    </row>
    <row r="60" spans="1:16" s="12" customFormat="1" ht="15" customHeight="1">
      <c r="A60" s="173" t="s">
        <v>329</v>
      </c>
      <c r="B60" s="51" t="s">
        <v>380</v>
      </c>
      <c r="C60" s="55">
        <f t="shared" si="2"/>
        <v>4</v>
      </c>
      <c r="D60" s="55"/>
      <c r="E60" s="55"/>
      <c r="F60" s="55"/>
      <c r="G60" s="65">
        <f t="shared" si="1"/>
        <v>4</v>
      </c>
      <c r="H60" s="56">
        <v>43070</v>
      </c>
      <c r="I60" s="56">
        <v>43073</v>
      </c>
      <c r="J60" s="57" t="s">
        <v>456</v>
      </c>
      <c r="K60" s="57" t="s">
        <v>454</v>
      </c>
      <c r="L60" s="57" t="s">
        <v>452</v>
      </c>
      <c r="M60" s="57" t="s">
        <v>451</v>
      </c>
      <c r="N60" s="57"/>
      <c r="O60" s="99" t="s">
        <v>70</v>
      </c>
      <c r="P60" s="98" t="s">
        <v>422</v>
      </c>
    </row>
    <row r="61" spans="1:16" s="12" customFormat="1" ht="14.25" customHeight="1">
      <c r="A61" s="61" t="s">
        <v>330</v>
      </c>
      <c r="B61" s="51" t="s">
        <v>380</v>
      </c>
      <c r="C61" s="55">
        <f t="shared" si="2"/>
        <v>4</v>
      </c>
      <c r="D61" s="55"/>
      <c r="E61" s="55">
        <v>0.5</v>
      </c>
      <c r="F61" s="55"/>
      <c r="G61" s="65">
        <f t="shared" si="1"/>
        <v>2</v>
      </c>
      <c r="H61" s="56">
        <v>43076</v>
      </c>
      <c r="I61" s="57" t="s">
        <v>458</v>
      </c>
      <c r="J61" s="89" t="s">
        <v>457</v>
      </c>
      <c r="K61" s="57" t="s">
        <v>451</v>
      </c>
      <c r="L61" s="57" t="s">
        <v>452</v>
      </c>
      <c r="M61" s="57" t="s">
        <v>451</v>
      </c>
      <c r="N61" s="57"/>
      <c r="O61" s="98" t="s">
        <v>72</v>
      </c>
      <c r="P61" s="99" t="s">
        <v>71</v>
      </c>
    </row>
    <row r="62" spans="1:16" s="12" customFormat="1" ht="15" customHeight="1">
      <c r="A62" s="61" t="s">
        <v>331</v>
      </c>
      <c r="B62" s="90" t="s">
        <v>381</v>
      </c>
      <c r="C62" s="55">
        <f t="shared" si="2"/>
        <v>0</v>
      </c>
      <c r="D62" s="55"/>
      <c r="E62" s="55"/>
      <c r="F62" s="55"/>
      <c r="G62" s="65">
        <f t="shared" si="1"/>
        <v>0</v>
      </c>
      <c r="H62" s="56">
        <v>43075</v>
      </c>
      <c r="I62" s="102" t="s">
        <v>459</v>
      </c>
      <c r="J62" s="56"/>
      <c r="K62" s="56"/>
      <c r="L62" s="56"/>
      <c r="M62" s="56"/>
      <c r="N62" s="100" t="s">
        <v>446</v>
      </c>
      <c r="O62" s="97" t="s">
        <v>73</v>
      </c>
      <c r="P62" s="98" t="s">
        <v>422</v>
      </c>
    </row>
    <row r="63" spans="1:16" s="12" customFormat="1" ht="15" customHeight="1">
      <c r="A63" s="61" t="s">
        <v>332</v>
      </c>
      <c r="B63" s="51" t="s">
        <v>380</v>
      </c>
      <c r="C63" s="55">
        <f t="shared" si="2"/>
        <v>4</v>
      </c>
      <c r="D63" s="55"/>
      <c r="E63" s="55"/>
      <c r="F63" s="55"/>
      <c r="G63" s="65">
        <f t="shared" si="1"/>
        <v>4</v>
      </c>
      <c r="H63" s="56">
        <v>43091</v>
      </c>
      <c r="I63" s="57" t="s">
        <v>458</v>
      </c>
      <c r="J63" s="89" t="s">
        <v>457</v>
      </c>
      <c r="K63" s="57" t="s">
        <v>454</v>
      </c>
      <c r="L63" s="57" t="s">
        <v>452</v>
      </c>
      <c r="M63" s="57" t="s">
        <v>451</v>
      </c>
      <c r="N63" s="89"/>
      <c r="O63" s="99" t="s">
        <v>74</v>
      </c>
      <c r="P63" s="99" t="s">
        <v>75</v>
      </c>
    </row>
    <row r="64" spans="1:16" s="12" customFormat="1" ht="15" customHeight="1">
      <c r="A64" s="61" t="s">
        <v>333</v>
      </c>
      <c r="B64" s="51" t="s">
        <v>380</v>
      </c>
      <c r="C64" s="55">
        <f t="shared" si="2"/>
        <v>4</v>
      </c>
      <c r="D64" s="55"/>
      <c r="E64" s="55"/>
      <c r="F64" s="55"/>
      <c r="G64" s="65">
        <f t="shared" si="1"/>
        <v>4</v>
      </c>
      <c r="H64" s="56">
        <v>43090</v>
      </c>
      <c r="I64" s="57" t="s">
        <v>458</v>
      </c>
      <c r="J64" s="89" t="s">
        <v>457</v>
      </c>
      <c r="K64" s="57" t="s">
        <v>454</v>
      </c>
      <c r="L64" s="57" t="s">
        <v>452</v>
      </c>
      <c r="M64" s="57" t="s">
        <v>451</v>
      </c>
      <c r="N64" s="57"/>
      <c r="O64" s="99" t="s">
        <v>76</v>
      </c>
      <c r="P64" s="99" t="s">
        <v>117</v>
      </c>
    </row>
    <row r="65" spans="1:16" ht="15" customHeight="1">
      <c r="A65" s="61" t="s">
        <v>334</v>
      </c>
      <c r="B65" s="51" t="s">
        <v>380</v>
      </c>
      <c r="C65" s="55">
        <f t="shared" si="2"/>
        <v>4</v>
      </c>
      <c r="D65" s="55"/>
      <c r="E65" s="55"/>
      <c r="F65" s="55"/>
      <c r="G65" s="65">
        <f t="shared" si="1"/>
        <v>4</v>
      </c>
      <c r="H65" s="56">
        <v>43089</v>
      </c>
      <c r="I65" s="57" t="s">
        <v>458</v>
      </c>
      <c r="J65" s="89" t="s">
        <v>457</v>
      </c>
      <c r="K65" s="57" t="s">
        <v>453</v>
      </c>
      <c r="L65" s="57" t="s">
        <v>452</v>
      </c>
      <c r="M65" s="57" t="s">
        <v>451</v>
      </c>
      <c r="N65" s="57"/>
      <c r="O65" s="99" t="s">
        <v>77</v>
      </c>
      <c r="P65" s="98" t="s">
        <v>422</v>
      </c>
    </row>
    <row r="66" spans="1:16" s="12" customFormat="1" ht="15" customHeight="1">
      <c r="A66" s="61" t="s">
        <v>335</v>
      </c>
      <c r="B66" s="51" t="s">
        <v>380</v>
      </c>
      <c r="C66" s="55">
        <f t="shared" si="2"/>
        <v>4</v>
      </c>
      <c r="D66" s="55"/>
      <c r="E66" s="55">
        <v>0.5</v>
      </c>
      <c r="F66" s="55"/>
      <c r="G66" s="65">
        <f>C66*(1-D66)*(1-E66)*(1-F66)</f>
        <v>2</v>
      </c>
      <c r="H66" s="56">
        <v>43075</v>
      </c>
      <c r="I66" s="57" t="s">
        <v>458</v>
      </c>
      <c r="J66" s="57" t="s">
        <v>456</v>
      </c>
      <c r="K66" s="57" t="s">
        <v>451</v>
      </c>
      <c r="L66" s="57" t="s">
        <v>452</v>
      </c>
      <c r="M66" s="57" t="s">
        <v>451</v>
      </c>
      <c r="N66" s="57"/>
      <c r="O66" s="99" t="s">
        <v>78</v>
      </c>
      <c r="P66" s="99" t="s">
        <v>430</v>
      </c>
    </row>
    <row r="67" spans="1:16" s="49" customFormat="1" ht="15" customHeight="1">
      <c r="A67" s="61" t="s">
        <v>336</v>
      </c>
      <c r="B67" s="51" t="s">
        <v>380</v>
      </c>
      <c r="C67" s="55">
        <f t="shared" si="2"/>
        <v>4</v>
      </c>
      <c r="D67" s="55"/>
      <c r="E67" s="55"/>
      <c r="F67" s="55"/>
      <c r="G67" s="65">
        <f t="shared" si="1"/>
        <v>4</v>
      </c>
      <c r="H67" s="56">
        <v>43067</v>
      </c>
      <c r="I67" s="57" t="s">
        <v>458</v>
      </c>
      <c r="J67" s="89" t="s">
        <v>457</v>
      </c>
      <c r="K67" s="57" t="s">
        <v>454</v>
      </c>
      <c r="L67" s="57" t="s">
        <v>452</v>
      </c>
      <c r="M67" s="57" t="s">
        <v>451</v>
      </c>
      <c r="N67" s="57"/>
      <c r="O67" s="99" t="s">
        <v>79</v>
      </c>
      <c r="P67" s="99" t="s">
        <v>80</v>
      </c>
    </row>
    <row r="68" spans="1:16" ht="15" customHeight="1">
      <c r="A68" s="173" t="s">
        <v>337</v>
      </c>
      <c r="B68" s="51" t="s">
        <v>380</v>
      </c>
      <c r="C68" s="55">
        <f t="shared" si="2"/>
        <v>4</v>
      </c>
      <c r="D68" s="55"/>
      <c r="E68" s="55"/>
      <c r="F68" s="55"/>
      <c r="G68" s="65">
        <f t="shared" si="1"/>
        <v>4</v>
      </c>
      <c r="H68" s="56">
        <v>43066</v>
      </c>
      <c r="I68" s="57" t="s">
        <v>458</v>
      </c>
      <c r="J68" s="89" t="s">
        <v>457</v>
      </c>
      <c r="K68" s="57" t="s">
        <v>454</v>
      </c>
      <c r="L68" s="57" t="s">
        <v>452</v>
      </c>
      <c r="M68" s="57" t="s">
        <v>451</v>
      </c>
      <c r="N68" s="57"/>
      <c r="O68" s="99" t="s">
        <v>81</v>
      </c>
      <c r="P68" s="99" t="s">
        <v>82</v>
      </c>
    </row>
    <row r="69" spans="1:16" s="13" customFormat="1" ht="15" customHeight="1">
      <c r="A69" s="150" t="s">
        <v>371</v>
      </c>
      <c r="B69" s="144"/>
      <c r="C69" s="139"/>
      <c r="D69" s="144"/>
      <c r="E69" s="145"/>
      <c r="F69" s="145"/>
      <c r="G69" s="146"/>
      <c r="H69" s="147"/>
      <c r="I69" s="147"/>
      <c r="J69" s="145"/>
      <c r="K69" s="145"/>
      <c r="L69" s="145"/>
      <c r="M69" s="145"/>
      <c r="N69" s="145"/>
      <c r="O69" s="149"/>
      <c r="P69" s="149"/>
    </row>
    <row r="70" spans="1:16" s="12" customFormat="1" ht="15" customHeight="1">
      <c r="A70" s="173" t="s">
        <v>338</v>
      </c>
      <c r="B70" s="51" t="s">
        <v>380</v>
      </c>
      <c r="C70" s="55">
        <f t="shared" si="2"/>
        <v>4</v>
      </c>
      <c r="D70" s="55"/>
      <c r="E70" s="55"/>
      <c r="F70" s="55"/>
      <c r="G70" s="65">
        <f t="shared" si="1"/>
        <v>4</v>
      </c>
      <c r="H70" s="56">
        <v>43095</v>
      </c>
      <c r="I70" s="57" t="s">
        <v>458</v>
      </c>
      <c r="J70" s="89" t="s">
        <v>457</v>
      </c>
      <c r="K70" s="57" t="s">
        <v>454</v>
      </c>
      <c r="L70" s="57" t="s">
        <v>452</v>
      </c>
      <c r="M70" s="57" t="s">
        <v>451</v>
      </c>
      <c r="N70" s="57"/>
      <c r="O70" s="97" t="s">
        <v>83</v>
      </c>
      <c r="P70" s="98" t="s">
        <v>422</v>
      </c>
    </row>
    <row r="71" spans="1:16" ht="15" customHeight="1">
      <c r="A71" s="173" t="s">
        <v>339</v>
      </c>
      <c r="B71" s="51" t="s">
        <v>380</v>
      </c>
      <c r="C71" s="55">
        <f t="shared" si="2"/>
        <v>4</v>
      </c>
      <c r="D71" s="55"/>
      <c r="E71" s="55"/>
      <c r="F71" s="55"/>
      <c r="G71" s="65">
        <f t="shared" si="1"/>
        <v>4</v>
      </c>
      <c r="H71" s="56">
        <v>43076</v>
      </c>
      <c r="I71" s="57" t="s">
        <v>458</v>
      </c>
      <c r="J71" s="89" t="s">
        <v>457</v>
      </c>
      <c r="K71" s="57" t="s">
        <v>454</v>
      </c>
      <c r="L71" s="57" t="s">
        <v>452</v>
      </c>
      <c r="M71" s="57" t="s">
        <v>451</v>
      </c>
      <c r="N71" s="57"/>
      <c r="O71" s="97" t="s">
        <v>84</v>
      </c>
      <c r="P71" s="97" t="s">
        <v>85</v>
      </c>
    </row>
    <row r="72" spans="1:16" ht="15" customHeight="1">
      <c r="A72" s="173" t="s">
        <v>340</v>
      </c>
      <c r="B72" s="51" t="s">
        <v>380</v>
      </c>
      <c r="C72" s="55">
        <f t="shared" si="2"/>
        <v>4</v>
      </c>
      <c r="D72" s="55"/>
      <c r="E72" s="55"/>
      <c r="F72" s="55"/>
      <c r="G72" s="65">
        <f>C72*(1-D72)*(1-E72)*(1-F72)</f>
        <v>4</v>
      </c>
      <c r="H72" s="56">
        <v>43075</v>
      </c>
      <c r="I72" s="57" t="s">
        <v>458</v>
      </c>
      <c r="J72" s="57" t="s">
        <v>456</v>
      </c>
      <c r="K72" s="57" t="s">
        <v>453</v>
      </c>
      <c r="L72" s="57" t="s">
        <v>452</v>
      </c>
      <c r="M72" s="57" t="s">
        <v>451</v>
      </c>
      <c r="N72" s="57"/>
      <c r="O72" s="97" t="s">
        <v>86</v>
      </c>
      <c r="P72" s="98" t="s">
        <v>422</v>
      </c>
    </row>
    <row r="73" spans="1:16" s="12" customFormat="1" ht="15" customHeight="1">
      <c r="A73" s="173" t="s">
        <v>341</v>
      </c>
      <c r="B73" s="51" t="s">
        <v>380</v>
      </c>
      <c r="C73" s="55">
        <f t="shared" si="2"/>
        <v>4</v>
      </c>
      <c r="D73" s="55"/>
      <c r="E73" s="55"/>
      <c r="F73" s="55"/>
      <c r="G73" s="65">
        <f>C73*(1-D73)*(1-E73)*(1-F73)</f>
        <v>4</v>
      </c>
      <c r="H73" s="56">
        <v>43095</v>
      </c>
      <c r="I73" s="57" t="s">
        <v>458</v>
      </c>
      <c r="J73" s="89" t="s">
        <v>457</v>
      </c>
      <c r="K73" s="57" t="s">
        <v>454</v>
      </c>
      <c r="L73" s="57" t="s">
        <v>452</v>
      </c>
      <c r="M73" s="57" t="s">
        <v>451</v>
      </c>
      <c r="N73" s="57"/>
      <c r="O73" s="97" t="s">
        <v>87</v>
      </c>
      <c r="P73" s="99" t="s">
        <v>88</v>
      </c>
    </row>
    <row r="74" spans="1:16" s="12" customFormat="1" ht="15" customHeight="1">
      <c r="A74" s="173" t="s">
        <v>342</v>
      </c>
      <c r="B74" s="51" t="s">
        <v>380</v>
      </c>
      <c r="C74" s="55">
        <f t="shared" si="2"/>
        <v>4</v>
      </c>
      <c r="D74" s="55"/>
      <c r="E74" s="55"/>
      <c r="F74" s="55"/>
      <c r="G74" s="65">
        <f>C74*(1-D74)*(1-E74)*(1-F74)</f>
        <v>4</v>
      </c>
      <c r="H74" s="56">
        <v>43056</v>
      </c>
      <c r="I74" s="57" t="s">
        <v>458</v>
      </c>
      <c r="J74" s="89" t="s">
        <v>457</v>
      </c>
      <c r="K74" s="57" t="s">
        <v>453</v>
      </c>
      <c r="L74" s="57" t="s">
        <v>452</v>
      </c>
      <c r="M74" s="57" t="s">
        <v>451</v>
      </c>
      <c r="N74" s="57"/>
      <c r="O74" s="97" t="s">
        <v>89</v>
      </c>
      <c r="P74" s="98" t="s">
        <v>422</v>
      </c>
    </row>
    <row r="75" spans="1:16" s="12" customFormat="1" ht="15" customHeight="1">
      <c r="A75" s="173" t="s">
        <v>343</v>
      </c>
      <c r="B75" s="51" t="s">
        <v>380</v>
      </c>
      <c r="C75" s="55">
        <f t="shared" si="2"/>
        <v>4</v>
      </c>
      <c r="D75" s="55"/>
      <c r="E75" s="55"/>
      <c r="F75" s="55"/>
      <c r="G75" s="65">
        <f>C75*(1-D75)*(1-E75)*(1-F75)</f>
        <v>4</v>
      </c>
      <c r="H75" s="56">
        <v>43055</v>
      </c>
      <c r="I75" s="57" t="s">
        <v>458</v>
      </c>
      <c r="J75" s="57" t="s">
        <v>456</v>
      </c>
      <c r="K75" s="57" t="s">
        <v>453</v>
      </c>
      <c r="L75" s="57" t="s">
        <v>452</v>
      </c>
      <c r="M75" s="57" t="s">
        <v>451</v>
      </c>
      <c r="N75" s="57"/>
      <c r="O75" s="97" t="s">
        <v>90</v>
      </c>
      <c r="P75" s="97" t="s">
        <v>431</v>
      </c>
    </row>
    <row r="76" spans="1:16" s="13" customFormat="1" ht="15" customHeight="1">
      <c r="A76" s="150" t="s">
        <v>372</v>
      </c>
      <c r="B76" s="144"/>
      <c r="C76" s="139"/>
      <c r="D76" s="144"/>
      <c r="E76" s="145"/>
      <c r="F76" s="145"/>
      <c r="G76" s="146"/>
      <c r="H76" s="147"/>
      <c r="I76" s="147"/>
      <c r="J76" s="145"/>
      <c r="K76" s="145"/>
      <c r="L76" s="145"/>
      <c r="M76" s="145"/>
      <c r="N76" s="148"/>
      <c r="O76" s="149"/>
      <c r="P76" s="149"/>
    </row>
    <row r="77" spans="1:16" s="12" customFormat="1" ht="15" customHeight="1">
      <c r="A77" s="173" t="s">
        <v>344</v>
      </c>
      <c r="B77" s="51" t="s">
        <v>380</v>
      </c>
      <c r="C77" s="55">
        <f t="shared" si="2"/>
        <v>4</v>
      </c>
      <c r="D77" s="55"/>
      <c r="E77" s="55"/>
      <c r="F77" s="55"/>
      <c r="G77" s="65">
        <f aca="true" t="shared" si="3" ref="G77:G88">C77*(1-D77)*(1-E77)*(1-F77)</f>
        <v>4</v>
      </c>
      <c r="H77" s="56">
        <v>43087</v>
      </c>
      <c r="I77" s="57" t="s">
        <v>458</v>
      </c>
      <c r="J77" s="57" t="s">
        <v>456</v>
      </c>
      <c r="K77" s="57" t="s">
        <v>454</v>
      </c>
      <c r="L77" s="57" t="s">
        <v>452</v>
      </c>
      <c r="M77" s="57" t="s">
        <v>451</v>
      </c>
      <c r="N77" s="57"/>
      <c r="O77" s="97" t="s">
        <v>91</v>
      </c>
      <c r="P77" s="97" t="s">
        <v>432</v>
      </c>
    </row>
    <row r="78" spans="1:16" s="12" customFormat="1" ht="15" customHeight="1">
      <c r="A78" s="173" t="s">
        <v>345</v>
      </c>
      <c r="B78" s="51" t="s">
        <v>380</v>
      </c>
      <c r="C78" s="55">
        <f t="shared" si="2"/>
        <v>4</v>
      </c>
      <c r="D78" s="55"/>
      <c r="E78" s="55"/>
      <c r="F78" s="55"/>
      <c r="G78" s="65">
        <f t="shared" si="3"/>
        <v>4</v>
      </c>
      <c r="H78" s="56">
        <v>43077</v>
      </c>
      <c r="I78" s="57" t="s">
        <v>458</v>
      </c>
      <c r="J78" s="57" t="s">
        <v>456</v>
      </c>
      <c r="K78" s="57" t="s">
        <v>453</v>
      </c>
      <c r="L78" s="57" t="s">
        <v>452</v>
      </c>
      <c r="M78" s="57" t="s">
        <v>451</v>
      </c>
      <c r="N78" s="57"/>
      <c r="O78" s="97" t="s">
        <v>92</v>
      </c>
      <c r="P78" s="97" t="s">
        <v>115</v>
      </c>
    </row>
    <row r="79" spans="1:16" s="12" customFormat="1" ht="15" customHeight="1">
      <c r="A79" s="173" t="s">
        <v>346</v>
      </c>
      <c r="B79" s="51" t="s">
        <v>380</v>
      </c>
      <c r="C79" s="55">
        <f t="shared" si="2"/>
        <v>4</v>
      </c>
      <c r="D79" s="55"/>
      <c r="E79" s="55"/>
      <c r="F79" s="55"/>
      <c r="G79" s="65">
        <f t="shared" si="3"/>
        <v>4</v>
      </c>
      <c r="H79" s="56">
        <v>43073</v>
      </c>
      <c r="I79" s="57" t="s">
        <v>458</v>
      </c>
      <c r="J79" s="57" t="s">
        <v>456</v>
      </c>
      <c r="K79" s="57" t="s">
        <v>453</v>
      </c>
      <c r="L79" s="57" t="s">
        <v>452</v>
      </c>
      <c r="M79" s="57" t="s">
        <v>451</v>
      </c>
      <c r="N79" s="57"/>
      <c r="O79" s="97" t="s">
        <v>240</v>
      </c>
      <c r="P79" s="98" t="s">
        <v>422</v>
      </c>
    </row>
    <row r="80" spans="1:16" s="12" customFormat="1" ht="15" customHeight="1">
      <c r="A80" s="173" t="s">
        <v>347</v>
      </c>
      <c r="B80" s="51" t="s">
        <v>380</v>
      </c>
      <c r="C80" s="55">
        <f t="shared" si="2"/>
        <v>4</v>
      </c>
      <c r="D80" s="55"/>
      <c r="E80" s="55"/>
      <c r="F80" s="55"/>
      <c r="G80" s="65">
        <f t="shared" si="3"/>
        <v>4</v>
      </c>
      <c r="H80" s="56">
        <v>43089</v>
      </c>
      <c r="I80" s="57" t="s">
        <v>458</v>
      </c>
      <c r="J80" s="89" t="s">
        <v>457</v>
      </c>
      <c r="K80" s="57" t="s">
        <v>454</v>
      </c>
      <c r="L80" s="57" t="s">
        <v>452</v>
      </c>
      <c r="M80" s="57" t="s">
        <v>451</v>
      </c>
      <c r="N80" s="57"/>
      <c r="O80" s="97" t="s">
        <v>93</v>
      </c>
      <c r="P80" s="98" t="s">
        <v>422</v>
      </c>
    </row>
    <row r="81" spans="1:16" ht="15" customHeight="1">
      <c r="A81" s="173" t="s">
        <v>348</v>
      </c>
      <c r="B81" s="51" t="s">
        <v>380</v>
      </c>
      <c r="C81" s="55">
        <f t="shared" si="2"/>
        <v>4</v>
      </c>
      <c r="D81" s="55"/>
      <c r="E81" s="55"/>
      <c r="F81" s="55"/>
      <c r="G81" s="65">
        <f t="shared" si="3"/>
        <v>4</v>
      </c>
      <c r="H81" s="56">
        <v>43074</v>
      </c>
      <c r="I81" s="57" t="s">
        <v>458</v>
      </c>
      <c r="J81" s="89" t="s">
        <v>457</v>
      </c>
      <c r="K81" s="57" t="s">
        <v>453</v>
      </c>
      <c r="L81" s="57" t="s">
        <v>452</v>
      </c>
      <c r="M81" s="57" t="s">
        <v>451</v>
      </c>
      <c r="N81" s="57"/>
      <c r="O81" s="97" t="s">
        <v>94</v>
      </c>
      <c r="P81" s="98" t="s">
        <v>422</v>
      </c>
    </row>
    <row r="82" spans="1:16" s="12" customFormat="1" ht="15" customHeight="1">
      <c r="A82" s="173" t="s">
        <v>349</v>
      </c>
      <c r="B82" s="51" t="s">
        <v>381</v>
      </c>
      <c r="C82" s="55">
        <f t="shared" si="2"/>
        <v>0</v>
      </c>
      <c r="D82" s="55"/>
      <c r="E82" s="55"/>
      <c r="F82" s="55"/>
      <c r="G82" s="65">
        <f t="shared" si="3"/>
        <v>0</v>
      </c>
      <c r="H82" s="56">
        <v>43095</v>
      </c>
      <c r="I82" s="57" t="s">
        <v>458</v>
      </c>
      <c r="J82" s="57"/>
      <c r="K82" s="57"/>
      <c r="L82" s="57"/>
      <c r="M82" s="57"/>
      <c r="N82" s="100" t="s">
        <v>447</v>
      </c>
      <c r="O82" s="97" t="s">
        <v>241</v>
      </c>
      <c r="P82" s="98" t="s">
        <v>422</v>
      </c>
    </row>
    <row r="83" spans="1:16" ht="15" customHeight="1">
      <c r="A83" s="173" t="s">
        <v>350</v>
      </c>
      <c r="B83" s="51" t="s">
        <v>380</v>
      </c>
      <c r="C83" s="55">
        <f t="shared" si="2"/>
        <v>4</v>
      </c>
      <c r="D83" s="55"/>
      <c r="E83" s="55"/>
      <c r="F83" s="55"/>
      <c r="G83" s="65">
        <f t="shared" si="3"/>
        <v>4</v>
      </c>
      <c r="H83" s="56">
        <v>43087</v>
      </c>
      <c r="I83" s="57" t="s">
        <v>458</v>
      </c>
      <c r="J83" s="57" t="s">
        <v>456</v>
      </c>
      <c r="K83" s="57" t="s">
        <v>453</v>
      </c>
      <c r="L83" s="57" t="s">
        <v>452</v>
      </c>
      <c r="M83" s="57" t="s">
        <v>451</v>
      </c>
      <c r="N83" s="57"/>
      <c r="O83" s="97" t="s">
        <v>95</v>
      </c>
      <c r="P83" s="99" t="s">
        <v>96</v>
      </c>
    </row>
    <row r="84" spans="1:16" s="10" customFormat="1" ht="15" customHeight="1">
      <c r="A84" s="173" t="s">
        <v>351</v>
      </c>
      <c r="B84" s="51" t="s">
        <v>380</v>
      </c>
      <c r="C84" s="55">
        <f t="shared" si="2"/>
        <v>4</v>
      </c>
      <c r="D84" s="55"/>
      <c r="E84" s="55"/>
      <c r="F84" s="55"/>
      <c r="G84" s="65">
        <f t="shared" si="3"/>
        <v>4</v>
      </c>
      <c r="H84" s="56">
        <v>43087</v>
      </c>
      <c r="I84" s="57" t="s">
        <v>458</v>
      </c>
      <c r="J84" s="89" t="s">
        <v>457</v>
      </c>
      <c r="K84" s="57" t="s">
        <v>454</v>
      </c>
      <c r="L84" s="57" t="s">
        <v>452</v>
      </c>
      <c r="M84" s="57" t="s">
        <v>451</v>
      </c>
      <c r="N84" s="57"/>
      <c r="O84" s="97" t="s">
        <v>97</v>
      </c>
      <c r="P84" s="97" t="s">
        <v>98</v>
      </c>
    </row>
    <row r="85" spans="1:16" s="12" customFormat="1" ht="15" customHeight="1">
      <c r="A85" s="173" t="s">
        <v>352</v>
      </c>
      <c r="B85" s="51" t="s">
        <v>380</v>
      </c>
      <c r="C85" s="55">
        <f t="shared" si="2"/>
        <v>4</v>
      </c>
      <c r="D85" s="55"/>
      <c r="E85" s="55">
        <v>0.5</v>
      </c>
      <c r="F85" s="55"/>
      <c r="G85" s="65">
        <f t="shared" si="3"/>
        <v>2</v>
      </c>
      <c r="H85" s="56">
        <v>43080</v>
      </c>
      <c r="I85" s="57" t="s">
        <v>458</v>
      </c>
      <c r="J85" s="89" t="s">
        <v>457</v>
      </c>
      <c r="K85" s="57" t="s">
        <v>451</v>
      </c>
      <c r="L85" s="57" t="s">
        <v>452</v>
      </c>
      <c r="M85" s="57" t="s">
        <v>451</v>
      </c>
      <c r="N85" s="100" t="s">
        <v>448</v>
      </c>
      <c r="O85" s="97" t="s">
        <v>99</v>
      </c>
      <c r="P85" s="98" t="s">
        <v>422</v>
      </c>
    </row>
    <row r="86" spans="1:16" ht="15" customHeight="1">
      <c r="A86" s="173" t="s">
        <v>353</v>
      </c>
      <c r="B86" s="51" t="s">
        <v>380</v>
      </c>
      <c r="C86" s="55">
        <f t="shared" si="2"/>
        <v>4</v>
      </c>
      <c r="D86" s="55"/>
      <c r="E86" s="55"/>
      <c r="F86" s="55"/>
      <c r="G86" s="65">
        <f t="shared" si="3"/>
        <v>4</v>
      </c>
      <c r="H86" s="56">
        <v>43081</v>
      </c>
      <c r="I86" s="57" t="s">
        <v>458</v>
      </c>
      <c r="J86" s="57" t="s">
        <v>456</v>
      </c>
      <c r="K86" s="57" t="s">
        <v>453</v>
      </c>
      <c r="L86" s="57" t="s">
        <v>452</v>
      </c>
      <c r="M86" s="57" t="s">
        <v>451</v>
      </c>
      <c r="N86" s="100" t="s">
        <v>449</v>
      </c>
      <c r="O86" s="97" t="s">
        <v>100</v>
      </c>
      <c r="P86" s="99" t="s">
        <v>242</v>
      </c>
    </row>
    <row r="87" spans="1:16" s="49" customFormat="1" ht="15" customHeight="1">
      <c r="A87" s="61" t="s">
        <v>354</v>
      </c>
      <c r="B87" s="51" t="s">
        <v>380</v>
      </c>
      <c r="C87" s="55">
        <f t="shared" si="2"/>
        <v>4</v>
      </c>
      <c r="D87" s="55"/>
      <c r="E87" s="55"/>
      <c r="F87" s="55"/>
      <c r="G87" s="65">
        <f t="shared" si="3"/>
        <v>4</v>
      </c>
      <c r="H87" s="56">
        <v>43091</v>
      </c>
      <c r="I87" s="57" t="s">
        <v>458</v>
      </c>
      <c r="J87" s="57" t="s">
        <v>456</v>
      </c>
      <c r="K87" s="57" t="s">
        <v>453</v>
      </c>
      <c r="L87" s="57" t="s">
        <v>452</v>
      </c>
      <c r="M87" s="57" t="s">
        <v>451</v>
      </c>
      <c r="N87" s="57"/>
      <c r="O87" s="97" t="s">
        <v>101</v>
      </c>
      <c r="P87" s="97" t="s">
        <v>116</v>
      </c>
    </row>
    <row r="88" spans="1:16" s="12" customFormat="1" ht="15" customHeight="1">
      <c r="A88" s="173" t="s">
        <v>355</v>
      </c>
      <c r="B88" s="51" t="s">
        <v>380</v>
      </c>
      <c r="C88" s="55">
        <f t="shared" si="2"/>
        <v>4</v>
      </c>
      <c r="D88" s="55"/>
      <c r="E88" s="55">
        <v>0.5</v>
      </c>
      <c r="F88" s="55"/>
      <c r="G88" s="65">
        <f t="shared" si="3"/>
        <v>2</v>
      </c>
      <c r="H88" s="56">
        <v>43097</v>
      </c>
      <c r="I88" s="57" t="s">
        <v>458</v>
      </c>
      <c r="J88" s="57" t="s">
        <v>451</v>
      </c>
      <c r="K88" s="57" t="s">
        <v>451</v>
      </c>
      <c r="L88" s="57" t="s">
        <v>452</v>
      </c>
      <c r="M88" s="57" t="s">
        <v>451</v>
      </c>
      <c r="N88" s="57"/>
      <c r="O88" s="97" t="s">
        <v>113</v>
      </c>
      <c r="P88" s="97" t="s">
        <v>433</v>
      </c>
    </row>
    <row r="89" spans="1:16" s="13" customFormat="1" ht="15" customHeight="1">
      <c r="A89" s="150" t="s">
        <v>373</v>
      </c>
      <c r="B89" s="144"/>
      <c r="C89" s="139"/>
      <c r="D89" s="144"/>
      <c r="E89" s="145"/>
      <c r="F89" s="145"/>
      <c r="G89" s="146"/>
      <c r="H89" s="147"/>
      <c r="I89" s="145"/>
      <c r="J89" s="145"/>
      <c r="K89" s="145"/>
      <c r="L89" s="145"/>
      <c r="M89" s="145"/>
      <c r="N89" s="148"/>
      <c r="O89" s="149"/>
      <c r="P89" s="149"/>
    </row>
    <row r="90" spans="1:16" s="12" customFormat="1" ht="15" customHeight="1">
      <c r="A90" s="173" t="s">
        <v>356</v>
      </c>
      <c r="B90" s="51" t="s">
        <v>380</v>
      </c>
      <c r="C90" s="55">
        <f t="shared" si="2"/>
        <v>4</v>
      </c>
      <c r="D90" s="55"/>
      <c r="E90" s="55"/>
      <c r="F90" s="55"/>
      <c r="G90" s="65">
        <f aca="true" t="shared" si="4" ref="G90:G98">C90*(1-D90)*(1-E90)*(1-F90)</f>
        <v>4</v>
      </c>
      <c r="H90" s="56">
        <v>43089</v>
      </c>
      <c r="I90" s="57" t="s">
        <v>458</v>
      </c>
      <c r="J90" s="89" t="s">
        <v>457</v>
      </c>
      <c r="K90" s="57" t="s">
        <v>454</v>
      </c>
      <c r="L90" s="57" t="s">
        <v>452</v>
      </c>
      <c r="M90" s="57" t="s">
        <v>451</v>
      </c>
      <c r="N90" s="57"/>
      <c r="O90" s="97" t="s">
        <v>102</v>
      </c>
      <c r="P90" s="97" t="s">
        <v>434</v>
      </c>
    </row>
    <row r="91" spans="1:16" s="12" customFormat="1" ht="15" customHeight="1">
      <c r="A91" s="173" t="s">
        <v>357</v>
      </c>
      <c r="B91" s="51" t="s">
        <v>380</v>
      </c>
      <c r="C91" s="55">
        <f t="shared" si="2"/>
        <v>4</v>
      </c>
      <c r="D91" s="55"/>
      <c r="E91" s="55"/>
      <c r="F91" s="55"/>
      <c r="G91" s="65">
        <f t="shared" si="4"/>
        <v>4</v>
      </c>
      <c r="H91" s="56">
        <v>43063</v>
      </c>
      <c r="I91" s="57" t="s">
        <v>458</v>
      </c>
      <c r="J91" s="89" t="s">
        <v>457</v>
      </c>
      <c r="K91" s="57" t="s">
        <v>454</v>
      </c>
      <c r="L91" s="57" t="s">
        <v>452</v>
      </c>
      <c r="M91" s="57" t="s">
        <v>451</v>
      </c>
      <c r="N91" s="57"/>
      <c r="O91" s="99" t="s">
        <v>103</v>
      </c>
      <c r="P91" s="99" t="s">
        <v>104</v>
      </c>
    </row>
    <row r="92" spans="1:16" ht="15" customHeight="1">
      <c r="A92" s="173" t="s">
        <v>358</v>
      </c>
      <c r="B92" s="51" t="s">
        <v>380</v>
      </c>
      <c r="C92" s="55">
        <f t="shared" si="2"/>
        <v>4</v>
      </c>
      <c r="D92" s="55"/>
      <c r="E92" s="55"/>
      <c r="F92" s="55"/>
      <c r="G92" s="65">
        <f t="shared" si="4"/>
        <v>4</v>
      </c>
      <c r="H92" s="56">
        <v>43090</v>
      </c>
      <c r="I92" s="56">
        <v>43095</v>
      </c>
      <c r="J92" s="89" t="s">
        <v>457</v>
      </c>
      <c r="K92" s="57" t="s">
        <v>454</v>
      </c>
      <c r="L92" s="57" t="s">
        <v>452</v>
      </c>
      <c r="M92" s="57" t="s">
        <v>451</v>
      </c>
      <c r="N92" s="57"/>
      <c r="O92" s="99" t="s">
        <v>105</v>
      </c>
      <c r="P92" s="99" t="s">
        <v>106</v>
      </c>
    </row>
    <row r="93" spans="1:16" s="13" customFormat="1" ht="15" customHeight="1">
      <c r="A93" s="173" t="s">
        <v>359</v>
      </c>
      <c r="B93" s="51" t="s">
        <v>380</v>
      </c>
      <c r="C93" s="55">
        <f t="shared" si="2"/>
        <v>4</v>
      </c>
      <c r="D93" s="55"/>
      <c r="E93" s="55"/>
      <c r="F93" s="55"/>
      <c r="G93" s="65">
        <f t="shared" si="4"/>
        <v>4</v>
      </c>
      <c r="H93" s="56">
        <v>43075</v>
      </c>
      <c r="I93" s="56">
        <v>43077</v>
      </c>
      <c r="J93" s="57" t="s">
        <v>456</v>
      </c>
      <c r="K93" s="57" t="s">
        <v>453</v>
      </c>
      <c r="L93" s="57" t="s">
        <v>452</v>
      </c>
      <c r="M93" s="57" t="s">
        <v>451</v>
      </c>
      <c r="N93" s="57"/>
      <c r="O93" s="99" t="s">
        <v>107</v>
      </c>
      <c r="P93" s="98" t="s">
        <v>422</v>
      </c>
    </row>
    <row r="94" spans="1:16" ht="15" customHeight="1">
      <c r="A94" s="173" t="s">
        <v>360</v>
      </c>
      <c r="B94" s="51" t="s">
        <v>380</v>
      </c>
      <c r="C94" s="55">
        <f t="shared" si="2"/>
        <v>4</v>
      </c>
      <c r="D94" s="55"/>
      <c r="E94" s="55"/>
      <c r="F94" s="55"/>
      <c r="G94" s="65">
        <f t="shared" si="4"/>
        <v>4</v>
      </c>
      <c r="H94" s="56">
        <v>43082</v>
      </c>
      <c r="I94" s="56">
        <v>43090</v>
      </c>
      <c r="J94" s="89" t="s">
        <v>457</v>
      </c>
      <c r="K94" s="57" t="s">
        <v>454</v>
      </c>
      <c r="L94" s="57" t="s">
        <v>452</v>
      </c>
      <c r="M94" s="57" t="s">
        <v>451</v>
      </c>
      <c r="N94" s="131"/>
      <c r="O94" s="99" t="s">
        <v>108</v>
      </c>
      <c r="P94" s="98" t="s">
        <v>422</v>
      </c>
    </row>
    <row r="95" spans="1:16" s="12" customFormat="1" ht="15" customHeight="1">
      <c r="A95" s="173" t="s">
        <v>361</v>
      </c>
      <c r="B95" s="51" t="s">
        <v>380</v>
      </c>
      <c r="C95" s="55">
        <f t="shared" si="2"/>
        <v>4</v>
      </c>
      <c r="D95" s="55"/>
      <c r="E95" s="55"/>
      <c r="F95" s="55"/>
      <c r="G95" s="65">
        <f t="shared" si="4"/>
        <v>4</v>
      </c>
      <c r="H95" s="56">
        <v>43095</v>
      </c>
      <c r="I95" s="57" t="s">
        <v>458</v>
      </c>
      <c r="J95" s="57" t="s">
        <v>456</v>
      </c>
      <c r="K95" s="57" t="s">
        <v>454</v>
      </c>
      <c r="L95" s="57" t="s">
        <v>452</v>
      </c>
      <c r="M95" s="57" t="s">
        <v>451</v>
      </c>
      <c r="N95" s="100" t="s">
        <v>443</v>
      </c>
      <c r="O95" s="99" t="s">
        <v>438</v>
      </c>
      <c r="P95" s="99" t="s">
        <v>109</v>
      </c>
    </row>
    <row r="96" spans="1:16" s="12" customFormat="1" ht="15" customHeight="1">
      <c r="A96" s="173" t="s">
        <v>362</v>
      </c>
      <c r="B96" s="51" t="s">
        <v>380</v>
      </c>
      <c r="C96" s="55">
        <f t="shared" si="2"/>
        <v>4</v>
      </c>
      <c r="D96" s="55"/>
      <c r="E96" s="55"/>
      <c r="F96" s="55"/>
      <c r="G96" s="65">
        <f t="shared" si="4"/>
        <v>4</v>
      </c>
      <c r="H96" s="56">
        <v>43082</v>
      </c>
      <c r="I96" s="56">
        <v>43084</v>
      </c>
      <c r="J96" s="57" t="s">
        <v>456</v>
      </c>
      <c r="K96" s="57" t="s">
        <v>453</v>
      </c>
      <c r="L96" s="57" t="s">
        <v>452</v>
      </c>
      <c r="M96" s="57" t="s">
        <v>451</v>
      </c>
      <c r="N96" s="100" t="s">
        <v>443</v>
      </c>
      <c r="O96" s="99" t="s">
        <v>439</v>
      </c>
      <c r="P96" s="99" t="s">
        <v>110</v>
      </c>
    </row>
    <row r="97" spans="1:16" s="12" customFormat="1" ht="15" customHeight="1">
      <c r="A97" s="173" t="s">
        <v>363</v>
      </c>
      <c r="B97" s="51" t="s">
        <v>380</v>
      </c>
      <c r="C97" s="55">
        <f t="shared" si="2"/>
        <v>4</v>
      </c>
      <c r="D97" s="55"/>
      <c r="E97" s="55">
        <v>0.5</v>
      </c>
      <c r="F97" s="55"/>
      <c r="G97" s="65">
        <f t="shared" si="4"/>
        <v>2</v>
      </c>
      <c r="H97" s="56">
        <v>43069</v>
      </c>
      <c r="I97" s="57" t="s">
        <v>458</v>
      </c>
      <c r="J97" s="57" t="s">
        <v>451</v>
      </c>
      <c r="K97" s="57" t="s">
        <v>451</v>
      </c>
      <c r="L97" s="57" t="s">
        <v>452</v>
      </c>
      <c r="M97" s="57" t="s">
        <v>451</v>
      </c>
      <c r="N97" s="57"/>
      <c r="O97" s="99" t="s">
        <v>111</v>
      </c>
      <c r="P97" s="98" t="s">
        <v>422</v>
      </c>
    </row>
    <row r="98" spans="1:16" s="12" customFormat="1" ht="15" customHeight="1">
      <c r="A98" s="173" t="s">
        <v>364</v>
      </c>
      <c r="B98" s="51" t="s">
        <v>381</v>
      </c>
      <c r="C98" s="55">
        <f t="shared" si="2"/>
        <v>0</v>
      </c>
      <c r="D98" s="55"/>
      <c r="E98" s="55"/>
      <c r="F98" s="55"/>
      <c r="G98" s="65">
        <f t="shared" si="4"/>
        <v>0</v>
      </c>
      <c r="H98" s="56">
        <v>43067</v>
      </c>
      <c r="I98" s="56"/>
      <c r="J98" s="57"/>
      <c r="K98" s="57"/>
      <c r="L98" s="57"/>
      <c r="M98" s="57"/>
      <c r="N98" s="100" t="s">
        <v>450</v>
      </c>
      <c r="O98" s="99" t="s">
        <v>112</v>
      </c>
      <c r="P98" s="98" t="s">
        <v>422</v>
      </c>
    </row>
  </sheetData>
  <sheetProtection/>
  <autoFilter ref="A6:P98">
    <sortState ref="A7:P98">
      <sortCondition descending="1" sortBy="value" ref="G7:G98"/>
    </sortState>
  </autoFilter>
  <mergeCells count="19">
    <mergeCell ref="O4:O5"/>
    <mergeCell ref="P4:P5"/>
    <mergeCell ref="J3:J5"/>
    <mergeCell ref="I3:I5"/>
    <mergeCell ref="K3:K5"/>
    <mergeCell ref="L3:L5"/>
    <mergeCell ref="M3:M5"/>
    <mergeCell ref="N3:N5"/>
    <mergeCell ref="O3:P3"/>
    <mergeCell ref="A1:P1"/>
    <mergeCell ref="A2:P2"/>
    <mergeCell ref="A3:A5"/>
    <mergeCell ref="C3:G3"/>
    <mergeCell ref="H3:H5"/>
    <mergeCell ref="C4:C5"/>
    <mergeCell ref="D4:D5"/>
    <mergeCell ref="E4:E5"/>
    <mergeCell ref="F4:F5"/>
    <mergeCell ref="G4:G5"/>
  </mergeCells>
  <dataValidations count="3">
    <dataValidation type="list" allowBlank="1" showInputMessage="1" showErrorMessage="1" sqref="F6">
      <formula1>"0,5"</formula1>
    </dataValidation>
    <dataValidation type="list" allowBlank="1" showInputMessage="1" showErrorMessage="1" sqref="B25 B37 B46 B54 B69 B76 B89">
      <formula1>'1.1'!#REF!</formula1>
    </dataValidation>
    <dataValidation type="list" allowBlank="1" showInputMessage="1" showErrorMessage="1" sqref="B38:B45 B77:B88 B26:B36 B6:B24 B47:B53 B70:B75 B55:B68 B90:B98">
      <formula1>$B$4:$B$5</formula1>
    </dataValidation>
  </dataValidations>
  <hyperlinks>
    <hyperlink ref="G100" r:id="rId1" display="http://minfin.rk.gov.ru/rus/info.php?id=617363"/>
    <hyperlink ref="O9" r:id="rId2" display="http://dtf.avo.ru/zakony-vladimirskoj-oblasti"/>
    <hyperlink ref="O10" r:id="rId3" display="http://www.gfu.vrn.ru/regulatory/normativnye-pravovye-akty/zakony-voronezhskoy-oblasti-/zakony-voronezhskoy-oblasti-ob-oblastnom-byudzhete.php"/>
    <hyperlink ref="O15" r:id="rId4" display="http://www.admlip.ru/economy/finances/pravovye-akty/"/>
    <hyperlink ref="O18" r:id="rId5" display="https://minfin.ryazangov.ru/documents/"/>
    <hyperlink ref="O27" r:id="rId6" display="http://minfin.rkomi.ru/minfin_rkomi/minfin_rbudj/budjet/"/>
    <hyperlink ref="O30" r:id="rId7" display="http://minfin39.ru/budget/current_year/"/>
    <hyperlink ref="O12" r:id="rId8" display="http://admoblkaluga.ru/main/work/finances/budget/20182020.php"/>
    <hyperlink ref="O13" r:id="rId9" display="http://depfin.adm44.ru/Budget/Zakon/zakon18/index.aspx"/>
    <hyperlink ref="O17" r:id="rId10" display="http://orel-region.ru/index.php?head=20&amp;part=25&amp;in=131"/>
    <hyperlink ref="P24" r:id="rId11" display="http://budget.mos.ru/BudgetAttachements_2018_2020"/>
    <hyperlink ref="O26" r:id="rId12" display="http://minfin.karelia.ru/bjudzhet-respubliki-karelija/"/>
    <hyperlink ref="O31" r:id="rId13" display="http://finance.lenobl.ru/law/region/budzet/2018"/>
    <hyperlink ref="O19" r:id="rId14" display="http://www.finsmol.ru/zbudget/a0oAgwRSSXRf"/>
    <hyperlink ref="O23" r:id="rId15" display="http://www.yarregion.ru/depts/depfin/tmpPages/docs.aspx"/>
    <hyperlink ref="O36" r:id="rId16" display="http://dfei.adm-nao.ru/zakony-o-byudzhete/"/>
    <hyperlink ref="O41" r:id="rId17" display="http://www.minfinkubani.ru/budget_execution/budget_law/index.php"/>
    <hyperlink ref="O42" r:id="rId18" display="https://minfin.astrobl.ru/site-page/zakony-o-byudzhete-ao"/>
    <hyperlink ref="O44" r:id="rId19" display="http://www.minfin.donland.ru/docs/s/4"/>
    <hyperlink ref="P47" r:id="rId20" display="http://portal.minfinrd.ru/Menu/Page/115"/>
    <hyperlink ref="O48" r:id="rId21" display="https://mfri.ru/index.php/byudzhet/zakon-o-byudzhete-i-materialy-k-nemu/1961-zakon-respubliki-ingushetii-o-respublikanskom-byudzhete-na-2018-god-i-na-planovyj-period-2019-i-2020-godov"/>
    <hyperlink ref="O53" r:id="rId22" display="http://www.mfsk.ru/law/z_sk"/>
    <hyperlink ref="P67" r:id="rId23" display="http://saratov.ifinmon.ru/index.php/byudzhet-dlya-grazhdan/byudzhet-saratovskoj-oblasti/zakon-ob-oblastnom-byudzhete-na-2018-2020-godi"/>
    <hyperlink ref="O68" r:id="rId24" display="http://ufo.ulntc.ru/index.php?mgf=budget/open_budget&amp;slep=net"/>
    <hyperlink ref="P33" r:id="rId25" display="http://portal.novkfo.ru/Show/Category/25?ItemId=110&amp;headingId="/>
    <hyperlink ref="O35" r:id="rId26" display="http://old.fincom.gov.spb.ru/cf/activity/opendata/budget_for_people/details.htm?id=10278068@cmsArticle"/>
    <hyperlink ref="O38" r:id="rId27" display="http://minfin01-maykop.ru/Show/Category/7?page=1&amp;ItemId=55&amp;filterYear=2017"/>
    <hyperlink ref="O39" r:id="rId28" display="http://minfin.kalmregion.ru/deyatelnost/byudzhet-respubliki-kalmykiya/"/>
    <hyperlink ref="O40" r:id="rId29" display="http://minfin.rk.gov.ru/rus/info.php?id=662050"/>
    <hyperlink ref="P40" r:id="rId30" display="http://budget.rk.ifinmon.ru/dokumenty/zakon-o-byudzhete"/>
    <hyperlink ref="P41" r:id="rId31" display="http://xn--80abalffrn3a0cm0k.xn--p1ai/o-byudzhete/dokumenty/ministerstvo-finansov-krasnodarskogo-kraya"/>
    <hyperlink ref="O47" r:id="rId32" display="http://minfinrd.ru/deyatelnost/statistika-i-otchety/byudzhet"/>
    <hyperlink ref="O50" r:id="rId33" display="http://minfin09.ru/category/2018-%D0%B3%D0%BE%D0%B4/"/>
    <hyperlink ref="O52" r:id="rId34" display="http://www.minfinchr.ru/respublikanskij-byudzhet/zakon-chechenskoj-respubliki-o-respublikanskom-byudzhete-s-prilozheniyami-v-aktualnoj-redaktsii"/>
    <hyperlink ref="P52" r:id="rId35" display="http://forcitizens.ru/ob/dokumenty/zakon-o-byudzhete/2018-god"/>
    <hyperlink ref="O56" r:id="rId36" display="http://mari-el.gov.ru/minfin/Pages/ordersMinfin.aspx"/>
    <hyperlink ref="O58" r:id="rId37" display="http://minfin.tatarstan.ru/rus/byudzhet-2018.htm"/>
    <hyperlink ref="O59" r:id="rId38" display="http://www.mfur.ru/budjet/formirovanie/2018-god.php"/>
    <hyperlink ref="O61" r:id="rId39" display="http://budget.perm.ru/execution/docbud/2018/"/>
    <hyperlink ref="P61" r:id="rId40" display="http://budget.permkrai.ru/budget/indicators2018"/>
    <hyperlink ref="O62" r:id="rId41" display="http://www.minfin.kirov.ru/otkrytyy-byudzhet/dlya-spetsialistov/oblastnoy-byudzhet/byudzhet-2018-2020-normativnye-dokumenty/"/>
    <hyperlink ref="O63" r:id="rId42" display="http://mf.nnov.ru/index.php?option=com_k2&amp;view=item&amp;id=1509:zakony-ob-oblastnom-byudzhete-na-ocherednoj-finansovyj-god-i-na-planovyj-period&amp;Itemid=553"/>
    <hyperlink ref="O66" r:id="rId43" display="http://minfin-samara.ru/2018-2020/"/>
    <hyperlink ref="P31" r:id="rId44" display="http://budget.lenobl.ru/new/documents/?page=0&amp;sortOrder=&amp;type=&amp;sortName=&amp;sortDate="/>
    <hyperlink ref="P78" r:id="rId45" display="http://budget.govrb.ru/ebudget/Show/Category/15?ItemId=233&amp;headingId="/>
    <hyperlink ref="P87" r:id="rId46" display="http://budget.omsk.ifinmon.ru/napravleniya/o-byudzhete/dokumenty/zakon-ob-oblastnom-byudzhete/2018"/>
    <hyperlink ref="O80" r:id="rId47" display="https://r-19.ru/authorities/ministry-of-finance-of-the-republic-of-khakassia/docs/byudzhet-respubliki-khakasiya-na-2018-god/"/>
    <hyperlink ref="O93" r:id="rId48" display="https://minfin.khabkrai.ru/portal/Show/Category/34?ItemId=227"/>
    <hyperlink ref="P64" r:id="rId49" display="http://budget.orb.ru/bs/npa"/>
    <hyperlink ref="O21" r:id="rId50" display="http://www.tverfin.ru/np-baza/regionalnye-normativnye-pravovye-akty/"/>
    <hyperlink ref="O43" r:id="rId51" display="http://volgafin.volgograd.ru/norms/acts/7359/"/>
    <hyperlink ref="O73" r:id="rId52" display="http://www.minfin74.ru/mBudget/law/"/>
    <hyperlink ref="P22" r:id="rId53" display="http://dfto.ru/index.php/razdel/zakon-o-budgete/zakon-o-byudjete"/>
    <hyperlink ref="P26" r:id="rId54" display="http://budget.karelia.ru/byudzhet/dokumenty/2018"/>
    <hyperlink ref="O67" r:id="rId55" display="http://saratov.gov.ru/gov/auth/minfin/bud_sar_obl/2018/Law/Law.php"/>
    <hyperlink ref="O78" r:id="rId56" display="http://minfinrb.ru/normbase/17/"/>
    <hyperlink ref="O85" r:id="rId57" display="http://www.ofukem.ru/budget/regional-budget-2018-2020/"/>
    <hyperlink ref="O86" r:id="rId58" display="http://mfnso.nso.ru/page/2755"/>
    <hyperlink ref="O88" r:id="rId59" display="http://acts.findep.org/acts.html"/>
    <hyperlink ref="P88" r:id="rId60" display="http://open.findep.org/"/>
    <hyperlink ref="O97" r:id="rId61" display="http://www.eao.ru/isp-vlast/finansovoe-upravlenie-pravitelstva/byudzhet/?sphrase_id=21692"/>
    <hyperlink ref="O98" r:id="rId62" display="http://chaogov.ru/otkrytyy-byudzhet/zakon-o-byudzhete.php"/>
    <hyperlink ref="O82" r:id="rId63" display="http://минфин.забайкальскийкрай.рф/byudjet/"/>
  </hyperlinks>
  <printOptions/>
  <pageMargins left="0.7086614173228347" right="0.7086614173228347" top="0.7480314960629921" bottom="0.7480314960629921" header="0.31496062992125984" footer="0.31496062992125984"/>
  <pageSetup fitToHeight="3" fitToWidth="1" horizontalDpi="600" verticalDpi="600" orientation="landscape" paperSize="9" scale="54" r:id="rId64"/>
  <headerFooter>
    <oddFooter>&amp;R&amp;8&amp;P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T416"/>
  <sheetViews>
    <sheetView zoomScale="70" zoomScaleNormal="70" workbookViewId="0" topLeftCell="A1">
      <pane ySplit="5" topLeftCell="A6" activePane="bottomLeft" state="frozen"/>
      <selection pane="topLeft" activeCell="A1" sqref="A1"/>
      <selection pane="bottomLeft" activeCell="A6" sqref="A6:A98"/>
    </sheetView>
  </sheetViews>
  <sheetFormatPr defaultColWidth="9.140625" defaultRowHeight="15"/>
  <cols>
    <col min="1" max="1" width="35.00390625" style="3" customWidth="1"/>
    <col min="2" max="2" width="46.57421875" style="17" bestFit="1" customWidth="1"/>
    <col min="3" max="3" width="12.7109375" style="5" customWidth="1"/>
    <col min="4" max="6" width="12.7109375" style="3" customWidth="1"/>
    <col min="7" max="7" width="12.7109375" style="22" customWidth="1"/>
    <col min="8" max="8" width="12.7109375" style="3" customWidth="1"/>
    <col min="9" max="9" width="22.140625" style="3" customWidth="1"/>
    <col min="10" max="10" width="11.140625" style="3" customWidth="1"/>
    <col min="11" max="11" width="8.57421875" style="3" customWidth="1"/>
    <col min="12" max="12" width="10.140625" style="3" customWidth="1"/>
    <col min="13" max="13" width="11.421875" style="3" customWidth="1"/>
    <col min="14" max="14" width="9.7109375" style="3" customWidth="1"/>
    <col min="15" max="15" width="8.7109375" style="22" customWidth="1"/>
    <col min="16" max="16" width="8.57421875" style="22" customWidth="1"/>
    <col min="17" max="17" width="9.7109375" style="22" customWidth="1"/>
    <col min="18" max="18" width="12.00390625" style="22" customWidth="1"/>
    <col min="19" max="19" width="12.00390625" style="63" customWidth="1"/>
    <col min="20" max="20" width="14.7109375" style="42" customWidth="1"/>
    <col min="21" max="16384" width="9.140625" style="11" customWidth="1"/>
  </cols>
  <sheetData>
    <row r="1" spans="1:20" s="1" customFormat="1" ht="27.75" customHeight="1">
      <c r="A1" s="198" t="s">
        <v>460</v>
      </c>
      <c r="B1" s="198"/>
      <c r="C1" s="198"/>
      <c r="D1" s="198"/>
      <c r="E1" s="198"/>
      <c r="F1" s="198"/>
      <c r="G1" s="198"/>
      <c r="H1" s="198"/>
      <c r="I1" s="87"/>
      <c r="J1" s="87"/>
      <c r="K1" s="87"/>
      <c r="L1" s="87"/>
      <c r="M1" s="87"/>
      <c r="N1" s="87"/>
      <c r="O1" s="87"/>
      <c r="P1" s="87"/>
      <c r="Q1" s="87"/>
      <c r="R1" s="87"/>
      <c r="S1" s="87"/>
      <c r="T1" s="87"/>
    </row>
    <row r="2" spans="1:20" s="1" customFormat="1" ht="15" customHeight="1">
      <c r="A2" s="188" t="s">
        <v>461</v>
      </c>
      <c r="B2" s="188"/>
      <c r="C2" s="188"/>
      <c r="D2" s="188"/>
      <c r="E2" s="188"/>
      <c r="F2" s="188"/>
      <c r="G2" s="188"/>
      <c r="H2" s="188"/>
      <c r="I2" s="88"/>
      <c r="J2" s="88"/>
      <c r="K2" s="88"/>
      <c r="L2" s="88"/>
      <c r="M2" s="88"/>
      <c r="N2" s="88"/>
      <c r="O2" s="88"/>
      <c r="P2" s="88"/>
      <c r="Q2" s="88"/>
      <c r="R2" s="88"/>
      <c r="S2" s="88"/>
      <c r="T2" s="88"/>
    </row>
    <row r="3" spans="1:20" ht="43.5" customHeight="1">
      <c r="A3" s="191" t="s">
        <v>261</v>
      </c>
      <c r="B3" s="129" t="s">
        <v>267</v>
      </c>
      <c r="C3" s="128" t="s">
        <v>462</v>
      </c>
      <c r="D3" s="197" t="s">
        <v>463</v>
      </c>
      <c r="E3" s="197" t="s">
        <v>464</v>
      </c>
      <c r="F3" s="199" t="s">
        <v>465</v>
      </c>
      <c r="G3" s="200"/>
      <c r="H3" s="201"/>
      <c r="I3" s="11"/>
      <c r="J3" s="11"/>
      <c r="K3" s="11"/>
      <c r="L3" s="11"/>
      <c r="M3" s="11"/>
      <c r="N3" s="11"/>
      <c r="O3" s="11"/>
      <c r="P3" s="11"/>
      <c r="Q3" s="11"/>
      <c r="R3" s="11"/>
      <c r="S3" s="11"/>
      <c r="T3" s="11"/>
    </row>
    <row r="4" spans="1:20" ht="15" customHeight="1">
      <c r="A4" s="192"/>
      <c r="B4" s="50" t="str">
        <f>'Technique (section 1)'!B14</f>
        <v>Yes, contain</v>
      </c>
      <c r="C4" s="202" t="s">
        <v>273</v>
      </c>
      <c r="D4" s="197"/>
      <c r="E4" s="197"/>
      <c r="F4" s="195" t="s">
        <v>466</v>
      </c>
      <c r="G4" s="195" t="s">
        <v>412</v>
      </c>
      <c r="H4" s="195" t="s">
        <v>467</v>
      </c>
      <c r="I4" s="11"/>
      <c r="J4" s="11"/>
      <c r="K4" s="11"/>
      <c r="L4" s="11"/>
      <c r="M4" s="11"/>
      <c r="N4" s="11"/>
      <c r="O4" s="11"/>
      <c r="P4" s="11"/>
      <c r="Q4" s="11"/>
      <c r="R4" s="11"/>
      <c r="S4" s="11"/>
      <c r="T4" s="11"/>
    </row>
    <row r="5" spans="1:8" s="38" customFormat="1" ht="24">
      <c r="A5" s="192"/>
      <c r="B5" s="50" t="str">
        <f>'Technique (section 1)'!B15</f>
        <v>No, it does not contain or does not correspond to the requirements</v>
      </c>
      <c r="C5" s="196"/>
      <c r="D5" s="196"/>
      <c r="E5" s="196"/>
      <c r="F5" s="196"/>
      <c r="G5" s="196"/>
      <c r="H5" s="196"/>
    </row>
    <row r="6" spans="1:8" s="13" customFormat="1" ht="15" customHeight="1">
      <c r="A6" s="150" t="s">
        <v>366</v>
      </c>
      <c r="B6" s="151"/>
      <c r="C6" s="150"/>
      <c r="D6" s="151"/>
      <c r="E6" s="151"/>
      <c r="F6" s="151"/>
      <c r="G6" s="152"/>
      <c r="H6" s="151"/>
    </row>
    <row r="7" spans="1:8" s="10" customFormat="1" ht="15" customHeight="1">
      <c r="A7" s="173" t="s">
        <v>280</v>
      </c>
      <c r="B7" s="55" t="s">
        <v>384</v>
      </c>
      <c r="C7" s="68">
        <f>IF(B7="Yes, contain",2,0)</f>
        <v>2</v>
      </c>
      <c r="D7" s="55" t="s">
        <v>452</v>
      </c>
      <c r="E7" s="55" t="s">
        <v>452</v>
      </c>
      <c r="F7" s="55">
        <v>211</v>
      </c>
      <c r="G7" s="56">
        <v>43087</v>
      </c>
      <c r="H7" s="55">
        <v>11</v>
      </c>
    </row>
    <row r="8" spans="1:20" ht="15" customHeight="1">
      <c r="A8" s="173" t="s">
        <v>283</v>
      </c>
      <c r="B8" s="55" t="s">
        <v>385</v>
      </c>
      <c r="C8" s="68">
        <f aca="true" t="shared" si="0" ref="C8:C71">IF(B8="Yes, contain",2,0)</f>
        <v>0</v>
      </c>
      <c r="D8" s="55" t="s">
        <v>451</v>
      </c>
      <c r="E8" s="55" t="s">
        <v>451</v>
      </c>
      <c r="F8" s="55" t="s">
        <v>118</v>
      </c>
      <c r="G8" s="56">
        <v>43088</v>
      </c>
      <c r="H8" s="55" t="s">
        <v>451</v>
      </c>
      <c r="I8" s="11"/>
      <c r="J8" s="11"/>
      <c r="K8" s="11"/>
      <c r="L8" s="11"/>
      <c r="M8" s="11"/>
      <c r="N8" s="11"/>
      <c r="O8" s="11"/>
      <c r="P8" s="11"/>
      <c r="Q8" s="11"/>
      <c r="R8" s="11"/>
      <c r="S8" s="11"/>
      <c r="T8" s="11"/>
    </row>
    <row r="9" spans="1:20" ht="15" customHeight="1">
      <c r="A9" s="173" t="s">
        <v>284</v>
      </c>
      <c r="B9" s="55" t="s">
        <v>384</v>
      </c>
      <c r="C9" s="68">
        <f t="shared" si="0"/>
        <v>2</v>
      </c>
      <c r="D9" s="55" t="s">
        <v>452</v>
      </c>
      <c r="E9" s="55" t="s">
        <v>452</v>
      </c>
      <c r="F9" s="55" t="s">
        <v>119</v>
      </c>
      <c r="G9" s="56">
        <v>43096</v>
      </c>
      <c r="H9" s="55">
        <v>1</v>
      </c>
      <c r="I9" s="11"/>
      <c r="J9" s="11"/>
      <c r="K9" s="11"/>
      <c r="L9" s="11"/>
      <c r="M9" s="11"/>
      <c r="N9" s="11"/>
      <c r="O9" s="11"/>
      <c r="P9" s="11"/>
      <c r="Q9" s="11"/>
      <c r="R9" s="11"/>
      <c r="S9" s="11"/>
      <c r="T9" s="11"/>
    </row>
    <row r="10" spans="1:8" s="10" customFormat="1" ht="15" customHeight="1">
      <c r="A10" s="173" t="s">
        <v>285</v>
      </c>
      <c r="B10" s="55" t="s">
        <v>384</v>
      </c>
      <c r="C10" s="68">
        <f t="shared" si="0"/>
        <v>2</v>
      </c>
      <c r="D10" s="55" t="s">
        <v>452</v>
      </c>
      <c r="E10" s="55" t="s">
        <v>452</v>
      </c>
      <c r="F10" s="55" t="s">
        <v>120</v>
      </c>
      <c r="G10" s="56">
        <v>43081</v>
      </c>
      <c r="H10" s="55">
        <v>2</v>
      </c>
    </row>
    <row r="11" spans="1:8" s="12" customFormat="1" ht="15" customHeight="1">
      <c r="A11" s="173" t="s">
        <v>286</v>
      </c>
      <c r="B11" s="55" t="s">
        <v>384</v>
      </c>
      <c r="C11" s="68">
        <f t="shared" si="0"/>
        <v>2</v>
      </c>
      <c r="D11" s="55" t="s">
        <v>452</v>
      </c>
      <c r="E11" s="55" t="s">
        <v>452</v>
      </c>
      <c r="F11" s="55" t="s">
        <v>121</v>
      </c>
      <c r="G11" s="56">
        <v>43080</v>
      </c>
      <c r="H11" s="55">
        <v>3</v>
      </c>
    </row>
    <row r="12" spans="1:8" s="13" customFormat="1" ht="15" customHeight="1">
      <c r="A12" s="173" t="s">
        <v>287</v>
      </c>
      <c r="B12" s="55" t="s">
        <v>384</v>
      </c>
      <c r="C12" s="68">
        <f t="shared" si="0"/>
        <v>2</v>
      </c>
      <c r="D12" s="55" t="s">
        <v>452</v>
      </c>
      <c r="E12" s="55" t="s">
        <v>452</v>
      </c>
      <c r="F12" s="55" t="s">
        <v>122</v>
      </c>
      <c r="G12" s="56">
        <v>43073</v>
      </c>
      <c r="H12" s="55" t="s">
        <v>128</v>
      </c>
    </row>
    <row r="13" spans="1:8" s="10" customFormat="1" ht="15" customHeight="1">
      <c r="A13" s="173" t="s">
        <v>281</v>
      </c>
      <c r="B13" s="55" t="s">
        <v>384</v>
      </c>
      <c r="C13" s="68">
        <f t="shared" si="0"/>
        <v>2</v>
      </c>
      <c r="D13" s="55" t="s">
        <v>452</v>
      </c>
      <c r="E13" s="55" t="s">
        <v>452</v>
      </c>
      <c r="F13" s="55" t="s">
        <v>123</v>
      </c>
      <c r="G13" s="56">
        <v>43084</v>
      </c>
      <c r="H13" s="55">
        <v>6</v>
      </c>
    </row>
    <row r="14" spans="1:8" s="12" customFormat="1" ht="15" customHeight="1">
      <c r="A14" s="173" t="s">
        <v>288</v>
      </c>
      <c r="B14" s="55" t="s">
        <v>384</v>
      </c>
      <c r="C14" s="68">
        <f t="shared" si="0"/>
        <v>2</v>
      </c>
      <c r="D14" s="55" t="s">
        <v>452</v>
      </c>
      <c r="E14" s="55" t="s">
        <v>452</v>
      </c>
      <c r="F14" s="55" t="s">
        <v>124</v>
      </c>
      <c r="G14" s="56">
        <v>43077</v>
      </c>
      <c r="H14" s="55">
        <v>5</v>
      </c>
    </row>
    <row r="15" spans="1:8" s="49" customFormat="1" ht="15" customHeight="1">
      <c r="A15" s="173" t="s">
        <v>289</v>
      </c>
      <c r="B15" s="55" t="s">
        <v>385</v>
      </c>
      <c r="C15" s="68">
        <f t="shared" si="0"/>
        <v>0</v>
      </c>
      <c r="D15" s="55" t="s">
        <v>451</v>
      </c>
      <c r="E15" s="55" t="s">
        <v>451</v>
      </c>
      <c r="F15" s="55" t="s">
        <v>125</v>
      </c>
      <c r="G15" s="56">
        <v>43087</v>
      </c>
      <c r="H15" s="55" t="s">
        <v>451</v>
      </c>
    </row>
    <row r="16" spans="1:20" ht="15" customHeight="1">
      <c r="A16" s="173" t="s">
        <v>290</v>
      </c>
      <c r="B16" s="55" t="s">
        <v>384</v>
      </c>
      <c r="C16" s="68">
        <f t="shared" si="0"/>
        <v>2</v>
      </c>
      <c r="D16" s="55" t="s">
        <v>452</v>
      </c>
      <c r="E16" s="55" t="s">
        <v>452</v>
      </c>
      <c r="F16" s="55" t="s">
        <v>254</v>
      </c>
      <c r="G16" s="56">
        <v>43088</v>
      </c>
      <c r="H16" s="55">
        <v>5</v>
      </c>
      <c r="I16" s="11"/>
      <c r="J16" s="11"/>
      <c r="K16" s="11"/>
      <c r="L16" s="11"/>
      <c r="M16" s="11"/>
      <c r="N16" s="11"/>
      <c r="O16" s="11"/>
      <c r="P16" s="11"/>
      <c r="Q16" s="11"/>
      <c r="R16" s="11"/>
      <c r="S16" s="11"/>
      <c r="T16" s="11"/>
    </row>
    <row r="17" spans="1:8" s="14" customFormat="1" ht="15" customHeight="1">
      <c r="A17" s="173" t="s">
        <v>292</v>
      </c>
      <c r="B17" s="55" t="s">
        <v>385</v>
      </c>
      <c r="C17" s="68">
        <f t="shared" si="0"/>
        <v>0</v>
      </c>
      <c r="D17" s="55" t="s">
        <v>451</v>
      </c>
      <c r="E17" s="55" t="s">
        <v>452</v>
      </c>
      <c r="F17" s="55" t="s">
        <v>133</v>
      </c>
      <c r="G17" s="56">
        <v>43069</v>
      </c>
      <c r="H17" s="55">
        <v>8</v>
      </c>
    </row>
    <row r="18" spans="1:8" s="10" customFormat="1" ht="15" customHeight="1">
      <c r="A18" s="173" t="s">
        <v>293</v>
      </c>
      <c r="B18" s="55" t="s">
        <v>384</v>
      </c>
      <c r="C18" s="68">
        <f t="shared" si="0"/>
        <v>2</v>
      </c>
      <c r="D18" s="55" t="s">
        <v>452</v>
      </c>
      <c r="E18" s="55" t="s">
        <v>452</v>
      </c>
      <c r="F18" s="55" t="s">
        <v>126</v>
      </c>
      <c r="G18" s="56">
        <v>43094</v>
      </c>
      <c r="H18" s="55">
        <v>1</v>
      </c>
    </row>
    <row r="19" spans="1:8" s="10" customFormat="1" ht="15" customHeight="1">
      <c r="A19" s="173" t="s">
        <v>291</v>
      </c>
      <c r="B19" s="55" t="s">
        <v>384</v>
      </c>
      <c r="C19" s="68">
        <f t="shared" si="0"/>
        <v>2</v>
      </c>
      <c r="D19" s="55" t="s">
        <v>452</v>
      </c>
      <c r="E19" s="55" t="s">
        <v>452</v>
      </c>
      <c r="F19" s="55" t="s">
        <v>127</v>
      </c>
      <c r="G19" s="56">
        <v>43090</v>
      </c>
      <c r="H19" s="55" t="s">
        <v>128</v>
      </c>
    </row>
    <row r="20" spans="1:8" s="12" customFormat="1" ht="15" customHeight="1">
      <c r="A20" s="173" t="s">
        <v>294</v>
      </c>
      <c r="B20" s="55" t="s">
        <v>384</v>
      </c>
      <c r="C20" s="68">
        <f t="shared" si="0"/>
        <v>2</v>
      </c>
      <c r="D20" s="55" t="s">
        <v>452</v>
      </c>
      <c r="E20" s="55" t="s">
        <v>452</v>
      </c>
      <c r="F20" s="55" t="s">
        <v>129</v>
      </c>
      <c r="G20" s="56">
        <v>43090</v>
      </c>
      <c r="H20" s="55">
        <v>4</v>
      </c>
    </row>
    <row r="21" spans="1:8" s="12" customFormat="1" ht="15" customHeight="1">
      <c r="A21" s="173" t="s">
        <v>295</v>
      </c>
      <c r="B21" s="55" t="s">
        <v>384</v>
      </c>
      <c r="C21" s="68">
        <f t="shared" si="0"/>
        <v>2</v>
      </c>
      <c r="D21" s="55" t="s">
        <v>452</v>
      </c>
      <c r="E21" s="55" t="s">
        <v>452</v>
      </c>
      <c r="F21" s="55" t="s">
        <v>130</v>
      </c>
      <c r="G21" s="56">
        <v>43096</v>
      </c>
      <c r="H21" s="55">
        <v>9</v>
      </c>
    </row>
    <row r="22" spans="1:8" s="10" customFormat="1" ht="15" customHeight="1">
      <c r="A22" s="61" t="s">
        <v>296</v>
      </c>
      <c r="B22" s="55" t="s">
        <v>385</v>
      </c>
      <c r="C22" s="68">
        <f t="shared" si="0"/>
        <v>0</v>
      </c>
      <c r="D22" s="55" t="s">
        <v>451</v>
      </c>
      <c r="E22" s="55" t="s">
        <v>451</v>
      </c>
      <c r="F22" s="55" t="s">
        <v>131</v>
      </c>
      <c r="G22" s="56">
        <v>43087</v>
      </c>
      <c r="H22" s="55" t="s">
        <v>451</v>
      </c>
    </row>
    <row r="23" spans="1:20" ht="15" customHeight="1">
      <c r="A23" s="173" t="s">
        <v>297</v>
      </c>
      <c r="B23" s="55" t="s">
        <v>384</v>
      </c>
      <c r="C23" s="68">
        <f t="shared" si="0"/>
        <v>2</v>
      </c>
      <c r="D23" s="55" t="s">
        <v>452</v>
      </c>
      <c r="E23" s="55" t="s">
        <v>452</v>
      </c>
      <c r="F23" s="55" t="s">
        <v>132</v>
      </c>
      <c r="G23" s="56">
        <v>43094</v>
      </c>
      <c r="H23" s="55">
        <v>5</v>
      </c>
      <c r="I23" s="11"/>
      <c r="J23" s="11"/>
      <c r="K23" s="11"/>
      <c r="L23" s="11"/>
      <c r="M23" s="11"/>
      <c r="N23" s="11"/>
      <c r="O23" s="11"/>
      <c r="P23" s="11"/>
      <c r="Q23" s="11"/>
      <c r="R23" s="11"/>
      <c r="S23" s="11"/>
      <c r="T23" s="11"/>
    </row>
    <row r="24" spans="1:20" ht="15" customHeight="1">
      <c r="A24" s="173" t="s">
        <v>298</v>
      </c>
      <c r="B24" s="55" t="s">
        <v>385</v>
      </c>
      <c r="C24" s="68">
        <f t="shared" si="0"/>
        <v>0</v>
      </c>
      <c r="D24" s="55" t="s">
        <v>451</v>
      </c>
      <c r="E24" s="55" t="s">
        <v>451</v>
      </c>
      <c r="F24" s="55">
        <v>47</v>
      </c>
      <c r="G24" s="56">
        <v>43068</v>
      </c>
      <c r="H24" s="55" t="s">
        <v>451</v>
      </c>
      <c r="I24" s="11"/>
      <c r="J24" s="11"/>
      <c r="K24" s="11"/>
      <c r="L24" s="11"/>
      <c r="M24" s="11"/>
      <c r="N24" s="11"/>
      <c r="O24" s="11"/>
      <c r="P24" s="11"/>
      <c r="Q24" s="11"/>
      <c r="R24" s="11"/>
      <c r="S24" s="11"/>
      <c r="T24" s="11"/>
    </row>
    <row r="25" spans="1:8" s="13" customFormat="1" ht="15" customHeight="1">
      <c r="A25" s="150" t="s">
        <v>367</v>
      </c>
      <c r="B25" s="153"/>
      <c r="C25" s="154"/>
      <c r="D25" s="153"/>
      <c r="E25" s="153"/>
      <c r="F25" s="153"/>
      <c r="G25" s="155"/>
      <c r="H25" s="153"/>
    </row>
    <row r="26" spans="1:8" s="10" customFormat="1" ht="15" customHeight="1">
      <c r="A26" s="173" t="s">
        <v>299</v>
      </c>
      <c r="B26" s="55" t="s">
        <v>385</v>
      </c>
      <c r="C26" s="68">
        <f t="shared" si="0"/>
        <v>0</v>
      </c>
      <c r="D26" s="55" t="s">
        <v>451</v>
      </c>
      <c r="E26" s="55" t="s">
        <v>451</v>
      </c>
      <c r="F26" s="55" t="s">
        <v>134</v>
      </c>
      <c r="G26" s="56">
        <v>43090</v>
      </c>
      <c r="H26" s="55" t="s">
        <v>451</v>
      </c>
    </row>
    <row r="27" spans="1:20" ht="15" customHeight="1">
      <c r="A27" s="61" t="s">
        <v>300</v>
      </c>
      <c r="B27" s="55" t="s">
        <v>385</v>
      </c>
      <c r="C27" s="68">
        <f t="shared" si="0"/>
        <v>0</v>
      </c>
      <c r="D27" s="55" t="s">
        <v>451</v>
      </c>
      <c r="E27" s="55" t="s">
        <v>451</v>
      </c>
      <c r="F27" s="55" t="s">
        <v>135</v>
      </c>
      <c r="G27" s="56">
        <v>43076</v>
      </c>
      <c r="H27" s="55" t="s">
        <v>451</v>
      </c>
      <c r="I27" s="11"/>
      <c r="J27" s="11"/>
      <c r="K27" s="11"/>
      <c r="L27" s="11"/>
      <c r="M27" s="11"/>
      <c r="N27" s="11"/>
      <c r="O27" s="11"/>
      <c r="P27" s="11"/>
      <c r="Q27" s="11"/>
      <c r="R27" s="11"/>
      <c r="S27" s="11"/>
      <c r="T27" s="11"/>
    </row>
    <row r="28" spans="1:20" ht="15" customHeight="1">
      <c r="A28" s="173" t="s">
        <v>301</v>
      </c>
      <c r="B28" s="55" t="s">
        <v>384</v>
      </c>
      <c r="C28" s="68">
        <f t="shared" si="0"/>
        <v>2</v>
      </c>
      <c r="D28" s="55" t="s">
        <v>452</v>
      </c>
      <c r="E28" s="55" t="s">
        <v>452</v>
      </c>
      <c r="F28" s="55" t="s">
        <v>136</v>
      </c>
      <c r="G28" s="56">
        <v>43084</v>
      </c>
      <c r="H28" s="55">
        <v>6</v>
      </c>
      <c r="I28" s="11"/>
      <c r="J28" s="11"/>
      <c r="K28" s="11"/>
      <c r="L28" s="11"/>
      <c r="M28" s="11"/>
      <c r="N28" s="11"/>
      <c r="O28" s="11"/>
      <c r="P28" s="11"/>
      <c r="Q28" s="11"/>
      <c r="R28" s="11"/>
      <c r="S28" s="11"/>
      <c r="T28" s="11"/>
    </row>
    <row r="29" spans="1:20" ht="15" customHeight="1">
      <c r="A29" s="173" t="s">
        <v>302</v>
      </c>
      <c r="B29" s="55" t="s">
        <v>384</v>
      </c>
      <c r="C29" s="68">
        <f t="shared" si="0"/>
        <v>2</v>
      </c>
      <c r="D29" s="55" t="s">
        <v>452</v>
      </c>
      <c r="E29" s="55" t="s">
        <v>452</v>
      </c>
      <c r="F29" s="55" t="s">
        <v>137</v>
      </c>
      <c r="G29" s="56">
        <v>43084</v>
      </c>
      <c r="H29" s="55">
        <v>2</v>
      </c>
      <c r="I29" s="11"/>
      <c r="J29" s="11"/>
      <c r="K29" s="11"/>
      <c r="L29" s="11"/>
      <c r="M29" s="11"/>
      <c r="N29" s="11"/>
      <c r="O29" s="11"/>
      <c r="P29" s="11"/>
      <c r="Q29" s="11"/>
      <c r="R29" s="11"/>
      <c r="S29" s="11"/>
      <c r="T29" s="11"/>
    </row>
    <row r="30" spans="1:20" ht="15" customHeight="1">
      <c r="A30" s="173" t="s">
        <v>303</v>
      </c>
      <c r="B30" s="55" t="s">
        <v>384</v>
      </c>
      <c r="C30" s="68">
        <f t="shared" si="0"/>
        <v>2</v>
      </c>
      <c r="D30" s="55" t="s">
        <v>452</v>
      </c>
      <c r="E30" s="55" t="s">
        <v>452</v>
      </c>
      <c r="F30" s="55">
        <v>128</v>
      </c>
      <c r="G30" s="56">
        <v>43088</v>
      </c>
      <c r="H30" s="55" t="s">
        <v>138</v>
      </c>
      <c r="I30" s="11"/>
      <c r="J30" s="11"/>
      <c r="K30" s="11"/>
      <c r="L30" s="11"/>
      <c r="M30" s="11"/>
      <c r="N30" s="11"/>
      <c r="O30" s="11"/>
      <c r="P30" s="11"/>
      <c r="Q30" s="11"/>
      <c r="R30" s="11"/>
      <c r="S30" s="11"/>
      <c r="T30" s="11"/>
    </row>
    <row r="31" spans="1:8" s="10" customFormat="1" ht="15" customHeight="1">
      <c r="A31" s="173" t="s">
        <v>304</v>
      </c>
      <c r="B31" s="55" t="s">
        <v>384</v>
      </c>
      <c r="C31" s="68">
        <f t="shared" si="0"/>
        <v>2</v>
      </c>
      <c r="D31" s="55" t="s">
        <v>452</v>
      </c>
      <c r="E31" s="55" t="s">
        <v>452</v>
      </c>
      <c r="F31" s="55" t="s">
        <v>139</v>
      </c>
      <c r="G31" s="56">
        <v>43090</v>
      </c>
      <c r="H31" s="55">
        <v>1</v>
      </c>
    </row>
    <row r="32" spans="1:20" ht="15" customHeight="1">
      <c r="A32" s="61" t="s">
        <v>305</v>
      </c>
      <c r="B32" s="55" t="s">
        <v>384</v>
      </c>
      <c r="C32" s="68">
        <f t="shared" si="0"/>
        <v>2</v>
      </c>
      <c r="D32" s="55" t="s">
        <v>452</v>
      </c>
      <c r="E32" s="55" t="s">
        <v>452</v>
      </c>
      <c r="F32" s="55" t="s">
        <v>140</v>
      </c>
      <c r="G32" s="56">
        <v>43091</v>
      </c>
      <c r="H32" s="55">
        <v>5</v>
      </c>
      <c r="I32" s="11"/>
      <c r="J32" s="11"/>
      <c r="K32" s="11"/>
      <c r="L32" s="11"/>
      <c r="M32" s="11"/>
      <c r="N32" s="11"/>
      <c r="O32" s="11"/>
      <c r="P32" s="11"/>
      <c r="Q32" s="11"/>
      <c r="R32" s="11"/>
      <c r="S32" s="11"/>
      <c r="T32" s="11"/>
    </row>
    <row r="33" spans="1:20" ht="15" customHeight="1">
      <c r="A33" s="61" t="s">
        <v>306</v>
      </c>
      <c r="B33" s="55" t="s">
        <v>385</v>
      </c>
      <c r="C33" s="68">
        <f t="shared" si="0"/>
        <v>0</v>
      </c>
      <c r="D33" s="55" t="s">
        <v>451</v>
      </c>
      <c r="E33" s="55" t="s">
        <v>452</v>
      </c>
      <c r="F33" s="55" t="s">
        <v>141</v>
      </c>
      <c r="G33" s="56">
        <v>43097</v>
      </c>
      <c r="H33" s="55">
        <v>1</v>
      </c>
      <c r="I33" s="11"/>
      <c r="J33" s="11"/>
      <c r="K33" s="11"/>
      <c r="L33" s="11"/>
      <c r="M33" s="11"/>
      <c r="N33" s="11"/>
      <c r="O33" s="11"/>
      <c r="P33" s="11"/>
      <c r="Q33" s="11"/>
      <c r="R33" s="11"/>
      <c r="S33" s="11"/>
      <c r="T33" s="11"/>
    </row>
    <row r="34" spans="1:20" ht="15" customHeight="1">
      <c r="A34" s="61" t="s">
        <v>307</v>
      </c>
      <c r="B34" s="55" t="s">
        <v>384</v>
      </c>
      <c r="C34" s="68">
        <f t="shared" si="0"/>
        <v>2</v>
      </c>
      <c r="D34" s="55" t="s">
        <v>452</v>
      </c>
      <c r="E34" s="55" t="s">
        <v>452</v>
      </c>
      <c r="F34" s="55" t="s">
        <v>142</v>
      </c>
      <c r="G34" s="56">
        <v>43095</v>
      </c>
      <c r="H34" s="55">
        <v>4</v>
      </c>
      <c r="I34" s="11"/>
      <c r="J34" s="11"/>
      <c r="K34" s="11"/>
      <c r="L34" s="11"/>
      <c r="M34" s="11"/>
      <c r="N34" s="11"/>
      <c r="O34" s="11"/>
      <c r="P34" s="11"/>
      <c r="Q34" s="11"/>
      <c r="R34" s="11"/>
      <c r="S34" s="11"/>
      <c r="T34" s="11"/>
    </row>
    <row r="35" spans="1:20" ht="15" customHeight="1">
      <c r="A35" s="61" t="s">
        <v>374</v>
      </c>
      <c r="B35" s="55" t="s">
        <v>384</v>
      </c>
      <c r="C35" s="68">
        <f t="shared" si="0"/>
        <v>2</v>
      </c>
      <c r="D35" s="55" t="s">
        <v>452</v>
      </c>
      <c r="E35" s="55" t="s">
        <v>452</v>
      </c>
      <c r="F35" s="55" t="s">
        <v>143</v>
      </c>
      <c r="G35" s="56">
        <v>43073</v>
      </c>
      <c r="H35" s="55">
        <v>1</v>
      </c>
      <c r="I35" s="11"/>
      <c r="J35" s="11"/>
      <c r="K35" s="11"/>
      <c r="L35" s="11"/>
      <c r="M35" s="11"/>
      <c r="N35" s="11"/>
      <c r="O35" s="11"/>
      <c r="P35" s="11"/>
      <c r="Q35" s="11"/>
      <c r="R35" s="11"/>
      <c r="S35" s="11"/>
      <c r="T35" s="11"/>
    </row>
    <row r="36" spans="1:20" ht="15" customHeight="1">
      <c r="A36" s="173" t="s">
        <v>282</v>
      </c>
      <c r="B36" s="55" t="s">
        <v>384</v>
      </c>
      <c r="C36" s="68">
        <f t="shared" si="0"/>
        <v>2</v>
      </c>
      <c r="D36" s="55" t="s">
        <v>452</v>
      </c>
      <c r="E36" s="55" t="s">
        <v>452</v>
      </c>
      <c r="F36" s="55" t="s">
        <v>144</v>
      </c>
      <c r="G36" s="56">
        <v>43077</v>
      </c>
      <c r="H36" s="55">
        <v>4</v>
      </c>
      <c r="I36" s="11"/>
      <c r="J36" s="11"/>
      <c r="K36" s="11"/>
      <c r="L36" s="11"/>
      <c r="M36" s="11"/>
      <c r="N36" s="11"/>
      <c r="O36" s="11"/>
      <c r="P36" s="11"/>
      <c r="Q36" s="11"/>
      <c r="R36" s="11"/>
      <c r="S36" s="11"/>
      <c r="T36" s="11"/>
    </row>
    <row r="37" spans="1:8" s="13" customFormat="1" ht="15" customHeight="1">
      <c r="A37" s="150" t="s">
        <v>368</v>
      </c>
      <c r="B37" s="153"/>
      <c r="C37" s="154"/>
      <c r="D37" s="153"/>
      <c r="E37" s="153"/>
      <c r="F37" s="153"/>
      <c r="G37" s="155"/>
      <c r="H37" s="153"/>
    </row>
    <row r="38" spans="1:8" s="12" customFormat="1" ht="15" customHeight="1">
      <c r="A38" s="173" t="s">
        <v>309</v>
      </c>
      <c r="B38" s="55" t="s">
        <v>384</v>
      </c>
      <c r="C38" s="68">
        <f t="shared" si="0"/>
        <v>2</v>
      </c>
      <c r="D38" s="55" t="s">
        <v>452</v>
      </c>
      <c r="E38" s="55" t="s">
        <v>452</v>
      </c>
      <c r="F38" s="55">
        <v>109</v>
      </c>
      <c r="G38" s="56">
        <v>43087</v>
      </c>
      <c r="H38" s="55">
        <v>1</v>
      </c>
    </row>
    <row r="39" spans="1:8" s="12" customFormat="1" ht="15" customHeight="1">
      <c r="A39" s="173" t="s">
        <v>310</v>
      </c>
      <c r="B39" s="55" t="s">
        <v>384</v>
      </c>
      <c r="C39" s="68">
        <f t="shared" si="0"/>
        <v>2</v>
      </c>
      <c r="D39" s="55" t="s">
        <v>452</v>
      </c>
      <c r="E39" s="55" t="s">
        <v>452</v>
      </c>
      <c r="F39" s="55" t="s">
        <v>145</v>
      </c>
      <c r="G39" s="56">
        <v>43089</v>
      </c>
      <c r="H39" s="55">
        <v>4</v>
      </c>
    </row>
    <row r="40" spans="1:8" s="12" customFormat="1" ht="15" customHeight="1">
      <c r="A40" s="173" t="s">
        <v>311</v>
      </c>
      <c r="B40" s="55" t="s">
        <v>384</v>
      </c>
      <c r="C40" s="68">
        <f t="shared" si="0"/>
        <v>2</v>
      </c>
      <c r="D40" s="55" t="s">
        <v>452</v>
      </c>
      <c r="E40" s="55" t="s">
        <v>452</v>
      </c>
      <c r="F40" s="55" t="s">
        <v>146</v>
      </c>
      <c r="G40" s="56">
        <v>43090</v>
      </c>
      <c r="H40" s="55">
        <v>1</v>
      </c>
    </row>
    <row r="41" spans="1:20" ht="15" customHeight="1">
      <c r="A41" s="173" t="s">
        <v>312</v>
      </c>
      <c r="B41" s="55" t="s">
        <v>384</v>
      </c>
      <c r="C41" s="68">
        <f t="shared" si="0"/>
        <v>2</v>
      </c>
      <c r="D41" s="55" t="s">
        <v>452</v>
      </c>
      <c r="E41" s="55" t="s">
        <v>452</v>
      </c>
      <c r="F41" s="55" t="s">
        <v>147</v>
      </c>
      <c r="G41" s="56">
        <v>43089</v>
      </c>
      <c r="H41" s="55">
        <v>3</v>
      </c>
      <c r="I41" s="11"/>
      <c r="J41" s="11"/>
      <c r="K41" s="11"/>
      <c r="L41" s="11"/>
      <c r="M41" s="11"/>
      <c r="N41" s="11"/>
      <c r="O41" s="11"/>
      <c r="P41" s="11"/>
      <c r="Q41" s="11"/>
      <c r="R41" s="11"/>
      <c r="S41" s="11"/>
      <c r="T41" s="11"/>
    </row>
    <row r="42" spans="1:8" s="10" customFormat="1" ht="15" customHeight="1">
      <c r="A42" s="173" t="s">
        <v>313</v>
      </c>
      <c r="B42" s="55" t="s">
        <v>384</v>
      </c>
      <c r="C42" s="68">
        <f t="shared" si="0"/>
        <v>2</v>
      </c>
      <c r="D42" s="55" t="s">
        <v>452</v>
      </c>
      <c r="E42" s="55" t="s">
        <v>452</v>
      </c>
      <c r="F42" s="55" t="s">
        <v>148</v>
      </c>
      <c r="G42" s="56">
        <v>43087</v>
      </c>
      <c r="H42" s="55">
        <v>1</v>
      </c>
    </row>
    <row r="43" spans="1:8" s="12" customFormat="1" ht="15" customHeight="1">
      <c r="A43" s="173" t="s">
        <v>314</v>
      </c>
      <c r="B43" s="55" t="s">
        <v>384</v>
      </c>
      <c r="C43" s="68">
        <f t="shared" si="0"/>
        <v>2</v>
      </c>
      <c r="D43" s="55" t="s">
        <v>452</v>
      </c>
      <c r="E43" s="55" t="s">
        <v>452</v>
      </c>
      <c r="F43" s="55" t="s">
        <v>149</v>
      </c>
      <c r="G43" s="56">
        <v>43084</v>
      </c>
      <c r="H43" s="55">
        <v>1</v>
      </c>
    </row>
    <row r="44" spans="1:8" s="12" customFormat="1" ht="15" customHeight="1">
      <c r="A44" s="173" t="s">
        <v>315</v>
      </c>
      <c r="B44" s="55" t="s">
        <v>384</v>
      </c>
      <c r="C44" s="68">
        <f t="shared" si="0"/>
        <v>2</v>
      </c>
      <c r="D44" s="55" t="s">
        <v>452</v>
      </c>
      <c r="E44" s="55" t="s">
        <v>452</v>
      </c>
      <c r="F44" s="55" t="s">
        <v>150</v>
      </c>
      <c r="G44" s="56">
        <v>43090</v>
      </c>
      <c r="H44" s="55">
        <v>1</v>
      </c>
    </row>
    <row r="45" spans="1:8" s="12" customFormat="1" ht="15" customHeight="1">
      <c r="A45" s="173" t="s">
        <v>316</v>
      </c>
      <c r="B45" s="55" t="s">
        <v>385</v>
      </c>
      <c r="C45" s="68">
        <f t="shared" si="0"/>
        <v>0</v>
      </c>
      <c r="D45" s="55" t="s">
        <v>451</v>
      </c>
      <c r="E45" s="55" t="s">
        <v>451</v>
      </c>
      <c r="F45" s="55" t="s">
        <v>151</v>
      </c>
      <c r="G45" s="56">
        <v>43095</v>
      </c>
      <c r="H45" s="55" t="s">
        <v>451</v>
      </c>
    </row>
    <row r="46" spans="1:8" s="13" customFormat="1" ht="15" customHeight="1">
      <c r="A46" s="150" t="s">
        <v>369</v>
      </c>
      <c r="B46" s="153"/>
      <c r="C46" s="154"/>
      <c r="D46" s="153"/>
      <c r="E46" s="153"/>
      <c r="F46" s="153"/>
      <c r="G46" s="155"/>
      <c r="H46" s="153"/>
    </row>
    <row r="47" spans="1:8" s="12" customFormat="1" ht="15" customHeight="1">
      <c r="A47" s="173" t="s">
        <v>317</v>
      </c>
      <c r="B47" s="55" t="s">
        <v>384</v>
      </c>
      <c r="C47" s="68">
        <f t="shared" si="0"/>
        <v>2</v>
      </c>
      <c r="D47" s="55" t="s">
        <v>452</v>
      </c>
      <c r="E47" s="55" t="s">
        <v>452</v>
      </c>
      <c r="F47" s="55">
        <v>100</v>
      </c>
      <c r="G47" s="56">
        <v>43095</v>
      </c>
      <c r="H47" s="55">
        <v>1</v>
      </c>
    </row>
    <row r="48" spans="1:8" s="12" customFormat="1" ht="15" customHeight="1">
      <c r="A48" s="173" t="s">
        <v>318</v>
      </c>
      <c r="B48" s="55" t="s">
        <v>384</v>
      </c>
      <c r="C48" s="68">
        <f t="shared" si="0"/>
        <v>2</v>
      </c>
      <c r="D48" s="55" t="s">
        <v>452</v>
      </c>
      <c r="E48" s="55" t="s">
        <v>452</v>
      </c>
      <c r="F48" s="55" t="s">
        <v>152</v>
      </c>
      <c r="G48" s="56">
        <v>43095</v>
      </c>
      <c r="H48" s="55">
        <v>4</v>
      </c>
    </row>
    <row r="49" spans="1:20" ht="15" customHeight="1">
      <c r="A49" s="173" t="s">
        <v>321</v>
      </c>
      <c r="B49" s="55" t="s">
        <v>384</v>
      </c>
      <c r="C49" s="68">
        <f t="shared" si="0"/>
        <v>2</v>
      </c>
      <c r="D49" s="55" t="s">
        <v>452</v>
      </c>
      <c r="E49" s="55" t="s">
        <v>452</v>
      </c>
      <c r="F49" s="55" t="s">
        <v>153</v>
      </c>
      <c r="G49" s="56">
        <v>43097</v>
      </c>
      <c r="H49" s="55">
        <v>4</v>
      </c>
      <c r="I49" s="11"/>
      <c r="J49" s="11"/>
      <c r="K49" s="11"/>
      <c r="L49" s="11"/>
      <c r="M49" s="11"/>
      <c r="N49" s="11"/>
      <c r="O49" s="11"/>
      <c r="P49" s="11"/>
      <c r="Q49" s="11"/>
      <c r="R49" s="11"/>
      <c r="S49" s="11"/>
      <c r="T49" s="11"/>
    </row>
    <row r="50" spans="1:20" ht="15" customHeight="1">
      <c r="A50" s="173" t="s">
        <v>319</v>
      </c>
      <c r="B50" s="55" t="s">
        <v>384</v>
      </c>
      <c r="C50" s="68">
        <f t="shared" si="0"/>
        <v>2</v>
      </c>
      <c r="D50" s="55" t="s">
        <v>452</v>
      </c>
      <c r="E50" s="55" t="s">
        <v>452</v>
      </c>
      <c r="F50" s="55" t="s">
        <v>135</v>
      </c>
      <c r="G50" s="56">
        <v>43094</v>
      </c>
      <c r="H50" s="55">
        <v>2</v>
      </c>
      <c r="I50" s="11"/>
      <c r="J50" s="11"/>
      <c r="K50" s="11"/>
      <c r="L50" s="11"/>
      <c r="M50" s="11"/>
      <c r="N50" s="11"/>
      <c r="O50" s="11"/>
      <c r="P50" s="11"/>
      <c r="Q50" s="11"/>
      <c r="R50" s="11"/>
      <c r="S50" s="11"/>
      <c r="T50" s="11"/>
    </row>
    <row r="51" spans="1:8" s="12" customFormat="1" ht="15" customHeight="1">
      <c r="A51" s="173" t="s">
        <v>320</v>
      </c>
      <c r="B51" s="55" t="s">
        <v>385</v>
      </c>
      <c r="C51" s="68">
        <f t="shared" si="0"/>
        <v>0</v>
      </c>
      <c r="D51" s="55" t="s">
        <v>451</v>
      </c>
      <c r="E51" s="55" t="s">
        <v>452</v>
      </c>
      <c r="F51" s="55" t="s">
        <v>154</v>
      </c>
      <c r="G51" s="56">
        <v>43090</v>
      </c>
      <c r="H51" s="55">
        <v>4</v>
      </c>
    </row>
    <row r="52" spans="1:20" ht="15" customHeight="1">
      <c r="A52" s="173" t="s">
        <v>322</v>
      </c>
      <c r="B52" s="55" t="s">
        <v>385</v>
      </c>
      <c r="C52" s="68">
        <f t="shared" si="0"/>
        <v>0</v>
      </c>
      <c r="D52" s="55" t="s">
        <v>451</v>
      </c>
      <c r="E52" s="55" t="s">
        <v>451</v>
      </c>
      <c r="F52" s="55" t="s">
        <v>155</v>
      </c>
      <c r="G52" s="56">
        <v>43095</v>
      </c>
      <c r="H52" s="55" t="s">
        <v>451</v>
      </c>
      <c r="I52" s="11"/>
      <c r="J52" s="11"/>
      <c r="K52" s="11"/>
      <c r="L52" s="11"/>
      <c r="M52" s="11"/>
      <c r="N52" s="11"/>
      <c r="O52" s="11"/>
      <c r="P52" s="11"/>
      <c r="Q52" s="11"/>
      <c r="R52" s="11"/>
      <c r="S52" s="11"/>
      <c r="T52" s="11"/>
    </row>
    <row r="53" spans="1:20" ht="15" customHeight="1">
      <c r="A53" s="173" t="s">
        <v>323</v>
      </c>
      <c r="B53" s="55" t="s">
        <v>384</v>
      </c>
      <c r="C53" s="68">
        <f t="shared" si="0"/>
        <v>2</v>
      </c>
      <c r="D53" s="55" t="s">
        <v>452</v>
      </c>
      <c r="E53" s="55" t="s">
        <v>452</v>
      </c>
      <c r="F53" s="55" t="s">
        <v>156</v>
      </c>
      <c r="G53" s="56">
        <v>43082</v>
      </c>
      <c r="H53" s="55">
        <v>13</v>
      </c>
      <c r="I53" s="11"/>
      <c r="J53" s="11"/>
      <c r="K53" s="11"/>
      <c r="L53" s="11"/>
      <c r="M53" s="11"/>
      <c r="N53" s="11"/>
      <c r="O53" s="11"/>
      <c r="P53" s="11"/>
      <c r="Q53" s="11"/>
      <c r="R53" s="11"/>
      <c r="S53" s="11"/>
      <c r="T53" s="11"/>
    </row>
    <row r="54" spans="1:8" s="13" customFormat="1" ht="15" customHeight="1">
      <c r="A54" s="150" t="s">
        <v>370</v>
      </c>
      <c r="B54" s="153"/>
      <c r="C54" s="154"/>
      <c r="D54" s="156"/>
      <c r="E54" s="156"/>
      <c r="F54" s="153"/>
      <c r="G54" s="155"/>
      <c r="H54" s="153"/>
    </row>
    <row r="55" spans="1:8" s="12" customFormat="1" ht="15" customHeight="1">
      <c r="A55" s="173" t="s">
        <v>324</v>
      </c>
      <c r="B55" s="55" t="s">
        <v>384</v>
      </c>
      <c r="C55" s="68">
        <f t="shared" si="0"/>
        <v>2</v>
      </c>
      <c r="D55" s="55" t="s">
        <v>452</v>
      </c>
      <c r="E55" s="55" t="s">
        <v>452</v>
      </c>
      <c r="F55" s="55" t="s">
        <v>157</v>
      </c>
      <c r="G55" s="56">
        <v>43069</v>
      </c>
      <c r="H55" s="55">
        <v>10</v>
      </c>
    </row>
    <row r="56" spans="1:8" s="12" customFormat="1" ht="15" customHeight="1">
      <c r="A56" s="173" t="s">
        <v>325</v>
      </c>
      <c r="B56" s="55" t="s">
        <v>385</v>
      </c>
      <c r="C56" s="68">
        <f t="shared" si="0"/>
        <v>0</v>
      </c>
      <c r="D56" s="55" t="s">
        <v>451</v>
      </c>
      <c r="E56" s="55" t="s">
        <v>451</v>
      </c>
      <c r="F56" s="55" t="s">
        <v>158</v>
      </c>
      <c r="G56" s="56">
        <v>43070</v>
      </c>
      <c r="H56" s="55" t="s">
        <v>451</v>
      </c>
    </row>
    <row r="57" spans="1:8" s="12" customFormat="1" ht="15" customHeight="1">
      <c r="A57" s="173" t="s">
        <v>326</v>
      </c>
      <c r="B57" s="55" t="s">
        <v>385</v>
      </c>
      <c r="C57" s="68">
        <f t="shared" si="0"/>
        <v>0</v>
      </c>
      <c r="D57" s="55" t="s">
        <v>451</v>
      </c>
      <c r="E57" s="55" t="s">
        <v>452</v>
      </c>
      <c r="F57" s="55" t="s">
        <v>159</v>
      </c>
      <c r="G57" s="56">
        <v>43094</v>
      </c>
      <c r="H57" s="55">
        <v>4</v>
      </c>
    </row>
    <row r="58" spans="1:8" s="12" customFormat="1" ht="15" customHeight="1">
      <c r="A58" s="173" t="s">
        <v>327</v>
      </c>
      <c r="B58" s="55" t="s">
        <v>384</v>
      </c>
      <c r="C58" s="68">
        <f t="shared" si="0"/>
        <v>2</v>
      </c>
      <c r="D58" s="55" t="s">
        <v>452</v>
      </c>
      <c r="E58" s="55" t="s">
        <v>452</v>
      </c>
      <c r="F58" s="55" t="s">
        <v>160</v>
      </c>
      <c r="G58" s="56">
        <v>43069</v>
      </c>
      <c r="H58" s="55">
        <v>3</v>
      </c>
    </row>
    <row r="59" spans="1:20" ht="15" customHeight="1">
      <c r="A59" s="173" t="s">
        <v>328</v>
      </c>
      <c r="B59" s="55" t="s">
        <v>384</v>
      </c>
      <c r="C59" s="68">
        <f t="shared" si="0"/>
        <v>2</v>
      </c>
      <c r="D59" s="55" t="s">
        <v>452</v>
      </c>
      <c r="E59" s="55" t="s">
        <v>452</v>
      </c>
      <c r="F59" s="55" t="s">
        <v>161</v>
      </c>
      <c r="G59" s="56">
        <v>43095</v>
      </c>
      <c r="H59" s="55">
        <v>1</v>
      </c>
      <c r="I59" s="38"/>
      <c r="J59" s="38"/>
      <c r="K59" s="38"/>
      <c r="L59" s="11"/>
      <c r="M59" s="11"/>
      <c r="N59" s="11"/>
      <c r="O59" s="11"/>
      <c r="P59" s="11"/>
      <c r="Q59" s="11"/>
      <c r="R59" s="11"/>
      <c r="S59" s="11"/>
      <c r="T59" s="11"/>
    </row>
    <row r="60" spans="1:8" s="12" customFormat="1" ht="15" customHeight="1">
      <c r="A60" s="173" t="s">
        <v>329</v>
      </c>
      <c r="B60" s="55" t="s">
        <v>384</v>
      </c>
      <c r="C60" s="68">
        <f t="shared" si="0"/>
        <v>2</v>
      </c>
      <c r="D60" s="55" t="s">
        <v>452</v>
      </c>
      <c r="E60" s="55" t="s">
        <v>452</v>
      </c>
      <c r="F60" s="55">
        <v>71</v>
      </c>
      <c r="G60" s="56">
        <v>43070</v>
      </c>
      <c r="H60" s="55">
        <v>6</v>
      </c>
    </row>
    <row r="61" spans="1:8" s="12" customFormat="1" ht="15" customHeight="1">
      <c r="A61" s="61" t="s">
        <v>330</v>
      </c>
      <c r="B61" s="55" t="s">
        <v>385</v>
      </c>
      <c r="C61" s="68">
        <f t="shared" si="0"/>
        <v>0</v>
      </c>
      <c r="D61" s="55" t="s">
        <v>451</v>
      </c>
      <c r="E61" s="55" t="s">
        <v>451</v>
      </c>
      <c r="F61" s="55" t="s">
        <v>162</v>
      </c>
      <c r="G61" s="56">
        <v>43076</v>
      </c>
      <c r="H61" s="55" t="s">
        <v>451</v>
      </c>
    </row>
    <row r="62" spans="1:8" s="12" customFormat="1" ht="15" customHeight="1">
      <c r="A62" s="61" t="s">
        <v>331</v>
      </c>
      <c r="B62" s="55" t="s">
        <v>385</v>
      </c>
      <c r="C62" s="68">
        <f t="shared" si="0"/>
        <v>0</v>
      </c>
      <c r="D62" s="55" t="s">
        <v>451</v>
      </c>
      <c r="E62" s="55" t="s">
        <v>452</v>
      </c>
      <c r="F62" s="55" t="s">
        <v>163</v>
      </c>
      <c r="G62" s="56">
        <v>43075</v>
      </c>
      <c r="H62" s="55">
        <v>8</v>
      </c>
    </row>
    <row r="63" spans="1:8" s="12" customFormat="1" ht="15" customHeight="1">
      <c r="A63" s="61" t="s">
        <v>332</v>
      </c>
      <c r="B63" s="55" t="s">
        <v>384</v>
      </c>
      <c r="C63" s="68">
        <f t="shared" si="0"/>
        <v>2</v>
      </c>
      <c r="D63" s="55" t="s">
        <v>452</v>
      </c>
      <c r="E63" s="55" t="s">
        <v>452</v>
      </c>
      <c r="F63" s="55" t="s">
        <v>164</v>
      </c>
      <c r="G63" s="56">
        <v>43091</v>
      </c>
      <c r="H63" s="55">
        <v>3</v>
      </c>
    </row>
    <row r="64" spans="1:8" s="12" customFormat="1" ht="15" customHeight="1">
      <c r="A64" s="61" t="s">
        <v>333</v>
      </c>
      <c r="B64" s="55" t="s">
        <v>384</v>
      </c>
      <c r="C64" s="68">
        <f t="shared" si="0"/>
        <v>2</v>
      </c>
      <c r="D64" s="55" t="s">
        <v>452</v>
      </c>
      <c r="E64" s="55" t="s">
        <v>452</v>
      </c>
      <c r="F64" s="55" t="s">
        <v>165</v>
      </c>
      <c r="G64" s="56">
        <v>43090</v>
      </c>
      <c r="H64" s="55">
        <v>1</v>
      </c>
    </row>
    <row r="65" spans="1:20" ht="15" customHeight="1">
      <c r="A65" s="61" t="s">
        <v>334</v>
      </c>
      <c r="B65" s="55" t="s">
        <v>384</v>
      </c>
      <c r="C65" s="68">
        <f t="shared" si="0"/>
        <v>2</v>
      </c>
      <c r="D65" s="55" t="s">
        <v>452</v>
      </c>
      <c r="E65" s="55" t="s">
        <v>452</v>
      </c>
      <c r="F65" s="55" t="s">
        <v>166</v>
      </c>
      <c r="G65" s="56">
        <v>43089</v>
      </c>
      <c r="H65" s="55" t="s">
        <v>167</v>
      </c>
      <c r="I65" s="38"/>
      <c r="J65" s="38"/>
      <c r="K65" s="38"/>
      <c r="L65" s="11"/>
      <c r="M65" s="11"/>
      <c r="N65" s="11"/>
      <c r="O65" s="11"/>
      <c r="P65" s="11"/>
      <c r="Q65" s="11"/>
      <c r="R65" s="11"/>
      <c r="S65" s="11"/>
      <c r="T65" s="11"/>
    </row>
    <row r="66" spans="1:8" s="12" customFormat="1" ht="15" customHeight="1">
      <c r="A66" s="61" t="s">
        <v>335</v>
      </c>
      <c r="B66" s="55" t="s">
        <v>385</v>
      </c>
      <c r="C66" s="68">
        <f t="shared" si="0"/>
        <v>0</v>
      </c>
      <c r="D66" s="55" t="s">
        <v>451</v>
      </c>
      <c r="E66" s="55" t="s">
        <v>451</v>
      </c>
      <c r="F66" s="55" t="s">
        <v>168</v>
      </c>
      <c r="G66" s="56">
        <v>43075</v>
      </c>
      <c r="H66" s="55" t="s">
        <v>451</v>
      </c>
    </row>
    <row r="67" spans="1:8" s="12" customFormat="1" ht="15" customHeight="1">
      <c r="A67" s="61" t="s">
        <v>336</v>
      </c>
      <c r="B67" s="55" t="s">
        <v>384</v>
      </c>
      <c r="C67" s="68">
        <f t="shared" si="0"/>
        <v>2</v>
      </c>
      <c r="D67" s="55" t="s">
        <v>452</v>
      </c>
      <c r="E67" s="55" t="s">
        <v>452</v>
      </c>
      <c r="F67" s="55" t="s">
        <v>170</v>
      </c>
      <c r="G67" s="56">
        <v>43067</v>
      </c>
      <c r="H67" s="55">
        <v>1</v>
      </c>
    </row>
    <row r="68" spans="1:20" ht="15" customHeight="1">
      <c r="A68" s="173" t="s">
        <v>337</v>
      </c>
      <c r="B68" s="55" t="s">
        <v>385</v>
      </c>
      <c r="C68" s="68">
        <f t="shared" si="0"/>
        <v>0</v>
      </c>
      <c r="D68" s="55" t="s">
        <v>451</v>
      </c>
      <c r="E68" s="55" t="s">
        <v>451</v>
      </c>
      <c r="F68" s="55" t="s">
        <v>169</v>
      </c>
      <c r="G68" s="56">
        <v>43066</v>
      </c>
      <c r="H68" s="55" t="s">
        <v>451</v>
      </c>
      <c r="I68" s="38"/>
      <c r="J68" s="38"/>
      <c r="K68" s="38"/>
      <c r="L68" s="11"/>
      <c r="M68" s="11"/>
      <c r="N68" s="11"/>
      <c r="O68" s="11"/>
      <c r="P68" s="11"/>
      <c r="Q68" s="11"/>
      <c r="R68" s="11"/>
      <c r="S68" s="11"/>
      <c r="T68" s="11"/>
    </row>
    <row r="69" spans="1:8" s="13" customFormat="1" ht="15" customHeight="1">
      <c r="A69" s="150" t="s">
        <v>371</v>
      </c>
      <c r="B69" s="153"/>
      <c r="C69" s="154"/>
      <c r="D69" s="156"/>
      <c r="E69" s="156"/>
      <c r="F69" s="156"/>
      <c r="G69" s="155"/>
      <c r="H69" s="153"/>
    </row>
    <row r="70" spans="1:8" s="12" customFormat="1" ht="15" customHeight="1">
      <c r="A70" s="173" t="s">
        <v>338</v>
      </c>
      <c r="B70" s="55" t="s">
        <v>385</v>
      </c>
      <c r="C70" s="68">
        <f t="shared" si="0"/>
        <v>0</v>
      </c>
      <c r="D70" s="55" t="s">
        <v>451</v>
      </c>
      <c r="E70" s="55" t="s">
        <v>451</v>
      </c>
      <c r="F70" s="55">
        <v>114</v>
      </c>
      <c r="G70" s="56">
        <v>43095</v>
      </c>
      <c r="H70" s="55" t="s">
        <v>451</v>
      </c>
    </row>
    <row r="71" spans="1:20" ht="15" customHeight="1">
      <c r="A71" s="173" t="s">
        <v>339</v>
      </c>
      <c r="B71" s="55" t="s">
        <v>384</v>
      </c>
      <c r="C71" s="68">
        <f t="shared" si="0"/>
        <v>2</v>
      </c>
      <c r="D71" s="55" t="s">
        <v>452</v>
      </c>
      <c r="E71" s="55" t="s">
        <v>452</v>
      </c>
      <c r="F71" s="55" t="s">
        <v>171</v>
      </c>
      <c r="G71" s="56">
        <v>43076</v>
      </c>
      <c r="H71" s="55">
        <v>3</v>
      </c>
      <c r="I71" s="38"/>
      <c r="J71" s="38"/>
      <c r="K71" s="38"/>
      <c r="L71" s="11"/>
      <c r="M71" s="11"/>
      <c r="N71" s="11"/>
      <c r="O71" s="11"/>
      <c r="P71" s="11"/>
      <c r="Q71" s="11"/>
      <c r="R71" s="11"/>
      <c r="S71" s="11"/>
      <c r="T71" s="11"/>
    </row>
    <row r="72" spans="1:20" ht="15" customHeight="1">
      <c r="A72" s="173" t="s">
        <v>340</v>
      </c>
      <c r="B72" s="55" t="s">
        <v>384</v>
      </c>
      <c r="C72" s="68">
        <f aca="true" t="shared" si="1" ref="C72:C98">IF(B72="Yes, contain",2,0)</f>
        <v>2</v>
      </c>
      <c r="D72" s="55" t="s">
        <v>452</v>
      </c>
      <c r="E72" s="55" t="s">
        <v>452</v>
      </c>
      <c r="F72" s="55">
        <v>105</v>
      </c>
      <c r="G72" s="56">
        <v>43075</v>
      </c>
      <c r="H72" s="55">
        <v>8</v>
      </c>
      <c r="I72" s="38"/>
      <c r="J72" s="38"/>
      <c r="K72" s="38"/>
      <c r="L72" s="11"/>
      <c r="M72" s="11"/>
      <c r="N72" s="11"/>
      <c r="O72" s="11"/>
      <c r="P72" s="11"/>
      <c r="Q72" s="11"/>
      <c r="R72" s="11"/>
      <c r="S72" s="11"/>
      <c r="T72" s="11"/>
    </row>
    <row r="73" spans="1:8" s="12" customFormat="1" ht="15" customHeight="1">
      <c r="A73" s="173" t="s">
        <v>341</v>
      </c>
      <c r="B73" s="55" t="s">
        <v>384</v>
      </c>
      <c r="C73" s="68">
        <f t="shared" si="1"/>
        <v>2</v>
      </c>
      <c r="D73" s="55" t="s">
        <v>452</v>
      </c>
      <c r="E73" s="55" t="s">
        <v>452</v>
      </c>
      <c r="F73" s="55" t="s">
        <v>172</v>
      </c>
      <c r="G73" s="56">
        <v>43095</v>
      </c>
      <c r="H73" s="55">
        <v>3</v>
      </c>
    </row>
    <row r="74" spans="1:8" s="12" customFormat="1" ht="15" customHeight="1">
      <c r="A74" s="173" t="s">
        <v>342</v>
      </c>
      <c r="B74" s="55" t="s">
        <v>384</v>
      </c>
      <c r="C74" s="68">
        <f t="shared" si="1"/>
        <v>2</v>
      </c>
      <c r="D74" s="55" t="s">
        <v>452</v>
      </c>
      <c r="E74" s="55" t="s">
        <v>452</v>
      </c>
      <c r="F74" s="55" t="s">
        <v>173</v>
      </c>
      <c r="G74" s="56">
        <v>43062</v>
      </c>
      <c r="H74" s="55">
        <v>1</v>
      </c>
    </row>
    <row r="75" spans="1:8" s="12" customFormat="1" ht="15" customHeight="1">
      <c r="A75" s="173" t="s">
        <v>343</v>
      </c>
      <c r="B75" s="55" t="s">
        <v>384</v>
      </c>
      <c r="C75" s="68">
        <f t="shared" si="1"/>
        <v>2</v>
      </c>
      <c r="D75" s="55" t="s">
        <v>452</v>
      </c>
      <c r="E75" s="55" t="s">
        <v>452</v>
      </c>
      <c r="F75" s="55" t="s">
        <v>174</v>
      </c>
      <c r="G75" s="56">
        <v>43055</v>
      </c>
      <c r="H75" s="55">
        <v>2</v>
      </c>
    </row>
    <row r="76" spans="1:8" s="13" customFormat="1" ht="15" customHeight="1">
      <c r="A76" s="150" t="s">
        <v>372</v>
      </c>
      <c r="B76" s="153"/>
      <c r="C76" s="154"/>
      <c r="D76" s="157"/>
      <c r="E76" s="157"/>
      <c r="F76" s="153"/>
      <c r="G76" s="155"/>
      <c r="H76" s="153"/>
    </row>
    <row r="77" spans="1:8" s="12" customFormat="1" ht="15" customHeight="1">
      <c r="A77" s="173" t="s">
        <v>344</v>
      </c>
      <c r="B77" s="55" t="s">
        <v>385</v>
      </c>
      <c r="C77" s="68">
        <f t="shared" si="1"/>
        <v>0</v>
      </c>
      <c r="D77" s="55" t="s">
        <v>451</v>
      </c>
      <c r="E77" s="55" t="s">
        <v>451</v>
      </c>
      <c r="F77" s="55" t="s">
        <v>175</v>
      </c>
      <c r="G77" s="56">
        <v>43087</v>
      </c>
      <c r="H77" s="55" t="s">
        <v>451</v>
      </c>
    </row>
    <row r="78" spans="1:8" s="12" customFormat="1" ht="15" customHeight="1">
      <c r="A78" s="173" t="s">
        <v>345</v>
      </c>
      <c r="B78" s="55" t="s">
        <v>384</v>
      </c>
      <c r="C78" s="68">
        <f t="shared" si="1"/>
        <v>2</v>
      </c>
      <c r="D78" s="55" t="s">
        <v>452</v>
      </c>
      <c r="E78" s="55" t="s">
        <v>452</v>
      </c>
      <c r="F78" s="55" t="s">
        <v>176</v>
      </c>
      <c r="G78" s="56">
        <v>43077</v>
      </c>
      <c r="H78" s="55" t="s">
        <v>177</v>
      </c>
    </row>
    <row r="79" spans="1:8" s="12" customFormat="1" ht="15" customHeight="1">
      <c r="A79" s="173" t="s">
        <v>346</v>
      </c>
      <c r="B79" s="55" t="s">
        <v>384</v>
      </c>
      <c r="C79" s="68">
        <f t="shared" si="1"/>
        <v>2</v>
      </c>
      <c r="D79" s="55" t="s">
        <v>452</v>
      </c>
      <c r="E79" s="55" t="s">
        <v>452</v>
      </c>
      <c r="F79" s="55" t="s">
        <v>178</v>
      </c>
      <c r="G79" s="56">
        <v>43073</v>
      </c>
      <c r="H79" s="55">
        <v>5</v>
      </c>
    </row>
    <row r="80" spans="1:8" s="12" customFormat="1" ht="15" customHeight="1">
      <c r="A80" s="173" t="s">
        <v>347</v>
      </c>
      <c r="B80" s="55" t="s">
        <v>384</v>
      </c>
      <c r="C80" s="68">
        <f t="shared" si="1"/>
        <v>2</v>
      </c>
      <c r="D80" s="55" t="s">
        <v>452</v>
      </c>
      <c r="E80" s="55" t="s">
        <v>452</v>
      </c>
      <c r="F80" s="55" t="s">
        <v>179</v>
      </c>
      <c r="G80" s="56">
        <v>43089</v>
      </c>
      <c r="H80" s="55">
        <v>4</v>
      </c>
    </row>
    <row r="81" spans="1:20" ht="15" customHeight="1">
      <c r="A81" s="173" t="s">
        <v>348</v>
      </c>
      <c r="B81" s="55" t="s">
        <v>385</v>
      </c>
      <c r="C81" s="68">
        <f t="shared" si="1"/>
        <v>0</v>
      </c>
      <c r="D81" s="55" t="s">
        <v>451</v>
      </c>
      <c r="E81" s="55" t="s">
        <v>451</v>
      </c>
      <c r="F81" s="55" t="s">
        <v>180</v>
      </c>
      <c r="G81" s="56">
        <v>43074</v>
      </c>
      <c r="H81" s="55" t="s">
        <v>451</v>
      </c>
      <c r="I81" s="38"/>
      <c r="J81" s="38"/>
      <c r="K81" s="38"/>
      <c r="L81" s="11"/>
      <c r="M81" s="11"/>
      <c r="N81" s="11"/>
      <c r="O81" s="11"/>
      <c r="P81" s="11"/>
      <c r="Q81" s="11"/>
      <c r="R81" s="11"/>
      <c r="S81" s="11"/>
      <c r="T81" s="11"/>
    </row>
    <row r="82" spans="1:8" s="12" customFormat="1" ht="15" customHeight="1">
      <c r="A82" s="173" t="s">
        <v>349</v>
      </c>
      <c r="B82" s="55" t="s">
        <v>385</v>
      </c>
      <c r="C82" s="68">
        <f t="shared" si="1"/>
        <v>0</v>
      </c>
      <c r="D82" s="55" t="s">
        <v>451</v>
      </c>
      <c r="E82" s="55" t="s">
        <v>451</v>
      </c>
      <c r="F82" s="55" t="s">
        <v>181</v>
      </c>
      <c r="G82" s="56">
        <v>43095</v>
      </c>
      <c r="H82" s="55" t="s">
        <v>451</v>
      </c>
    </row>
    <row r="83" spans="1:20" ht="15" customHeight="1">
      <c r="A83" s="173" t="s">
        <v>350</v>
      </c>
      <c r="B83" s="55" t="s">
        <v>384</v>
      </c>
      <c r="C83" s="68">
        <f t="shared" si="1"/>
        <v>2</v>
      </c>
      <c r="D83" s="55" t="s">
        <v>452</v>
      </c>
      <c r="E83" s="55" t="s">
        <v>452</v>
      </c>
      <c r="F83" s="55" t="s">
        <v>182</v>
      </c>
      <c r="G83" s="56">
        <v>43069</v>
      </c>
      <c r="H83" s="55">
        <v>4</v>
      </c>
      <c r="I83" s="38"/>
      <c r="J83" s="38"/>
      <c r="K83" s="38"/>
      <c r="L83" s="11"/>
      <c r="M83" s="11"/>
      <c r="N83" s="11"/>
      <c r="O83" s="11"/>
      <c r="P83" s="11"/>
      <c r="Q83" s="11"/>
      <c r="R83" s="11"/>
      <c r="S83" s="11"/>
      <c r="T83" s="11"/>
    </row>
    <row r="84" spans="1:8" s="10" customFormat="1" ht="15" customHeight="1">
      <c r="A84" s="173" t="s">
        <v>351</v>
      </c>
      <c r="B84" s="55" t="s">
        <v>384</v>
      </c>
      <c r="C84" s="68">
        <f t="shared" si="1"/>
        <v>2</v>
      </c>
      <c r="D84" s="55" t="s">
        <v>452</v>
      </c>
      <c r="E84" s="55" t="s">
        <v>452</v>
      </c>
      <c r="F84" s="55" t="s">
        <v>183</v>
      </c>
      <c r="G84" s="56">
        <v>43087</v>
      </c>
      <c r="H84" s="55">
        <v>3</v>
      </c>
    </row>
    <row r="85" spans="1:8" s="12" customFormat="1" ht="15" customHeight="1">
      <c r="A85" s="173" t="s">
        <v>352</v>
      </c>
      <c r="B85" s="55" t="s">
        <v>385</v>
      </c>
      <c r="C85" s="68">
        <f t="shared" si="1"/>
        <v>0</v>
      </c>
      <c r="D85" s="55" t="s">
        <v>451</v>
      </c>
      <c r="E85" s="55" t="s">
        <v>451</v>
      </c>
      <c r="F85" s="55" t="s">
        <v>184</v>
      </c>
      <c r="G85" s="56">
        <v>43080</v>
      </c>
      <c r="H85" s="55" t="s">
        <v>451</v>
      </c>
    </row>
    <row r="86" spans="1:20" ht="15" customHeight="1">
      <c r="A86" s="173" t="s">
        <v>353</v>
      </c>
      <c r="B86" s="55" t="s">
        <v>385</v>
      </c>
      <c r="C86" s="68">
        <f t="shared" si="1"/>
        <v>0</v>
      </c>
      <c r="D86" s="55" t="s">
        <v>451</v>
      </c>
      <c r="E86" s="55" t="s">
        <v>451</v>
      </c>
      <c r="F86" s="55" t="s">
        <v>185</v>
      </c>
      <c r="G86" s="56">
        <v>43081</v>
      </c>
      <c r="H86" s="55" t="s">
        <v>451</v>
      </c>
      <c r="I86" s="38"/>
      <c r="J86" s="38"/>
      <c r="K86" s="38"/>
      <c r="L86" s="11"/>
      <c r="M86" s="11"/>
      <c r="N86" s="11"/>
      <c r="O86" s="11"/>
      <c r="P86" s="11"/>
      <c r="Q86" s="11"/>
      <c r="R86" s="11"/>
      <c r="S86" s="11"/>
      <c r="T86" s="11"/>
    </row>
    <row r="87" spans="1:8" s="12" customFormat="1" ht="15" customHeight="1">
      <c r="A87" s="61" t="s">
        <v>354</v>
      </c>
      <c r="B87" s="55" t="s">
        <v>384</v>
      </c>
      <c r="C87" s="68">
        <f t="shared" si="1"/>
        <v>2</v>
      </c>
      <c r="D87" s="55" t="s">
        <v>452</v>
      </c>
      <c r="E87" s="55" t="s">
        <v>452</v>
      </c>
      <c r="F87" s="55" t="s">
        <v>186</v>
      </c>
      <c r="G87" s="56">
        <v>43091</v>
      </c>
      <c r="H87" s="55" t="s">
        <v>187</v>
      </c>
    </row>
    <row r="88" spans="1:8" s="12" customFormat="1" ht="15" customHeight="1">
      <c r="A88" s="173" t="s">
        <v>355</v>
      </c>
      <c r="B88" s="55" t="s">
        <v>385</v>
      </c>
      <c r="C88" s="68">
        <f t="shared" si="1"/>
        <v>0</v>
      </c>
      <c r="D88" s="55" t="s">
        <v>451</v>
      </c>
      <c r="E88" s="55" t="s">
        <v>452</v>
      </c>
      <c r="F88" s="55" t="s">
        <v>188</v>
      </c>
      <c r="G88" s="56">
        <v>43097</v>
      </c>
      <c r="H88" s="55">
        <v>7</v>
      </c>
    </row>
    <row r="89" spans="1:8" s="13" customFormat="1" ht="15" customHeight="1">
      <c r="A89" s="150" t="s">
        <v>373</v>
      </c>
      <c r="B89" s="153"/>
      <c r="C89" s="154"/>
      <c r="D89" s="156"/>
      <c r="E89" s="156"/>
      <c r="F89" s="153"/>
      <c r="G89" s="155"/>
      <c r="H89" s="153"/>
    </row>
    <row r="90" spans="1:8" s="12" customFormat="1" ht="15" customHeight="1">
      <c r="A90" s="173" t="s">
        <v>356</v>
      </c>
      <c r="B90" s="55" t="s">
        <v>384</v>
      </c>
      <c r="C90" s="68">
        <f t="shared" si="1"/>
        <v>2</v>
      </c>
      <c r="D90" s="55" t="s">
        <v>452</v>
      </c>
      <c r="E90" s="55" t="s">
        <v>452</v>
      </c>
      <c r="F90" s="55" t="s">
        <v>189</v>
      </c>
      <c r="G90" s="56">
        <v>43089</v>
      </c>
      <c r="H90" s="55">
        <v>1</v>
      </c>
    </row>
    <row r="91" spans="1:8" s="12" customFormat="1" ht="15" customHeight="1">
      <c r="A91" s="173" t="s">
        <v>357</v>
      </c>
      <c r="B91" s="55" t="s">
        <v>384</v>
      </c>
      <c r="C91" s="68">
        <f t="shared" si="1"/>
        <v>2</v>
      </c>
      <c r="D91" s="55" t="s">
        <v>452</v>
      </c>
      <c r="E91" s="55" t="s">
        <v>452</v>
      </c>
      <c r="F91" s="55" t="s">
        <v>190</v>
      </c>
      <c r="G91" s="56">
        <v>43063</v>
      </c>
      <c r="H91" s="55">
        <v>4</v>
      </c>
    </row>
    <row r="92" spans="1:20" ht="15" customHeight="1">
      <c r="A92" s="173" t="s">
        <v>358</v>
      </c>
      <c r="B92" s="55" t="s">
        <v>384</v>
      </c>
      <c r="C92" s="68">
        <f t="shared" si="1"/>
        <v>2</v>
      </c>
      <c r="D92" s="55" t="s">
        <v>452</v>
      </c>
      <c r="E92" s="55" t="s">
        <v>452</v>
      </c>
      <c r="F92" s="55" t="s">
        <v>191</v>
      </c>
      <c r="G92" s="56">
        <v>43090</v>
      </c>
      <c r="H92" s="55">
        <v>11</v>
      </c>
      <c r="I92" s="38"/>
      <c r="J92" s="38"/>
      <c r="K92" s="38"/>
      <c r="L92" s="11"/>
      <c r="M92" s="11"/>
      <c r="N92" s="11"/>
      <c r="O92" s="11"/>
      <c r="P92" s="11"/>
      <c r="Q92" s="11"/>
      <c r="R92" s="11"/>
      <c r="S92" s="11"/>
      <c r="T92" s="11"/>
    </row>
    <row r="93" spans="1:20" ht="15" customHeight="1">
      <c r="A93" s="173" t="s">
        <v>359</v>
      </c>
      <c r="B93" s="55" t="s">
        <v>384</v>
      </c>
      <c r="C93" s="68">
        <f t="shared" si="1"/>
        <v>2</v>
      </c>
      <c r="D93" s="55" t="s">
        <v>452</v>
      </c>
      <c r="E93" s="55" t="s">
        <v>452</v>
      </c>
      <c r="F93" s="55" t="s">
        <v>192</v>
      </c>
      <c r="G93" s="56">
        <v>43075</v>
      </c>
      <c r="H93" s="55">
        <v>7</v>
      </c>
      <c r="I93" s="38"/>
      <c r="J93" s="38"/>
      <c r="K93" s="38"/>
      <c r="L93" s="11"/>
      <c r="M93" s="11"/>
      <c r="N93" s="11"/>
      <c r="O93" s="11"/>
      <c r="P93" s="11"/>
      <c r="Q93" s="11"/>
      <c r="R93" s="11"/>
      <c r="S93" s="11"/>
      <c r="T93" s="11"/>
    </row>
    <row r="94" spans="1:20" ht="15" customHeight="1">
      <c r="A94" s="173" t="s">
        <v>360</v>
      </c>
      <c r="B94" s="55" t="s">
        <v>385</v>
      </c>
      <c r="C94" s="68">
        <f t="shared" si="1"/>
        <v>0</v>
      </c>
      <c r="D94" s="55" t="s">
        <v>452</v>
      </c>
      <c r="E94" s="55" t="s">
        <v>468</v>
      </c>
      <c r="F94" s="55" t="s">
        <v>193</v>
      </c>
      <c r="G94" s="56">
        <v>43082</v>
      </c>
      <c r="H94" s="55" t="s">
        <v>138</v>
      </c>
      <c r="I94" s="38"/>
      <c r="J94" s="38"/>
      <c r="K94" s="38"/>
      <c r="L94" s="11"/>
      <c r="M94" s="11"/>
      <c r="N94" s="11"/>
      <c r="O94" s="11"/>
      <c r="P94" s="11"/>
      <c r="Q94" s="11"/>
      <c r="R94" s="11"/>
      <c r="S94" s="11"/>
      <c r="T94" s="11"/>
    </row>
    <row r="95" spans="1:8" s="12" customFormat="1" ht="15" customHeight="1">
      <c r="A95" s="173" t="s">
        <v>361</v>
      </c>
      <c r="B95" s="55" t="s">
        <v>384</v>
      </c>
      <c r="C95" s="68">
        <f t="shared" si="1"/>
        <v>2</v>
      </c>
      <c r="D95" s="55" t="s">
        <v>452</v>
      </c>
      <c r="E95" s="55" t="s">
        <v>452</v>
      </c>
      <c r="F95" s="55" t="s">
        <v>194</v>
      </c>
      <c r="G95" s="56">
        <v>43095</v>
      </c>
      <c r="H95" s="55">
        <v>1</v>
      </c>
    </row>
    <row r="96" spans="1:8" s="12" customFormat="1" ht="15" customHeight="1">
      <c r="A96" s="173" t="s">
        <v>362</v>
      </c>
      <c r="B96" s="55" t="s">
        <v>384</v>
      </c>
      <c r="C96" s="68">
        <f t="shared" si="1"/>
        <v>2</v>
      </c>
      <c r="D96" s="55" t="s">
        <v>452</v>
      </c>
      <c r="E96" s="55" t="s">
        <v>452</v>
      </c>
      <c r="F96" s="55" t="s">
        <v>195</v>
      </c>
      <c r="G96" s="56">
        <v>43082</v>
      </c>
      <c r="H96" s="55">
        <v>1</v>
      </c>
    </row>
    <row r="97" spans="1:8" s="12" customFormat="1" ht="15" customHeight="1">
      <c r="A97" s="173" t="s">
        <v>363</v>
      </c>
      <c r="B97" s="55" t="s">
        <v>384</v>
      </c>
      <c r="C97" s="68">
        <f t="shared" si="1"/>
        <v>2</v>
      </c>
      <c r="D97" s="55" t="s">
        <v>452</v>
      </c>
      <c r="E97" s="55" t="s">
        <v>452</v>
      </c>
      <c r="F97" s="55" t="s">
        <v>196</v>
      </c>
      <c r="G97" s="56">
        <v>43069</v>
      </c>
      <c r="H97" s="55">
        <v>7</v>
      </c>
    </row>
    <row r="98" spans="1:8" s="12" customFormat="1" ht="15" customHeight="1">
      <c r="A98" s="173" t="s">
        <v>364</v>
      </c>
      <c r="B98" s="55" t="s">
        <v>384</v>
      </c>
      <c r="C98" s="68">
        <f t="shared" si="1"/>
        <v>2</v>
      </c>
      <c r="D98" s="55" t="s">
        <v>452</v>
      </c>
      <c r="E98" s="55" t="s">
        <v>452</v>
      </c>
      <c r="F98" s="55" t="s">
        <v>197</v>
      </c>
      <c r="G98" s="56">
        <v>43067</v>
      </c>
      <c r="H98" s="55">
        <v>7</v>
      </c>
    </row>
    <row r="99" spans="6:20" ht="15">
      <c r="F99" s="4"/>
      <c r="G99" s="4"/>
      <c r="I99" s="11"/>
      <c r="J99" s="11"/>
      <c r="K99" s="11"/>
      <c r="L99" s="11"/>
      <c r="M99" s="11"/>
      <c r="N99" s="11"/>
      <c r="O99" s="11"/>
      <c r="P99" s="11"/>
      <c r="Q99" s="11"/>
      <c r="R99" s="11"/>
      <c r="S99" s="11"/>
      <c r="T99" s="11"/>
    </row>
    <row r="100" spans="1:20" ht="15">
      <c r="A100" s="4"/>
      <c r="B100" s="18"/>
      <c r="C100" s="6"/>
      <c r="D100" s="4"/>
      <c r="E100" s="4"/>
      <c r="F100" s="4"/>
      <c r="G100" s="4"/>
      <c r="H100" s="4"/>
      <c r="I100" s="11"/>
      <c r="J100" s="11"/>
      <c r="K100" s="11"/>
      <c r="L100" s="11"/>
      <c r="M100" s="11"/>
      <c r="N100" s="11"/>
      <c r="O100" s="11"/>
      <c r="P100" s="11"/>
      <c r="Q100" s="11"/>
      <c r="R100" s="11"/>
      <c r="S100" s="11"/>
      <c r="T100" s="11"/>
    </row>
    <row r="101" spans="6:20" ht="15">
      <c r="F101" s="4"/>
      <c r="G101" s="4"/>
      <c r="I101" s="11"/>
      <c r="J101" s="11"/>
      <c r="K101" s="11"/>
      <c r="L101" s="11"/>
      <c r="M101" s="11"/>
      <c r="N101" s="11"/>
      <c r="O101" s="11"/>
      <c r="P101" s="11"/>
      <c r="Q101" s="11"/>
      <c r="R101" s="11"/>
      <c r="S101" s="11"/>
      <c r="T101" s="11"/>
    </row>
    <row r="102" spans="6:20" ht="15">
      <c r="F102" s="4"/>
      <c r="G102" s="4"/>
      <c r="I102" s="11"/>
      <c r="J102" s="11"/>
      <c r="K102" s="11"/>
      <c r="L102" s="11"/>
      <c r="M102" s="11"/>
      <c r="N102" s="11"/>
      <c r="O102" s="11"/>
      <c r="P102" s="11"/>
      <c r="Q102" s="11"/>
      <c r="R102" s="11"/>
      <c r="S102" s="11"/>
      <c r="T102" s="11"/>
    </row>
    <row r="103" spans="6:20" ht="15">
      <c r="F103" s="4"/>
      <c r="G103" s="4"/>
      <c r="I103" s="11"/>
      <c r="J103" s="11"/>
      <c r="K103" s="11"/>
      <c r="L103" s="11"/>
      <c r="M103" s="11"/>
      <c r="N103" s="11"/>
      <c r="O103" s="11"/>
      <c r="P103" s="11"/>
      <c r="Q103" s="11"/>
      <c r="R103" s="11"/>
      <c r="S103" s="11"/>
      <c r="T103" s="11"/>
    </row>
    <row r="104" spans="6:20" ht="15">
      <c r="F104" s="4"/>
      <c r="G104" s="4"/>
      <c r="I104" s="11"/>
      <c r="J104" s="11"/>
      <c r="K104" s="11"/>
      <c r="L104" s="11"/>
      <c r="M104" s="11"/>
      <c r="N104" s="11"/>
      <c r="O104" s="11"/>
      <c r="P104" s="11"/>
      <c r="Q104" s="11"/>
      <c r="R104" s="11"/>
      <c r="S104" s="11"/>
      <c r="T104" s="11"/>
    </row>
    <row r="105" spans="6:20" ht="15">
      <c r="F105" s="4"/>
      <c r="G105" s="4"/>
      <c r="I105" s="11"/>
      <c r="J105" s="11"/>
      <c r="K105" s="11"/>
      <c r="L105" s="11"/>
      <c r="M105" s="11"/>
      <c r="N105" s="11"/>
      <c r="O105" s="11"/>
      <c r="P105" s="11"/>
      <c r="Q105" s="11"/>
      <c r="R105" s="11"/>
      <c r="S105" s="11"/>
      <c r="T105" s="11"/>
    </row>
    <row r="106" spans="6:20" ht="15">
      <c r="F106" s="4"/>
      <c r="G106" s="4"/>
      <c r="I106" s="11"/>
      <c r="J106" s="11"/>
      <c r="K106" s="11"/>
      <c r="L106" s="11"/>
      <c r="M106" s="11"/>
      <c r="N106" s="11"/>
      <c r="O106" s="11"/>
      <c r="P106" s="11"/>
      <c r="Q106" s="11"/>
      <c r="R106" s="11"/>
      <c r="S106" s="11"/>
      <c r="T106" s="11"/>
    </row>
    <row r="107" spans="1:20" ht="15">
      <c r="A107" s="4"/>
      <c r="B107" s="18"/>
      <c r="C107" s="6"/>
      <c r="D107" s="4"/>
      <c r="E107" s="4"/>
      <c r="F107" s="4"/>
      <c r="G107" s="4"/>
      <c r="H107" s="4"/>
      <c r="I107" s="11"/>
      <c r="J107" s="11"/>
      <c r="K107" s="11"/>
      <c r="L107" s="11"/>
      <c r="M107" s="11"/>
      <c r="N107" s="11"/>
      <c r="O107" s="11"/>
      <c r="P107" s="11"/>
      <c r="Q107" s="11"/>
      <c r="R107" s="11"/>
      <c r="S107" s="11"/>
      <c r="T107" s="11"/>
    </row>
    <row r="108" spans="6:20" ht="15">
      <c r="F108" s="4"/>
      <c r="G108" s="4"/>
      <c r="I108" s="11"/>
      <c r="J108" s="11"/>
      <c r="K108" s="11"/>
      <c r="L108" s="11"/>
      <c r="M108" s="11"/>
      <c r="N108" s="11"/>
      <c r="O108" s="11"/>
      <c r="P108" s="11"/>
      <c r="Q108" s="11"/>
      <c r="R108" s="11"/>
      <c r="S108" s="11"/>
      <c r="T108" s="11"/>
    </row>
    <row r="109" spans="6:20" ht="15">
      <c r="F109" s="4"/>
      <c r="G109" s="4"/>
      <c r="I109" s="11"/>
      <c r="J109" s="11"/>
      <c r="K109" s="11"/>
      <c r="L109" s="11"/>
      <c r="M109" s="11"/>
      <c r="N109" s="11"/>
      <c r="O109" s="11"/>
      <c r="P109" s="11"/>
      <c r="Q109" s="11"/>
      <c r="R109" s="11"/>
      <c r="S109" s="11"/>
      <c r="T109" s="11"/>
    </row>
    <row r="110" spans="6:20" ht="15">
      <c r="F110" s="4"/>
      <c r="G110" s="4"/>
      <c r="I110" s="11"/>
      <c r="J110" s="11"/>
      <c r="K110" s="11"/>
      <c r="L110" s="11"/>
      <c r="M110" s="11"/>
      <c r="N110" s="11"/>
      <c r="O110" s="11"/>
      <c r="P110" s="11"/>
      <c r="Q110" s="11"/>
      <c r="R110" s="11"/>
      <c r="S110" s="11"/>
      <c r="T110" s="11"/>
    </row>
    <row r="111" spans="1:8" s="2" customFormat="1" ht="11.25">
      <c r="A111" s="4"/>
      <c r="B111" s="18"/>
      <c r="C111" s="6"/>
      <c r="D111" s="4"/>
      <c r="E111" s="4"/>
      <c r="F111" s="4"/>
      <c r="G111" s="4"/>
      <c r="H111" s="4"/>
    </row>
    <row r="112" spans="6:20" ht="15">
      <c r="F112" s="4"/>
      <c r="G112" s="4"/>
      <c r="I112" s="11"/>
      <c r="J112" s="11"/>
      <c r="K112" s="11"/>
      <c r="L112" s="11"/>
      <c r="M112" s="11"/>
      <c r="N112" s="11"/>
      <c r="O112" s="11"/>
      <c r="P112" s="11"/>
      <c r="Q112" s="11"/>
      <c r="R112" s="11"/>
      <c r="S112" s="11"/>
      <c r="T112" s="11"/>
    </row>
    <row r="113" spans="6:20" ht="15">
      <c r="F113" s="4"/>
      <c r="G113" s="4"/>
      <c r="I113" s="11"/>
      <c r="J113" s="11"/>
      <c r="K113" s="11"/>
      <c r="L113" s="11"/>
      <c r="M113" s="11"/>
      <c r="N113" s="11"/>
      <c r="O113" s="11"/>
      <c r="P113" s="11"/>
      <c r="Q113" s="11"/>
      <c r="R113" s="11"/>
      <c r="S113" s="11"/>
      <c r="T113" s="11"/>
    </row>
    <row r="114" spans="1:8" s="2" customFormat="1" ht="11.25">
      <c r="A114" s="4"/>
      <c r="B114" s="18"/>
      <c r="C114" s="6"/>
      <c r="D114" s="4"/>
      <c r="E114" s="4"/>
      <c r="F114" s="4"/>
      <c r="G114" s="4"/>
      <c r="H114" s="4"/>
    </row>
    <row r="115" spans="6:20" ht="15">
      <c r="F115" s="4"/>
      <c r="G115" s="4"/>
      <c r="I115" s="11"/>
      <c r="J115" s="11"/>
      <c r="K115" s="11"/>
      <c r="L115" s="11"/>
      <c r="M115" s="11"/>
      <c r="N115" s="11"/>
      <c r="O115" s="11"/>
      <c r="P115" s="11"/>
      <c r="Q115" s="11"/>
      <c r="R115" s="11"/>
      <c r="S115" s="11"/>
      <c r="T115" s="11"/>
    </row>
    <row r="116" spans="6:20" ht="15">
      <c r="F116" s="4"/>
      <c r="G116" s="4"/>
      <c r="I116" s="11"/>
      <c r="J116" s="11"/>
      <c r="K116" s="11"/>
      <c r="L116" s="11"/>
      <c r="M116" s="11"/>
      <c r="N116" s="11"/>
      <c r="O116" s="11"/>
      <c r="P116" s="11"/>
      <c r="Q116" s="11"/>
      <c r="R116" s="11"/>
      <c r="S116" s="11"/>
      <c r="T116" s="11"/>
    </row>
    <row r="117" spans="6:20" ht="15">
      <c r="F117" s="4"/>
      <c r="G117" s="4"/>
      <c r="I117" s="11"/>
      <c r="J117" s="11"/>
      <c r="K117" s="11"/>
      <c r="L117" s="11"/>
      <c r="M117" s="11"/>
      <c r="N117" s="11"/>
      <c r="O117" s="11"/>
      <c r="P117" s="11"/>
      <c r="Q117" s="11"/>
      <c r="R117" s="11"/>
      <c r="S117" s="11"/>
      <c r="T117" s="11"/>
    </row>
    <row r="118" spans="1:8" s="2" customFormat="1" ht="11.25">
      <c r="A118" s="4"/>
      <c r="B118" s="18"/>
      <c r="C118" s="6"/>
      <c r="D118" s="4"/>
      <c r="E118" s="4"/>
      <c r="F118" s="4"/>
      <c r="G118" s="4"/>
      <c r="H118" s="4"/>
    </row>
    <row r="119" spans="6:20" ht="15">
      <c r="F119" s="4"/>
      <c r="G119" s="4"/>
      <c r="I119" s="11"/>
      <c r="J119" s="11"/>
      <c r="K119" s="11"/>
      <c r="L119" s="11"/>
      <c r="M119" s="11"/>
      <c r="N119" s="11"/>
      <c r="O119" s="11"/>
      <c r="P119" s="11"/>
      <c r="Q119" s="11"/>
      <c r="R119" s="11"/>
      <c r="S119" s="11"/>
      <c r="T119" s="11"/>
    </row>
    <row r="120" spans="6:20" ht="15">
      <c r="F120" s="4"/>
      <c r="G120" s="4"/>
      <c r="I120" s="11"/>
      <c r="J120" s="11"/>
      <c r="K120" s="11"/>
      <c r="L120" s="11"/>
      <c r="M120" s="11"/>
      <c r="N120" s="11"/>
      <c r="O120" s="11"/>
      <c r="P120" s="11"/>
      <c r="Q120" s="11"/>
      <c r="R120" s="11"/>
      <c r="S120" s="11"/>
      <c r="T120" s="11"/>
    </row>
    <row r="121" spans="1:8" s="2" customFormat="1" ht="11.25">
      <c r="A121" s="4"/>
      <c r="B121" s="18"/>
      <c r="C121" s="6"/>
      <c r="D121" s="4"/>
      <c r="E121" s="4"/>
      <c r="F121" s="4"/>
      <c r="G121" s="4"/>
      <c r="H121" s="4"/>
    </row>
    <row r="122" spans="6:20" ht="15">
      <c r="F122" s="4"/>
      <c r="G122" s="4"/>
      <c r="I122" s="11"/>
      <c r="J122" s="11"/>
      <c r="K122" s="11"/>
      <c r="L122" s="11"/>
      <c r="M122" s="11"/>
      <c r="N122" s="11"/>
      <c r="O122" s="11"/>
      <c r="P122" s="11"/>
      <c r="Q122" s="11"/>
      <c r="R122" s="11"/>
      <c r="S122" s="11"/>
      <c r="T122" s="11"/>
    </row>
    <row r="123" spans="6:20" ht="15">
      <c r="F123" s="4"/>
      <c r="G123" s="4"/>
      <c r="I123" s="11"/>
      <c r="J123" s="11"/>
      <c r="K123" s="11"/>
      <c r="L123" s="11"/>
      <c r="M123" s="11"/>
      <c r="N123" s="11"/>
      <c r="O123" s="11"/>
      <c r="P123" s="11"/>
      <c r="Q123" s="11"/>
      <c r="R123" s="11"/>
      <c r="S123" s="11"/>
      <c r="T123" s="11"/>
    </row>
    <row r="124" spans="6:20" ht="15">
      <c r="F124" s="4"/>
      <c r="G124" s="4"/>
      <c r="I124" s="11"/>
      <c r="J124" s="11"/>
      <c r="K124" s="11"/>
      <c r="L124" s="11"/>
      <c r="M124" s="11"/>
      <c r="N124" s="11"/>
      <c r="O124" s="11"/>
      <c r="P124" s="11"/>
      <c r="Q124" s="11"/>
      <c r="R124" s="11"/>
      <c r="S124" s="11"/>
      <c r="T124" s="11"/>
    </row>
    <row r="125" spans="1:8" s="2" customFormat="1" ht="11.25">
      <c r="A125" s="4"/>
      <c r="B125" s="18"/>
      <c r="C125" s="6"/>
      <c r="D125" s="4"/>
      <c r="E125" s="4"/>
      <c r="F125" s="4"/>
      <c r="G125" s="4"/>
      <c r="H125" s="4"/>
    </row>
    <row r="126" spans="6:20" ht="15">
      <c r="F126" s="4"/>
      <c r="G126" s="4"/>
      <c r="I126" s="11"/>
      <c r="J126" s="11"/>
      <c r="K126" s="11"/>
      <c r="L126" s="11"/>
      <c r="M126" s="11"/>
      <c r="N126" s="11"/>
      <c r="O126" s="11"/>
      <c r="P126" s="11"/>
      <c r="Q126" s="11"/>
      <c r="R126" s="11"/>
      <c r="S126" s="11"/>
      <c r="T126" s="11"/>
    </row>
    <row r="127" spans="6:20" ht="15">
      <c r="F127" s="4"/>
      <c r="G127" s="4"/>
      <c r="I127" s="11"/>
      <c r="J127" s="11"/>
      <c r="K127" s="11"/>
      <c r="L127" s="11"/>
      <c r="M127" s="11"/>
      <c r="N127" s="11"/>
      <c r="O127" s="11"/>
      <c r="P127" s="11"/>
      <c r="Q127" s="11"/>
      <c r="R127" s="11"/>
      <c r="S127" s="11"/>
      <c r="T127" s="11"/>
    </row>
    <row r="128" spans="6:20" ht="15">
      <c r="F128" s="4"/>
      <c r="G128" s="4"/>
      <c r="I128" s="11"/>
      <c r="J128" s="11"/>
      <c r="K128" s="11"/>
      <c r="L128" s="11"/>
      <c r="M128" s="11"/>
      <c r="N128" s="11"/>
      <c r="O128" s="11"/>
      <c r="P128" s="11"/>
      <c r="Q128" s="11"/>
      <c r="R128" s="11"/>
      <c r="S128" s="11"/>
      <c r="T128" s="11"/>
    </row>
    <row r="129" spans="6:20" ht="15">
      <c r="F129" s="4"/>
      <c r="G129" s="4"/>
      <c r="I129" s="11"/>
      <c r="J129" s="11"/>
      <c r="K129" s="11"/>
      <c r="L129" s="11"/>
      <c r="M129" s="11"/>
      <c r="N129" s="11"/>
      <c r="O129" s="11"/>
      <c r="P129" s="11"/>
      <c r="Q129" s="11"/>
      <c r="R129" s="11"/>
      <c r="S129" s="11"/>
      <c r="T129" s="11"/>
    </row>
    <row r="130" spans="6:20" ht="15">
      <c r="F130" s="4"/>
      <c r="G130" s="4"/>
      <c r="I130" s="11"/>
      <c r="J130" s="11"/>
      <c r="K130" s="11"/>
      <c r="L130" s="11"/>
      <c r="M130" s="11"/>
      <c r="N130" s="11"/>
      <c r="O130" s="11"/>
      <c r="P130" s="11"/>
      <c r="Q130" s="11"/>
      <c r="R130" s="11"/>
      <c r="S130" s="11"/>
      <c r="T130" s="11"/>
    </row>
    <row r="131" spans="6:20" ht="15">
      <c r="F131" s="4"/>
      <c r="G131" s="4"/>
      <c r="I131" s="11"/>
      <c r="J131" s="11"/>
      <c r="K131" s="11"/>
      <c r="L131" s="11"/>
      <c r="M131" s="11"/>
      <c r="N131" s="11"/>
      <c r="O131" s="11"/>
      <c r="P131" s="11"/>
      <c r="Q131" s="11"/>
      <c r="R131" s="11"/>
      <c r="S131" s="11"/>
      <c r="T131" s="11"/>
    </row>
    <row r="132" spans="6:20" ht="15">
      <c r="F132" s="4"/>
      <c r="G132" s="4"/>
      <c r="I132" s="11"/>
      <c r="J132" s="11"/>
      <c r="K132" s="11"/>
      <c r="L132" s="11"/>
      <c r="M132" s="11"/>
      <c r="N132" s="11"/>
      <c r="O132" s="11"/>
      <c r="P132" s="11"/>
      <c r="Q132" s="11"/>
      <c r="R132" s="11"/>
      <c r="S132" s="11"/>
      <c r="T132" s="11"/>
    </row>
    <row r="133" spans="6:20" ht="15">
      <c r="F133" s="4"/>
      <c r="G133" s="4"/>
      <c r="I133" s="11"/>
      <c r="J133" s="11"/>
      <c r="K133" s="11"/>
      <c r="L133" s="11"/>
      <c r="M133" s="11"/>
      <c r="N133" s="11"/>
      <c r="O133" s="11"/>
      <c r="P133" s="11"/>
      <c r="Q133" s="11"/>
      <c r="R133" s="11"/>
      <c r="S133" s="11"/>
      <c r="T133" s="11"/>
    </row>
    <row r="134" spans="6:20" ht="15">
      <c r="F134" s="4"/>
      <c r="G134" s="4"/>
      <c r="I134" s="11"/>
      <c r="J134" s="11"/>
      <c r="K134" s="11"/>
      <c r="L134" s="11"/>
      <c r="M134" s="11"/>
      <c r="N134" s="11"/>
      <c r="O134" s="11"/>
      <c r="P134" s="11"/>
      <c r="Q134" s="11"/>
      <c r="R134" s="11"/>
      <c r="S134" s="11"/>
      <c r="T134" s="11"/>
    </row>
    <row r="135" spans="6:20" ht="15">
      <c r="F135" s="4"/>
      <c r="G135" s="4"/>
      <c r="I135" s="11"/>
      <c r="J135" s="11"/>
      <c r="K135" s="11"/>
      <c r="L135" s="11"/>
      <c r="M135" s="11"/>
      <c r="N135" s="11"/>
      <c r="O135" s="11"/>
      <c r="P135" s="11"/>
      <c r="Q135" s="11"/>
      <c r="R135" s="11"/>
      <c r="S135" s="11"/>
      <c r="T135" s="11"/>
    </row>
    <row r="136" spans="6:20" ht="15">
      <c r="F136" s="4"/>
      <c r="G136" s="4"/>
      <c r="I136" s="11"/>
      <c r="J136" s="11"/>
      <c r="K136" s="11"/>
      <c r="L136" s="11"/>
      <c r="M136" s="11"/>
      <c r="N136" s="11"/>
      <c r="O136" s="11"/>
      <c r="P136" s="11"/>
      <c r="Q136" s="11"/>
      <c r="R136" s="11"/>
      <c r="S136" s="11"/>
      <c r="T136" s="11"/>
    </row>
    <row r="137" spans="6:20" ht="15">
      <c r="F137" s="4"/>
      <c r="G137" s="4"/>
      <c r="I137" s="11"/>
      <c r="J137" s="11"/>
      <c r="K137" s="11"/>
      <c r="L137" s="11"/>
      <c r="M137" s="11"/>
      <c r="N137" s="11"/>
      <c r="O137" s="11"/>
      <c r="P137" s="11"/>
      <c r="Q137" s="11"/>
      <c r="R137" s="11"/>
      <c r="S137" s="11"/>
      <c r="T137" s="11"/>
    </row>
    <row r="138" spans="6:20" ht="15">
      <c r="F138" s="4"/>
      <c r="G138" s="4"/>
      <c r="I138" s="11"/>
      <c r="J138" s="11"/>
      <c r="K138" s="11"/>
      <c r="L138" s="11"/>
      <c r="M138" s="11"/>
      <c r="N138" s="11"/>
      <c r="O138" s="11"/>
      <c r="P138" s="11"/>
      <c r="Q138" s="11"/>
      <c r="R138" s="11"/>
      <c r="S138" s="11"/>
      <c r="T138" s="11"/>
    </row>
    <row r="139" spans="6:20" ht="15">
      <c r="F139" s="4"/>
      <c r="G139" s="4"/>
      <c r="I139" s="11"/>
      <c r="J139" s="11"/>
      <c r="K139" s="11"/>
      <c r="L139" s="11"/>
      <c r="M139" s="11"/>
      <c r="N139" s="11"/>
      <c r="O139" s="11"/>
      <c r="P139" s="11"/>
      <c r="Q139" s="11"/>
      <c r="R139" s="11"/>
      <c r="S139" s="11"/>
      <c r="T139" s="11"/>
    </row>
    <row r="140" spans="6:20" ht="15">
      <c r="F140" s="4"/>
      <c r="G140" s="4"/>
      <c r="I140" s="11"/>
      <c r="J140" s="11"/>
      <c r="K140" s="11"/>
      <c r="L140" s="11"/>
      <c r="M140" s="11"/>
      <c r="N140" s="11"/>
      <c r="O140" s="11"/>
      <c r="P140" s="11"/>
      <c r="Q140" s="11"/>
      <c r="R140" s="11"/>
      <c r="S140" s="11"/>
      <c r="T140" s="11"/>
    </row>
    <row r="141" spans="6:20" ht="15">
      <c r="F141" s="4"/>
      <c r="G141" s="4"/>
      <c r="I141" s="11"/>
      <c r="J141" s="11"/>
      <c r="K141" s="11"/>
      <c r="L141" s="11"/>
      <c r="M141" s="11"/>
      <c r="N141" s="11"/>
      <c r="O141" s="11"/>
      <c r="P141" s="11"/>
      <c r="Q141" s="11"/>
      <c r="R141" s="11"/>
      <c r="S141" s="11"/>
      <c r="T141" s="11"/>
    </row>
    <row r="142" spans="6:20" ht="15">
      <c r="F142" s="4"/>
      <c r="G142" s="4"/>
      <c r="I142" s="11"/>
      <c r="J142" s="11"/>
      <c r="K142" s="11"/>
      <c r="L142" s="11"/>
      <c r="M142" s="11"/>
      <c r="N142" s="11"/>
      <c r="O142" s="11"/>
      <c r="P142" s="11"/>
      <c r="Q142" s="11"/>
      <c r="R142" s="11"/>
      <c r="S142" s="11"/>
      <c r="T142" s="11"/>
    </row>
    <row r="143" spans="6:20" ht="15">
      <c r="F143" s="4"/>
      <c r="G143" s="4"/>
      <c r="I143" s="11"/>
      <c r="J143" s="11"/>
      <c r="K143" s="11"/>
      <c r="L143" s="11"/>
      <c r="M143" s="11"/>
      <c r="N143" s="11"/>
      <c r="O143" s="11"/>
      <c r="P143" s="11"/>
      <c r="Q143" s="11"/>
      <c r="R143" s="11"/>
      <c r="S143" s="11"/>
      <c r="T143" s="11"/>
    </row>
    <row r="144" spans="6:20" ht="15">
      <c r="F144" s="4"/>
      <c r="G144" s="4"/>
      <c r="I144" s="11"/>
      <c r="J144" s="11"/>
      <c r="K144" s="11"/>
      <c r="L144" s="11"/>
      <c r="M144" s="11"/>
      <c r="N144" s="11"/>
      <c r="O144" s="11"/>
      <c r="P144" s="11"/>
      <c r="Q144" s="11"/>
      <c r="R144" s="11"/>
      <c r="S144" s="11"/>
      <c r="T144" s="11"/>
    </row>
    <row r="145" spans="6:20" ht="15">
      <c r="F145" s="4"/>
      <c r="G145" s="4"/>
      <c r="I145" s="11"/>
      <c r="J145" s="11"/>
      <c r="K145" s="11"/>
      <c r="L145" s="11"/>
      <c r="M145" s="11"/>
      <c r="N145" s="11"/>
      <c r="O145" s="11"/>
      <c r="P145" s="11"/>
      <c r="Q145" s="11"/>
      <c r="R145" s="11"/>
      <c r="S145" s="11"/>
      <c r="T145" s="11"/>
    </row>
    <row r="146" spans="6:20" ht="15">
      <c r="F146" s="4"/>
      <c r="G146" s="4"/>
      <c r="I146" s="11"/>
      <c r="J146" s="11"/>
      <c r="K146" s="11"/>
      <c r="L146" s="11"/>
      <c r="M146" s="11"/>
      <c r="N146" s="11"/>
      <c r="O146" s="11"/>
      <c r="P146" s="11"/>
      <c r="Q146" s="11"/>
      <c r="R146" s="11"/>
      <c r="S146" s="11"/>
      <c r="T146" s="11"/>
    </row>
    <row r="147" spans="6:20" ht="15">
      <c r="F147" s="4"/>
      <c r="G147" s="4"/>
      <c r="I147" s="11"/>
      <c r="J147" s="11"/>
      <c r="K147" s="11"/>
      <c r="L147" s="11"/>
      <c r="M147" s="11"/>
      <c r="N147" s="11"/>
      <c r="O147" s="11"/>
      <c r="P147" s="11"/>
      <c r="Q147" s="11"/>
      <c r="R147" s="11"/>
      <c r="S147" s="11"/>
      <c r="T147" s="11"/>
    </row>
    <row r="148" spans="6:20" ht="15">
      <c r="F148" s="4"/>
      <c r="G148" s="4"/>
      <c r="I148" s="11"/>
      <c r="J148" s="11"/>
      <c r="K148" s="11"/>
      <c r="L148" s="11"/>
      <c r="M148" s="11"/>
      <c r="N148" s="11"/>
      <c r="O148" s="11"/>
      <c r="P148" s="11"/>
      <c r="Q148" s="11"/>
      <c r="R148" s="11"/>
      <c r="S148" s="11"/>
      <c r="T148" s="11"/>
    </row>
    <row r="149" spans="6:20" ht="15">
      <c r="F149" s="4"/>
      <c r="G149" s="4"/>
      <c r="I149" s="11"/>
      <c r="J149" s="11"/>
      <c r="K149" s="11"/>
      <c r="L149" s="11"/>
      <c r="M149" s="11"/>
      <c r="N149" s="11"/>
      <c r="O149" s="11"/>
      <c r="P149" s="11"/>
      <c r="Q149" s="11"/>
      <c r="R149" s="11"/>
      <c r="S149" s="11"/>
      <c r="T149" s="11"/>
    </row>
    <row r="150" spans="6:20" ht="15">
      <c r="F150" s="4"/>
      <c r="G150" s="4"/>
      <c r="I150" s="11"/>
      <c r="J150" s="11"/>
      <c r="K150" s="11"/>
      <c r="L150" s="11"/>
      <c r="M150" s="11"/>
      <c r="N150" s="11"/>
      <c r="O150" s="11"/>
      <c r="P150" s="11"/>
      <c r="Q150" s="11"/>
      <c r="R150" s="11"/>
      <c r="S150" s="11"/>
      <c r="T150" s="11"/>
    </row>
    <row r="151" spans="6:20" ht="15">
      <c r="F151" s="4"/>
      <c r="G151" s="4"/>
      <c r="I151" s="11"/>
      <c r="J151" s="11"/>
      <c r="K151" s="11"/>
      <c r="L151" s="11"/>
      <c r="M151" s="11"/>
      <c r="N151" s="11"/>
      <c r="O151" s="11"/>
      <c r="P151" s="11"/>
      <c r="Q151" s="11"/>
      <c r="R151" s="11"/>
      <c r="S151" s="11"/>
      <c r="T151" s="11"/>
    </row>
    <row r="152" spans="6:20" ht="15">
      <c r="F152" s="4"/>
      <c r="G152" s="4"/>
      <c r="I152" s="11"/>
      <c r="J152" s="11"/>
      <c r="K152" s="11"/>
      <c r="L152" s="11"/>
      <c r="M152" s="11"/>
      <c r="N152" s="11"/>
      <c r="O152" s="11"/>
      <c r="P152" s="11"/>
      <c r="Q152" s="11"/>
      <c r="R152" s="11"/>
      <c r="S152" s="11"/>
      <c r="T152" s="11"/>
    </row>
    <row r="153" spans="6:20" ht="15">
      <c r="F153" s="4"/>
      <c r="G153" s="4"/>
      <c r="I153" s="11"/>
      <c r="J153" s="11"/>
      <c r="K153" s="11"/>
      <c r="L153" s="11"/>
      <c r="M153" s="11"/>
      <c r="N153" s="11"/>
      <c r="O153" s="11"/>
      <c r="P153" s="11"/>
      <c r="Q153" s="11"/>
      <c r="R153" s="11"/>
      <c r="S153" s="11"/>
      <c r="T153" s="11"/>
    </row>
    <row r="154" spans="6:20" ht="15">
      <c r="F154" s="4"/>
      <c r="G154" s="4"/>
      <c r="I154" s="11"/>
      <c r="J154" s="11"/>
      <c r="K154" s="11"/>
      <c r="L154" s="11"/>
      <c r="M154" s="11"/>
      <c r="N154" s="11"/>
      <c r="O154" s="11"/>
      <c r="P154" s="11"/>
      <c r="Q154" s="11"/>
      <c r="R154" s="11"/>
      <c r="S154" s="11"/>
      <c r="T154" s="11"/>
    </row>
    <row r="155" spans="6:20" ht="15">
      <c r="F155" s="4"/>
      <c r="G155" s="4"/>
      <c r="I155" s="11"/>
      <c r="J155" s="11"/>
      <c r="K155" s="11"/>
      <c r="L155" s="11"/>
      <c r="M155" s="11"/>
      <c r="N155" s="11"/>
      <c r="O155" s="11"/>
      <c r="P155" s="11"/>
      <c r="Q155" s="11"/>
      <c r="R155" s="11"/>
      <c r="S155" s="11"/>
      <c r="T155" s="11"/>
    </row>
    <row r="156" spans="6:20" ht="15">
      <c r="F156" s="4"/>
      <c r="G156" s="4"/>
      <c r="I156" s="11"/>
      <c r="J156" s="11"/>
      <c r="K156" s="11"/>
      <c r="L156" s="11"/>
      <c r="M156" s="11"/>
      <c r="N156" s="11"/>
      <c r="O156" s="11"/>
      <c r="P156" s="11"/>
      <c r="Q156" s="11"/>
      <c r="R156" s="11"/>
      <c r="S156" s="11"/>
      <c r="T156" s="11"/>
    </row>
    <row r="157" spans="6:20" ht="15">
      <c r="F157" s="4"/>
      <c r="G157" s="4"/>
      <c r="I157" s="11"/>
      <c r="J157" s="11"/>
      <c r="K157" s="11"/>
      <c r="L157" s="11"/>
      <c r="M157" s="11"/>
      <c r="N157" s="11"/>
      <c r="O157" s="11"/>
      <c r="P157" s="11"/>
      <c r="Q157" s="11"/>
      <c r="R157" s="11"/>
      <c r="S157" s="11"/>
      <c r="T157" s="11"/>
    </row>
    <row r="158" spans="6:20" ht="15">
      <c r="F158" s="4"/>
      <c r="G158" s="4"/>
      <c r="I158" s="11"/>
      <c r="J158" s="11"/>
      <c r="K158" s="11"/>
      <c r="L158" s="11"/>
      <c r="M158" s="11"/>
      <c r="N158" s="11"/>
      <c r="O158" s="11"/>
      <c r="P158" s="11"/>
      <c r="Q158" s="11"/>
      <c r="R158" s="11"/>
      <c r="S158" s="11"/>
      <c r="T158" s="11"/>
    </row>
    <row r="159" spans="6:20" ht="15">
      <c r="F159" s="4"/>
      <c r="G159" s="4"/>
      <c r="I159" s="11"/>
      <c r="J159" s="11"/>
      <c r="K159" s="11"/>
      <c r="L159" s="11"/>
      <c r="M159" s="11"/>
      <c r="N159" s="11"/>
      <c r="O159" s="11"/>
      <c r="P159" s="11"/>
      <c r="Q159" s="11"/>
      <c r="R159" s="11"/>
      <c r="S159" s="11"/>
      <c r="T159" s="11"/>
    </row>
    <row r="160" spans="6:20" ht="15">
      <c r="F160" s="4"/>
      <c r="G160" s="4"/>
      <c r="I160" s="11"/>
      <c r="J160" s="11"/>
      <c r="K160" s="11"/>
      <c r="L160" s="11"/>
      <c r="M160" s="11"/>
      <c r="N160" s="11"/>
      <c r="O160" s="11"/>
      <c r="P160" s="11"/>
      <c r="Q160" s="11"/>
      <c r="R160" s="11"/>
      <c r="S160" s="11"/>
      <c r="T160" s="11"/>
    </row>
    <row r="161" spans="6:20" ht="15">
      <c r="F161" s="4"/>
      <c r="G161" s="4"/>
      <c r="I161" s="11"/>
      <c r="J161" s="11"/>
      <c r="K161" s="11"/>
      <c r="L161" s="11"/>
      <c r="M161" s="11"/>
      <c r="N161" s="11"/>
      <c r="O161" s="11"/>
      <c r="P161" s="11"/>
      <c r="Q161" s="11"/>
      <c r="R161" s="11"/>
      <c r="S161" s="11"/>
      <c r="T161" s="11"/>
    </row>
    <row r="162" spans="6:20" ht="15">
      <c r="F162" s="4"/>
      <c r="G162" s="4"/>
      <c r="I162" s="11"/>
      <c r="J162" s="11"/>
      <c r="K162" s="11"/>
      <c r="L162" s="11"/>
      <c r="M162" s="11"/>
      <c r="N162" s="11"/>
      <c r="O162" s="11"/>
      <c r="P162" s="11"/>
      <c r="Q162" s="11"/>
      <c r="R162" s="11"/>
      <c r="S162" s="11"/>
      <c r="T162" s="11"/>
    </row>
    <row r="163" spans="6:20" ht="15">
      <c r="F163" s="4"/>
      <c r="G163" s="4"/>
      <c r="I163" s="11"/>
      <c r="J163" s="11"/>
      <c r="K163" s="11"/>
      <c r="L163" s="11"/>
      <c r="M163" s="11"/>
      <c r="N163" s="11"/>
      <c r="O163" s="11"/>
      <c r="P163" s="11"/>
      <c r="Q163" s="11"/>
      <c r="R163" s="11"/>
      <c r="S163" s="11"/>
      <c r="T163" s="11"/>
    </row>
    <row r="164" spans="6:20" ht="15">
      <c r="F164" s="4"/>
      <c r="G164" s="4"/>
      <c r="I164" s="11"/>
      <c r="J164" s="11"/>
      <c r="K164" s="11"/>
      <c r="L164" s="11"/>
      <c r="M164" s="11"/>
      <c r="N164" s="11"/>
      <c r="O164" s="11"/>
      <c r="P164" s="11"/>
      <c r="Q164" s="11"/>
      <c r="R164" s="11"/>
      <c r="S164" s="11"/>
      <c r="T164" s="11"/>
    </row>
    <row r="165" spans="6:20" ht="15">
      <c r="F165" s="4"/>
      <c r="G165" s="4"/>
      <c r="I165" s="11"/>
      <c r="J165" s="11"/>
      <c r="K165" s="11"/>
      <c r="L165" s="11"/>
      <c r="M165" s="11"/>
      <c r="N165" s="11"/>
      <c r="O165" s="11"/>
      <c r="P165" s="11"/>
      <c r="Q165" s="11"/>
      <c r="R165" s="11"/>
      <c r="S165" s="11"/>
      <c r="T165" s="11"/>
    </row>
    <row r="166" spans="6:20" ht="15">
      <c r="F166" s="4"/>
      <c r="G166" s="4"/>
      <c r="I166" s="11"/>
      <c r="J166" s="11"/>
      <c r="K166" s="11"/>
      <c r="L166" s="11"/>
      <c r="M166" s="11"/>
      <c r="N166" s="11"/>
      <c r="O166" s="11"/>
      <c r="P166" s="11"/>
      <c r="Q166" s="11"/>
      <c r="R166" s="11"/>
      <c r="S166" s="11"/>
      <c r="T166" s="11"/>
    </row>
    <row r="167" spans="6:20" ht="15">
      <c r="F167" s="4"/>
      <c r="G167" s="4"/>
      <c r="I167" s="11"/>
      <c r="J167" s="11"/>
      <c r="K167" s="11"/>
      <c r="L167" s="11"/>
      <c r="M167" s="11"/>
      <c r="N167" s="11"/>
      <c r="O167" s="11"/>
      <c r="P167" s="11"/>
      <c r="Q167" s="11"/>
      <c r="R167" s="11"/>
      <c r="S167" s="11"/>
      <c r="T167" s="11"/>
    </row>
    <row r="168" spans="6:20" ht="15">
      <c r="F168" s="4"/>
      <c r="G168" s="4"/>
      <c r="I168" s="11"/>
      <c r="J168" s="11"/>
      <c r="K168" s="11"/>
      <c r="L168" s="11"/>
      <c r="M168" s="11"/>
      <c r="N168" s="11"/>
      <c r="O168" s="11"/>
      <c r="P168" s="11"/>
      <c r="Q168" s="11"/>
      <c r="R168" s="11"/>
      <c r="S168" s="11"/>
      <c r="T168" s="11"/>
    </row>
    <row r="169" spans="6:20" ht="15">
      <c r="F169" s="4"/>
      <c r="G169" s="4"/>
      <c r="I169" s="11"/>
      <c r="J169" s="11"/>
      <c r="K169" s="11"/>
      <c r="L169" s="11"/>
      <c r="M169" s="11"/>
      <c r="N169" s="11"/>
      <c r="O169" s="11"/>
      <c r="P169" s="11"/>
      <c r="Q169" s="11"/>
      <c r="R169" s="11"/>
      <c r="S169" s="11"/>
      <c r="T169" s="11"/>
    </row>
    <row r="170" spans="6:20" ht="15">
      <c r="F170" s="4"/>
      <c r="G170" s="4"/>
      <c r="I170" s="11"/>
      <c r="J170" s="11"/>
      <c r="K170" s="11"/>
      <c r="L170" s="11"/>
      <c r="M170" s="11"/>
      <c r="N170" s="11"/>
      <c r="O170" s="11"/>
      <c r="P170" s="11"/>
      <c r="Q170" s="11"/>
      <c r="R170" s="11"/>
      <c r="S170" s="11"/>
      <c r="T170" s="11"/>
    </row>
    <row r="171" spans="6:20" ht="15">
      <c r="F171" s="4"/>
      <c r="G171" s="4"/>
      <c r="I171" s="11"/>
      <c r="J171" s="11"/>
      <c r="K171" s="11"/>
      <c r="L171" s="11"/>
      <c r="M171" s="11"/>
      <c r="N171" s="11"/>
      <c r="O171" s="11"/>
      <c r="P171" s="11"/>
      <c r="Q171" s="11"/>
      <c r="R171" s="11"/>
      <c r="S171" s="11"/>
      <c r="T171" s="11"/>
    </row>
    <row r="172" spans="6:20" ht="15">
      <c r="F172" s="4"/>
      <c r="G172" s="4"/>
      <c r="I172" s="11"/>
      <c r="J172" s="11"/>
      <c r="K172" s="11"/>
      <c r="L172" s="11"/>
      <c r="M172" s="11"/>
      <c r="N172" s="11"/>
      <c r="O172" s="11"/>
      <c r="P172" s="11"/>
      <c r="Q172" s="11"/>
      <c r="R172" s="11"/>
      <c r="S172" s="11"/>
      <c r="T172" s="11"/>
    </row>
    <row r="173" spans="6:20" ht="15">
      <c r="F173" s="4"/>
      <c r="G173" s="4"/>
      <c r="I173" s="11"/>
      <c r="J173" s="11"/>
      <c r="K173" s="11"/>
      <c r="L173" s="11"/>
      <c r="M173" s="11"/>
      <c r="N173" s="11"/>
      <c r="O173" s="11"/>
      <c r="P173" s="11"/>
      <c r="Q173" s="11"/>
      <c r="R173" s="11"/>
      <c r="S173" s="11"/>
      <c r="T173" s="11"/>
    </row>
    <row r="174" spans="6:20" ht="15">
      <c r="F174" s="4"/>
      <c r="G174" s="4"/>
      <c r="I174" s="11"/>
      <c r="J174" s="11"/>
      <c r="K174" s="11"/>
      <c r="L174" s="11"/>
      <c r="M174" s="11"/>
      <c r="N174" s="11"/>
      <c r="O174" s="11"/>
      <c r="P174" s="11"/>
      <c r="Q174" s="11"/>
      <c r="R174" s="11"/>
      <c r="S174" s="11"/>
      <c r="T174" s="11"/>
    </row>
    <row r="175" spans="6:20" ht="15">
      <c r="F175" s="4"/>
      <c r="G175" s="4"/>
      <c r="I175" s="11"/>
      <c r="J175" s="11"/>
      <c r="K175" s="11"/>
      <c r="L175" s="11"/>
      <c r="M175" s="11"/>
      <c r="N175" s="11"/>
      <c r="O175" s="11"/>
      <c r="P175" s="11"/>
      <c r="Q175" s="11"/>
      <c r="R175" s="11"/>
      <c r="S175" s="11"/>
      <c r="T175" s="11"/>
    </row>
    <row r="176" spans="6:20" ht="15">
      <c r="F176" s="4"/>
      <c r="G176" s="4"/>
      <c r="I176" s="11"/>
      <c r="J176" s="11"/>
      <c r="K176" s="11"/>
      <c r="L176" s="11"/>
      <c r="M176" s="11"/>
      <c r="N176" s="11"/>
      <c r="O176" s="11"/>
      <c r="P176" s="11"/>
      <c r="Q176" s="11"/>
      <c r="R176" s="11"/>
      <c r="S176" s="11"/>
      <c r="T176" s="11"/>
    </row>
    <row r="177" spans="6:20" ht="15">
      <c r="F177" s="4"/>
      <c r="G177" s="4"/>
      <c r="I177" s="11"/>
      <c r="J177" s="11"/>
      <c r="K177" s="11"/>
      <c r="L177" s="11"/>
      <c r="M177" s="11"/>
      <c r="N177" s="11"/>
      <c r="O177" s="11"/>
      <c r="P177" s="11"/>
      <c r="Q177" s="11"/>
      <c r="R177" s="11"/>
      <c r="S177" s="11"/>
      <c r="T177" s="11"/>
    </row>
    <row r="178" spans="6:20" ht="15">
      <c r="F178" s="4"/>
      <c r="G178" s="4"/>
      <c r="I178" s="11"/>
      <c r="J178" s="11"/>
      <c r="K178" s="11"/>
      <c r="L178" s="11"/>
      <c r="M178" s="11"/>
      <c r="N178" s="11"/>
      <c r="O178" s="11"/>
      <c r="P178" s="11"/>
      <c r="Q178" s="11"/>
      <c r="R178" s="11"/>
      <c r="S178" s="11"/>
      <c r="T178" s="11"/>
    </row>
    <row r="179" spans="6:20" ht="15">
      <c r="F179" s="4"/>
      <c r="G179" s="4"/>
      <c r="I179" s="11"/>
      <c r="J179" s="11"/>
      <c r="K179" s="11"/>
      <c r="L179" s="11"/>
      <c r="M179" s="11"/>
      <c r="N179" s="11"/>
      <c r="O179" s="11"/>
      <c r="P179" s="11"/>
      <c r="Q179" s="11"/>
      <c r="R179" s="11"/>
      <c r="S179" s="11"/>
      <c r="T179" s="11"/>
    </row>
    <row r="180" spans="6:20" ht="15">
      <c r="F180" s="4"/>
      <c r="G180" s="4"/>
      <c r="I180" s="11"/>
      <c r="J180" s="11"/>
      <c r="K180" s="11"/>
      <c r="L180" s="11"/>
      <c r="M180" s="11"/>
      <c r="N180" s="11"/>
      <c r="O180" s="11"/>
      <c r="P180" s="11"/>
      <c r="Q180" s="11"/>
      <c r="R180" s="11"/>
      <c r="S180" s="11"/>
      <c r="T180" s="11"/>
    </row>
    <row r="181" spans="6:20" ht="15">
      <c r="F181" s="4"/>
      <c r="G181" s="4"/>
      <c r="I181" s="11"/>
      <c r="J181" s="11"/>
      <c r="K181" s="11"/>
      <c r="L181" s="11"/>
      <c r="M181" s="11"/>
      <c r="N181" s="11"/>
      <c r="O181" s="11"/>
      <c r="P181" s="11"/>
      <c r="Q181" s="11"/>
      <c r="R181" s="11"/>
      <c r="S181" s="11"/>
      <c r="T181" s="11"/>
    </row>
    <row r="182" spans="6:20" ht="15">
      <c r="F182" s="4"/>
      <c r="G182" s="4"/>
      <c r="I182" s="11"/>
      <c r="J182" s="11"/>
      <c r="K182" s="11"/>
      <c r="L182" s="11"/>
      <c r="M182" s="11"/>
      <c r="N182" s="11"/>
      <c r="O182" s="11"/>
      <c r="P182" s="11"/>
      <c r="Q182" s="11"/>
      <c r="R182" s="11"/>
      <c r="S182" s="11"/>
      <c r="T182" s="11"/>
    </row>
    <row r="183" spans="6:20" ht="15">
      <c r="F183" s="4"/>
      <c r="G183" s="4"/>
      <c r="I183" s="11"/>
      <c r="J183" s="11"/>
      <c r="K183" s="11"/>
      <c r="L183" s="11"/>
      <c r="M183" s="11"/>
      <c r="N183" s="11"/>
      <c r="O183" s="11"/>
      <c r="P183" s="11"/>
      <c r="Q183" s="11"/>
      <c r="R183" s="11"/>
      <c r="S183" s="11"/>
      <c r="T183" s="11"/>
    </row>
    <row r="184" spans="6:20" ht="15">
      <c r="F184" s="4"/>
      <c r="G184" s="4"/>
      <c r="I184" s="11"/>
      <c r="J184" s="11"/>
      <c r="K184" s="11"/>
      <c r="L184" s="11"/>
      <c r="M184" s="11"/>
      <c r="N184" s="11"/>
      <c r="O184" s="11"/>
      <c r="P184" s="11"/>
      <c r="Q184" s="11"/>
      <c r="R184" s="11"/>
      <c r="S184" s="11"/>
      <c r="T184" s="11"/>
    </row>
    <row r="185" spans="6:20" ht="15">
      <c r="F185" s="4"/>
      <c r="G185" s="4"/>
      <c r="I185" s="11"/>
      <c r="J185" s="11"/>
      <c r="K185" s="11"/>
      <c r="L185" s="11"/>
      <c r="M185" s="11"/>
      <c r="N185" s="11"/>
      <c r="O185" s="11"/>
      <c r="P185" s="11"/>
      <c r="Q185" s="11"/>
      <c r="R185" s="11"/>
      <c r="S185" s="11"/>
      <c r="T185" s="11"/>
    </row>
    <row r="186" spans="6:20" ht="15">
      <c r="F186" s="4"/>
      <c r="G186" s="4"/>
      <c r="I186" s="11"/>
      <c r="J186" s="11"/>
      <c r="K186" s="11"/>
      <c r="L186" s="11"/>
      <c r="M186" s="11"/>
      <c r="N186" s="11"/>
      <c r="O186" s="11"/>
      <c r="P186" s="11"/>
      <c r="Q186" s="11"/>
      <c r="R186" s="11"/>
      <c r="S186" s="11"/>
      <c r="T186" s="11"/>
    </row>
    <row r="187" spans="6:20" ht="15">
      <c r="F187" s="4"/>
      <c r="G187" s="4"/>
      <c r="I187" s="11"/>
      <c r="J187" s="11"/>
      <c r="K187" s="11"/>
      <c r="L187" s="11"/>
      <c r="M187" s="11"/>
      <c r="N187" s="11"/>
      <c r="O187" s="11"/>
      <c r="P187" s="11"/>
      <c r="Q187" s="11"/>
      <c r="R187" s="11"/>
      <c r="S187" s="11"/>
      <c r="T187" s="11"/>
    </row>
    <row r="188" spans="6:20" ht="15">
      <c r="F188" s="4"/>
      <c r="G188" s="4"/>
      <c r="I188" s="11"/>
      <c r="J188" s="11"/>
      <c r="K188" s="11"/>
      <c r="L188" s="11"/>
      <c r="M188" s="11"/>
      <c r="N188" s="11"/>
      <c r="O188" s="11"/>
      <c r="P188" s="11"/>
      <c r="Q188" s="11"/>
      <c r="R188" s="11"/>
      <c r="S188" s="11"/>
      <c r="T188" s="11"/>
    </row>
    <row r="189" spans="6:20" ht="15">
      <c r="F189" s="4"/>
      <c r="G189" s="4"/>
      <c r="I189" s="11"/>
      <c r="J189" s="11"/>
      <c r="K189" s="11"/>
      <c r="L189" s="11"/>
      <c r="M189" s="11"/>
      <c r="N189" s="11"/>
      <c r="O189" s="11"/>
      <c r="P189" s="11"/>
      <c r="Q189" s="11"/>
      <c r="R189" s="11"/>
      <c r="S189" s="11"/>
      <c r="T189" s="11"/>
    </row>
    <row r="190" spans="6:20" ht="15">
      <c r="F190" s="4"/>
      <c r="G190" s="4"/>
      <c r="I190" s="11"/>
      <c r="J190" s="11"/>
      <c r="K190" s="11"/>
      <c r="L190" s="11"/>
      <c r="M190" s="11"/>
      <c r="N190" s="11"/>
      <c r="O190" s="11"/>
      <c r="P190" s="11"/>
      <c r="Q190" s="11"/>
      <c r="R190" s="11"/>
      <c r="S190" s="11"/>
      <c r="T190" s="11"/>
    </row>
    <row r="191" spans="6:20" ht="15">
      <c r="F191" s="4"/>
      <c r="G191" s="4"/>
      <c r="I191" s="11"/>
      <c r="J191" s="11"/>
      <c r="K191" s="11"/>
      <c r="L191" s="11"/>
      <c r="M191" s="11"/>
      <c r="N191" s="11"/>
      <c r="O191" s="11"/>
      <c r="P191" s="11"/>
      <c r="Q191" s="11"/>
      <c r="R191" s="11"/>
      <c r="S191" s="11"/>
      <c r="T191" s="11"/>
    </row>
    <row r="192" spans="6:20" ht="15">
      <c r="F192" s="4"/>
      <c r="G192" s="4"/>
      <c r="I192" s="11"/>
      <c r="J192" s="11"/>
      <c r="K192" s="11"/>
      <c r="L192" s="11"/>
      <c r="M192" s="11"/>
      <c r="N192" s="11"/>
      <c r="O192" s="11"/>
      <c r="P192" s="11"/>
      <c r="Q192" s="11"/>
      <c r="R192" s="11"/>
      <c r="S192" s="11"/>
      <c r="T192" s="11"/>
    </row>
    <row r="193" spans="6:20" ht="15">
      <c r="F193" s="4"/>
      <c r="G193" s="4"/>
      <c r="I193" s="11"/>
      <c r="J193" s="11"/>
      <c r="K193" s="11"/>
      <c r="L193" s="11"/>
      <c r="M193" s="11"/>
      <c r="N193" s="11"/>
      <c r="O193" s="11"/>
      <c r="P193" s="11"/>
      <c r="Q193" s="11"/>
      <c r="R193" s="11"/>
      <c r="S193" s="11"/>
      <c r="T193" s="11"/>
    </row>
    <row r="194" spans="6:20" ht="15">
      <c r="F194" s="4"/>
      <c r="G194" s="4"/>
      <c r="I194" s="11"/>
      <c r="J194" s="11"/>
      <c r="K194" s="11"/>
      <c r="L194" s="11"/>
      <c r="M194" s="11"/>
      <c r="N194" s="11"/>
      <c r="O194" s="11"/>
      <c r="P194" s="11"/>
      <c r="Q194" s="11"/>
      <c r="R194" s="11"/>
      <c r="S194" s="11"/>
      <c r="T194" s="11"/>
    </row>
    <row r="195" spans="6:20" ht="15">
      <c r="F195" s="4"/>
      <c r="G195" s="4"/>
      <c r="I195" s="11"/>
      <c r="J195" s="11"/>
      <c r="K195" s="11"/>
      <c r="L195" s="11"/>
      <c r="M195" s="11"/>
      <c r="N195" s="11"/>
      <c r="O195" s="11"/>
      <c r="P195" s="11"/>
      <c r="Q195" s="11"/>
      <c r="R195" s="11"/>
      <c r="S195" s="11"/>
      <c r="T195" s="11"/>
    </row>
    <row r="196" spans="6:20" ht="15">
      <c r="F196" s="4"/>
      <c r="G196" s="4"/>
      <c r="I196" s="11"/>
      <c r="J196" s="11"/>
      <c r="K196" s="11"/>
      <c r="L196" s="11"/>
      <c r="M196" s="11"/>
      <c r="N196" s="11"/>
      <c r="O196" s="11"/>
      <c r="P196" s="11"/>
      <c r="Q196" s="11"/>
      <c r="R196" s="11"/>
      <c r="S196" s="11"/>
      <c r="T196" s="11"/>
    </row>
    <row r="197" spans="6:20" ht="15">
      <c r="F197" s="4"/>
      <c r="G197" s="4"/>
      <c r="I197" s="11"/>
      <c r="J197" s="11"/>
      <c r="K197" s="11"/>
      <c r="L197" s="11"/>
      <c r="M197" s="11"/>
      <c r="N197" s="11"/>
      <c r="O197" s="11"/>
      <c r="P197" s="11"/>
      <c r="Q197" s="11"/>
      <c r="R197" s="11"/>
      <c r="S197" s="11"/>
      <c r="T197" s="11"/>
    </row>
    <row r="198" spans="6:20" ht="15">
      <c r="F198" s="4"/>
      <c r="G198" s="4"/>
      <c r="I198" s="11"/>
      <c r="J198" s="11"/>
      <c r="K198" s="11"/>
      <c r="L198" s="11"/>
      <c r="M198" s="11"/>
      <c r="N198" s="11"/>
      <c r="O198" s="11"/>
      <c r="P198" s="11"/>
      <c r="Q198" s="11"/>
      <c r="R198" s="11"/>
      <c r="S198" s="11"/>
      <c r="T198" s="11"/>
    </row>
    <row r="199" spans="6:20" ht="15">
      <c r="F199" s="4"/>
      <c r="G199" s="4"/>
      <c r="I199" s="11"/>
      <c r="J199" s="11"/>
      <c r="K199" s="11"/>
      <c r="L199" s="11"/>
      <c r="M199" s="11"/>
      <c r="N199" s="11"/>
      <c r="O199" s="11"/>
      <c r="P199" s="11"/>
      <c r="Q199" s="11"/>
      <c r="R199" s="11"/>
      <c r="S199" s="11"/>
      <c r="T199" s="11"/>
    </row>
    <row r="200" spans="6:20" ht="15">
      <c r="F200" s="4"/>
      <c r="G200" s="4"/>
      <c r="I200" s="11"/>
      <c r="J200" s="11"/>
      <c r="K200" s="11"/>
      <c r="L200" s="11"/>
      <c r="M200" s="11"/>
      <c r="N200" s="11"/>
      <c r="O200" s="11"/>
      <c r="P200" s="11"/>
      <c r="Q200" s="11"/>
      <c r="R200" s="11"/>
      <c r="S200" s="11"/>
      <c r="T200" s="11"/>
    </row>
    <row r="201" spans="6:20" ht="15">
      <c r="F201" s="4"/>
      <c r="G201" s="4"/>
      <c r="I201" s="11"/>
      <c r="J201" s="11"/>
      <c r="K201" s="11"/>
      <c r="L201" s="11"/>
      <c r="M201" s="11"/>
      <c r="N201" s="11"/>
      <c r="O201" s="11"/>
      <c r="P201" s="11"/>
      <c r="Q201" s="11"/>
      <c r="R201" s="11"/>
      <c r="S201" s="11"/>
      <c r="T201" s="11"/>
    </row>
    <row r="202" spans="6:20" ht="15">
      <c r="F202" s="4"/>
      <c r="G202" s="4"/>
      <c r="I202" s="11"/>
      <c r="J202" s="11"/>
      <c r="K202" s="11"/>
      <c r="L202" s="11"/>
      <c r="M202" s="11"/>
      <c r="N202" s="11"/>
      <c r="O202" s="11"/>
      <c r="P202" s="11"/>
      <c r="Q202" s="11"/>
      <c r="R202" s="11"/>
      <c r="S202" s="11"/>
      <c r="T202" s="11"/>
    </row>
    <row r="203" spans="6:20" ht="15">
      <c r="F203" s="4"/>
      <c r="G203" s="4"/>
      <c r="I203" s="11"/>
      <c r="J203" s="11"/>
      <c r="K203" s="11"/>
      <c r="L203" s="11"/>
      <c r="M203" s="11"/>
      <c r="N203" s="11"/>
      <c r="O203" s="11"/>
      <c r="P203" s="11"/>
      <c r="Q203" s="11"/>
      <c r="R203" s="11"/>
      <c r="S203" s="11"/>
      <c r="T203" s="11"/>
    </row>
    <row r="204" spans="6:20" ht="15">
      <c r="F204" s="4"/>
      <c r="G204" s="4"/>
      <c r="I204" s="11"/>
      <c r="J204" s="11"/>
      <c r="K204" s="11"/>
      <c r="L204" s="11"/>
      <c r="M204" s="11"/>
      <c r="N204" s="11"/>
      <c r="O204" s="11"/>
      <c r="P204" s="11"/>
      <c r="Q204" s="11"/>
      <c r="R204" s="11"/>
      <c r="S204" s="11"/>
      <c r="T204" s="11"/>
    </row>
    <row r="205" spans="6:20" ht="15">
      <c r="F205" s="4"/>
      <c r="G205" s="4"/>
      <c r="I205" s="11"/>
      <c r="J205" s="11"/>
      <c r="K205" s="11"/>
      <c r="L205" s="11"/>
      <c r="M205" s="11"/>
      <c r="N205" s="11"/>
      <c r="O205" s="11"/>
      <c r="P205" s="11"/>
      <c r="Q205" s="11"/>
      <c r="R205" s="11"/>
      <c r="S205" s="11"/>
      <c r="T205" s="11"/>
    </row>
    <row r="206" spans="6:20" ht="15">
      <c r="F206" s="4"/>
      <c r="G206" s="4"/>
      <c r="I206" s="11"/>
      <c r="J206" s="11"/>
      <c r="K206" s="11"/>
      <c r="L206" s="11"/>
      <c r="M206" s="11"/>
      <c r="N206" s="11"/>
      <c r="O206" s="11"/>
      <c r="P206" s="11"/>
      <c r="Q206" s="11"/>
      <c r="R206" s="11"/>
      <c r="S206" s="11"/>
      <c r="T206" s="11"/>
    </row>
    <row r="207" spans="6:20" ht="15">
      <c r="F207" s="4"/>
      <c r="G207" s="4"/>
      <c r="I207" s="11"/>
      <c r="J207" s="11"/>
      <c r="K207" s="11"/>
      <c r="L207" s="11"/>
      <c r="M207" s="11"/>
      <c r="N207" s="11"/>
      <c r="O207" s="11"/>
      <c r="P207" s="11"/>
      <c r="Q207" s="11"/>
      <c r="R207" s="11"/>
      <c r="S207" s="11"/>
      <c r="T207" s="11"/>
    </row>
    <row r="208" spans="6:20" ht="15">
      <c r="F208" s="4"/>
      <c r="G208" s="4"/>
      <c r="I208" s="11"/>
      <c r="J208" s="11"/>
      <c r="K208" s="11"/>
      <c r="L208" s="11"/>
      <c r="M208" s="11"/>
      <c r="N208" s="11"/>
      <c r="O208" s="11"/>
      <c r="P208" s="11"/>
      <c r="Q208" s="11"/>
      <c r="R208" s="11"/>
      <c r="S208" s="11"/>
      <c r="T208" s="11"/>
    </row>
    <row r="209" spans="6:20" ht="15">
      <c r="F209" s="4"/>
      <c r="G209" s="4"/>
      <c r="I209" s="11"/>
      <c r="J209" s="11"/>
      <c r="K209" s="11"/>
      <c r="L209" s="11"/>
      <c r="M209" s="11"/>
      <c r="N209" s="11"/>
      <c r="O209" s="11"/>
      <c r="P209" s="11"/>
      <c r="Q209" s="11"/>
      <c r="R209" s="11"/>
      <c r="S209" s="11"/>
      <c r="T209" s="11"/>
    </row>
    <row r="210" spans="6:20" ht="15">
      <c r="F210" s="4"/>
      <c r="G210" s="4"/>
      <c r="I210" s="11"/>
      <c r="J210" s="11"/>
      <c r="K210" s="11"/>
      <c r="L210" s="11"/>
      <c r="M210" s="11"/>
      <c r="N210" s="11"/>
      <c r="O210" s="11"/>
      <c r="P210" s="11"/>
      <c r="Q210" s="11"/>
      <c r="R210" s="11"/>
      <c r="S210" s="11"/>
      <c r="T210" s="11"/>
    </row>
    <row r="211" spans="6:20" ht="15">
      <c r="F211" s="4"/>
      <c r="G211" s="4"/>
      <c r="I211" s="11"/>
      <c r="J211" s="11"/>
      <c r="K211" s="11"/>
      <c r="L211" s="11"/>
      <c r="M211" s="11"/>
      <c r="N211" s="11"/>
      <c r="O211" s="11"/>
      <c r="P211" s="11"/>
      <c r="Q211" s="11"/>
      <c r="R211" s="11"/>
      <c r="S211" s="11"/>
      <c r="T211" s="11"/>
    </row>
    <row r="212" spans="6:20" ht="15">
      <c r="F212" s="4"/>
      <c r="G212" s="4"/>
      <c r="I212" s="11"/>
      <c r="J212" s="11"/>
      <c r="K212" s="11"/>
      <c r="L212" s="11"/>
      <c r="M212" s="11"/>
      <c r="N212" s="11"/>
      <c r="O212" s="11"/>
      <c r="P212" s="11"/>
      <c r="Q212" s="11"/>
      <c r="R212" s="11"/>
      <c r="S212" s="11"/>
      <c r="T212" s="11"/>
    </row>
    <row r="213" spans="6:20" ht="15">
      <c r="F213" s="4"/>
      <c r="G213" s="4"/>
      <c r="I213" s="11"/>
      <c r="J213" s="11"/>
      <c r="K213" s="11"/>
      <c r="L213" s="11"/>
      <c r="M213" s="11"/>
      <c r="N213" s="11"/>
      <c r="O213" s="11"/>
      <c r="P213" s="11"/>
      <c r="Q213" s="11"/>
      <c r="R213" s="11"/>
      <c r="S213" s="11"/>
      <c r="T213" s="11"/>
    </row>
    <row r="214" spans="6:20" ht="15">
      <c r="F214" s="4"/>
      <c r="G214" s="4"/>
      <c r="I214" s="11"/>
      <c r="J214" s="11"/>
      <c r="K214" s="11"/>
      <c r="L214" s="11"/>
      <c r="M214" s="11"/>
      <c r="N214" s="11"/>
      <c r="O214" s="11"/>
      <c r="P214" s="11"/>
      <c r="Q214" s="11"/>
      <c r="R214" s="11"/>
      <c r="S214" s="11"/>
      <c r="T214" s="11"/>
    </row>
    <row r="215" spans="6:20" ht="15">
      <c r="F215" s="4"/>
      <c r="G215" s="4"/>
      <c r="I215" s="11"/>
      <c r="J215" s="11"/>
      <c r="K215" s="11"/>
      <c r="L215" s="11"/>
      <c r="M215" s="11"/>
      <c r="N215" s="11"/>
      <c r="O215" s="11"/>
      <c r="P215" s="11"/>
      <c r="Q215" s="11"/>
      <c r="R215" s="11"/>
      <c r="S215" s="11"/>
      <c r="T215" s="11"/>
    </row>
    <row r="216" spans="6:20" ht="15">
      <c r="F216" s="4"/>
      <c r="G216" s="4"/>
      <c r="I216" s="11"/>
      <c r="J216" s="11"/>
      <c r="K216" s="11"/>
      <c r="L216" s="11"/>
      <c r="M216" s="11"/>
      <c r="N216" s="11"/>
      <c r="O216" s="11"/>
      <c r="P216" s="11"/>
      <c r="Q216" s="11"/>
      <c r="R216" s="11"/>
      <c r="S216" s="11"/>
      <c r="T216" s="11"/>
    </row>
    <row r="217" spans="6:20" ht="15">
      <c r="F217" s="4"/>
      <c r="G217" s="4"/>
      <c r="I217" s="11"/>
      <c r="J217" s="11"/>
      <c r="K217" s="11"/>
      <c r="L217" s="11"/>
      <c r="M217" s="11"/>
      <c r="N217" s="11"/>
      <c r="O217" s="11"/>
      <c r="P217" s="11"/>
      <c r="Q217" s="11"/>
      <c r="R217" s="11"/>
      <c r="S217" s="11"/>
      <c r="T217" s="11"/>
    </row>
    <row r="218" spans="6:20" ht="15">
      <c r="F218" s="4"/>
      <c r="G218" s="4"/>
      <c r="I218" s="11"/>
      <c r="J218" s="11"/>
      <c r="K218" s="11"/>
      <c r="L218" s="11"/>
      <c r="M218" s="11"/>
      <c r="N218" s="11"/>
      <c r="O218" s="11"/>
      <c r="P218" s="11"/>
      <c r="Q218" s="11"/>
      <c r="R218" s="11"/>
      <c r="S218" s="11"/>
      <c r="T218" s="11"/>
    </row>
    <row r="219" spans="6:20" ht="15">
      <c r="F219" s="4"/>
      <c r="G219" s="4"/>
      <c r="I219" s="11"/>
      <c r="J219" s="11"/>
      <c r="K219" s="11"/>
      <c r="L219" s="11"/>
      <c r="M219" s="11"/>
      <c r="N219" s="11"/>
      <c r="O219" s="11"/>
      <c r="P219" s="11"/>
      <c r="Q219" s="11"/>
      <c r="R219" s="11"/>
      <c r="S219" s="11"/>
      <c r="T219" s="11"/>
    </row>
    <row r="220" spans="6:20" ht="15">
      <c r="F220" s="4"/>
      <c r="G220" s="4"/>
      <c r="I220" s="11"/>
      <c r="J220" s="11"/>
      <c r="K220" s="11"/>
      <c r="L220" s="11"/>
      <c r="M220" s="11"/>
      <c r="N220" s="11"/>
      <c r="O220" s="11"/>
      <c r="P220" s="11"/>
      <c r="Q220" s="11"/>
      <c r="R220" s="11"/>
      <c r="S220" s="11"/>
      <c r="T220" s="11"/>
    </row>
    <row r="221" spans="6:20" ht="15">
      <c r="F221" s="4"/>
      <c r="G221" s="4"/>
      <c r="I221" s="11"/>
      <c r="J221" s="11"/>
      <c r="K221" s="11"/>
      <c r="L221" s="11"/>
      <c r="M221" s="11"/>
      <c r="N221" s="11"/>
      <c r="O221" s="11"/>
      <c r="P221" s="11"/>
      <c r="Q221" s="11"/>
      <c r="R221" s="11"/>
      <c r="S221" s="11"/>
      <c r="T221" s="11"/>
    </row>
    <row r="222" spans="6:20" ht="15">
      <c r="F222" s="4"/>
      <c r="G222" s="4"/>
      <c r="I222" s="11"/>
      <c r="J222" s="11"/>
      <c r="K222" s="11"/>
      <c r="L222" s="11"/>
      <c r="M222" s="11"/>
      <c r="N222" s="11"/>
      <c r="O222" s="11"/>
      <c r="P222" s="11"/>
      <c r="Q222" s="11"/>
      <c r="R222" s="11"/>
      <c r="S222" s="11"/>
      <c r="T222" s="11"/>
    </row>
    <row r="223" spans="6:20" ht="15">
      <c r="F223" s="4"/>
      <c r="G223" s="4"/>
      <c r="I223" s="11"/>
      <c r="J223" s="11"/>
      <c r="K223" s="11"/>
      <c r="L223" s="11"/>
      <c r="M223" s="11"/>
      <c r="N223" s="11"/>
      <c r="O223" s="11"/>
      <c r="P223" s="11"/>
      <c r="Q223" s="11"/>
      <c r="R223" s="11"/>
      <c r="S223" s="11"/>
      <c r="T223" s="11"/>
    </row>
    <row r="224" spans="6:20" ht="15">
      <c r="F224" s="4"/>
      <c r="G224" s="4"/>
      <c r="I224" s="11"/>
      <c r="J224" s="11"/>
      <c r="K224" s="11"/>
      <c r="L224" s="11"/>
      <c r="M224" s="11"/>
      <c r="N224" s="11"/>
      <c r="O224" s="11"/>
      <c r="P224" s="11"/>
      <c r="Q224" s="11"/>
      <c r="R224" s="11"/>
      <c r="S224" s="11"/>
      <c r="T224" s="11"/>
    </row>
    <row r="225" spans="6:20" ht="15">
      <c r="F225" s="4"/>
      <c r="G225" s="4"/>
      <c r="I225" s="11"/>
      <c r="J225" s="11"/>
      <c r="K225" s="11"/>
      <c r="L225" s="11"/>
      <c r="M225" s="11"/>
      <c r="N225" s="11"/>
      <c r="O225" s="11"/>
      <c r="P225" s="11"/>
      <c r="Q225" s="11"/>
      <c r="R225" s="11"/>
      <c r="S225" s="11"/>
      <c r="T225" s="11"/>
    </row>
    <row r="226" spans="6:20" ht="15">
      <c r="F226" s="4"/>
      <c r="G226" s="4"/>
      <c r="I226" s="11"/>
      <c r="J226" s="11"/>
      <c r="K226" s="11"/>
      <c r="L226" s="11"/>
      <c r="M226" s="11"/>
      <c r="N226" s="11"/>
      <c r="O226" s="11"/>
      <c r="P226" s="11"/>
      <c r="Q226" s="11"/>
      <c r="R226" s="11"/>
      <c r="S226" s="11"/>
      <c r="T226" s="11"/>
    </row>
    <row r="227" spans="6:20" ht="15">
      <c r="F227" s="4"/>
      <c r="G227" s="4"/>
      <c r="I227" s="11"/>
      <c r="J227" s="11"/>
      <c r="K227" s="11"/>
      <c r="L227" s="11"/>
      <c r="M227" s="11"/>
      <c r="N227" s="11"/>
      <c r="O227" s="11"/>
      <c r="P227" s="11"/>
      <c r="Q227" s="11"/>
      <c r="R227" s="11"/>
      <c r="S227" s="11"/>
      <c r="T227" s="11"/>
    </row>
    <row r="228" spans="6:20" ht="15">
      <c r="F228" s="4"/>
      <c r="G228" s="4"/>
      <c r="I228" s="11"/>
      <c r="J228" s="11"/>
      <c r="K228" s="11"/>
      <c r="L228" s="11"/>
      <c r="M228" s="11"/>
      <c r="N228" s="11"/>
      <c r="O228" s="11"/>
      <c r="P228" s="11"/>
      <c r="Q228" s="11"/>
      <c r="R228" s="11"/>
      <c r="S228" s="11"/>
      <c r="T228" s="11"/>
    </row>
    <row r="229" spans="6:20" ht="15">
      <c r="F229" s="4"/>
      <c r="G229" s="4"/>
      <c r="I229" s="11"/>
      <c r="J229" s="11"/>
      <c r="K229" s="11"/>
      <c r="L229" s="11"/>
      <c r="M229" s="11"/>
      <c r="N229" s="11"/>
      <c r="O229" s="11"/>
      <c r="P229" s="11"/>
      <c r="Q229" s="11"/>
      <c r="R229" s="11"/>
      <c r="S229" s="11"/>
      <c r="T229" s="11"/>
    </row>
    <row r="230" spans="6:20" ht="15">
      <c r="F230" s="4"/>
      <c r="G230" s="4"/>
      <c r="I230" s="11"/>
      <c r="J230" s="11"/>
      <c r="K230" s="11"/>
      <c r="L230" s="11"/>
      <c r="M230" s="11"/>
      <c r="N230" s="11"/>
      <c r="O230" s="11"/>
      <c r="P230" s="11"/>
      <c r="Q230" s="11"/>
      <c r="R230" s="11"/>
      <c r="S230" s="11"/>
      <c r="T230" s="11"/>
    </row>
    <row r="231" spans="6:20" ht="15">
      <c r="F231" s="4"/>
      <c r="G231" s="4"/>
      <c r="I231" s="11"/>
      <c r="J231" s="11"/>
      <c r="K231" s="11"/>
      <c r="L231" s="11"/>
      <c r="M231" s="11"/>
      <c r="N231" s="11"/>
      <c r="O231" s="11"/>
      <c r="P231" s="11"/>
      <c r="Q231" s="11"/>
      <c r="R231" s="11"/>
      <c r="S231" s="11"/>
      <c r="T231" s="11"/>
    </row>
    <row r="232" spans="6:20" ht="15">
      <c r="F232" s="4"/>
      <c r="G232" s="4"/>
      <c r="I232" s="11"/>
      <c r="J232" s="11"/>
      <c r="K232" s="11"/>
      <c r="L232" s="11"/>
      <c r="M232" s="11"/>
      <c r="N232" s="11"/>
      <c r="O232" s="11"/>
      <c r="P232" s="11"/>
      <c r="Q232" s="11"/>
      <c r="R232" s="11"/>
      <c r="S232" s="11"/>
      <c r="T232" s="11"/>
    </row>
    <row r="233" spans="6:20" ht="15">
      <c r="F233" s="4"/>
      <c r="G233" s="4"/>
      <c r="I233" s="11"/>
      <c r="J233" s="11"/>
      <c r="K233" s="11"/>
      <c r="L233" s="11"/>
      <c r="M233" s="11"/>
      <c r="N233" s="11"/>
      <c r="O233" s="11"/>
      <c r="P233" s="11"/>
      <c r="Q233" s="11"/>
      <c r="R233" s="11"/>
      <c r="S233" s="11"/>
      <c r="T233" s="11"/>
    </row>
    <row r="234" spans="6:20" ht="15">
      <c r="F234" s="4"/>
      <c r="G234" s="4"/>
      <c r="I234" s="11"/>
      <c r="J234" s="11"/>
      <c r="K234" s="11"/>
      <c r="L234" s="11"/>
      <c r="M234" s="11"/>
      <c r="N234" s="11"/>
      <c r="O234" s="11"/>
      <c r="P234" s="11"/>
      <c r="Q234" s="11"/>
      <c r="R234" s="11"/>
      <c r="S234" s="11"/>
      <c r="T234" s="11"/>
    </row>
    <row r="235" spans="6:20" ht="15">
      <c r="F235" s="4"/>
      <c r="G235" s="4"/>
      <c r="I235" s="11"/>
      <c r="J235" s="11"/>
      <c r="K235" s="11"/>
      <c r="L235" s="11"/>
      <c r="M235" s="11"/>
      <c r="N235" s="11"/>
      <c r="O235" s="11"/>
      <c r="P235" s="11"/>
      <c r="Q235" s="11"/>
      <c r="R235" s="11"/>
      <c r="S235" s="11"/>
      <c r="T235" s="11"/>
    </row>
    <row r="236" spans="6:20" ht="15">
      <c r="F236" s="4"/>
      <c r="G236" s="4"/>
      <c r="I236" s="11"/>
      <c r="J236" s="11"/>
      <c r="K236" s="11"/>
      <c r="L236" s="11"/>
      <c r="M236" s="11"/>
      <c r="N236" s="11"/>
      <c r="O236" s="11"/>
      <c r="P236" s="11"/>
      <c r="Q236" s="11"/>
      <c r="R236" s="11"/>
      <c r="S236" s="11"/>
      <c r="T236" s="11"/>
    </row>
    <row r="237" spans="6:20" ht="15">
      <c r="F237" s="4"/>
      <c r="G237" s="4"/>
      <c r="I237" s="11"/>
      <c r="J237" s="11"/>
      <c r="K237" s="11"/>
      <c r="L237" s="11"/>
      <c r="M237" s="11"/>
      <c r="N237" s="11"/>
      <c r="O237" s="11"/>
      <c r="P237" s="11"/>
      <c r="Q237" s="11"/>
      <c r="R237" s="11"/>
      <c r="S237" s="11"/>
      <c r="T237" s="11"/>
    </row>
    <row r="238" spans="6:20" ht="15">
      <c r="F238" s="4"/>
      <c r="G238" s="4"/>
      <c r="I238" s="11"/>
      <c r="J238" s="11"/>
      <c r="K238" s="11"/>
      <c r="L238" s="11"/>
      <c r="M238" s="11"/>
      <c r="N238" s="11"/>
      <c r="O238" s="11"/>
      <c r="P238" s="11"/>
      <c r="Q238" s="11"/>
      <c r="R238" s="11"/>
      <c r="S238" s="11"/>
      <c r="T238" s="11"/>
    </row>
    <row r="239" spans="6:20" ht="15">
      <c r="F239" s="4"/>
      <c r="G239" s="4"/>
      <c r="I239" s="11"/>
      <c r="J239" s="11"/>
      <c r="K239" s="11"/>
      <c r="L239" s="11"/>
      <c r="M239" s="11"/>
      <c r="N239" s="11"/>
      <c r="O239" s="11"/>
      <c r="P239" s="11"/>
      <c r="Q239" s="11"/>
      <c r="R239" s="11"/>
      <c r="S239" s="11"/>
      <c r="T239" s="11"/>
    </row>
    <row r="240" spans="6:20" ht="15">
      <c r="F240" s="4"/>
      <c r="G240" s="4"/>
      <c r="I240" s="11"/>
      <c r="J240" s="11"/>
      <c r="K240" s="11"/>
      <c r="L240" s="11"/>
      <c r="M240" s="11"/>
      <c r="N240" s="11"/>
      <c r="O240" s="11"/>
      <c r="P240" s="11"/>
      <c r="Q240" s="11"/>
      <c r="R240" s="11"/>
      <c r="S240" s="11"/>
      <c r="T240" s="11"/>
    </row>
    <row r="241" spans="6:20" ht="15">
      <c r="F241" s="4"/>
      <c r="G241" s="4"/>
      <c r="I241" s="11"/>
      <c r="J241" s="11"/>
      <c r="K241" s="11"/>
      <c r="L241" s="11"/>
      <c r="M241" s="11"/>
      <c r="N241" s="11"/>
      <c r="O241" s="11"/>
      <c r="P241" s="11"/>
      <c r="Q241" s="11"/>
      <c r="R241" s="11"/>
      <c r="S241" s="11"/>
      <c r="T241" s="11"/>
    </row>
    <row r="242" spans="6:20" ht="15">
      <c r="F242" s="4"/>
      <c r="G242" s="4"/>
      <c r="I242" s="11"/>
      <c r="J242" s="11"/>
      <c r="K242" s="11"/>
      <c r="L242" s="11"/>
      <c r="M242" s="11"/>
      <c r="N242" s="11"/>
      <c r="O242" s="11"/>
      <c r="P242" s="11"/>
      <c r="Q242" s="11"/>
      <c r="R242" s="11"/>
      <c r="S242" s="11"/>
      <c r="T242" s="11"/>
    </row>
    <row r="243" spans="6:20" ht="15">
      <c r="F243" s="4"/>
      <c r="G243" s="4"/>
      <c r="I243" s="11"/>
      <c r="J243" s="11"/>
      <c r="K243" s="11"/>
      <c r="L243" s="11"/>
      <c r="M243" s="11"/>
      <c r="N243" s="11"/>
      <c r="O243" s="11"/>
      <c r="P243" s="11"/>
      <c r="Q243" s="11"/>
      <c r="R243" s="11"/>
      <c r="S243" s="11"/>
      <c r="T243" s="11"/>
    </row>
    <row r="244" spans="6:20" ht="15">
      <c r="F244" s="4"/>
      <c r="G244" s="4"/>
      <c r="I244" s="11"/>
      <c r="J244" s="11"/>
      <c r="K244" s="11"/>
      <c r="L244" s="11"/>
      <c r="M244" s="11"/>
      <c r="N244" s="11"/>
      <c r="O244" s="11"/>
      <c r="P244" s="11"/>
      <c r="Q244" s="11"/>
      <c r="R244" s="11"/>
      <c r="S244" s="11"/>
      <c r="T244" s="11"/>
    </row>
    <row r="245" spans="6:20" ht="15">
      <c r="F245" s="4"/>
      <c r="G245" s="4"/>
      <c r="I245" s="11"/>
      <c r="J245" s="11"/>
      <c r="K245" s="11"/>
      <c r="L245" s="11"/>
      <c r="M245" s="11"/>
      <c r="N245" s="11"/>
      <c r="O245" s="11"/>
      <c r="P245" s="11"/>
      <c r="Q245" s="11"/>
      <c r="R245" s="11"/>
      <c r="S245" s="11"/>
      <c r="T245" s="11"/>
    </row>
    <row r="246" spans="6:20" ht="15">
      <c r="F246" s="4"/>
      <c r="G246" s="4"/>
      <c r="I246" s="11"/>
      <c r="J246" s="11"/>
      <c r="K246" s="11"/>
      <c r="L246" s="11"/>
      <c r="M246" s="11"/>
      <c r="N246" s="11"/>
      <c r="O246" s="11"/>
      <c r="P246" s="11"/>
      <c r="Q246" s="11"/>
      <c r="R246" s="11"/>
      <c r="S246" s="11"/>
      <c r="T246" s="11"/>
    </row>
    <row r="247" spans="6:20" ht="15">
      <c r="F247" s="4"/>
      <c r="G247" s="4"/>
      <c r="I247" s="11"/>
      <c r="J247" s="11"/>
      <c r="K247" s="11"/>
      <c r="L247" s="11"/>
      <c r="M247" s="11"/>
      <c r="N247" s="11"/>
      <c r="O247" s="11"/>
      <c r="P247" s="11"/>
      <c r="Q247" s="11"/>
      <c r="R247" s="11"/>
      <c r="S247" s="11"/>
      <c r="T247" s="11"/>
    </row>
    <row r="248" spans="6:20" ht="15">
      <c r="F248" s="4"/>
      <c r="G248" s="4"/>
      <c r="I248" s="11"/>
      <c r="J248" s="11"/>
      <c r="K248" s="11"/>
      <c r="L248" s="11"/>
      <c r="M248" s="11"/>
      <c r="N248" s="11"/>
      <c r="O248" s="11"/>
      <c r="P248" s="11"/>
      <c r="Q248" s="11"/>
      <c r="R248" s="11"/>
      <c r="S248" s="11"/>
      <c r="T248" s="11"/>
    </row>
    <row r="249" spans="6:19" ht="15">
      <c r="F249" s="4"/>
      <c r="G249" s="4"/>
      <c r="O249" s="4"/>
      <c r="P249" s="4"/>
      <c r="Q249" s="4"/>
      <c r="R249" s="4"/>
      <c r="S249" s="62"/>
    </row>
    <row r="250" spans="6:19" ht="15">
      <c r="F250" s="4"/>
      <c r="G250" s="4"/>
      <c r="O250" s="4"/>
      <c r="P250" s="4"/>
      <c r="Q250" s="4"/>
      <c r="R250" s="4"/>
      <c r="S250" s="62"/>
    </row>
    <row r="251" spans="6:19" ht="15">
      <c r="F251" s="4"/>
      <c r="G251" s="4"/>
      <c r="O251" s="4"/>
      <c r="P251" s="4"/>
      <c r="Q251" s="4"/>
      <c r="R251" s="4"/>
      <c r="S251" s="62"/>
    </row>
    <row r="252" spans="6:19" ht="15">
      <c r="F252" s="4"/>
      <c r="G252" s="4"/>
      <c r="O252" s="4"/>
      <c r="P252" s="4"/>
      <c r="Q252" s="4"/>
      <c r="R252" s="4"/>
      <c r="S252" s="62"/>
    </row>
    <row r="253" spans="6:19" ht="15">
      <c r="F253" s="4"/>
      <c r="G253" s="4"/>
      <c r="O253" s="4"/>
      <c r="P253" s="4"/>
      <c r="Q253" s="4"/>
      <c r="R253" s="4"/>
      <c r="S253" s="62"/>
    </row>
    <row r="254" spans="6:19" ht="15">
      <c r="F254" s="4"/>
      <c r="G254" s="4"/>
      <c r="O254" s="4"/>
      <c r="P254" s="4"/>
      <c r="Q254" s="4"/>
      <c r="R254" s="4"/>
      <c r="S254" s="62"/>
    </row>
    <row r="255" spans="6:19" ht="15">
      <c r="F255" s="4"/>
      <c r="G255" s="4"/>
      <c r="O255" s="4"/>
      <c r="P255" s="4"/>
      <c r="Q255" s="4"/>
      <c r="R255" s="4"/>
      <c r="S255" s="62"/>
    </row>
    <row r="256" spans="6:19" ht="15">
      <c r="F256" s="4"/>
      <c r="G256" s="4"/>
      <c r="O256" s="4"/>
      <c r="P256" s="4"/>
      <c r="Q256" s="4"/>
      <c r="R256" s="4"/>
      <c r="S256" s="62"/>
    </row>
    <row r="257" spans="6:19" ht="15">
      <c r="F257" s="4"/>
      <c r="G257" s="4"/>
      <c r="O257" s="4"/>
      <c r="P257" s="4"/>
      <c r="Q257" s="4"/>
      <c r="R257" s="4"/>
      <c r="S257" s="62"/>
    </row>
    <row r="258" spans="6:19" ht="15">
      <c r="F258" s="4"/>
      <c r="G258" s="4"/>
      <c r="O258" s="4"/>
      <c r="P258" s="4"/>
      <c r="Q258" s="4"/>
      <c r="R258" s="4"/>
      <c r="S258" s="62"/>
    </row>
    <row r="259" spans="6:19" ht="15">
      <c r="F259" s="4"/>
      <c r="G259" s="4"/>
      <c r="O259" s="4"/>
      <c r="P259" s="4"/>
      <c r="Q259" s="4"/>
      <c r="R259" s="4"/>
      <c r="S259" s="62"/>
    </row>
    <row r="260" spans="6:19" ht="15">
      <c r="F260" s="4"/>
      <c r="G260" s="4"/>
      <c r="O260" s="4"/>
      <c r="P260" s="4"/>
      <c r="Q260" s="4"/>
      <c r="R260" s="4"/>
      <c r="S260" s="62"/>
    </row>
    <row r="261" spans="6:19" ht="15">
      <c r="F261" s="4"/>
      <c r="G261" s="4"/>
      <c r="O261" s="4"/>
      <c r="P261" s="4"/>
      <c r="Q261" s="4"/>
      <c r="R261" s="4"/>
      <c r="S261" s="62"/>
    </row>
    <row r="262" spans="6:19" ht="15">
      <c r="F262" s="4"/>
      <c r="G262" s="4"/>
      <c r="O262" s="4"/>
      <c r="P262" s="4"/>
      <c r="Q262" s="4"/>
      <c r="R262" s="4"/>
      <c r="S262" s="62"/>
    </row>
    <row r="263" spans="6:19" ht="15">
      <c r="F263" s="4"/>
      <c r="G263" s="4"/>
      <c r="O263" s="4"/>
      <c r="P263" s="4"/>
      <c r="Q263" s="4"/>
      <c r="R263" s="4"/>
      <c r="S263" s="62"/>
    </row>
    <row r="264" spans="6:19" ht="15">
      <c r="F264" s="4"/>
      <c r="G264" s="4"/>
      <c r="O264" s="4"/>
      <c r="P264" s="4"/>
      <c r="Q264" s="4"/>
      <c r="R264" s="4"/>
      <c r="S264" s="62"/>
    </row>
    <row r="265" spans="6:19" ht="15">
      <c r="F265" s="4"/>
      <c r="G265" s="4"/>
      <c r="O265" s="4"/>
      <c r="P265" s="4"/>
      <c r="Q265" s="4"/>
      <c r="R265" s="4"/>
      <c r="S265" s="62"/>
    </row>
    <row r="266" spans="6:19" ht="15">
      <c r="F266" s="4"/>
      <c r="G266" s="4"/>
      <c r="O266" s="4"/>
      <c r="P266" s="4"/>
      <c r="Q266" s="4"/>
      <c r="R266" s="4"/>
      <c r="S266" s="62"/>
    </row>
    <row r="267" spans="6:19" ht="15">
      <c r="F267" s="4"/>
      <c r="G267" s="4"/>
      <c r="O267" s="4"/>
      <c r="P267" s="4"/>
      <c r="Q267" s="4"/>
      <c r="R267" s="4"/>
      <c r="S267" s="62"/>
    </row>
    <row r="268" spans="6:19" ht="15">
      <c r="F268" s="4"/>
      <c r="G268" s="4"/>
      <c r="O268" s="4"/>
      <c r="P268" s="4"/>
      <c r="Q268" s="4"/>
      <c r="R268" s="4"/>
      <c r="S268" s="62"/>
    </row>
    <row r="269" spans="6:19" ht="15">
      <c r="F269" s="4"/>
      <c r="G269" s="4"/>
      <c r="O269" s="4"/>
      <c r="P269" s="4"/>
      <c r="Q269" s="4"/>
      <c r="R269" s="4"/>
      <c r="S269" s="62"/>
    </row>
    <row r="270" spans="6:19" ht="15">
      <c r="F270" s="4"/>
      <c r="G270" s="4"/>
      <c r="O270" s="4"/>
      <c r="P270" s="4"/>
      <c r="Q270" s="4"/>
      <c r="R270" s="4"/>
      <c r="S270" s="62"/>
    </row>
    <row r="271" spans="6:19" ht="15">
      <c r="F271" s="4"/>
      <c r="G271" s="4"/>
      <c r="O271" s="4"/>
      <c r="P271" s="4"/>
      <c r="Q271" s="4"/>
      <c r="R271" s="4"/>
      <c r="S271" s="62"/>
    </row>
    <row r="272" spans="6:19" ht="15">
      <c r="F272" s="4"/>
      <c r="G272" s="4"/>
      <c r="O272" s="4"/>
      <c r="P272" s="4"/>
      <c r="Q272" s="4"/>
      <c r="R272" s="4"/>
      <c r="S272" s="62"/>
    </row>
    <row r="273" spans="6:19" ht="15">
      <c r="F273" s="4"/>
      <c r="G273" s="4"/>
      <c r="O273" s="4"/>
      <c r="P273" s="4"/>
      <c r="Q273" s="4"/>
      <c r="R273" s="4"/>
      <c r="S273" s="62"/>
    </row>
    <row r="274" spans="6:19" ht="15">
      <c r="F274" s="4"/>
      <c r="G274" s="4"/>
      <c r="O274" s="4"/>
      <c r="P274" s="4"/>
      <c r="Q274" s="4"/>
      <c r="R274" s="4"/>
      <c r="S274" s="62"/>
    </row>
    <row r="275" spans="6:19" ht="15">
      <c r="F275" s="4"/>
      <c r="G275" s="4"/>
      <c r="O275" s="4"/>
      <c r="P275" s="4"/>
      <c r="Q275" s="4"/>
      <c r="R275" s="4"/>
      <c r="S275" s="62"/>
    </row>
    <row r="276" spans="6:19" ht="15">
      <c r="F276" s="4"/>
      <c r="G276" s="4"/>
      <c r="O276" s="4"/>
      <c r="P276" s="4"/>
      <c r="Q276" s="4"/>
      <c r="R276" s="4"/>
      <c r="S276" s="62"/>
    </row>
    <row r="277" spans="6:19" ht="15">
      <c r="F277" s="4"/>
      <c r="G277" s="4"/>
      <c r="O277" s="4"/>
      <c r="P277" s="4"/>
      <c r="Q277" s="4"/>
      <c r="R277" s="4"/>
      <c r="S277" s="62"/>
    </row>
    <row r="278" spans="6:19" ht="15">
      <c r="F278" s="4"/>
      <c r="G278" s="4"/>
      <c r="O278" s="4"/>
      <c r="P278" s="4"/>
      <c r="Q278" s="4"/>
      <c r="R278" s="4"/>
      <c r="S278" s="62"/>
    </row>
    <row r="279" spans="6:19" ht="15">
      <c r="F279" s="4"/>
      <c r="G279" s="4"/>
      <c r="O279" s="4"/>
      <c r="P279" s="4"/>
      <c r="Q279" s="4"/>
      <c r="R279" s="4"/>
      <c r="S279" s="62"/>
    </row>
    <row r="280" spans="6:19" ht="15">
      <c r="F280" s="4"/>
      <c r="G280" s="4"/>
      <c r="O280" s="4"/>
      <c r="P280" s="4"/>
      <c r="Q280" s="4"/>
      <c r="R280" s="4"/>
      <c r="S280" s="62"/>
    </row>
    <row r="281" spans="6:19" ht="15">
      <c r="F281" s="4"/>
      <c r="G281" s="4"/>
      <c r="O281" s="4"/>
      <c r="P281" s="4"/>
      <c r="Q281" s="4"/>
      <c r="R281" s="4"/>
      <c r="S281" s="62"/>
    </row>
    <row r="282" spans="6:19" ht="15">
      <c r="F282" s="4"/>
      <c r="G282" s="4"/>
      <c r="O282" s="4"/>
      <c r="P282" s="4"/>
      <c r="Q282" s="4"/>
      <c r="R282" s="4"/>
      <c r="S282" s="62"/>
    </row>
    <row r="283" spans="6:19" ht="15">
      <c r="F283" s="4"/>
      <c r="G283" s="4"/>
      <c r="O283" s="4"/>
      <c r="P283" s="4"/>
      <c r="Q283" s="4"/>
      <c r="R283" s="4"/>
      <c r="S283" s="62"/>
    </row>
    <row r="284" spans="6:19" ht="15">
      <c r="F284" s="4"/>
      <c r="G284" s="4"/>
      <c r="O284" s="4"/>
      <c r="P284" s="4"/>
      <c r="Q284" s="4"/>
      <c r="R284" s="4"/>
      <c r="S284" s="62"/>
    </row>
    <row r="285" spans="6:19" ht="15">
      <c r="F285" s="4"/>
      <c r="G285" s="4"/>
      <c r="O285" s="4"/>
      <c r="P285" s="4"/>
      <c r="Q285" s="4"/>
      <c r="R285" s="4"/>
      <c r="S285" s="62"/>
    </row>
    <row r="286" spans="6:19" ht="15">
      <c r="F286" s="4"/>
      <c r="G286" s="4"/>
      <c r="O286" s="4"/>
      <c r="P286" s="4"/>
      <c r="Q286" s="4"/>
      <c r="R286" s="4"/>
      <c r="S286" s="62"/>
    </row>
    <row r="287" spans="6:19" ht="15">
      <c r="F287" s="4"/>
      <c r="G287" s="4"/>
      <c r="O287" s="4"/>
      <c r="P287" s="4"/>
      <c r="Q287" s="4"/>
      <c r="R287" s="4"/>
      <c r="S287" s="62"/>
    </row>
    <row r="288" spans="6:19" ht="15">
      <c r="F288" s="4"/>
      <c r="G288" s="4"/>
      <c r="O288" s="4"/>
      <c r="P288" s="4"/>
      <c r="Q288" s="4"/>
      <c r="R288" s="4"/>
      <c r="S288" s="62"/>
    </row>
    <row r="289" spans="6:19" ht="15">
      <c r="F289" s="4"/>
      <c r="G289" s="4"/>
      <c r="O289" s="4"/>
      <c r="P289" s="4"/>
      <c r="Q289" s="4"/>
      <c r="R289" s="4"/>
      <c r="S289" s="62"/>
    </row>
    <row r="290" spans="6:19" ht="15">
      <c r="F290" s="4"/>
      <c r="G290" s="4"/>
      <c r="O290" s="4"/>
      <c r="P290" s="4"/>
      <c r="Q290" s="4"/>
      <c r="R290" s="4"/>
      <c r="S290" s="62"/>
    </row>
    <row r="291" spans="6:19" ht="15">
      <c r="F291" s="4"/>
      <c r="G291" s="4"/>
      <c r="O291" s="4"/>
      <c r="P291" s="4"/>
      <c r="Q291" s="4"/>
      <c r="R291" s="4"/>
      <c r="S291" s="62"/>
    </row>
    <row r="292" spans="6:19" ht="15">
      <c r="F292" s="4"/>
      <c r="G292" s="4"/>
      <c r="O292" s="4"/>
      <c r="P292" s="4"/>
      <c r="Q292" s="4"/>
      <c r="R292" s="4"/>
      <c r="S292" s="62"/>
    </row>
    <row r="293" spans="6:19" ht="15">
      <c r="F293" s="4"/>
      <c r="G293" s="4"/>
      <c r="O293" s="4"/>
      <c r="P293" s="4"/>
      <c r="Q293" s="4"/>
      <c r="R293" s="4"/>
      <c r="S293" s="62"/>
    </row>
    <row r="294" spans="6:19" ht="15">
      <c r="F294" s="4"/>
      <c r="G294" s="4"/>
      <c r="O294" s="4"/>
      <c r="P294" s="4"/>
      <c r="Q294" s="4"/>
      <c r="R294" s="4"/>
      <c r="S294" s="62"/>
    </row>
    <row r="295" spans="6:19" ht="15">
      <c r="F295" s="4"/>
      <c r="G295" s="4"/>
      <c r="O295" s="4"/>
      <c r="P295" s="4"/>
      <c r="Q295" s="4"/>
      <c r="R295" s="4"/>
      <c r="S295" s="62"/>
    </row>
    <row r="296" spans="6:19" ht="15">
      <c r="F296" s="4"/>
      <c r="G296" s="4"/>
      <c r="O296" s="4"/>
      <c r="P296" s="4"/>
      <c r="Q296" s="4"/>
      <c r="R296" s="4"/>
      <c r="S296" s="62"/>
    </row>
    <row r="297" spans="6:19" ht="15">
      <c r="F297" s="4"/>
      <c r="G297" s="4"/>
      <c r="O297" s="4"/>
      <c r="P297" s="4"/>
      <c r="Q297" s="4"/>
      <c r="R297" s="4"/>
      <c r="S297" s="62"/>
    </row>
    <row r="298" spans="6:19" ht="15">
      <c r="F298" s="4"/>
      <c r="G298" s="4"/>
      <c r="O298" s="4"/>
      <c r="P298" s="4"/>
      <c r="Q298" s="4"/>
      <c r="R298" s="4"/>
      <c r="S298" s="62"/>
    </row>
    <row r="299" spans="6:19" ht="15">
      <c r="F299" s="4"/>
      <c r="G299" s="4"/>
      <c r="O299" s="4"/>
      <c r="P299" s="4"/>
      <c r="Q299" s="4"/>
      <c r="R299" s="4"/>
      <c r="S299" s="62"/>
    </row>
    <row r="300" spans="6:19" ht="15">
      <c r="F300" s="4"/>
      <c r="G300" s="4"/>
      <c r="O300" s="4"/>
      <c r="P300" s="4"/>
      <c r="Q300" s="4"/>
      <c r="R300" s="4"/>
      <c r="S300" s="62"/>
    </row>
    <row r="301" spans="6:19" ht="15">
      <c r="F301" s="4"/>
      <c r="G301" s="4"/>
      <c r="O301" s="4"/>
      <c r="P301" s="4"/>
      <c r="Q301" s="4"/>
      <c r="R301" s="4"/>
      <c r="S301" s="62"/>
    </row>
    <row r="302" spans="6:19" ht="15">
      <c r="F302" s="4"/>
      <c r="G302" s="4"/>
      <c r="O302" s="4"/>
      <c r="P302" s="4"/>
      <c r="Q302" s="4"/>
      <c r="R302" s="4"/>
      <c r="S302" s="62"/>
    </row>
    <row r="303" spans="6:19" ht="15">
      <c r="F303" s="4"/>
      <c r="G303" s="4"/>
      <c r="O303" s="4"/>
      <c r="P303" s="4"/>
      <c r="Q303" s="4"/>
      <c r="R303" s="4"/>
      <c r="S303" s="62"/>
    </row>
    <row r="304" spans="6:19" ht="15">
      <c r="F304" s="4"/>
      <c r="G304" s="4"/>
      <c r="O304" s="4"/>
      <c r="P304" s="4"/>
      <c r="Q304" s="4"/>
      <c r="R304" s="4"/>
      <c r="S304" s="62"/>
    </row>
    <row r="305" spans="6:19" ht="15">
      <c r="F305" s="4"/>
      <c r="G305" s="4"/>
      <c r="O305" s="4"/>
      <c r="P305" s="4"/>
      <c r="Q305" s="4"/>
      <c r="R305" s="4"/>
      <c r="S305" s="62"/>
    </row>
    <row r="306" spans="6:19" ht="15">
      <c r="F306" s="4"/>
      <c r="G306" s="4"/>
      <c r="O306" s="4"/>
      <c r="P306" s="4"/>
      <c r="Q306" s="4"/>
      <c r="R306" s="4"/>
      <c r="S306" s="62"/>
    </row>
    <row r="307" spans="6:19" ht="15">
      <c r="F307" s="4"/>
      <c r="G307" s="4"/>
      <c r="O307" s="4"/>
      <c r="P307" s="4"/>
      <c r="Q307" s="4"/>
      <c r="R307" s="4"/>
      <c r="S307" s="62"/>
    </row>
    <row r="308" spans="6:19" ht="15">
      <c r="F308" s="4"/>
      <c r="G308" s="4"/>
      <c r="O308" s="4"/>
      <c r="P308" s="4"/>
      <c r="Q308" s="4"/>
      <c r="R308" s="4"/>
      <c r="S308" s="62"/>
    </row>
    <row r="309" spans="6:19" ht="15">
      <c r="F309" s="4"/>
      <c r="G309" s="4"/>
      <c r="O309" s="4"/>
      <c r="P309" s="4"/>
      <c r="Q309" s="4"/>
      <c r="R309" s="4"/>
      <c r="S309" s="62"/>
    </row>
    <row r="310" spans="6:19" ht="15">
      <c r="F310" s="4"/>
      <c r="G310" s="4"/>
      <c r="O310" s="4"/>
      <c r="P310" s="4"/>
      <c r="Q310" s="4"/>
      <c r="R310" s="4"/>
      <c r="S310" s="62"/>
    </row>
    <row r="311" spans="6:19" ht="15">
      <c r="F311" s="4"/>
      <c r="G311" s="4"/>
      <c r="O311" s="4"/>
      <c r="P311" s="4"/>
      <c r="Q311" s="4"/>
      <c r="R311" s="4"/>
      <c r="S311" s="62"/>
    </row>
    <row r="312" spans="6:19" ht="15">
      <c r="F312" s="4"/>
      <c r="G312" s="4"/>
      <c r="O312" s="4"/>
      <c r="P312" s="4"/>
      <c r="Q312" s="4"/>
      <c r="R312" s="4"/>
      <c r="S312" s="62"/>
    </row>
    <row r="313" spans="6:19" ht="15">
      <c r="F313" s="4"/>
      <c r="G313" s="4"/>
      <c r="O313" s="4"/>
      <c r="P313" s="4"/>
      <c r="Q313" s="4"/>
      <c r="R313" s="4"/>
      <c r="S313" s="62"/>
    </row>
    <row r="314" spans="6:19" ht="15">
      <c r="F314" s="4"/>
      <c r="G314" s="4"/>
      <c r="O314" s="4"/>
      <c r="P314" s="4"/>
      <c r="Q314" s="4"/>
      <c r="R314" s="4"/>
      <c r="S314" s="62"/>
    </row>
    <row r="315" spans="6:19" ht="15">
      <c r="F315" s="4"/>
      <c r="G315" s="4"/>
      <c r="O315" s="4"/>
      <c r="P315" s="4"/>
      <c r="Q315" s="4"/>
      <c r="R315" s="4"/>
      <c r="S315" s="62"/>
    </row>
    <row r="316" spans="6:19" ht="15">
      <c r="F316" s="4"/>
      <c r="G316" s="4"/>
      <c r="O316" s="4"/>
      <c r="P316" s="4"/>
      <c r="Q316" s="4"/>
      <c r="R316" s="4"/>
      <c r="S316" s="62"/>
    </row>
    <row r="317" spans="6:19" ht="15">
      <c r="F317" s="4"/>
      <c r="G317" s="4"/>
      <c r="O317" s="4"/>
      <c r="P317" s="4"/>
      <c r="Q317" s="4"/>
      <c r="R317" s="4"/>
      <c r="S317" s="62"/>
    </row>
    <row r="318" spans="6:19" ht="15">
      <c r="F318" s="4"/>
      <c r="G318" s="4"/>
      <c r="O318" s="4"/>
      <c r="P318" s="4"/>
      <c r="Q318" s="4"/>
      <c r="R318" s="4"/>
      <c r="S318" s="62"/>
    </row>
    <row r="319" spans="6:19" ht="15">
      <c r="F319" s="4"/>
      <c r="G319" s="4"/>
      <c r="O319" s="4"/>
      <c r="P319" s="4"/>
      <c r="Q319" s="4"/>
      <c r="R319" s="4"/>
      <c r="S319" s="62"/>
    </row>
    <row r="320" spans="6:19" ht="15">
      <c r="F320" s="4"/>
      <c r="G320" s="4"/>
      <c r="O320" s="4"/>
      <c r="P320" s="4"/>
      <c r="Q320" s="4"/>
      <c r="R320" s="4"/>
      <c r="S320" s="62"/>
    </row>
    <row r="321" spans="6:19" ht="15">
      <c r="F321" s="4"/>
      <c r="G321" s="4"/>
      <c r="O321" s="4"/>
      <c r="P321" s="4"/>
      <c r="Q321" s="4"/>
      <c r="R321" s="4"/>
      <c r="S321" s="62"/>
    </row>
    <row r="322" spans="6:19" ht="15">
      <c r="F322" s="4"/>
      <c r="G322" s="4"/>
      <c r="O322" s="4"/>
      <c r="P322" s="4"/>
      <c r="Q322" s="4"/>
      <c r="R322" s="4"/>
      <c r="S322" s="62"/>
    </row>
    <row r="323" spans="6:19" ht="15">
      <c r="F323" s="4"/>
      <c r="G323" s="4"/>
      <c r="O323" s="4"/>
      <c r="P323" s="4"/>
      <c r="Q323" s="4"/>
      <c r="R323" s="4"/>
      <c r="S323" s="62"/>
    </row>
    <row r="324" spans="6:19" ht="15">
      <c r="F324" s="4"/>
      <c r="G324" s="4"/>
      <c r="O324" s="4"/>
      <c r="P324" s="4"/>
      <c r="Q324" s="4"/>
      <c r="R324" s="4"/>
      <c r="S324" s="62"/>
    </row>
    <row r="325" spans="6:19" ht="15">
      <c r="F325" s="4"/>
      <c r="G325" s="4"/>
      <c r="O325" s="4"/>
      <c r="P325" s="4"/>
      <c r="Q325" s="4"/>
      <c r="R325" s="4"/>
      <c r="S325" s="62"/>
    </row>
    <row r="326" spans="6:19" ht="15">
      <c r="F326" s="4"/>
      <c r="G326" s="4"/>
      <c r="O326" s="4"/>
      <c r="P326" s="4"/>
      <c r="Q326" s="4"/>
      <c r="R326" s="4"/>
      <c r="S326" s="62"/>
    </row>
    <row r="327" spans="6:19" ht="15">
      <c r="F327" s="4"/>
      <c r="G327" s="4"/>
      <c r="O327" s="4"/>
      <c r="P327" s="4"/>
      <c r="Q327" s="4"/>
      <c r="R327" s="4"/>
      <c r="S327" s="62"/>
    </row>
    <row r="328" spans="6:19" ht="15">
      <c r="F328" s="4"/>
      <c r="G328" s="4"/>
      <c r="O328" s="4"/>
      <c r="P328" s="4"/>
      <c r="Q328" s="4"/>
      <c r="R328" s="4"/>
      <c r="S328" s="62"/>
    </row>
    <row r="329" spans="6:19" ht="15">
      <c r="F329" s="4"/>
      <c r="G329" s="4"/>
      <c r="O329" s="4"/>
      <c r="P329" s="4"/>
      <c r="Q329" s="4"/>
      <c r="R329" s="4"/>
      <c r="S329" s="62"/>
    </row>
    <row r="330" spans="6:19" ht="15">
      <c r="F330" s="4"/>
      <c r="G330" s="4"/>
      <c r="O330" s="4"/>
      <c r="P330" s="4"/>
      <c r="Q330" s="4"/>
      <c r="R330" s="4"/>
      <c r="S330" s="62"/>
    </row>
    <row r="331" spans="6:19" ht="15">
      <c r="F331" s="4"/>
      <c r="G331" s="4"/>
      <c r="O331" s="4"/>
      <c r="P331" s="4"/>
      <c r="Q331" s="4"/>
      <c r="R331" s="4"/>
      <c r="S331" s="62"/>
    </row>
    <row r="332" spans="6:19" ht="15">
      <c r="F332" s="4"/>
      <c r="G332" s="4"/>
      <c r="O332" s="4"/>
      <c r="P332" s="4"/>
      <c r="Q332" s="4"/>
      <c r="R332" s="4"/>
      <c r="S332" s="62"/>
    </row>
    <row r="333" spans="6:19" ht="15">
      <c r="F333" s="4"/>
      <c r="G333" s="4"/>
      <c r="O333" s="4"/>
      <c r="P333" s="4"/>
      <c r="Q333" s="4"/>
      <c r="R333" s="4"/>
      <c r="S333" s="62"/>
    </row>
    <row r="334" spans="6:19" ht="15">
      <c r="F334" s="4"/>
      <c r="G334" s="4"/>
      <c r="O334" s="4"/>
      <c r="P334" s="4"/>
      <c r="Q334" s="4"/>
      <c r="R334" s="4"/>
      <c r="S334" s="62"/>
    </row>
    <row r="335" spans="6:19" ht="15">
      <c r="F335" s="4"/>
      <c r="G335" s="4"/>
      <c r="O335" s="4"/>
      <c r="P335" s="4"/>
      <c r="Q335" s="4"/>
      <c r="R335" s="4"/>
      <c r="S335" s="62"/>
    </row>
    <row r="336" spans="6:19" ht="15">
      <c r="F336" s="4"/>
      <c r="G336" s="4"/>
      <c r="O336" s="4"/>
      <c r="P336" s="4"/>
      <c r="Q336" s="4"/>
      <c r="R336" s="4"/>
      <c r="S336" s="62"/>
    </row>
    <row r="337" spans="6:19" ht="15">
      <c r="F337" s="4"/>
      <c r="G337" s="4"/>
      <c r="O337" s="4"/>
      <c r="P337" s="4"/>
      <c r="Q337" s="4"/>
      <c r="R337" s="4"/>
      <c r="S337" s="62"/>
    </row>
    <row r="338" spans="6:19" ht="15">
      <c r="F338" s="4"/>
      <c r="G338" s="4"/>
      <c r="O338" s="4"/>
      <c r="P338" s="4"/>
      <c r="Q338" s="4"/>
      <c r="R338" s="4"/>
      <c r="S338" s="62"/>
    </row>
    <row r="339" spans="6:19" ht="15">
      <c r="F339" s="4"/>
      <c r="G339" s="4"/>
      <c r="O339" s="4"/>
      <c r="P339" s="4"/>
      <c r="Q339" s="4"/>
      <c r="R339" s="4"/>
      <c r="S339" s="62"/>
    </row>
    <row r="340" spans="6:19" ht="15">
      <c r="F340" s="4"/>
      <c r="G340" s="4"/>
      <c r="O340" s="4"/>
      <c r="P340" s="4"/>
      <c r="Q340" s="4"/>
      <c r="R340" s="4"/>
      <c r="S340" s="62"/>
    </row>
    <row r="341" spans="6:19" ht="15">
      <c r="F341" s="4"/>
      <c r="G341" s="4"/>
      <c r="O341" s="4"/>
      <c r="P341" s="4"/>
      <c r="Q341" s="4"/>
      <c r="R341" s="4"/>
      <c r="S341" s="62"/>
    </row>
    <row r="342" spans="6:19" ht="15">
      <c r="F342" s="4"/>
      <c r="G342" s="4"/>
      <c r="O342" s="4"/>
      <c r="P342" s="4"/>
      <c r="Q342" s="4"/>
      <c r="R342" s="4"/>
      <c r="S342" s="62"/>
    </row>
    <row r="343" spans="6:19" ht="15">
      <c r="F343" s="4"/>
      <c r="G343" s="4"/>
      <c r="O343" s="4"/>
      <c r="P343" s="4"/>
      <c r="Q343" s="4"/>
      <c r="R343" s="4"/>
      <c r="S343" s="62"/>
    </row>
    <row r="344" spans="6:19" ht="15">
      <c r="F344" s="4"/>
      <c r="G344" s="4"/>
      <c r="O344" s="4"/>
      <c r="P344" s="4"/>
      <c r="Q344" s="4"/>
      <c r="R344" s="4"/>
      <c r="S344" s="62"/>
    </row>
    <row r="345" spans="6:19" ht="15">
      <c r="F345" s="4"/>
      <c r="G345" s="4"/>
      <c r="O345" s="4"/>
      <c r="P345" s="4"/>
      <c r="Q345" s="4"/>
      <c r="R345" s="4"/>
      <c r="S345" s="62"/>
    </row>
    <row r="346" spans="6:19" ht="15">
      <c r="F346" s="4"/>
      <c r="G346" s="4"/>
      <c r="O346" s="4"/>
      <c r="P346" s="4"/>
      <c r="Q346" s="4"/>
      <c r="R346" s="4"/>
      <c r="S346" s="62"/>
    </row>
    <row r="347" spans="6:19" ht="15">
      <c r="F347" s="4"/>
      <c r="G347" s="4"/>
      <c r="O347" s="4"/>
      <c r="P347" s="4"/>
      <c r="Q347" s="4"/>
      <c r="R347" s="4"/>
      <c r="S347" s="62"/>
    </row>
    <row r="348" spans="6:19" ht="15">
      <c r="F348" s="4"/>
      <c r="G348" s="4"/>
      <c r="O348" s="4"/>
      <c r="P348" s="4"/>
      <c r="Q348" s="4"/>
      <c r="R348" s="4"/>
      <c r="S348" s="62"/>
    </row>
    <row r="349" spans="6:19" ht="15">
      <c r="F349" s="4"/>
      <c r="G349" s="4"/>
      <c r="O349" s="4"/>
      <c r="P349" s="4"/>
      <c r="Q349" s="4"/>
      <c r="R349" s="4"/>
      <c r="S349" s="62"/>
    </row>
    <row r="350" spans="6:19" ht="15">
      <c r="F350" s="4"/>
      <c r="G350" s="4"/>
      <c r="O350" s="4"/>
      <c r="P350" s="4"/>
      <c r="Q350" s="4"/>
      <c r="R350" s="4"/>
      <c r="S350" s="62"/>
    </row>
    <row r="351" spans="6:19" ht="15">
      <c r="F351" s="4"/>
      <c r="G351" s="4"/>
      <c r="O351" s="4"/>
      <c r="P351" s="4"/>
      <c r="Q351" s="4"/>
      <c r="R351" s="4"/>
      <c r="S351" s="62"/>
    </row>
    <row r="352" spans="6:19" ht="15">
      <c r="F352" s="4"/>
      <c r="G352" s="4"/>
      <c r="O352" s="4"/>
      <c r="P352" s="4"/>
      <c r="Q352" s="4"/>
      <c r="R352" s="4"/>
      <c r="S352" s="62"/>
    </row>
    <row r="353" spans="6:19" ht="15">
      <c r="F353" s="4"/>
      <c r="G353" s="4"/>
      <c r="O353" s="4"/>
      <c r="P353" s="4"/>
      <c r="Q353" s="4"/>
      <c r="R353" s="4"/>
      <c r="S353" s="62"/>
    </row>
    <row r="354" spans="6:19" ht="15">
      <c r="F354" s="4"/>
      <c r="G354" s="4"/>
      <c r="O354" s="4"/>
      <c r="P354" s="4"/>
      <c r="Q354" s="4"/>
      <c r="R354" s="4"/>
      <c r="S354" s="62"/>
    </row>
    <row r="355" spans="6:19" ht="15">
      <c r="F355" s="4"/>
      <c r="G355" s="4"/>
      <c r="O355" s="4"/>
      <c r="P355" s="4"/>
      <c r="Q355" s="4"/>
      <c r="R355" s="4"/>
      <c r="S355" s="62"/>
    </row>
    <row r="356" spans="6:19" ht="15">
      <c r="F356" s="4"/>
      <c r="G356" s="4"/>
      <c r="O356" s="4"/>
      <c r="P356" s="4"/>
      <c r="Q356" s="4"/>
      <c r="R356" s="4"/>
      <c r="S356" s="62"/>
    </row>
    <row r="357" spans="6:19" ht="15">
      <c r="F357" s="4"/>
      <c r="G357" s="4"/>
      <c r="O357" s="4"/>
      <c r="P357" s="4"/>
      <c r="Q357" s="4"/>
      <c r="R357" s="4"/>
      <c r="S357" s="62"/>
    </row>
    <row r="358" spans="6:19" ht="15">
      <c r="F358" s="4"/>
      <c r="G358" s="4"/>
      <c r="O358" s="4"/>
      <c r="P358" s="4"/>
      <c r="Q358" s="4"/>
      <c r="R358" s="4"/>
      <c r="S358" s="62"/>
    </row>
    <row r="359" spans="6:19" ht="15">
      <c r="F359" s="4"/>
      <c r="G359" s="4"/>
      <c r="O359" s="4"/>
      <c r="P359" s="4"/>
      <c r="Q359" s="4"/>
      <c r="R359" s="4"/>
      <c r="S359" s="62"/>
    </row>
    <row r="360" spans="6:19" ht="15">
      <c r="F360" s="4"/>
      <c r="G360" s="4"/>
      <c r="O360" s="4"/>
      <c r="P360" s="4"/>
      <c r="Q360" s="4"/>
      <c r="R360" s="4"/>
      <c r="S360" s="62"/>
    </row>
    <row r="361" spans="6:19" ht="15">
      <c r="F361" s="4"/>
      <c r="G361" s="4"/>
      <c r="O361" s="4"/>
      <c r="P361" s="4"/>
      <c r="Q361" s="4"/>
      <c r="R361" s="4"/>
      <c r="S361" s="62"/>
    </row>
    <row r="362" spans="6:19" ht="15">
      <c r="F362" s="4"/>
      <c r="G362" s="4"/>
      <c r="O362" s="4"/>
      <c r="P362" s="4"/>
      <c r="Q362" s="4"/>
      <c r="R362" s="4"/>
      <c r="S362" s="62"/>
    </row>
    <row r="363" spans="6:19" ht="15">
      <c r="F363" s="4"/>
      <c r="G363" s="4"/>
      <c r="O363" s="4"/>
      <c r="P363" s="4"/>
      <c r="Q363" s="4"/>
      <c r="R363" s="4"/>
      <c r="S363" s="62"/>
    </row>
    <row r="364" spans="6:19" ht="15">
      <c r="F364" s="4"/>
      <c r="G364" s="4"/>
      <c r="O364" s="4"/>
      <c r="P364" s="4"/>
      <c r="Q364" s="4"/>
      <c r="R364" s="4"/>
      <c r="S364" s="62"/>
    </row>
    <row r="365" spans="6:19" ht="15">
      <c r="F365" s="4"/>
      <c r="G365" s="4"/>
      <c r="O365" s="4"/>
      <c r="P365" s="4"/>
      <c r="Q365" s="4"/>
      <c r="R365" s="4"/>
      <c r="S365" s="62"/>
    </row>
    <row r="366" spans="6:19" ht="15">
      <c r="F366" s="4"/>
      <c r="G366" s="4"/>
      <c r="O366" s="4"/>
      <c r="P366" s="4"/>
      <c r="Q366" s="4"/>
      <c r="R366" s="4"/>
      <c r="S366" s="62"/>
    </row>
    <row r="367" spans="6:19" ht="15">
      <c r="F367" s="4"/>
      <c r="G367" s="4"/>
      <c r="O367" s="4"/>
      <c r="P367" s="4"/>
      <c r="Q367" s="4"/>
      <c r="R367" s="4"/>
      <c r="S367" s="62"/>
    </row>
    <row r="368" spans="6:19" ht="15">
      <c r="F368" s="4"/>
      <c r="G368" s="4"/>
      <c r="O368" s="4"/>
      <c r="P368" s="4"/>
      <c r="Q368" s="4"/>
      <c r="R368" s="4"/>
      <c r="S368" s="62"/>
    </row>
    <row r="369" spans="6:19" ht="15">
      <c r="F369" s="4"/>
      <c r="G369" s="4"/>
      <c r="O369" s="4"/>
      <c r="P369" s="4"/>
      <c r="Q369" s="4"/>
      <c r="R369" s="4"/>
      <c r="S369" s="62"/>
    </row>
    <row r="370" spans="6:19" ht="15">
      <c r="F370" s="4"/>
      <c r="G370" s="4"/>
      <c r="O370" s="4"/>
      <c r="P370" s="4"/>
      <c r="Q370" s="4"/>
      <c r="R370" s="4"/>
      <c r="S370" s="62"/>
    </row>
    <row r="371" spans="6:19" ht="15">
      <c r="F371" s="4"/>
      <c r="G371" s="4"/>
      <c r="O371" s="4"/>
      <c r="P371" s="4"/>
      <c r="Q371" s="4"/>
      <c r="R371" s="4"/>
      <c r="S371" s="62"/>
    </row>
    <row r="372" spans="6:19" ht="15">
      <c r="F372" s="4"/>
      <c r="G372" s="4"/>
      <c r="O372" s="4"/>
      <c r="P372" s="4"/>
      <c r="Q372" s="4"/>
      <c r="R372" s="4"/>
      <c r="S372" s="62"/>
    </row>
    <row r="373" spans="6:19" ht="15">
      <c r="F373" s="4"/>
      <c r="G373" s="4"/>
      <c r="O373" s="4"/>
      <c r="P373" s="4"/>
      <c r="Q373" s="4"/>
      <c r="R373" s="4"/>
      <c r="S373" s="62"/>
    </row>
    <row r="374" spans="6:19" ht="15">
      <c r="F374" s="4"/>
      <c r="G374" s="4"/>
      <c r="O374" s="4"/>
      <c r="P374" s="4"/>
      <c r="Q374" s="4"/>
      <c r="R374" s="4"/>
      <c r="S374" s="62"/>
    </row>
    <row r="375" spans="6:19" ht="15">
      <c r="F375" s="4"/>
      <c r="G375" s="4"/>
      <c r="O375" s="4"/>
      <c r="P375" s="4"/>
      <c r="Q375" s="4"/>
      <c r="R375" s="4"/>
      <c r="S375" s="62"/>
    </row>
    <row r="376" spans="6:19" ht="15">
      <c r="F376" s="4"/>
      <c r="G376" s="4"/>
      <c r="O376" s="4"/>
      <c r="P376" s="4"/>
      <c r="Q376" s="4"/>
      <c r="R376" s="4"/>
      <c r="S376" s="62"/>
    </row>
    <row r="377" spans="6:19" ht="15">
      <c r="F377" s="4"/>
      <c r="G377" s="4"/>
      <c r="O377" s="4"/>
      <c r="P377" s="4"/>
      <c r="Q377" s="4"/>
      <c r="R377" s="4"/>
      <c r="S377" s="62"/>
    </row>
    <row r="378" spans="6:19" ht="15">
      <c r="F378" s="4"/>
      <c r="G378" s="4"/>
      <c r="O378" s="4"/>
      <c r="P378" s="4"/>
      <c r="Q378" s="4"/>
      <c r="R378" s="4"/>
      <c r="S378" s="62"/>
    </row>
    <row r="379" spans="6:19" ht="15">
      <c r="F379" s="4"/>
      <c r="G379" s="4"/>
      <c r="O379" s="4"/>
      <c r="P379" s="4"/>
      <c r="Q379" s="4"/>
      <c r="R379" s="4"/>
      <c r="S379" s="62"/>
    </row>
    <row r="380" spans="6:19" ht="15">
      <c r="F380" s="4"/>
      <c r="G380" s="4"/>
      <c r="O380" s="4"/>
      <c r="P380" s="4"/>
      <c r="Q380" s="4"/>
      <c r="R380" s="4"/>
      <c r="S380" s="62"/>
    </row>
    <row r="381" spans="6:19" ht="15">
      <c r="F381" s="4"/>
      <c r="G381" s="4"/>
      <c r="O381" s="4"/>
      <c r="P381" s="4"/>
      <c r="Q381" s="4"/>
      <c r="R381" s="4"/>
      <c r="S381" s="62"/>
    </row>
    <row r="382" spans="6:19" ht="15">
      <c r="F382" s="4"/>
      <c r="G382" s="4"/>
      <c r="O382" s="4"/>
      <c r="P382" s="4"/>
      <c r="Q382" s="4"/>
      <c r="R382" s="4"/>
      <c r="S382" s="62"/>
    </row>
    <row r="383" spans="6:19" ht="15">
      <c r="F383" s="4"/>
      <c r="G383" s="4"/>
      <c r="O383" s="4"/>
      <c r="P383" s="4"/>
      <c r="Q383" s="4"/>
      <c r="R383" s="4"/>
      <c r="S383" s="62"/>
    </row>
    <row r="384" spans="6:19" ht="15">
      <c r="F384" s="4"/>
      <c r="G384" s="4"/>
      <c r="O384" s="4"/>
      <c r="P384" s="4"/>
      <c r="Q384" s="4"/>
      <c r="R384" s="4"/>
      <c r="S384" s="62"/>
    </row>
    <row r="385" spans="6:19" ht="15">
      <c r="F385" s="4"/>
      <c r="G385" s="4"/>
      <c r="O385" s="4"/>
      <c r="P385" s="4"/>
      <c r="Q385" s="4"/>
      <c r="R385" s="4"/>
      <c r="S385" s="62"/>
    </row>
    <row r="386" spans="6:19" ht="15">
      <c r="F386" s="4"/>
      <c r="G386" s="4"/>
      <c r="O386" s="4"/>
      <c r="P386" s="4"/>
      <c r="Q386" s="4"/>
      <c r="R386" s="4"/>
      <c r="S386" s="62"/>
    </row>
    <row r="387" spans="6:19" ht="15">
      <c r="F387" s="4"/>
      <c r="G387" s="4"/>
      <c r="O387" s="4"/>
      <c r="P387" s="4"/>
      <c r="Q387" s="4"/>
      <c r="R387" s="4"/>
      <c r="S387" s="62"/>
    </row>
    <row r="388" spans="6:19" ht="15">
      <c r="F388" s="4"/>
      <c r="G388" s="4"/>
      <c r="O388" s="4"/>
      <c r="P388" s="4"/>
      <c r="Q388" s="4"/>
      <c r="R388" s="4"/>
      <c r="S388" s="62"/>
    </row>
    <row r="389" spans="6:19" ht="15">
      <c r="F389" s="4"/>
      <c r="G389" s="4"/>
      <c r="O389" s="4"/>
      <c r="P389" s="4"/>
      <c r="Q389" s="4"/>
      <c r="R389" s="4"/>
      <c r="S389" s="62"/>
    </row>
    <row r="390" spans="6:19" ht="15">
      <c r="F390" s="4"/>
      <c r="G390" s="4"/>
      <c r="O390" s="4"/>
      <c r="P390" s="4"/>
      <c r="Q390" s="4"/>
      <c r="R390" s="4"/>
      <c r="S390" s="62"/>
    </row>
    <row r="391" spans="6:19" ht="15">
      <c r="F391" s="4"/>
      <c r="G391" s="4"/>
      <c r="O391" s="4"/>
      <c r="P391" s="4"/>
      <c r="Q391" s="4"/>
      <c r="R391" s="4"/>
      <c r="S391" s="62"/>
    </row>
    <row r="392" spans="6:19" ht="15">
      <c r="F392" s="4"/>
      <c r="G392" s="4"/>
      <c r="O392" s="4"/>
      <c r="P392" s="4"/>
      <c r="Q392" s="4"/>
      <c r="R392" s="4"/>
      <c r="S392" s="62"/>
    </row>
    <row r="393" spans="6:19" ht="15">
      <c r="F393" s="4"/>
      <c r="G393" s="4"/>
      <c r="O393" s="4"/>
      <c r="P393" s="4"/>
      <c r="Q393" s="4"/>
      <c r="R393" s="4"/>
      <c r="S393" s="62"/>
    </row>
    <row r="394" spans="6:19" ht="15">
      <c r="F394" s="4"/>
      <c r="G394" s="4"/>
      <c r="O394" s="4"/>
      <c r="P394" s="4"/>
      <c r="Q394" s="4"/>
      <c r="R394" s="4"/>
      <c r="S394" s="62"/>
    </row>
    <row r="395" spans="6:19" ht="15">
      <c r="F395" s="4"/>
      <c r="G395" s="4"/>
      <c r="O395" s="4"/>
      <c r="P395" s="4"/>
      <c r="Q395" s="4"/>
      <c r="R395" s="4"/>
      <c r="S395" s="62"/>
    </row>
    <row r="396" spans="6:19" ht="15">
      <c r="F396" s="4"/>
      <c r="G396" s="4"/>
      <c r="O396" s="4"/>
      <c r="P396" s="4"/>
      <c r="Q396" s="4"/>
      <c r="R396" s="4"/>
      <c r="S396" s="62"/>
    </row>
    <row r="397" spans="6:19" ht="15">
      <c r="F397" s="4"/>
      <c r="G397" s="4"/>
      <c r="O397" s="4"/>
      <c r="P397" s="4"/>
      <c r="Q397" s="4"/>
      <c r="R397" s="4"/>
      <c r="S397" s="62"/>
    </row>
    <row r="398" spans="6:19" ht="15">
      <c r="F398" s="4"/>
      <c r="G398" s="4"/>
      <c r="O398" s="4"/>
      <c r="P398" s="4"/>
      <c r="Q398" s="4"/>
      <c r="R398" s="4"/>
      <c r="S398" s="62"/>
    </row>
    <row r="399" spans="6:19" ht="15">
      <c r="F399" s="4"/>
      <c r="G399" s="4"/>
      <c r="O399" s="4"/>
      <c r="P399" s="4"/>
      <c r="Q399" s="4"/>
      <c r="R399" s="4"/>
      <c r="S399" s="62"/>
    </row>
    <row r="400" spans="6:19" ht="15">
      <c r="F400" s="4"/>
      <c r="G400" s="4"/>
      <c r="O400" s="4"/>
      <c r="P400" s="4"/>
      <c r="Q400" s="4"/>
      <c r="R400" s="4"/>
      <c r="S400" s="62"/>
    </row>
    <row r="401" spans="6:19" ht="15">
      <c r="F401" s="4"/>
      <c r="G401" s="4"/>
      <c r="O401" s="4"/>
      <c r="P401" s="4"/>
      <c r="Q401" s="4"/>
      <c r="R401" s="4"/>
      <c r="S401" s="62"/>
    </row>
    <row r="402" spans="6:19" ht="15">
      <c r="F402" s="4"/>
      <c r="G402" s="4"/>
      <c r="O402" s="4"/>
      <c r="P402" s="4"/>
      <c r="Q402" s="4"/>
      <c r="R402" s="4"/>
      <c r="S402" s="62"/>
    </row>
    <row r="403" spans="6:19" ht="15">
      <c r="F403" s="4"/>
      <c r="G403" s="4"/>
      <c r="O403" s="4"/>
      <c r="P403" s="4"/>
      <c r="Q403" s="4"/>
      <c r="R403" s="4"/>
      <c r="S403" s="62"/>
    </row>
    <row r="404" spans="6:19" ht="15">
      <c r="F404" s="4"/>
      <c r="G404" s="4"/>
      <c r="O404" s="4"/>
      <c r="P404" s="4"/>
      <c r="Q404" s="4"/>
      <c r="R404" s="4"/>
      <c r="S404" s="62"/>
    </row>
    <row r="405" spans="6:19" ht="15">
      <c r="F405" s="4"/>
      <c r="G405" s="4"/>
      <c r="O405" s="4"/>
      <c r="P405" s="4"/>
      <c r="Q405" s="4"/>
      <c r="R405" s="4"/>
      <c r="S405" s="62"/>
    </row>
    <row r="406" spans="6:19" ht="15">
      <c r="F406" s="4"/>
      <c r="G406" s="4"/>
      <c r="O406" s="4"/>
      <c r="P406" s="4"/>
      <c r="Q406" s="4"/>
      <c r="R406" s="4"/>
      <c r="S406" s="62"/>
    </row>
    <row r="407" spans="6:19" ht="15">
      <c r="F407" s="4"/>
      <c r="G407" s="4"/>
      <c r="O407" s="4"/>
      <c r="P407" s="4"/>
      <c r="Q407" s="4"/>
      <c r="R407" s="4"/>
      <c r="S407" s="62"/>
    </row>
    <row r="408" spans="6:19" ht="15">
      <c r="F408" s="4"/>
      <c r="G408" s="4"/>
      <c r="O408" s="4"/>
      <c r="P408" s="4"/>
      <c r="Q408" s="4"/>
      <c r="R408" s="4"/>
      <c r="S408" s="62"/>
    </row>
    <row r="409" spans="6:19" ht="15">
      <c r="F409" s="4"/>
      <c r="G409" s="4"/>
      <c r="O409" s="4"/>
      <c r="P409" s="4"/>
      <c r="Q409" s="4"/>
      <c r="R409" s="4"/>
      <c r="S409" s="62"/>
    </row>
    <row r="410" spans="6:19" ht="15">
      <c r="F410" s="4"/>
      <c r="G410" s="4"/>
      <c r="O410" s="4"/>
      <c r="P410" s="4"/>
      <c r="Q410" s="4"/>
      <c r="R410" s="4"/>
      <c r="S410" s="62"/>
    </row>
    <row r="411" spans="6:19" ht="15">
      <c r="F411" s="4"/>
      <c r="G411" s="4"/>
      <c r="O411" s="4"/>
      <c r="P411" s="4"/>
      <c r="Q411" s="4"/>
      <c r="R411" s="4"/>
      <c r="S411" s="62"/>
    </row>
    <row r="412" spans="6:19" ht="15">
      <c r="F412" s="4"/>
      <c r="G412" s="4"/>
      <c r="O412" s="4"/>
      <c r="P412" s="4"/>
      <c r="Q412" s="4"/>
      <c r="R412" s="4"/>
      <c r="S412" s="62"/>
    </row>
    <row r="413" spans="6:19" ht="15">
      <c r="F413" s="4"/>
      <c r="G413" s="4"/>
      <c r="O413" s="4"/>
      <c r="P413" s="4"/>
      <c r="Q413" s="4"/>
      <c r="R413" s="4"/>
      <c r="S413" s="62"/>
    </row>
    <row r="414" spans="6:19" ht="15">
      <c r="F414" s="4"/>
      <c r="G414" s="4"/>
      <c r="O414" s="4"/>
      <c r="P414" s="4"/>
      <c r="Q414" s="4"/>
      <c r="R414" s="4"/>
      <c r="S414" s="62"/>
    </row>
    <row r="415" spans="6:19" ht="15">
      <c r="F415" s="4"/>
      <c r="G415" s="4"/>
      <c r="O415" s="4"/>
      <c r="P415" s="4"/>
      <c r="Q415" s="4"/>
      <c r="R415" s="4"/>
      <c r="S415" s="62"/>
    </row>
    <row r="416" spans="6:19" ht="15">
      <c r="F416" s="4"/>
      <c r="G416" s="4"/>
      <c r="O416" s="4"/>
      <c r="P416" s="4"/>
      <c r="Q416" s="4"/>
      <c r="R416" s="4"/>
      <c r="S416" s="62"/>
    </row>
  </sheetData>
  <sheetProtection/>
  <autoFilter ref="A6:H98"/>
  <mergeCells count="10">
    <mergeCell ref="F4:F5"/>
    <mergeCell ref="G4:G5"/>
    <mergeCell ref="H4:H5"/>
    <mergeCell ref="D3:D5"/>
    <mergeCell ref="E3:E5"/>
    <mergeCell ref="A1:H1"/>
    <mergeCell ref="A2:H2"/>
    <mergeCell ref="F3:H3"/>
    <mergeCell ref="C4:C5"/>
    <mergeCell ref="A3:A5"/>
  </mergeCells>
  <dataValidations count="3">
    <dataValidation type="list" allowBlank="1" showInputMessage="1" showErrorMessage="1" sqref="B6 D6:E6">
      <formula1>$B$4:$B$4</formula1>
    </dataValidation>
    <dataValidation type="list" allowBlank="1" showInputMessage="1" showErrorMessage="1" sqref="D76:E76 D69:F69 D54:E54 D89:E89 B7:B98">
      <formula1>$B$4:$B$5</formula1>
    </dataValidation>
    <dataValidation type="list" allowBlank="1" showInputMessage="1" showErrorMessage="1" sqref="E95:E98 E90:E93 D90:D98 D77:E88 D70:E75 D55:E68 D47:E53 D38:E45 D26:E36 D7:E24 H8 H15 H22 H24 H26:H27 H45 H52 H56 H61 H66 H68 H70 H77 H81:H82 H85:H86">
      <formula1>"Yes,No"</formula1>
    </dataValidation>
  </dataValidations>
  <printOptions/>
  <pageMargins left="0.7086614173228347" right="0.7086614173228347" top="0.7480314960629921" bottom="0.7480314960629921" header="0.31496062992125984" footer="0.31496062992125984"/>
  <pageSetup fitToHeight="3" fitToWidth="1" horizontalDpi="600" verticalDpi="600" orientation="landscape" paperSize="9" scale="86" r:id="rId1"/>
  <headerFooter>
    <oddFooter>&amp;R&amp;8&amp;P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DT125"/>
  <sheetViews>
    <sheetView zoomScale="70" zoomScaleNormal="70" workbookViewId="0" topLeftCell="A1">
      <pane ySplit="5" topLeftCell="A6" activePane="bottomLeft" state="frozen"/>
      <selection pane="topLeft" activeCell="A1" sqref="A1"/>
      <selection pane="bottomLeft" activeCell="A6" sqref="A6:A98"/>
    </sheetView>
  </sheetViews>
  <sheetFormatPr defaultColWidth="9.140625" defaultRowHeight="15"/>
  <cols>
    <col min="1" max="1" width="35.28125" style="3" customWidth="1"/>
    <col min="2" max="2" width="44.57421875" style="3" customWidth="1"/>
    <col min="3" max="3" width="12.7109375" style="5" customWidth="1"/>
    <col min="4" max="4" width="12.7109375" style="3" customWidth="1"/>
    <col min="5" max="5" width="12.7109375" style="64" customWidth="1"/>
    <col min="6" max="6" width="12.7109375" style="42" customWidth="1"/>
  </cols>
  <sheetData>
    <row r="1" spans="1:6" s="1" customFormat="1" ht="29.25" customHeight="1">
      <c r="A1" s="198" t="s">
        <v>469</v>
      </c>
      <c r="B1" s="198"/>
      <c r="C1" s="198"/>
      <c r="D1" s="198"/>
      <c r="E1" s="198"/>
      <c r="F1" s="198"/>
    </row>
    <row r="2" spans="1:6" s="1" customFormat="1" ht="15.75" customHeight="1">
      <c r="A2" s="203" t="s">
        <v>461</v>
      </c>
      <c r="B2" s="203"/>
      <c r="C2" s="203"/>
      <c r="D2" s="203"/>
      <c r="E2" s="203"/>
      <c r="F2" s="203"/>
    </row>
    <row r="3" spans="1:6" ht="52.5" customHeight="1">
      <c r="A3" s="191" t="s">
        <v>261</v>
      </c>
      <c r="B3" s="67" t="s">
        <v>268</v>
      </c>
      <c r="C3" s="128" t="s">
        <v>470</v>
      </c>
      <c r="D3" s="199" t="s">
        <v>465</v>
      </c>
      <c r="E3" s="200"/>
      <c r="F3" s="201"/>
    </row>
    <row r="4" spans="1:6" ht="15" customHeight="1">
      <c r="A4" s="192"/>
      <c r="B4" s="44" t="str">
        <f>'Technique (section 1)'!B17</f>
        <v>Yes, contain</v>
      </c>
      <c r="C4" s="202" t="s">
        <v>273</v>
      </c>
      <c r="D4" s="195" t="s">
        <v>466</v>
      </c>
      <c r="E4" s="195" t="s">
        <v>412</v>
      </c>
      <c r="F4" s="195" t="s">
        <v>467</v>
      </c>
    </row>
    <row r="5" spans="1:6" s="11" customFormat="1" ht="15" customHeight="1">
      <c r="A5" s="192"/>
      <c r="B5" s="44" t="str">
        <f>'Technique (section 1)'!B18</f>
        <v>No, it does not contain </v>
      </c>
      <c r="C5" s="196"/>
      <c r="D5" s="196"/>
      <c r="E5" s="196"/>
      <c r="F5" s="196"/>
    </row>
    <row r="6" spans="1:6" s="25" customFormat="1" ht="15" customHeight="1">
      <c r="A6" s="150" t="s">
        <v>366</v>
      </c>
      <c r="B6" s="158"/>
      <c r="C6" s="138"/>
      <c r="D6" s="158"/>
      <c r="E6" s="158"/>
      <c r="F6" s="139"/>
    </row>
    <row r="7" spans="1:6" s="26" customFormat="1" ht="15" customHeight="1">
      <c r="A7" s="173" t="s">
        <v>280</v>
      </c>
      <c r="B7" s="55" t="s">
        <v>384</v>
      </c>
      <c r="C7" s="68">
        <f>IF(B7="Yes, contain",2,0)</f>
        <v>2</v>
      </c>
      <c r="D7" s="55">
        <v>211</v>
      </c>
      <c r="E7" s="56">
        <v>43087</v>
      </c>
      <c r="F7" s="92">
        <v>13</v>
      </c>
    </row>
    <row r="8" spans="1:6" s="27" customFormat="1" ht="15" customHeight="1">
      <c r="A8" s="173" t="s">
        <v>283</v>
      </c>
      <c r="B8" s="55" t="s">
        <v>387</v>
      </c>
      <c r="C8" s="68">
        <f aca="true" t="shared" si="0" ref="C8:C71">IF(B8="Yes, contain",2,0)</f>
        <v>0</v>
      </c>
      <c r="D8" s="55" t="s">
        <v>118</v>
      </c>
      <c r="E8" s="56">
        <v>43088</v>
      </c>
      <c r="F8" s="55" t="s">
        <v>451</v>
      </c>
    </row>
    <row r="9" spans="1:6" s="27" customFormat="1" ht="15" customHeight="1">
      <c r="A9" s="173" t="s">
        <v>284</v>
      </c>
      <c r="B9" s="55" t="s">
        <v>384</v>
      </c>
      <c r="C9" s="68">
        <f t="shared" si="0"/>
        <v>2</v>
      </c>
      <c r="D9" s="55" t="s">
        <v>119</v>
      </c>
      <c r="E9" s="56">
        <v>43096</v>
      </c>
      <c r="F9" s="92">
        <v>13</v>
      </c>
    </row>
    <row r="10" spans="1:6" s="26" customFormat="1" ht="15" customHeight="1">
      <c r="A10" s="173" t="s">
        <v>285</v>
      </c>
      <c r="B10" s="55" t="s">
        <v>384</v>
      </c>
      <c r="C10" s="68">
        <f t="shared" si="0"/>
        <v>2</v>
      </c>
      <c r="D10" s="55" t="s">
        <v>120</v>
      </c>
      <c r="E10" s="56">
        <v>43081</v>
      </c>
      <c r="F10" s="92">
        <v>10</v>
      </c>
    </row>
    <row r="11" spans="1:6" s="28" customFormat="1" ht="15" customHeight="1">
      <c r="A11" s="173" t="s">
        <v>286</v>
      </c>
      <c r="B11" s="55" t="s">
        <v>384</v>
      </c>
      <c r="C11" s="68">
        <f t="shared" si="0"/>
        <v>2</v>
      </c>
      <c r="D11" s="55" t="s">
        <v>121</v>
      </c>
      <c r="E11" s="56">
        <v>43080</v>
      </c>
      <c r="F11" s="92">
        <v>12</v>
      </c>
    </row>
    <row r="12" spans="1:6" s="27" customFormat="1" ht="15" customHeight="1">
      <c r="A12" s="173" t="s">
        <v>287</v>
      </c>
      <c r="B12" s="55" t="s">
        <v>384</v>
      </c>
      <c r="C12" s="68">
        <f t="shared" si="0"/>
        <v>2</v>
      </c>
      <c r="D12" s="55" t="s">
        <v>122</v>
      </c>
      <c r="E12" s="56">
        <v>43073</v>
      </c>
      <c r="F12" s="92">
        <v>13</v>
      </c>
    </row>
    <row r="13" spans="1:6" s="26" customFormat="1" ht="15" customHeight="1">
      <c r="A13" s="173" t="s">
        <v>281</v>
      </c>
      <c r="B13" s="55" t="s">
        <v>384</v>
      </c>
      <c r="C13" s="68">
        <f t="shared" si="0"/>
        <v>2</v>
      </c>
      <c r="D13" s="55" t="s">
        <v>123</v>
      </c>
      <c r="E13" s="56">
        <v>43084</v>
      </c>
      <c r="F13" s="92">
        <v>8</v>
      </c>
    </row>
    <row r="14" spans="1:6" s="28" customFormat="1" ht="15" customHeight="1">
      <c r="A14" s="173" t="s">
        <v>288</v>
      </c>
      <c r="B14" s="55" t="s">
        <v>384</v>
      </c>
      <c r="C14" s="68">
        <f t="shared" si="0"/>
        <v>2</v>
      </c>
      <c r="D14" s="55" t="s">
        <v>124</v>
      </c>
      <c r="E14" s="56">
        <v>43077</v>
      </c>
      <c r="F14" s="92">
        <v>10</v>
      </c>
    </row>
    <row r="15" spans="1:6" s="28" customFormat="1" ht="15" customHeight="1">
      <c r="A15" s="173" t="s">
        <v>289</v>
      </c>
      <c r="B15" s="55" t="s">
        <v>384</v>
      </c>
      <c r="C15" s="68">
        <f t="shared" si="0"/>
        <v>2</v>
      </c>
      <c r="D15" s="55" t="s">
        <v>125</v>
      </c>
      <c r="E15" s="56">
        <v>43087</v>
      </c>
      <c r="F15" s="92" t="s">
        <v>243</v>
      </c>
    </row>
    <row r="16" spans="1:6" s="27" customFormat="1" ht="15" customHeight="1">
      <c r="A16" s="173" t="s">
        <v>290</v>
      </c>
      <c r="B16" s="55" t="s">
        <v>384</v>
      </c>
      <c r="C16" s="68">
        <f t="shared" si="0"/>
        <v>2</v>
      </c>
      <c r="D16" s="55" t="s">
        <v>254</v>
      </c>
      <c r="E16" s="56">
        <v>43088</v>
      </c>
      <c r="F16" s="92">
        <v>9</v>
      </c>
    </row>
    <row r="17" spans="1:6" s="26" customFormat="1" ht="15" customHeight="1">
      <c r="A17" s="173" t="s">
        <v>292</v>
      </c>
      <c r="B17" s="55" t="s">
        <v>384</v>
      </c>
      <c r="C17" s="68">
        <f t="shared" si="0"/>
        <v>2</v>
      </c>
      <c r="D17" s="55" t="s">
        <v>133</v>
      </c>
      <c r="E17" s="56">
        <v>43069</v>
      </c>
      <c r="F17" s="58">
        <v>9</v>
      </c>
    </row>
    <row r="18" spans="1:6" s="26" customFormat="1" ht="15" customHeight="1">
      <c r="A18" s="173" t="s">
        <v>293</v>
      </c>
      <c r="B18" s="55" t="s">
        <v>384</v>
      </c>
      <c r="C18" s="68">
        <f t="shared" si="0"/>
        <v>2</v>
      </c>
      <c r="D18" s="55" t="s">
        <v>126</v>
      </c>
      <c r="E18" s="56">
        <v>43094</v>
      </c>
      <c r="F18" s="92">
        <v>10</v>
      </c>
    </row>
    <row r="19" spans="1:6" s="26" customFormat="1" ht="15" customHeight="1">
      <c r="A19" s="173" t="s">
        <v>291</v>
      </c>
      <c r="B19" s="55" t="s">
        <v>384</v>
      </c>
      <c r="C19" s="68">
        <f t="shared" si="0"/>
        <v>2</v>
      </c>
      <c r="D19" s="55" t="s">
        <v>127</v>
      </c>
      <c r="E19" s="56">
        <v>43090</v>
      </c>
      <c r="F19" s="92">
        <v>10</v>
      </c>
    </row>
    <row r="20" spans="1:6" s="28" customFormat="1" ht="15" customHeight="1">
      <c r="A20" s="173" t="s">
        <v>294</v>
      </c>
      <c r="B20" s="55" t="s">
        <v>384</v>
      </c>
      <c r="C20" s="68">
        <f t="shared" si="0"/>
        <v>2</v>
      </c>
      <c r="D20" s="55" t="s">
        <v>129</v>
      </c>
      <c r="E20" s="56">
        <v>43090</v>
      </c>
      <c r="F20" s="92">
        <v>7</v>
      </c>
    </row>
    <row r="21" spans="1:6" s="28" customFormat="1" ht="15" customHeight="1">
      <c r="A21" s="173" t="s">
        <v>295</v>
      </c>
      <c r="B21" s="55" t="s">
        <v>384</v>
      </c>
      <c r="C21" s="68">
        <f t="shared" si="0"/>
        <v>2</v>
      </c>
      <c r="D21" s="55" t="s">
        <v>130</v>
      </c>
      <c r="E21" s="56">
        <v>43096</v>
      </c>
      <c r="F21" s="92">
        <v>10</v>
      </c>
    </row>
    <row r="22" spans="1:6" s="26" customFormat="1" ht="15" customHeight="1">
      <c r="A22" s="61" t="s">
        <v>296</v>
      </c>
      <c r="B22" s="55" t="s">
        <v>384</v>
      </c>
      <c r="C22" s="68">
        <f t="shared" si="0"/>
        <v>2</v>
      </c>
      <c r="D22" s="55" t="s">
        <v>131</v>
      </c>
      <c r="E22" s="56">
        <v>43087</v>
      </c>
      <c r="F22" s="92">
        <v>10</v>
      </c>
    </row>
    <row r="23" spans="1:6" s="27" customFormat="1" ht="15" customHeight="1">
      <c r="A23" s="173" t="s">
        <v>297</v>
      </c>
      <c r="B23" s="55" t="s">
        <v>387</v>
      </c>
      <c r="C23" s="68">
        <f t="shared" si="0"/>
        <v>0</v>
      </c>
      <c r="D23" s="55" t="s">
        <v>132</v>
      </c>
      <c r="E23" s="56">
        <v>43094</v>
      </c>
      <c r="F23" s="55" t="s">
        <v>451</v>
      </c>
    </row>
    <row r="24" spans="1:6" s="27" customFormat="1" ht="15" customHeight="1">
      <c r="A24" s="173" t="s">
        <v>298</v>
      </c>
      <c r="B24" s="55" t="s">
        <v>387</v>
      </c>
      <c r="C24" s="68">
        <f t="shared" si="0"/>
        <v>0</v>
      </c>
      <c r="D24" s="55">
        <v>47</v>
      </c>
      <c r="E24" s="56">
        <v>43068</v>
      </c>
      <c r="F24" s="55" t="s">
        <v>451</v>
      </c>
    </row>
    <row r="25" spans="1:6" s="25" customFormat="1" ht="15" customHeight="1">
      <c r="A25" s="150" t="s">
        <v>367</v>
      </c>
      <c r="B25" s="153"/>
      <c r="C25" s="154"/>
      <c r="D25" s="153"/>
      <c r="E25" s="155"/>
      <c r="F25" s="159"/>
    </row>
    <row r="26" spans="1:6" s="26" customFormat="1" ht="15" customHeight="1">
      <c r="A26" s="173" t="s">
        <v>299</v>
      </c>
      <c r="B26" s="55" t="s">
        <v>384</v>
      </c>
      <c r="C26" s="68">
        <f t="shared" si="0"/>
        <v>2</v>
      </c>
      <c r="D26" s="55" t="s">
        <v>134</v>
      </c>
      <c r="E26" s="56">
        <v>43090</v>
      </c>
      <c r="F26" s="92">
        <v>6</v>
      </c>
    </row>
    <row r="27" spans="1:6" s="27" customFormat="1" ht="15" customHeight="1">
      <c r="A27" s="61" t="s">
        <v>300</v>
      </c>
      <c r="B27" s="55" t="s">
        <v>387</v>
      </c>
      <c r="C27" s="68">
        <f t="shared" si="0"/>
        <v>0</v>
      </c>
      <c r="D27" s="55" t="s">
        <v>135</v>
      </c>
      <c r="E27" s="56">
        <v>43076</v>
      </c>
      <c r="F27" s="55" t="s">
        <v>451</v>
      </c>
    </row>
    <row r="28" spans="1:6" s="27" customFormat="1" ht="15" customHeight="1">
      <c r="A28" s="173" t="s">
        <v>301</v>
      </c>
      <c r="B28" s="55" t="s">
        <v>384</v>
      </c>
      <c r="C28" s="68">
        <f t="shared" si="0"/>
        <v>2</v>
      </c>
      <c r="D28" s="55" t="s">
        <v>136</v>
      </c>
      <c r="E28" s="56">
        <v>43084</v>
      </c>
      <c r="F28" s="92">
        <v>10</v>
      </c>
    </row>
    <row r="29" spans="1:6" s="27" customFormat="1" ht="15" customHeight="1">
      <c r="A29" s="173" t="s">
        <v>302</v>
      </c>
      <c r="B29" s="55" t="s">
        <v>384</v>
      </c>
      <c r="C29" s="68">
        <f t="shared" si="0"/>
        <v>2</v>
      </c>
      <c r="D29" s="55" t="s">
        <v>137</v>
      </c>
      <c r="E29" s="56">
        <v>43084</v>
      </c>
      <c r="F29" s="92">
        <v>10</v>
      </c>
    </row>
    <row r="30" spans="1:6" s="27" customFormat="1" ht="15" customHeight="1">
      <c r="A30" s="173" t="s">
        <v>303</v>
      </c>
      <c r="B30" s="55" t="s">
        <v>387</v>
      </c>
      <c r="C30" s="68">
        <f t="shared" si="0"/>
        <v>0</v>
      </c>
      <c r="D30" s="55">
        <v>128</v>
      </c>
      <c r="E30" s="56">
        <v>43088</v>
      </c>
      <c r="F30" s="55" t="s">
        <v>451</v>
      </c>
    </row>
    <row r="31" spans="1:6" s="26" customFormat="1" ht="15" customHeight="1">
      <c r="A31" s="173" t="s">
        <v>304</v>
      </c>
      <c r="B31" s="55" t="s">
        <v>384</v>
      </c>
      <c r="C31" s="68">
        <f t="shared" si="0"/>
        <v>2</v>
      </c>
      <c r="D31" s="55" t="s">
        <v>139</v>
      </c>
      <c r="E31" s="56">
        <v>43090</v>
      </c>
      <c r="F31" s="92">
        <v>9</v>
      </c>
    </row>
    <row r="32" spans="1:6" s="27" customFormat="1" ht="15" customHeight="1">
      <c r="A32" s="61" t="s">
        <v>305</v>
      </c>
      <c r="B32" s="55" t="s">
        <v>384</v>
      </c>
      <c r="C32" s="68">
        <f t="shared" si="0"/>
        <v>2</v>
      </c>
      <c r="D32" s="55" t="s">
        <v>140</v>
      </c>
      <c r="E32" s="56">
        <v>43091</v>
      </c>
      <c r="F32" s="92">
        <v>9</v>
      </c>
    </row>
    <row r="33" spans="1:6" s="27" customFormat="1" ht="15" customHeight="1">
      <c r="A33" s="61" t="s">
        <v>306</v>
      </c>
      <c r="B33" s="55" t="s">
        <v>384</v>
      </c>
      <c r="C33" s="68">
        <f t="shared" si="0"/>
        <v>2</v>
      </c>
      <c r="D33" s="55" t="s">
        <v>141</v>
      </c>
      <c r="E33" s="56">
        <v>43097</v>
      </c>
      <c r="F33" s="92">
        <v>11</v>
      </c>
    </row>
    <row r="34" spans="1:6" s="27" customFormat="1" ht="15" customHeight="1">
      <c r="A34" s="61" t="s">
        <v>307</v>
      </c>
      <c r="B34" s="55" t="s">
        <v>384</v>
      </c>
      <c r="C34" s="68">
        <f t="shared" si="0"/>
        <v>2</v>
      </c>
      <c r="D34" s="55" t="s">
        <v>142</v>
      </c>
      <c r="E34" s="56">
        <v>43095</v>
      </c>
      <c r="F34" s="92">
        <v>14</v>
      </c>
    </row>
    <row r="35" spans="1:6" s="27" customFormat="1" ht="15" customHeight="1">
      <c r="A35" s="61" t="s">
        <v>374</v>
      </c>
      <c r="B35" s="55" t="s">
        <v>384</v>
      </c>
      <c r="C35" s="68">
        <f t="shared" si="0"/>
        <v>2</v>
      </c>
      <c r="D35" s="55" t="s">
        <v>143</v>
      </c>
      <c r="E35" s="56">
        <v>43073</v>
      </c>
      <c r="F35" s="92">
        <v>3</v>
      </c>
    </row>
    <row r="36" spans="1:6" s="27" customFormat="1" ht="15" customHeight="1">
      <c r="A36" s="173" t="s">
        <v>282</v>
      </c>
      <c r="B36" s="55" t="s">
        <v>384</v>
      </c>
      <c r="C36" s="68">
        <f t="shared" si="0"/>
        <v>2</v>
      </c>
      <c r="D36" s="55" t="s">
        <v>144</v>
      </c>
      <c r="E36" s="56">
        <v>43077</v>
      </c>
      <c r="F36" s="92">
        <v>7</v>
      </c>
    </row>
    <row r="37" spans="1:6" s="25" customFormat="1" ht="15" customHeight="1">
      <c r="A37" s="150" t="s">
        <v>368</v>
      </c>
      <c r="B37" s="153"/>
      <c r="C37" s="154"/>
      <c r="D37" s="153"/>
      <c r="E37" s="155"/>
      <c r="F37" s="159"/>
    </row>
    <row r="38" spans="1:6" s="28" customFormat="1" ht="15" customHeight="1">
      <c r="A38" s="173" t="s">
        <v>309</v>
      </c>
      <c r="B38" s="55" t="s">
        <v>384</v>
      </c>
      <c r="C38" s="68">
        <f t="shared" si="0"/>
        <v>2</v>
      </c>
      <c r="D38" s="55">
        <v>109</v>
      </c>
      <c r="E38" s="56">
        <v>43087</v>
      </c>
      <c r="F38" s="92">
        <v>10</v>
      </c>
    </row>
    <row r="39" spans="1:6" s="28" customFormat="1" ht="15" customHeight="1">
      <c r="A39" s="173" t="s">
        <v>310</v>
      </c>
      <c r="B39" s="55" t="s">
        <v>384</v>
      </c>
      <c r="C39" s="68">
        <f t="shared" si="0"/>
        <v>2</v>
      </c>
      <c r="D39" s="55" t="s">
        <v>145</v>
      </c>
      <c r="E39" s="56">
        <v>43089</v>
      </c>
      <c r="F39" s="92">
        <v>7</v>
      </c>
    </row>
    <row r="40" spans="1:6" s="28" customFormat="1" ht="15" customHeight="1">
      <c r="A40" s="173" t="s">
        <v>311</v>
      </c>
      <c r="B40" s="55" t="s">
        <v>384</v>
      </c>
      <c r="C40" s="68">
        <f t="shared" si="0"/>
        <v>2</v>
      </c>
      <c r="D40" s="55" t="s">
        <v>146</v>
      </c>
      <c r="E40" s="56">
        <v>43090</v>
      </c>
      <c r="F40" s="92">
        <v>9</v>
      </c>
    </row>
    <row r="41" spans="1:6" s="27" customFormat="1" ht="15" customHeight="1">
      <c r="A41" s="173" t="s">
        <v>312</v>
      </c>
      <c r="B41" s="55" t="s">
        <v>384</v>
      </c>
      <c r="C41" s="68">
        <f t="shared" si="0"/>
        <v>2</v>
      </c>
      <c r="D41" s="55" t="s">
        <v>147</v>
      </c>
      <c r="E41" s="56">
        <v>43089</v>
      </c>
      <c r="F41" s="92">
        <v>9</v>
      </c>
    </row>
    <row r="42" spans="1:6" s="26" customFormat="1" ht="15" customHeight="1">
      <c r="A42" s="173" t="s">
        <v>313</v>
      </c>
      <c r="B42" s="55" t="s">
        <v>384</v>
      </c>
      <c r="C42" s="68">
        <f t="shared" si="0"/>
        <v>2</v>
      </c>
      <c r="D42" s="55" t="s">
        <v>148</v>
      </c>
      <c r="E42" s="56">
        <v>43087</v>
      </c>
      <c r="F42" s="92">
        <v>6</v>
      </c>
    </row>
    <row r="43" spans="1:6" s="28" customFormat="1" ht="15" customHeight="1">
      <c r="A43" s="173" t="s">
        <v>314</v>
      </c>
      <c r="B43" s="55" t="s">
        <v>384</v>
      </c>
      <c r="C43" s="68">
        <f t="shared" si="0"/>
        <v>2</v>
      </c>
      <c r="D43" s="55" t="s">
        <v>149</v>
      </c>
      <c r="E43" s="56">
        <v>43084</v>
      </c>
      <c r="F43" s="92">
        <v>7</v>
      </c>
    </row>
    <row r="44" spans="1:6" s="28" customFormat="1" ht="15" customHeight="1">
      <c r="A44" s="173" t="s">
        <v>315</v>
      </c>
      <c r="B44" s="55" t="s">
        <v>384</v>
      </c>
      <c r="C44" s="68">
        <f t="shared" si="0"/>
        <v>2</v>
      </c>
      <c r="D44" s="55" t="s">
        <v>150</v>
      </c>
      <c r="E44" s="56">
        <v>43090</v>
      </c>
      <c r="F44" s="92">
        <v>9</v>
      </c>
    </row>
    <row r="45" spans="1:6" s="28" customFormat="1" ht="15" customHeight="1">
      <c r="A45" s="173" t="s">
        <v>316</v>
      </c>
      <c r="B45" s="55" t="s">
        <v>384</v>
      </c>
      <c r="C45" s="68">
        <f t="shared" si="0"/>
        <v>2</v>
      </c>
      <c r="D45" s="55" t="s">
        <v>151</v>
      </c>
      <c r="E45" s="56">
        <v>43095</v>
      </c>
      <c r="F45" s="92">
        <v>3</v>
      </c>
    </row>
    <row r="46" spans="1:6" s="25" customFormat="1" ht="15" customHeight="1">
      <c r="A46" s="150" t="s">
        <v>369</v>
      </c>
      <c r="B46" s="153"/>
      <c r="C46" s="154"/>
      <c r="D46" s="153"/>
      <c r="E46" s="155"/>
      <c r="F46" s="159"/>
    </row>
    <row r="47" spans="1:6" s="28" customFormat="1" ht="15" customHeight="1">
      <c r="A47" s="173" t="s">
        <v>317</v>
      </c>
      <c r="B47" s="55" t="s">
        <v>384</v>
      </c>
      <c r="C47" s="68">
        <f t="shared" si="0"/>
        <v>2</v>
      </c>
      <c r="D47" s="55">
        <v>100</v>
      </c>
      <c r="E47" s="56">
        <v>43095</v>
      </c>
      <c r="F47" s="92">
        <v>10</v>
      </c>
    </row>
    <row r="48" spans="1:6" s="28" customFormat="1" ht="15" customHeight="1">
      <c r="A48" s="173" t="s">
        <v>318</v>
      </c>
      <c r="B48" s="55" t="s">
        <v>384</v>
      </c>
      <c r="C48" s="68">
        <f t="shared" si="0"/>
        <v>2</v>
      </c>
      <c r="D48" s="55" t="s">
        <v>152</v>
      </c>
      <c r="E48" s="56">
        <v>43095</v>
      </c>
      <c r="F48" s="92" t="s">
        <v>471</v>
      </c>
    </row>
    <row r="49" spans="1:6" s="27" customFormat="1" ht="15" customHeight="1">
      <c r="A49" s="173" t="s">
        <v>321</v>
      </c>
      <c r="B49" s="55" t="s">
        <v>384</v>
      </c>
      <c r="C49" s="68">
        <f t="shared" si="0"/>
        <v>2</v>
      </c>
      <c r="D49" s="55" t="s">
        <v>153</v>
      </c>
      <c r="E49" s="56">
        <v>43097</v>
      </c>
      <c r="F49" s="92">
        <v>7</v>
      </c>
    </row>
    <row r="50" spans="1:6" s="27" customFormat="1" ht="15" customHeight="1">
      <c r="A50" s="173" t="s">
        <v>319</v>
      </c>
      <c r="B50" s="55" t="s">
        <v>384</v>
      </c>
      <c r="C50" s="68">
        <f t="shared" si="0"/>
        <v>2</v>
      </c>
      <c r="D50" s="55" t="s">
        <v>135</v>
      </c>
      <c r="E50" s="56">
        <v>43094</v>
      </c>
      <c r="F50" s="92">
        <v>11</v>
      </c>
    </row>
    <row r="51" spans="1:6" s="28" customFormat="1" ht="15" customHeight="1">
      <c r="A51" s="173" t="s">
        <v>320</v>
      </c>
      <c r="B51" s="55" t="s">
        <v>384</v>
      </c>
      <c r="C51" s="68">
        <f t="shared" si="0"/>
        <v>2</v>
      </c>
      <c r="D51" s="55" t="s">
        <v>154</v>
      </c>
      <c r="E51" s="56">
        <v>43090</v>
      </c>
      <c r="F51" s="92">
        <v>11</v>
      </c>
    </row>
    <row r="52" spans="1:6" s="27" customFormat="1" ht="15" customHeight="1">
      <c r="A52" s="173" t="s">
        <v>322</v>
      </c>
      <c r="B52" s="55" t="s">
        <v>384</v>
      </c>
      <c r="C52" s="68">
        <f t="shared" si="0"/>
        <v>2</v>
      </c>
      <c r="D52" s="55" t="s">
        <v>155</v>
      </c>
      <c r="E52" s="56">
        <v>43095</v>
      </c>
      <c r="F52" s="92">
        <v>11</v>
      </c>
    </row>
    <row r="53" spans="1:6" s="27" customFormat="1" ht="15" customHeight="1">
      <c r="A53" s="173" t="s">
        <v>323</v>
      </c>
      <c r="B53" s="55" t="s">
        <v>384</v>
      </c>
      <c r="C53" s="68">
        <f t="shared" si="0"/>
        <v>2</v>
      </c>
      <c r="D53" s="55" t="s">
        <v>156</v>
      </c>
      <c r="E53" s="56">
        <v>43082</v>
      </c>
      <c r="F53" s="58">
        <v>19</v>
      </c>
    </row>
    <row r="54" spans="1:124" s="25" customFormat="1" ht="15" customHeight="1">
      <c r="A54" s="150" t="s">
        <v>370</v>
      </c>
      <c r="B54" s="153"/>
      <c r="C54" s="154"/>
      <c r="D54" s="153"/>
      <c r="E54" s="155"/>
      <c r="F54" s="159"/>
      <c r="G54" s="27"/>
      <c r="H54" s="27"/>
      <c r="I54" s="27"/>
      <c r="J54" s="27"/>
      <c r="K54" s="27"/>
      <c r="L54" s="27"/>
      <c r="M54" s="27"/>
      <c r="N54" s="27"/>
      <c r="O54" s="27"/>
      <c r="P54" s="27"/>
      <c r="Q54" s="27"/>
      <c r="R54" s="27"/>
      <c r="S54" s="27"/>
      <c r="T54" s="27"/>
      <c r="U54" s="27"/>
      <c r="V54" s="27"/>
      <c r="W54" s="27"/>
      <c r="X54" s="27"/>
      <c r="Y54" s="27"/>
      <c r="Z54" s="27"/>
      <c r="AA54" s="27"/>
      <c r="AB54" s="27"/>
      <c r="AC54" s="27"/>
      <c r="AD54" s="27"/>
      <c r="AE54" s="27"/>
      <c r="AF54" s="27"/>
      <c r="AG54" s="27"/>
      <c r="AH54" s="27"/>
      <c r="AI54" s="27"/>
      <c r="AJ54" s="27"/>
      <c r="AK54" s="27"/>
      <c r="AL54" s="27"/>
      <c r="AM54" s="27"/>
      <c r="AN54" s="27"/>
      <c r="AO54" s="27"/>
      <c r="AP54" s="27"/>
      <c r="AQ54" s="27"/>
      <c r="AR54" s="27"/>
      <c r="AS54" s="27"/>
      <c r="AT54" s="27"/>
      <c r="AU54" s="27"/>
      <c r="AV54" s="27"/>
      <c r="AW54" s="27"/>
      <c r="AX54" s="26"/>
      <c r="AY54" s="27"/>
      <c r="AZ54" s="27"/>
      <c r="BA54" s="27"/>
      <c r="BB54" s="27"/>
      <c r="BC54" s="27"/>
      <c r="BD54" s="27"/>
      <c r="BE54" s="27"/>
      <c r="BF54" s="27"/>
      <c r="BG54" s="27"/>
      <c r="BH54" s="27"/>
      <c r="BI54" s="27"/>
      <c r="BJ54" s="27"/>
      <c r="BK54" s="27"/>
      <c r="BL54" s="27"/>
      <c r="BM54" s="27"/>
      <c r="BN54" s="27"/>
      <c r="BO54" s="27"/>
      <c r="BP54" s="27"/>
      <c r="BQ54" s="27"/>
      <c r="BR54" s="27"/>
      <c r="BS54" s="27"/>
      <c r="BT54" s="27"/>
      <c r="BU54" s="27"/>
      <c r="BV54" s="27"/>
      <c r="BW54" s="27"/>
      <c r="BX54" s="27"/>
      <c r="BY54" s="27"/>
      <c r="BZ54" s="27"/>
      <c r="CA54" s="27"/>
      <c r="CB54" s="27"/>
      <c r="CC54" s="27"/>
      <c r="CD54" s="27"/>
      <c r="CE54" s="27"/>
      <c r="CF54" s="27"/>
      <c r="CG54" s="27"/>
      <c r="CH54" s="27"/>
      <c r="CI54" s="27"/>
      <c r="CJ54" s="27"/>
      <c r="CK54" s="27"/>
      <c r="CL54" s="27"/>
      <c r="CM54" s="27"/>
      <c r="CN54" s="27"/>
      <c r="CO54" s="27"/>
      <c r="CP54" s="27"/>
      <c r="CQ54" s="27"/>
      <c r="CR54" s="26"/>
      <c r="CS54" s="27"/>
      <c r="CT54" s="27"/>
      <c r="CU54" s="27"/>
      <c r="CV54" s="27"/>
      <c r="CW54" s="27"/>
      <c r="CX54" s="27"/>
      <c r="CY54" s="27"/>
      <c r="CZ54" s="27"/>
      <c r="DA54" s="27"/>
      <c r="DB54" s="27"/>
      <c r="DC54" s="27"/>
      <c r="DD54" s="27"/>
      <c r="DE54" s="27"/>
      <c r="DF54" s="27"/>
      <c r="DG54" s="27"/>
      <c r="DH54" s="27"/>
      <c r="DI54" s="27"/>
      <c r="DJ54" s="27"/>
      <c r="DK54" s="27"/>
      <c r="DL54" s="27"/>
      <c r="DM54" s="27"/>
      <c r="DN54" s="27"/>
      <c r="DO54" s="27"/>
      <c r="DP54" s="27"/>
      <c r="DQ54" s="27"/>
      <c r="DR54" s="27"/>
      <c r="DS54" s="27"/>
      <c r="DT54" s="27"/>
    </row>
    <row r="55" spans="1:124" s="35" customFormat="1" ht="15" customHeight="1">
      <c r="A55" s="173" t="s">
        <v>324</v>
      </c>
      <c r="B55" s="55" t="s">
        <v>384</v>
      </c>
      <c r="C55" s="68">
        <f t="shared" si="0"/>
        <v>2</v>
      </c>
      <c r="D55" s="55" t="s">
        <v>157</v>
      </c>
      <c r="E55" s="56">
        <v>43069</v>
      </c>
      <c r="F55" s="92">
        <v>12</v>
      </c>
      <c r="G55" s="27"/>
      <c r="H55" s="27"/>
      <c r="I55" s="27"/>
      <c r="J55" s="27"/>
      <c r="K55" s="27"/>
      <c r="L55" s="27"/>
      <c r="M55" s="27"/>
      <c r="N55" s="27"/>
      <c r="O55" s="27"/>
      <c r="P55" s="27"/>
      <c r="Q55" s="27"/>
      <c r="R55" s="27"/>
      <c r="S55" s="27"/>
      <c r="T55" s="27"/>
      <c r="U55" s="27"/>
      <c r="V55" s="27"/>
      <c r="W55" s="27"/>
      <c r="X55" s="27"/>
      <c r="Y55" s="27"/>
      <c r="Z55" s="27"/>
      <c r="AA55" s="27"/>
      <c r="AB55" s="27"/>
      <c r="AC55" s="27"/>
      <c r="AD55" s="27"/>
      <c r="AE55" s="27"/>
      <c r="AF55" s="27"/>
      <c r="AG55" s="27"/>
      <c r="AH55" s="27"/>
      <c r="AI55" s="27"/>
      <c r="AJ55" s="27"/>
      <c r="AK55" s="27"/>
      <c r="AL55" s="27"/>
      <c r="AM55" s="27"/>
      <c r="AN55" s="27"/>
      <c r="AO55" s="27"/>
      <c r="AP55" s="27"/>
      <c r="AQ55" s="27"/>
      <c r="AR55" s="27"/>
      <c r="AS55" s="27"/>
      <c r="AT55" s="27"/>
      <c r="AU55" s="27"/>
      <c r="AV55" s="27"/>
      <c r="AW55" s="27"/>
      <c r="AX55" s="26"/>
      <c r="AY55" s="27"/>
      <c r="AZ55" s="27"/>
      <c r="BA55" s="27"/>
      <c r="BB55" s="27"/>
      <c r="BC55" s="27"/>
      <c r="BD55" s="27"/>
      <c r="BE55" s="27"/>
      <c r="BF55" s="27"/>
      <c r="BG55" s="27"/>
      <c r="BH55" s="27"/>
      <c r="BI55" s="27"/>
      <c r="BJ55" s="27"/>
      <c r="BK55" s="27"/>
      <c r="BL55" s="27"/>
      <c r="BM55" s="27"/>
      <c r="BN55" s="27"/>
      <c r="BO55" s="27"/>
      <c r="BP55" s="27"/>
      <c r="BQ55" s="27"/>
      <c r="BR55" s="27"/>
      <c r="BS55" s="27"/>
      <c r="BT55" s="27"/>
      <c r="BU55" s="27"/>
      <c r="BV55" s="27"/>
      <c r="BW55" s="27"/>
      <c r="BX55" s="27"/>
      <c r="BY55" s="27"/>
      <c r="BZ55" s="27"/>
      <c r="CA55" s="27"/>
      <c r="CB55" s="27"/>
      <c r="CC55" s="27"/>
      <c r="CD55" s="27"/>
      <c r="CE55" s="27"/>
      <c r="CF55" s="27"/>
      <c r="CG55" s="27"/>
      <c r="CH55" s="27"/>
      <c r="CI55" s="27"/>
      <c r="CJ55" s="27"/>
      <c r="CK55" s="27"/>
      <c r="CL55" s="27"/>
      <c r="CM55" s="27"/>
      <c r="CN55" s="27"/>
      <c r="CO55" s="27"/>
      <c r="CP55" s="27"/>
      <c r="CQ55" s="27"/>
      <c r="CR55" s="26"/>
      <c r="CS55" s="27"/>
      <c r="CT55" s="27"/>
      <c r="CU55" s="27"/>
      <c r="CV55" s="27"/>
      <c r="CW55" s="27"/>
      <c r="CX55" s="27"/>
      <c r="CY55" s="27"/>
      <c r="CZ55" s="27"/>
      <c r="DA55" s="27"/>
      <c r="DB55" s="27"/>
      <c r="DC55" s="27"/>
      <c r="DD55" s="27"/>
      <c r="DE55" s="27"/>
      <c r="DF55" s="27"/>
      <c r="DG55" s="27"/>
      <c r="DH55" s="27"/>
      <c r="DI55" s="27"/>
      <c r="DJ55" s="27"/>
      <c r="DK55" s="27"/>
      <c r="DL55" s="27"/>
      <c r="DM55" s="27"/>
      <c r="DN55" s="27"/>
      <c r="DO55" s="27"/>
      <c r="DP55" s="27"/>
      <c r="DQ55" s="27"/>
      <c r="DR55" s="27"/>
      <c r="DS55" s="27"/>
      <c r="DT55" s="27"/>
    </row>
    <row r="56" spans="1:124" s="35" customFormat="1" ht="15" customHeight="1">
      <c r="A56" s="173" t="s">
        <v>325</v>
      </c>
      <c r="B56" s="55" t="s">
        <v>384</v>
      </c>
      <c r="C56" s="68">
        <f t="shared" si="0"/>
        <v>2</v>
      </c>
      <c r="D56" s="55" t="s">
        <v>158</v>
      </c>
      <c r="E56" s="56">
        <v>43070</v>
      </c>
      <c r="F56" s="92">
        <v>7</v>
      </c>
      <c r="G56" s="27"/>
      <c r="H56" s="27"/>
      <c r="I56" s="27"/>
      <c r="J56" s="27"/>
      <c r="K56" s="27"/>
      <c r="L56" s="27"/>
      <c r="M56" s="27"/>
      <c r="N56" s="27"/>
      <c r="O56" s="27"/>
      <c r="P56" s="27"/>
      <c r="Q56" s="27"/>
      <c r="R56" s="27"/>
      <c r="S56" s="27"/>
      <c r="T56" s="27"/>
      <c r="U56" s="27"/>
      <c r="V56" s="27"/>
      <c r="W56" s="27"/>
      <c r="X56" s="27"/>
      <c r="Y56" s="27"/>
      <c r="Z56" s="27"/>
      <c r="AA56" s="27"/>
      <c r="AB56" s="27"/>
      <c r="AC56" s="27"/>
      <c r="AD56" s="27"/>
      <c r="AE56" s="27"/>
      <c r="AF56" s="27"/>
      <c r="AG56" s="27"/>
      <c r="AH56" s="27"/>
      <c r="AI56" s="27"/>
      <c r="AJ56" s="27"/>
      <c r="AK56" s="27"/>
      <c r="AL56" s="27"/>
      <c r="AM56" s="27"/>
      <c r="AN56" s="27"/>
      <c r="AO56" s="27"/>
      <c r="AP56" s="27"/>
      <c r="AQ56" s="27"/>
      <c r="AR56" s="27"/>
      <c r="AS56" s="27"/>
      <c r="AT56" s="27"/>
      <c r="AU56" s="27"/>
      <c r="AV56" s="27"/>
      <c r="AW56" s="27"/>
      <c r="AX56" s="26"/>
      <c r="AY56" s="27"/>
      <c r="AZ56" s="27"/>
      <c r="BA56" s="27"/>
      <c r="BB56" s="27"/>
      <c r="BC56" s="27"/>
      <c r="BD56" s="27"/>
      <c r="BE56" s="27"/>
      <c r="BF56" s="27"/>
      <c r="BG56" s="27"/>
      <c r="BH56" s="27"/>
      <c r="BI56" s="27"/>
      <c r="BJ56" s="27"/>
      <c r="BK56" s="27"/>
      <c r="BL56" s="27"/>
      <c r="BM56" s="27"/>
      <c r="BN56" s="27"/>
      <c r="BO56" s="27"/>
      <c r="BP56" s="27"/>
      <c r="BQ56" s="27"/>
      <c r="BR56" s="27"/>
      <c r="BS56" s="27"/>
      <c r="BT56" s="27"/>
      <c r="BU56" s="27"/>
      <c r="BV56" s="27"/>
      <c r="BW56" s="27"/>
      <c r="BX56" s="27"/>
      <c r="BY56" s="27"/>
      <c r="BZ56" s="27"/>
      <c r="CA56" s="27"/>
      <c r="CB56" s="27"/>
      <c r="CC56" s="27"/>
      <c r="CD56" s="27"/>
      <c r="CE56" s="27"/>
      <c r="CF56" s="27"/>
      <c r="CG56" s="27"/>
      <c r="CH56" s="27"/>
      <c r="CI56" s="27"/>
      <c r="CJ56" s="27"/>
      <c r="CK56" s="27"/>
      <c r="CL56" s="27"/>
      <c r="CM56" s="27"/>
      <c r="CN56" s="27"/>
      <c r="CO56" s="27"/>
      <c r="CP56" s="27"/>
      <c r="CQ56" s="27"/>
      <c r="CR56" s="26"/>
      <c r="CS56" s="27"/>
      <c r="CT56" s="27"/>
      <c r="CU56" s="27"/>
      <c r="CV56" s="27"/>
      <c r="CW56" s="27"/>
      <c r="CX56" s="27"/>
      <c r="CY56" s="27"/>
      <c r="CZ56" s="27"/>
      <c r="DA56" s="27"/>
      <c r="DB56" s="27"/>
      <c r="DC56" s="27"/>
      <c r="DD56" s="27"/>
      <c r="DE56" s="27"/>
      <c r="DF56" s="27"/>
      <c r="DG56" s="27"/>
      <c r="DH56" s="27"/>
      <c r="DI56" s="27"/>
      <c r="DJ56" s="27"/>
      <c r="DK56" s="27"/>
      <c r="DL56" s="27"/>
      <c r="DM56" s="27"/>
      <c r="DN56" s="27"/>
      <c r="DO56" s="27"/>
      <c r="DP56" s="27"/>
      <c r="DQ56" s="27"/>
      <c r="DR56" s="27"/>
      <c r="DS56" s="27"/>
      <c r="DT56" s="27"/>
    </row>
    <row r="57" spans="1:124" s="35" customFormat="1" ht="15" customHeight="1">
      <c r="A57" s="173" t="s">
        <v>326</v>
      </c>
      <c r="B57" s="55" t="s">
        <v>384</v>
      </c>
      <c r="C57" s="68">
        <f t="shared" si="0"/>
        <v>2</v>
      </c>
      <c r="D57" s="55" t="s">
        <v>159</v>
      </c>
      <c r="E57" s="56">
        <v>43094</v>
      </c>
      <c r="F57" s="92">
        <v>5</v>
      </c>
      <c r="G57" s="27"/>
      <c r="H57" s="27"/>
      <c r="I57" s="27"/>
      <c r="J57" s="27"/>
      <c r="K57" s="27"/>
      <c r="L57" s="27"/>
      <c r="M57" s="27"/>
      <c r="N57" s="27"/>
      <c r="O57" s="27"/>
      <c r="P57" s="27"/>
      <c r="Q57" s="27"/>
      <c r="R57" s="27"/>
      <c r="S57" s="27"/>
      <c r="T57" s="27"/>
      <c r="U57" s="27"/>
      <c r="V57" s="27"/>
      <c r="W57" s="27"/>
      <c r="X57" s="27"/>
      <c r="Y57" s="27"/>
      <c r="Z57" s="27"/>
      <c r="AA57" s="27"/>
      <c r="AB57" s="27"/>
      <c r="AC57" s="27"/>
      <c r="AD57" s="27"/>
      <c r="AE57" s="27"/>
      <c r="AF57" s="27"/>
      <c r="AG57" s="27"/>
      <c r="AH57" s="27"/>
      <c r="AI57" s="27"/>
      <c r="AJ57" s="27"/>
      <c r="AK57" s="27"/>
      <c r="AL57" s="27"/>
      <c r="AM57" s="27"/>
      <c r="AN57" s="27"/>
      <c r="AO57" s="27"/>
      <c r="AP57" s="27"/>
      <c r="AQ57" s="27"/>
      <c r="AR57" s="27"/>
      <c r="AS57" s="27"/>
      <c r="AT57" s="27"/>
      <c r="AU57" s="27"/>
      <c r="AV57" s="27"/>
      <c r="AW57" s="27"/>
      <c r="AX57" s="26"/>
      <c r="AY57" s="27"/>
      <c r="AZ57" s="27"/>
      <c r="BA57" s="27"/>
      <c r="BB57" s="27"/>
      <c r="BC57" s="27"/>
      <c r="BD57" s="27"/>
      <c r="BE57" s="27"/>
      <c r="BF57" s="27"/>
      <c r="BG57" s="27"/>
      <c r="BH57" s="27"/>
      <c r="BI57" s="27"/>
      <c r="BJ57" s="27"/>
      <c r="BK57" s="27"/>
      <c r="BL57" s="27"/>
      <c r="BM57" s="27"/>
      <c r="BN57" s="27"/>
      <c r="BO57" s="27"/>
      <c r="BP57" s="27"/>
      <c r="BQ57" s="27"/>
      <c r="BR57" s="27"/>
      <c r="BS57" s="27"/>
      <c r="BT57" s="27"/>
      <c r="BU57" s="27"/>
      <c r="BV57" s="27"/>
      <c r="BW57" s="27"/>
      <c r="BX57" s="27"/>
      <c r="BY57" s="27"/>
      <c r="BZ57" s="27"/>
      <c r="CA57" s="27"/>
      <c r="CB57" s="27"/>
      <c r="CC57" s="27"/>
      <c r="CD57" s="27"/>
      <c r="CE57" s="27"/>
      <c r="CF57" s="27"/>
      <c r="CG57" s="27"/>
      <c r="CH57" s="27"/>
      <c r="CI57" s="27"/>
      <c r="CJ57" s="27"/>
      <c r="CK57" s="27"/>
      <c r="CL57" s="27"/>
      <c r="CM57" s="27"/>
      <c r="CN57" s="27"/>
      <c r="CO57" s="27"/>
      <c r="CP57" s="27"/>
      <c r="CQ57" s="27"/>
      <c r="CR57" s="26"/>
      <c r="CS57" s="27"/>
      <c r="CT57" s="27"/>
      <c r="CU57" s="27"/>
      <c r="CV57" s="27"/>
      <c r="CW57" s="27"/>
      <c r="CX57" s="27"/>
      <c r="CY57" s="27"/>
      <c r="CZ57" s="27"/>
      <c r="DA57" s="27"/>
      <c r="DB57" s="27"/>
      <c r="DC57" s="27"/>
      <c r="DD57" s="27"/>
      <c r="DE57" s="27"/>
      <c r="DF57" s="27"/>
      <c r="DG57" s="27"/>
      <c r="DH57" s="27"/>
      <c r="DI57" s="27"/>
      <c r="DJ57" s="27"/>
      <c r="DK57" s="27"/>
      <c r="DL57" s="27"/>
      <c r="DM57" s="27"/>
      <c r="DN57" s="27"/>
      <c r="DO57" s="27"/>
      <c r="DP57" s="27"/>
      <c r="DQ57" s="27"/>
      <c r="DR57" s="27"/>
      <c r="DS57" s="27"/>
      <c r="DT57" s="27"/>
    </row>
    <row r="58" spans="1:124" s="35" customFormat="1" ht="15" customHeight="1">
      <c r="A58" s="173" t="s">
        <v>327</v>
      </c>
      <c r="B58" s="55" t="s">
        <v>384</v>
      </c>
      <c r="C58" s="68">
        <f t="shared" si="0"/>
        <v>2</v>
      </c>
      <c r="D58" s="55" t="s">
        <v>160</v>
      </c>
      <c r="E58" s="56">
        <v>43069</v>
      </c>
      <c r="F58" s="92">
        <v>9</v>
      </c>
      <c r="G58" s="27"/>
      <c r="H58" s="27"/>
      <c r="I58" s="27"/>
      <c r="J58" s="27"/>
      <c r="K58" s="27"/>
      <c r="L58" s="27"/>
      <c r="M58" s="27"/>
      <c r="N58" s="27"/>
      <c r="O58" s="27"/>
      <c r="P58" s="27"/>
      <c r="Q58" s="27"/>
      <c r="R58" s="27"/>
      <c r="S58" s="27"/>
      <c r="T58" s="27"/>
      <c r="U58" s="27"/>
      <c r="V58" s="27"/>
      <c r="W58" s="27"/>
      <c r="X58" s="27"/>
      <c r="Y58" s="27"/>
      <c r="Z58" s="27"/>
      <c r="AA58" s="27"/>
      <c r="AB58" s="27"/>
      <c r="AC58" s="27"/>
      <c r="AD58" s="27"/>
      <c r="AE58" s="27"/>
      <c r="AF58" s="27"/>
      <c r="AG58" s="27"/>
      <c r="AH58" s="27"/>
      <c r="AI58" s="27"/>
      <c r="AJ58" s="27"/>
      <c r="AK58" s="27"/>
      <c r="AL58" s="27"/>
      <c r="AM58" s="27"/>
      <c r="AN58" s="27"/>
      <c r="AO58" s="27"/>
      <c r="AP58" s="27"/>
      <c r="AQ58" s="27"/>
      <c r="AR58" s="27"/>
      <c r="AS58" s="27"/>
      <c r="AT58" s="27"/>
      <c r="AU58" s="27"/>
      <c r="AV58" s="27"/>
      <c r="AW58" s="27"/>
      <c r="AX58" s="26"/>
      <c r="AY58" s="27"/>
      <c r="AZ58" s="27"/>
      <c r="BA58" s="27"/>
      <c r="BB58" s="27"/>
      <c r="BC58" s="27"/>
      <c r="BD58" s="27"/>
      <c r="BE58" s="27"/>
      <c r="BF58" s="27"/>
      <c r="BG58" s="27"/>
      <c r="BH58" s="27"/>
      <c r="BI58" s="27"/>
      <c r="BJ58" s="27"/>
      <c r="BK58" s="27"/>
      <c r="BL58" s="27"/>
      <c r="BM58" s="27"/>
      <c r="BN58" s="27"/>
      <c r="BO58" s="27"/>
      <c r="BP58" s="27"/>
      <c r="BQ58" s="27"/>
      <c r="BR58" s="27"/>
      <c r="BS58" s="27"/>
      <c r="BT58" s="27"/>
      <c r="BU58" s="27"/>
      <c r="BV58" s="27"/>
      <c r="BW58" s="27"/>
      <c r="BX58" s="27"/>
      <c r="BY58" s="27"/>
      <c r="BZ58" s="27"/>
      <c r="CA58" s="27"/>
      <c r="CB58" s="27"/>
      <c r="CC58" s="27"/>
      <c r="CD58" s="27"/>
      <c r="CE58" s="27"/>
      <c r="CF58" s="27"/>
      <c r="CG58" s="27"/>
      <c r="CH58" s="27"/>
      <c r="CI58" s="27"/>
      <c r="CJ58" s="27"/>
      <c r="CK58" s="27"/>
      <c r="CL58" s="27"/>
      <c r="CM58" s="27"/>
      <c r="CN58" s="27"/>
      <c r="CO58" s="27"/>
      <c r="CP58" s="27"/>
      <c r="CQ58" s="27"/>
      <c r="CR58" s="26"/>
      <c r="CS58" s="27"/>
      <c r="CT58" s="27"/>
      <c r="CU58" s="27"/>
      <c r="CV58" s="27"/>
      <c r="CW58" s="27"/>
      <c r="CX58" s="27"/>
      <c r="CY58" s="27"/>
      <c r="CZ58" s="27"/>
      <c r="DA58" s="27"/>
      <c r="DB58" s="27"/>
      <c r="DC58" s="27"/>
      <c r="DD58" s="27"/>
      <c r="DE58" s="27"/>
      <c r="DF58" s="27"/>
      <c r="DG58" s="27"/>
      <c r="DH58" s="27"/>
      <c r="DI58" s="27"/>
      <c r="DJ58" s="27"/>
      <c r="DK58" s="27"/>
      <c r="DL58" s="27"/>
      <c r="DM58" s="27"/>
      <c r="DN58" s="27"/>
      <c r="DO58" s="27"/>
      <c r="DP58" s="27"/>
      <c r="DQ58" s="27"/>
      <c r="DR58" s="27"/>
      <c r="DS58" s="27"/>
      <c r="DT58" s="27"/>
    </row>
    <row r="59" spans="1:124" s="36" customFormat="1" ht="15" customHeight="1">
      <c r="A59" s="173" t="s">
        <v>328</v>
      </c>
      <c r="B59" s="55" t="s">
        <v>384</v>
      </c>
      <c r="C59" s="68">
        <f t="shared" si="0"/>
        <v>2</v>
      </c>
      <c r="D59" s="55" t="s">
        <v>161</v>
      </c>
      <c r="E59" s="56">
        <v>43095</v>
      </c>
      <c r="F59" s="92">
        <v>9</v>
      </c>
      <c r="G59" s="27"/>
      <c r="H59" s="27"/>
      <c r="I59" s="27"/>
      <c r="J59" s="27"/>
      <c r="K59" s="27"/>
      <c r="L59" s="27"/>
      <c r="M59" s="27"/>
      <c r="N59" s="27"/>
      <c r="O59" s="27"/>
      <c r="P59" s="27"/>
      <c r="Q59" s="27"/>
      <c r="R59" s="27"/>
      <c r="S59" s="27"/>
      <c r="T59" s="27"/>
      <c r="U59" s="27"/>
      <c r="V59" s="27"/>
      <c r="W59" s="27"/>
      <c r="X59" s="27"/>
      <c r="Y59" s="27"/>
      <c r="Z59" s="27"/>
      <c r="AA59" s="27"/>
      <c r="AB59" s="27"/>
      <c r="AC59" s="27"/>
      <c r="AD59" s="27"/>
      <c r="AE59" s="27"/>
      <c r="AF59" s="27"/>
      <c r="AG59" s="27"/>
      <c r="AH59" s="27"/>
      <c r="AI59" s="27"/>
      <c r="AJ59" s="27"/>
      <c r="AK59" s="27"/>
      <c r="AL59" s="27"/>
      <c r="AM59" s="27"/>
      <c r="AN59" s="27"/>
      <c r="AO59" s="27"/>
      <c r="AP59" s="27"/>
      <c r="AQ59" s="27"/>
      <c r="AR59" s="27"/>
      <c r="AS59" s="27"/>
      <c r="AT59" s="27"/>
      <c r="AU59" s="27"/>
      <c r="AV59" s="27"/>
      <c r="AW59" s="27"/>
      <c r="AX59" s="26"/>
      <c r="AY59" s="27"/>
      <c r="AZ59" s="27"/>
      <c r="BA59" s="27"/>
      <c r="BB59" s="27"/>
      <c r="BC59" s="27"/>
      <c r="BD59" s="27"/>
      <c r="BE59" s="27"/>
      <c r="BF59" s="27"/>
      <c r="BG59" s="27"/>
      <c r="BH59" s="27"/>
      <c r="BI59" s="27"/>
      <c r="BJ59" s="27"/>
      <c r="BK59" s="27"/>
      <c r="BL59" s="27"/>
      <c r="BM59" s="27"/>
      <c r="BN59" s="27"/>
      <c r="BO59" s="27"/>
      <c r="BP59" s="27"/>
      <c r="BQ59" s="27"/>
      <c r="BR59" s="27"/>
      <c r="BS59" s="27"/>
      <c r="BT59" s="27"/>
      <c r="BU59" s="27"/>
      <c r="BV59" s="27"/>
      <c r="BW59" s="27"/>
      <c r="BX59" s="27"/>
      <c r="BY59" s="27"/>
      <c r="BZ59" s="27"/>
      <c r="CA59" s="27"/>
      <c r="CB59" s="27"/>
      <c r="CC59" s="27"/>
      <c r="CD59" s="27"/>
      <c r="CE59" s="27"/>
      <c r="CF59" s="27"/>
      <c r="CG59" s="27"/>
      <c r="CH59" s="27"/>
      <c r="CI59" s="27"/>
      <c r="CJ59" s="27"/>
      <c r="CK59" s="27"/>
      <c r="CL59" s="27"/>
      <c r="CM59" s="27"/>
      <c r="CN59" s="27"/>
      <c r="CO59" s="27"/>
      <c r="CP59" s="27"/>
      <c r="CQ59" s="27"/>
      <c r="CR59" s="26"/>
      <c r="CS59" s="27"/>
      <c r="CT59" s="27"/>
      <c r="CU59" s="27"/>
      <c r="CV59" s="27"/>
      <c r="CW59" s="27"/>
      <c r="CX59" s="27"/>
      <c r="CY59" s="27"/>
      <c r="CZ59" s="27"/>
      <c r="DA59" s="27"/>
      <c r="DB59" s="27"/>
      <c r="DC59" s="27"/>
      <c r="DD59" s="27"/>
      <c r="DE59" s="27"/>
      <c r="DF59" s="27"/>
      <c r="DG59" s="27"/>
      <c r="DH59" s="27"/>
      <c r="DI59" s="27"/>
      <c r="DJ59" s="27"/>
      <c r="DK59" s="27"/>
      <c r="DL59" s="27"/>
      <c r="DM59" s="27"/>
      <c r="DN59" s="27"/>
      <c r="DO59" s="27"/>
      <c r="DP59" s="27"/>
      <c r="DQ59" s="27"/>
      <c r="DR59" s="27"/>
      <c r="DS59" s="27"/>
      <c r="DT59" s="27"/>
    </row>
    <row r="60" spans="1:124" s="35" customFormat="1" ht="15" customHeight="1">
      <c r="A60" s="173" t="s">
        <v>329</v>
      </c>
      <c r="B60" s="55" t="s">
        <v>384</v>
      </c>
      <c r="C60" s="68">
        <f t="shared" si="0"/>
        <v>2</v>
      </c>
      <c r="D60" s="55">
        <v>71</v>
      </c>
      <c r="E60" s="56">
        <v>43070</v>
      </c>
      <c r="F60" s="92">
        <v>8</v>
      </c>
      <c r="G60" s="27"/>
      <c r="H60" s="27"/>
      <c r="I60" s="27"/>
      <c r="J60" s="27"/>
      <c r="K60" s="27"/>
      <c r="L60" s="27"/>
      <c r="M60" s="27"/>
      <c r="N60" s="27"/>
      <c r="O60" s="27"/>
      <c r="P60" s="27"/>
      <c r="Q60" s="27"/>
      <c r="R60" s="27"/>
      <c r="S60" s="27"/>
      <c r="T60" s="27"/>
      <c r="U60" s="27"/>
      <c r="V60" s="27"/>
      <c r="W60" s="27"/>
      <c r="X60" s="27"/>
      <c r="Y60" s="27"/>
      <c r="Z60" s="27"/>
      <c r="AA60" s="27"/>
      <c r="AB60" s="27"/>
      <c r="AC60" s="27"/>
      <c r="AD60" s="27"/>
      <c r="AE60" s="27"/>
      <c r="AF60" s="27"/>
      <c r="AG60" s="27"/>
      <c r="AH60" s="27"/>
      <c r="AI60" s="27"/>
      <c r="AJ60" s="27"/>
      <c r="AK60" s="27"/>
      <c r="AL60" s="27"/>
      <c r="AM60" s="27"/>
      <c r="AN60" s="27"/>
      <c r="AO60" s="27"/>
      <c r="AP60" s="27"/>
      <c r="AQ60" s="27"/>
      <c r="AR60" s="27"/>
      <c r="AS60" s="27"/>
      <c r="AT60" s="27"/>
      <c r="AU60" s="27"/>
      <c r="AV60" s="27"/>
      <c r="AW60" s="27"/>
      <c r="AX60" s="26"/>
      <c r="AY60" s="27"/>
      <c r="AZ60" s="27"/>
      <c r="BA60" s="27"/>
      <c r="BB60" s="27"/>
      <c r="BC60" s="27"/>
      <c r="BD60" s="27"/>
      <c r="BE60" s="27"/>
      <c r="BF60" s="27"/>
      <c r="BG60" s="27"/>
      <c r="BH60" s="27"/>
      <c r="BI60" s="27"/>
      <c r="BJ60" s="27"/>
      <c r="BK60" s="27"/>
      <c r="BL60" s="27"/>
      <c r="BM60" s="27"/>
      <c r="BN60" s="27"/>
      <c r="BO60" s="27"/>
      <c r="BP60" s="27"/>
      <c r="BQ60" s="27"/>
      <c r="BR60" s="27"/>
      <c r="BS60" s="27"/>
      <c r="BT60" s="27"/>
      <c r="BU60" s="27"/>
      <c r="BV60" s="27"/>
      <c r="BW60" s="27"/>
      <c r="BX60" s="27"/>
      <c r="BY60" s="27"/>
      <c r="BZ60" s="27"/>
      <c r="CA60" s="27"/>
      <c r="CB60" s="27"/>
      <c r="CC60" s="27"/>
      <c r="CD60" s="27"/>
      <c r="CE60" s="27"/>
      <c r="CF60" s="27"/>
      <c r="CG60" s="27"/>
      <c r="CH60" s="27"/>
      <c r="CI60" s="27"/>
      <c r="CJ60" s="27"/>
      <c r="CK60" s="27"/>
      <c r="CL60" s="27"/>
      <c r="CM60" s="27"/>
      <c r="CN60" s="27"/>
      <c r="CO60" s="27"/>
      <c r="CP60" s="27"/>
      <c r="CQ60" s="27"/>
      <c r="CR60" s="26"/>
      <c r="CS60" s="27"/>
      <c r="CT60" s="27"/>
      <c r="CU60" s="27"/>
      <c r="CV60" s="27"/>
      <c r="CW60" s="27"/>
      <c r="CX60" s="27"/>
      <c r="CY60" s="27"/>
      <c r="CZ60" s="27"/>
      <c r="DA60" s="27"/>
      <c r="DB60" s="27"/>
      <c r="DC60" s="27"/>
      <c r="DD60" s="27"/>
      <c r="DE60" s="27"/>
      <c r="DF60" s="27"/>
      <c r="DG60" s="27"/>
      <c r="DH60" s="27"/>
      <c r="DI60" s="27"/>
      <c r="DJ60" s="27"/>
      <c r="DK60" s="27"/>
      <c r="DL60" s="27"/>
      <c r="DM60" s="27"/>
      <c r="DN60" s="27"/>
      <c r="DO60" s="27"/>
      <c r="DP60" s="27"/>
      <c r="DQ60" s="27"/>
      <c r="DR60" s="27"/>
      <c r="DS60" s="27"/>
      <c r="DT60" s="27"/>
    </row>
    <row r="61" spans="1:124" s="35" customFormat="1" ht="15" customHeight="1">
      <c r="A61" s="61" t="s">
        <v>330</v>
      </c>
      <c r="B61" s="55" t="s">
        <v>387</v>
      </c>
      <c r="C61" s="68">
        <f t="shared" si="0"/>
        <v>0</v>
      </c>
      <c r="D61" s="55" t="s">
        <v>162</v>
      </c>
      <c r="E61" s="56">
        <v>43076</v>
      </c>
      <c r="F61" s="55" t="s">
        <v>451</v>
      </c>
      <c r="G61" s="27"/>
      <c r="H61" s="27"/>
      <c r="I61" s="27"/>
      <c r="J61" s="27"/>
      <c r="K61" s="27"/>
      <c r="L61" s="27"/>
      <c r="M61" s="27"/>
      <c r="N61" s="27"/>
      <c r="O61" s="27"/>
      <c r="P61" s="27"/>
      <c r="Q61" s="27"/>
      <c r="R61" s="27"/>
      <c r="S61" s="27"/>
      <c r="T61" s="27"/>
      <c r="U61" s="27"/>
      <c r="V61" s="27"/>
      <c r="W61" s="27"/>
      <c r="X61" s="27"/>
      <c r="Y61" s="27"/>
      <c r="Z61" s="27"/>
      <c r="AA61" s="27"/>
      <c r="AB61" s="27"/>
      <c r="AC61" s="27"/>
      <c r="AD61" s="27"/>
      <c r="AE61" s="27"/>
      <c r="AF61" s="27"/>
      <c r="AG61" s="27"/>
      <c r="AH61" s="27"/>
      <c r="AI61" s="27"/>
      <c r="AJ61" s="27"/>
      <c r="AK61" s="27"/>
      <c r="AL61" s="27"/>
      <c r="AM61" s="27"/>
      <c r="AN61" s="27"/>
      <c r="AO61" s="27"/>
      <c r="AP61" s="27"/>
      <c r="AQ61" s="27"/>
      <c r="AR61" s="27"/>
      <c r="AS61" s="27"/>
      <c r="AT61" s="27"/>
      <c r="AU61" s="27"/>
      <c r="AV61" s="27"/>
      <c r="AW61" s="27"/>
      <c r="AX61" s="26"/>
      <c r="AY61" s="27"/>
      <c r="AZ61" s="27"/>
      <c r="BA61" s="27"/>
      <c r="BB61" s="27"/>
      <c r="BC61" s="27"/>
      <c r="BD61" s="27"/>
      <c r="BE61" s="27"/>
      <c r="BF61" s="27"/>
      <c r="BG61" s="27"/>
      <c r="BH61" s="27"/>
      <c r="BI61" s="27"/>
      <c r="BJ61" s="27"/>
      <c r="BK61" s="27"/>
      <c r="BL61" s="27"/>
      <c r="BM61" s="27"/>
      <c r="BN61" s="27"/>
      <c r="BO61" s="27"/>
      <c r="BP61" s="27"/>
      <c r="BQ61" s="27"/>
      <c r="BR61" s="27"/>
      <c r="BS61" s="27"/>
      <c r="BT61" s="27"/>
      <c r="BU61" s="27"/>
      <c r="BV61" s="27"/>
      <c r="BW61" s="27"/>
      <c r="BX61" s="27"/>
      <c r="BY61" s="27"/>
      <c r="BZ61" s="27"/>
      <c r="CA61" s="27"/>
      <c r="CB61" s="27"/>
      <c r="CC61" s="27"/>
      <c r="CD61" s="27"/>
      <c r="CE61" s="27"/>
      <c r="CF61" s="27"/>
      <c r="CG61" s="27"/>
      <c r="CH61" s="27"/>
      <c r="CI61" s="27"/>
      <c r="CJ61" s="27"/>
      <c r="CK61" s="27"/>
      <c r="CL61" s="27"/>
      <c r="CM61" s="27"/>
      <c r="CN61" s="27"/>
      <c r="CO61" s="27"/>
      <c r="CP61" s="27"/>
      <c r="CQ61" s="27"/>
      <c r="CR61" s="26"/>
      <c r="CS61" s="27"/>
      <c r="CT61" s="27"/>
      <c r="CU61" s="27"/>
      <c r="CV61" s="27"/>
      <c r="CW61" s="27"/>
      <c r="CX61" s="27"/>
      <c r="CY61" s="27"/>
      <c r="CZ61" s="27"/>
      <c r="DA61" s="27"/>
      <c r="DB61" s="27"/>
      <c r="DC61" s="27"/>
      <c r="DD61" s="27"/>
      <c r="DE61" s="27"/>
      <c r="DF61" s="27"/>
      <c r="DG61" s="27"/>
      <c r="DH61" s="27"/>
      <c r="DI61" s="27"/>
      <c r="DJ61" s="27"/>
      <c r="DK61" s="27"/>
      <c r="DL61" s="27"/>
      <c r="DM61" s="27"/>
      <c r="DN61" s="27"/>
      <c r="DO61" s="27"/>
      <c r="DP61" s="27"/>
      <c r="DQ61" s="27"/>
      <c r="DR61" s="27"/>
      <c r="DS61" s="27"/>
      <c r="DT61" s="27"/>
    </row>
    <row r="62" spans="1:124" s="35" customFormat="1" ht="15" customHeight="1">
      <c r="A62" s="61" t="s">
        <v>331</v>
      </c>
      <c r="B62" s="55" t="s">
        <v>384</v>
      </c>
      <c r="C62" s="68">
        <f t="shared" si="0"/>
        <v>2</v>
      </c>
      <c r="D62" s="55" t="s">
        <v>163</v>
      </c>
      <c r="E62" s="56">
        <v>43075</v>
      </c>
      <c r="F62" s="55" t="s">
        <v>451</v>
      </c>
      <c r="G62" s="27"/>
      <c r="H62" s="27"/>
      <c r="I62" s="27"/>
      <c r="J62" s="27"/>
      <c r="K62" s="27"/>
      <c r="L62" s="27"/>
      <c r="M62" s="27"/>
      <c r="N62" s="27"/>
      <c r="O62" s="27"/>
      <c r="P62" s="27"/>
      <c r="Q62" s="27"/>
      <c r="R62" s="27"/>
      <c r="S62" s="27"/>
      <c r="T62" s="27"/>
      <c r="U62" s="27"/>
      <c r="V62" s="27"/>
      <c r="W62" s="27"/>
      <c r="X62" s="27"/>
      <c r="Y62" s="27"/>
      <c r="Z62" s="27"/>
      <c r="AA62" s="27"/>
      <c r="AB62" s="27"/>
      <c r="AC62" s="27"/>
      <c r="AD62" s="27"/>
      <c r="AE62" s="27"/>
      <c r="AF62" s="27"/>
      <c r="AG62" s="27"/>
      <c r="AH62" s="27"/>
      <c r="AI62" s="27"/>
      <c r="AJ62" s="27"/>
      <c r="AK62" s="27"/>
      <c r="AL62" s="27"/>
      <c r="AM62" s="27"/>
      <c r="AN62" s="27"/>
      <c r="AO62" s="27"/>
      <c r="AP62" s="27"/>
      <c r="AQ62" s="27"/>
      <c r="AR62" s="27"/>
      <c r="AS62" s="27"/>
      <c r="AT62" s="27"/>
      <c r="AU62" s="27"/>
      <c r="AV62" s="27"/>
      <c r="AW62" s="27"/>
      <c r="AX62" s="26"/>
      <c r="AY62" s="27"/>
      <c r="AZ62" s="27"/>
      <c r="BA62" s="27"/>
      <c r="BB62" s="27"/>
      <c r="BC62" s="27"/>
      <c r="BD62" s="27"/>
      <c r="BE62" s="27"/>
      <c r="BF62" s="27"/>
      <c r="BG62" s="27"/>
      <c r="BH62" s="27"/>
      <c r="BI62" s="27"/>
      <c r="BJ62" s="27"/>
      <c r="BK62" s="27"/>
      <c r="BL62" s="27"/>
      <c r="BM62" s="27"/>
      <c r="BN62" s="27"/>
      <c r="BO62" s="27"/>
      <c r="BP62" s="27"/>
      <c r="BQ62" s="27"/>
      <c r="BR62" s="27"/>
      <c r="BS62" s="27"/>
      <c r="BT62" s="27"/>
      <c r="BU62" s="27"/>
      <c r="BV62" s="27"/>
      <c r="BW62" s="27"/>
      <c r="BX62" s="27"/>
      <c r="BY62" s="27"/>
      <c r="BZ62" s="27"/>
      <c r="CA62" s="27"/>
      <c r="CB62" s="27"/>
      <c r="CC62" s="27"/>
      <c r="CD62" s="27"/>
      <c r="CE62" s="27"/>
      <c r="CF62" s="27"/>
      <c r="CG62" s="27"/>
      <c r="CH62" s="27"/>
      <c r="CI62" s="27"/>
      <c r="CJ62" s="27"/>
      <c r="CK62" s="27"/>
      <c r="CL62" s="27"/>
      <c r="CM62" s="27"/>
      <c r="CN62" s="27"/>
      <c r="CO62" s="27"/>
      <c r="CP62" s="27"/>
      <c r="CQ62" s="27"/>
      <c r="CR62" s="26"/>
      <c r="CS62" s="27"/>
      <c r="CT62" s="27"/>
      <c r="CU62" s="27"/>
      <c r="CV62" s="27"/>
      <c r="CW62" s="27"/>
      <c r="CX62" s="27"/>
      <c r="CY62" s="27"/>
      <c r="CZ62" s="27"/>
      <c r="DA62" s="27"/>
      <c r="DB62" s="27"/>
      <c r="DC62" s="27"/>
      <c r="DD62" s="27"/>
      <c r="DE62" s="27"/>
      <c r="DF62" s="27"/>
      <c r="DG62" s="27"/>
      <c r="DH62" s="27"/>
      <c r="DI62" s="27"/>
      <c r="DJ62" s="27"/>
      <c r="DK62" s="27"/>
      <c r="DL62" s="27"/>
      <c r="DM62" s="27"/>
      <c r="DN62" s="27"/>
      <c r="DO62" s="27"/>
      <c r="DP62" s="27"/>
      <c r="DQ62" s="27"/>
      <c r="DR62" s="27"/>
      <c r="DS62" s="27"/>
      <c r="DT62" s="27"/>
    </row>
    <row r="63" spans="1:124" s="35" customFormat="1" ht="15" customHeight="1">
      <c r="A63" s="61" t="s">
        <v>332</v>
      </c>
      <c r="B63" s="55" t="s">
        <v>384</v>
      </c>
      <c r="C63" s="68">
        <f t="shared" si="0"/>
        <v>2</v>
      </c>
      <c r="D63" s="55" t="s">
        <v>164</v>
      </c>
      <c r="E63" s="56">
        <v>43091</v>
      </c>
      <c r="F63" s="55" t="s">
        <v>451</v>
      </c>
      <c r="G63" s="27"/>
      <c r="H63" s="27"/>
      <c r="I63" s="27"/>
      <c r="J63" s="27"/>
      <c r="K63" s="27"/>
      <c r="L63" s="27"/>
      <c r="M63" s="27"/>
      <c r="N63" s="27"/>
      <c r="O63" s="27"/>
      <c r="P63" s="27"/>
      <c r="Q63" s="27"/>
      <c r="R63" s="27"/>
      <c r="S63" s="27"/>
      <c r="T63" s="27"/>
      <c r="U63" s="27"/>
      <c r="V63" s="27"/>
      <c r="W63" s="27"/>
      <c r="X63" s="27"/>
      <c r="Y63" s="27"/>
      <c r="Z63" s="27"/>
      <c r="AA63" s="27"/>
      <c r="AB63" s="27"/>
      <c r="AC63" s="27"/>
      <c r="AD63" s="27"/>
      <c r="AE63" s="27"/>
      <c r="AF63" s="27"/>
      <c r="AG63" s="27"/>
      <c r="AH63" s="27"/>
      <c r="AI63" s="27"/>
      <c r="AJ63" s="27"/>
      <c r="AK63" s="27"/>
      <c r="AL63" s="27"/>
      <c r="AM63" s="27"/>
      <c r="AN63" s="27"/>
      <c r="AO63" s="27"/>
      <c r="AP63" s="27"/>
      <c r="AQ63" s="27"/>
      <c r="AR63" s="27"/>
      <c r="AS63" s="27"/>
      <c r="AT63" s="27"/>
      <c r="AU63" s="27"/>
      <c r="AV63" s="27"/>
      <c r="AW63" s="27"/>
      <c r="AX63" s="26"/>
      <c r="AY63" s="27"/>
      <c r="AZ63" s="27"/>
      <c r="BA63" s="27"/>
      <c r="BB63" s="27"/>
      <c r="BC63" s="27"/>
      <c r="BD63" s="27"/>
      <c r="BE63" s="27"/>
      <c r="BF63" s="27"/>
      <c r="BG63" s="27"/>
      <c r="BH63" s="27"/>
      <c r="BI63" s="27"/>
      <c r="BJ63" s="27"/>
      <c r="BK63" s="27"/>
      <c r="BL63" s="27"/>
      <c r="BM63" s="27"/>
      <c r="BN63" s="27"/>
      <c r="BO63" s="27"/>
      <c r="BP63" s="27"/>
      <c r="BQ63" s="27"/>
      <c r="BR63" s="27"/>
      <c r="BS63" s="27"/>
      <c r="BT63" s="27"/>
      <c r="BU63" s="27"/>
      <c r="BV63" s="27"/>
      <c r="BW63" s="27"/>
      <c r="BX63" s="27"/>
      <c r="BY63" s="27"/>
      <c r="BZ63" s="27"/>
      <c r="CA63" s="27"/>
      <c r="CB63" s="27"/>
      <c r="CC63" s="27"/>
      <c r="CD63" s="27"/>
      <c r="CE63" s="27"/>
      <c r="CF63" s="27"/>
      <c r="CG63" s="27"/>
      <c r="CH63" s="27"/>
      <c r="CI63" s="27"/>
      <c r="CJ63" s="27"/>
      <c r="CK63" s="27"/>
      <c r="CL63" s="27"/>
      <c r="CM63" s="27"/>
      <c r="CN63" s="27"/>
      <c r="CO63" s="27"/>
      <c r="CP63" s="27"/>
      <c r="CQ63" s="27"/>
      <c r="CR63" s="26"/>
      <c r="CS63" s="27"/>
      <c r="CT63" s="27"/>
      <c r="CU63" s="27"/>
      <c r="CV63" s="27"/>
      <c r="CW63" s="27"/>
      <c r="CX63" s="27"/>
      <c r="CY63" s="27"/>
      <c r="CZ63" s="27"/>
      <c r="DA63" s="27"/>
      <c r="DB63" s="27"/>
      <c r="DC63" s="27"/>
      <c r="DD63" s="27"/>
      <c r="DE63" s="27"/>
      <c r="DF63" s="27"/>
      <c r="DG63" s="27"/>
      <c r="DH63" s="27"/>
      <c r="DI63" s="27"/>
      <c r="DJ63" s="27"/>
      <c r="DK63" s="27"/>
      <c r="DL63" s="27"/>
      <c r="DM63" s="27"/>
      <c r="DN63" s="27"/>
      <c r="DO63" s="27"/>
      <c r="DP63" s="27"/>
      <c r="DQ63" s="27"/>
      <c r="DR63" s="27"/>
      <c r="DS63" s="27"/>
      <c r="DT63" s="27"/>
    </row>
    <row r="64" spans="1:124" s="35" customFormat="1" ht="15" customHeight="1">
      <c r="A64" s="61" t="s">
        <v>333</v>
      </c>
      <c r="B64" s="55" t="s">
        <v>384</v>
      </c>
      <c r="C64" s="68">
        <f t="shared" si="0"/>
        <v>2</v>
      </c>
      <c r="D64" s="55" t="s">
        <v>165</v>
      </c>
      <c r="E64" s="56">
        <v>43090</v>
      </c>
      <c r="F64" s="55" t="s">
        <v>451</v>
      </c>
      <c r="G64" s="27"/>
      <c r="H64" s="27"/>
      <c r="I64" s="27"/>
      <c r="J64" s="27"/>
      <c r="K64" s="27"/>
      <c r="L64" s="27"/>
      <c r="M64" s="27"/>
      <c r="N64" s="27"/>
      <c r="O64" s="27"/>
      <c r="P64" s="27"/>
      <c r="Q64" s="27"/>
      <c r="R64" s="27"/>
      <c r="S64" s="27"/>
      <c r="T64" s="27"/>
      <c r="U64" s="27"/>
      <c r="V64" s="27"/>
      <c r="W64" s="27"/>
      <c r="X64" s="27"/>
      <c r="Y64" s="27"/>
      <c r="Z64" s="27"/>
      <c r="AA64" s="27"/>
      <c r="AB64" s="27"/>
      <c r="AC64" s="27"/>
      <c r="AD64" s="27"/>
      <c r="AE64" s="27"/>
      <c r="AF64" s="27"/>
      <c r="AG64" s="27"/>
      <c r="AH64" s="27"/>
      <c r="AI64" s="27"/>
      <c r="AJ64" s="27"/>
      <c r="AK64" s="27"/>
      <c r="AL64" s="27"/>
      <c r="AM64" s="27"/>
      <c r="AN64" s="27"/>
      <c r="AO64" s="27"/>
      <c r="AP64" s="27"/>
      <c r="AQ64" s="27"/>
      <c r="AR64" s="27"/>
      <c r="AS64" s="27"/>
      <c r="AT64" s="27"/>
      <c r="AU64" s="27"/>
      <c r="AV64" s="27"/>
      <c r="AW64" s="27"/>
      <c r="AX64" s="26"/>
      <c r="AY64" s="27"/>
      <c r="AZ64" s="27"/>
      <c r="BA64" s="27"/>
      <c r="BB64" s="27"/>
      <c r="BC64" s="27"/>
      <c r="BD64" s="27"/>
      <c r="BE64" s="27"/>
      <c r="BF64" s="27"/>
      <c r="BG64" s="27"/>
      <c r="BH64" s="27"/>
      <c r="BI64" s="27"/>
      <c r="BJ64" s="27"/>
      <c r="BK64" s="27"/>
      <c r="BL64" s="27"/>
      <c r="BM64" s="27"/>
      <c r="BN64" s="27"/>
      <c r="BO64" s="27"/>
      <c r="BP64" s="27"/>
      <c r="BQ64" s="27"/>
      <c r="BR64" s="27"/>
      <c r="BS64" s="27"/>
      <c r="BT64" s="27"/>
      <c r="BU64" s="27"/>
      <c r="BV64" s="27"/>
      <c r="BW64" s="27"/>
      <c r="BX64" s="27"/>
      <c r="BY64" s="27"/>
      <c r="BZ64" s="27"/>
      <c r="CA64" s="27"/>
      <c r="CB64" s="27"/>
      <c r="CC64" s="27"/>
      <c r="CD64" s="27"/>
      <c r="CE64" s="27"/>
      <c r="CF64" s="27"/>
      <c r="CG64" s="27"/>
      <c r="CH64" s="27"/>
      <c r="CI64" s="27"/>
      <c r="CJ64" s="27"/>
      <c r="CK64" s="27"/>
      <c r="CL64" s="27"/>
      <c r="CM64" s="27"/>
      <c r="CN64" s="27"/>
      <c r="CO64" s="27"/>
      <c r="CP64" s="27"/>
      <c r="CQ64" s="27"/>
      <c r="CR64" s="26"/>
      <c r="CS64" s="27"/>
      <c r="CT64" s="27"/>
      <c r="CU64" s="27"/>
      <c r="CV64" s="27"/>
      <c r="CW64" s="27"/>
      <c r="CX64" s="27"/>
      <c r="CY64" s="27"/>
      <c r="CZ64" s="27"/>
      <c r="DA64" s="27"/>
      <c r="DB64" s="27"/>
      <c r="DC64" s="27"/>
      <c r="DD64" s="27"/>
      <c r="DE64" s="27"/>
      <c r="DF64" s="27"/>
      <c r="DG64" s="27"/>
      <c r="DH64" s="27"/>
      <c r="DI64" s="27"/>
      <c r="DJ64" s="27"/>
      <c r="DK64" s="27"/>
      <c r="DL64" s="27"/>
      <c r="DM64" s="27"/>
      <c r="DN64" s="27"/>
      <c r="DO64" s="27"/>
      <c r="DP64" s="27"/>
      <c r="DQ64" s="27"/>
      <c r="DR64" s="27"/>
      <c r="DS64" s="27"/>
      <c r="DT64" s="27"/>
    </row>
    <row r="65" spans="1:124" s="36" customFormat="1" ht="15" customHeight="1">
      <c r="A65" s="61" t="s">
        <v>334</v>
      </c>
      <c r="B65" s="55" t="s">
        <v>384</v>
      </c>
      <c r="C65" s="68">
        <f t="shared" si="0"/>
        <v>2</v>
      </c>
      <c r="D65" s="55" t="s">
        <v>166</v>
      </c>
      <c r="E65" s="56">
        <v>43089</v>
      </c>
      <c r="F65" s="55" t="s">
        <v>451</v>
      </c>
      <c r="G65" s="27"/>
      <c r="H65" s="27"/>
      <c r="I65" s="27"/>
      <c r="J65" s="27"/>
      <c r="K65" s="27"/>
      <c r="L65" s="27"/>
      <c r="M65" s="27"/>
      <c r="N65" s="27"/>
      <c r="O65" s="27"/>
      <c r="P65" s="27"/>
      <c r="Q65" s="27"/>
      <c r="R65" s="27"/>
      <c r="S65" s="27"/>
      <c r="T65" s="27"/>
      <c r="U65" s="27"/>
      <c r="V65" s="27"/>
      <c r="W65" s="27"/>
      <c r="X65" s="27"/>
      <c r="Y65" s="27"/>
      <c r="Z65" s="27"/>
      <c r="AA65" s="27"/>
      <c r="AB65" s="27"/>
      <c r="AC65" s="27"/>
      <c r="AD65" s="27"/>
      <c r="AE65" s="27"/>
      <c r="AF65" s="27"/>
      <c r="AG65" s="27"/>
      <c r="AH65" s="27"/>
      <c r="AI65" s="27"/>
      <c r="AJ65" s="27"/>
      <c r="AK65" s="27"/>
      <c r="AL65" s="27"/>
      <c r="AM65" s="27"/>
      <c r="AN65" s="27"/>
      <c r="AO65" s="27"/>
      <c r="AP65" s="27"/>
      <c r="AQ65" s="27"/>
      <c r="AR65" s="27"/>
      <c r="AS65" s="27"/>
      <c r="AT65" s="27"/>
      <c r="AU65" s="27"/>
      <c r="AV65" s="27"/>
      <c r="AW65" s="27"/>
      <c r="AX65" s="26"/>
      <c r="AY65" s="27"/>
      <c r="AZ65" s="27"/>
      <c r="BA65" s="27"/>
      <c r="BB65" s="27"/>
      <c r="BC65" s="27"/>
      <c r="BD65" s="27"/>
      <c r="BE65" s="27"/>
      <c r="BF65" s="27"/>
      <c r="BG65" s="27"/>
      <c r="BH65" s="27"/>
      <c r="BI65" s="27"/>
      <c r="BJ65" s="27"/>
      <c r="BK65" s="27"/>
      <c r="BL65" s="27"/>
      <c r="BM65" s="27"/>
      <c r="BN65" s="27"/>
      <c r="BO65" s="27"/>
      <c r="BP65" s="27"/>
      <c r="BQ65" s="27"/>
      <c r="BR65" s="27"/>
      <c r="BS65" s="27"/>
      <c r="BT65" s="27"/>
      <c r="BU65" s="27"/>
      <c r="BV65" s="27"/>
      <c r="BW65" s="27"/>
      <c r="BX65" s="27"/>
      <c r="BY65" s="27"/>
      <c r="BZ65" s="27"/>
      <c r="CA65" s="27"/>
      <c r="CB65" s="27"/>
      <c r="CC65" s="27"/>
      <c r="CD65" s="27"/>
      <c r="CE65" s="27"/>
      <c r="CF65" s="27"/>
      <c r="CG65" s="27"/>
      <c r="CH65" s="27"/>
      <c r="CI65" s="27"/>
      <c r="CJ65" s="27"/>
      <c r="CK65" s="27"/>
      <c r="CL65" s="27"/>
      <c r="CM65" s="27"/>
      <c r="CN65" s="27"/>
      <c r="CO65" s="27"/>
      <c r="CP65" s="27"/>
      <c r="CQ65" s="27"/>
      <c r="CR65" s="26"/>
      <c r="CS65" s="27"/>
      <c r="CT65" s="27"/>
      <c r="CU65" s="27"/>
      <c r="CV65" s="27"/>
      <c r="CW65" s="27"/>
      <c r="CX65" s="27"/>
      <c r="CY65" s="27"/>
      <c r="CZ65" s="27"/>
      <c r="DA65" s="27"/>
      <c r="DB65" s="27"/>
      <c r="DC65" s="27"/>
      <c r="DD65" s="27"/>
      <c r="DE65" s="27"/>
      <c r="DF65" s="27"/>
      <c r="DG65" s="27"/>
      <c r="DH65" s="27"/>
      <c r="DI65" s="27"/>
      <c r="DJ65" s="27"/>
      <c r="DK65" s="27"/>
      <c r="DL65" s="27"/>
      <c r="DM65" s="27"/>
      <c r="DN65" s="27"/>
      <c r="DO65" s="27"/>
      <c r="DP65" s="27"/>
      <c r="DQ65" s="27"/>
      <c r="DR65" s="27"/>
      <c r="DS65" s="27"/>
      <c r="DT65" s="27"/>
    </row>
    <row r="66" spans="1:124" s="35" customFormat="1" ht="15" customHeight="1">
      <c r="A66" s="61" t="s">
        <v>335</v>
      </c>
      <c r="B66" s="55" t="s">
        <v>387</v>
      </c>
      <c r="C66" s="68">
        <f t="shared" si="0"/>
        <v>0</v>
      </c>
      <c r="D66" s="55" t="s">
        <v>168</v>
      </c>
      <c r="E66" s="56">
        <v>43075</v>
      </c>
      <c r="F66" s="55" t="s">
        <v>451</v>
      </c>
      <c r="G66" s="27"/>
      <c r="H66" s="27"/>
      <c r="I66" s="27"/>
      <c r="J66" s="27"/>
      <c r="K66" s="27"/>
      <c r="L66" s="27"/>
      <c r="M66" s="27"/>
      <c r="N66" s="27"/>
      <c r="O66" s="27"/>
      <c r="P66" s="27"/>
      <c r="Q66" s="27"/>
      <c r="R66" s="27"/>
      <c r="S66" s="27"/>
      <c r="T66" s="27"/>
      <c r="U66" s="27"/>
      <c r="V66" s="27"/>
      <c r="W66" s="27"/>
      <c r="X66" s="27"/>
      <c r="Y66" s="27"/>
      <c r="Z66" s="27"/>
      <c r="AA66" s="27"/>
      <c r="AB66" s="27"/>
      <c r="AC66" s="27"/>
      <c r="AD66" s="27"/>
      <c r="AE66" s="27"/>
      <c r="AF66" s="27"/>
      <c r="AG66" s="27"/>
      <c r="AH66" s="27"/>
      <c r="AI66" s="27"/>
      <c r="AJ66" s="27"/>
      <c r="AK66" s="27"/>
      <c r="AL66" s="27"/>
      <c r="AM66" s="27"/>
      <c r="AN66" s="27"/>
      <c r="AO66" s="27"/>
      <c r="AP66" s="27"/>
      <c r="AQ66" s="27"/>
      <c r="AR66" s="27"/>
      <c r="AS66" s="27"/>
      <c r="AT66" s="27"/>
      <c r="AU66" s="27"/>
      <c r="AV66" s="27"/>
      <c r="AW66" s="27"/>
      <c r="AX66" s="26"/>
      <c r="AY66" s="27"/>
      <c r="AZ66" s="27"/>
      <c r="BA66" s="27"/>
      <c r="BB66" s="27"/>
      <c r="BC66" s="27"/>
      <c r="BD66" s="27"/>
      <c r="BE66" s="27"/>
      <c r="BF66" s="27"/>
      <c r="BG66" s="27"/>
      <c r="BH66" s="27"/>
      <c r="BI66" s="27"/>
      <c r="BJ66" s="27"/>
      <c r="BK66" s="27"/>
      <c r="BL66" s="27"/>
      <c r="BM66" s="27"/>
      <c r="BN66" s="27"/>
      <c r="BO66" s="27"/>
      <c r="BP66" s="27"/>
      <c r="BQ66" s="27"/>
      <c r="BR66" s="27"/>
      <c r="BS66" s="27"/>
      <c r="BT66" s="27"/>
      <c r="BU66" s="27"/>
      <c r="BV66" s="27"/>
      <c r="BW66" s="27"/>
      <c r="BX66" s="27"/>
      <c r="BY66" s="27"/>
      <c r="BZ66" s="27"/>
      <c r="CA66" s="27"/>
      <c r="CB66" s="27"/>
      <c r="CC66" s="27"/>
      <c r="CD66" s="27"/>
      <c r="CE66" s="27"/>
      <c r="CF66" s="27"/>
      <c r="CG66" s="27"/>
      <c r="CH66" s="27"/>
      <c r="CI66" s="27"/>
      <c r="CJ66" s="27"/>
      <c r="CK66" s="27"/>
      <c r="CL66" s="27"/>
      <c r="CM66" s="27"/>
      <c r="CN66" s="27"/>
      <c r="CO66" s="27"/>
      <c r="CP66" s="27"/>
      <c r="CQ66" s="27"/>
      <c r="CR66" s="26"/>
      <c r="CS66" s="27"/>
      <c r="CT66" s="27"/>
      <c r="CU66" s="27"/>
      <c r="CV66" s="27"/>
      <c r="CW66" s="27"/>
      <c r="CX66" s="27"/>
      <c r="CY66" s="27"/>
      <c r="CZ66" s="27"/>
      <c r="DA66" s="27"/>
      <c r="DB66" s="27"/>
      <c r="DC66" s="27"/>
      <c r="DD66" s="27"/>
      <c r="DE66" s="27"/>
      <c r="DF66" s="27"/>
      <c r="DG66" s="27"/>
      <c r="DH66" s="27"/>
      <c r="DI66" s="27"/>
      <c r="DJ66" s="27"/>
      <c r="DK66" s="27"/>
      <c r="DL66" s="27"/>
      <c r="DM66" s="27"/>
      <c r="DN66" s="27"/>
      <c r="DO66" s="27"/>
      <c r="DP66" s="27"/>
      <c r="DQ66" s="27"/>
      <c r="DR66" s="27"/>
      <c r="DS66" s="27"/>
      <c r="DT66" s="27"/>
    </row>
    <row r="67" spans="1:124" s="35" customFormat="1" ht="15" customHeight="1">
      <c r="A67" s="61" t="s">
        <v>336</v>
      </c>
      <c r="B67" s="55" t="s">
        <v>384</v>
      </c>
      <c r="C67" s="68">
        <f t="shared" si="0"/>
        <v>2</v>
      </c>
      <c r="D67" s="55" t="s">
        <v>170</v>
      </c>
      <c r="E67" s="56">
        <v>43067</v>
      </c>
      <c r="F67" s="92">
        <v>7</v>
      </c>
      <c r="G67" s="27"/>
      <c r="H67" s="27"/>
      <c r="I67" s="27"/>
      <c r="J67" s="27"/>
      <c r="K67" s="27"/>
      <c r="L67" s="27"/>
      <c r="M67" s="27"/>
      <c r="N67" s="27"/>
      <c r="O67" s="27"/>
      <c r="P67" s="27"/>
      <c r="Q67" s="27"/>
      <c r="R67" s="27"/>
      <c r="S67" s="27"/>
      <c r="T67" s="27"/>
      <c r="U67" s="27"/>
      <c r="V67" s="27"/>
      <c r="W67" s="27"/>
      <c r="X67" s="27"/>
      <c r="Y67" s="27"/>
      <c r="Z67" s="27"/>
      <c r="AA67" s="27"/>
      <c r="AB67" s="27"/>
      <c r="AC67" s="27"/>
      <c r="AD67" s="27"/>
      <c r="AE67" s="27"/>
      <c r="AF67" s="27"/>
      <c r="AG67" s="27"/>
      <c r="AH67" s="27"/>
      <c r="AI67" s="27"/>
      <c r="AJ67" s="27"/>
      <c r="AK67" s="27"/>
      <c r="AL67" s="27"/>
      <c r="AM67" s="27"/>
      <c r="AN67" s="27"/>
      <c r="AO67" s="27"/>
      <c r="AP67" s="27"/>
      <c r="AQ67" s="27"/>
      <c r="AR67" s="27"/>
      <c r="AS67" s="27"/>
      <c r="AT67" s="27"/>
      <c r="AU67" s="27"/>
      <c r="AV67" s="27"/>
      <c r="AW67" s="27"/>
      <c r="AX67" s="26"/>
      <c r="AY67" s="27"/>
      <c r="AZ67" s="27"/>
      <c r="BA67" s="27"/>
      <c r="BB67" s="27"/>
      <c r="BC67" s="27"/>
      <c r="BD67" s="27"/>
      <c r="BE67" s="27"/>
      <c r="BF67" s="27"/>
      <c r="BG67" s="27"/>
      <c r="BH67" s="27"/>
      <c r="BI67" s="27"/>
      <c r="BJ67" s="27"/>
      <c r="BK67" s="27"/>
      <c r="BL67" s="27"/>
      <c r="BM67" s="27"/>
      <c r="BN67" s="27"/>
      <c r="BO67" s="27"/>
      <c r="BP67" s="27"/>
      <c r="BQ67" s="27"/>
      <c r="BR67" s="27"/>
      <c r="BS67" s="27"/>
      <c r="BT67" s="27"/>
      <c r="BU67" s="27"/>
      <c r="BV67" s="27"/>
      <c r="BW67" s="27"/>
      <c r="BX67" s="27"/>
      <c r="BY67" s="27"/>
      <c r="BZ67" s="27"/>
      <c r="CA67" s="27"/>
      <c r="CB67" s="27"/>
      <c r="CC67" s="27"/>
      <c r="CD67" s="27"/>
      <c r="CE67" s="27"/>
      <c r="CF67" s="27"/>
      <c r="CG67" s="27"/>
      <c r="CH67" s="27"/>
      <c r="CI67" s="27"/>
      <c r="CJ67" s="27"/>
      <c r="CK67" s="27"/>
      <c r="CL67" s="27"/>
      <c r="CM67" s="27"/>
      <c r="CN67" s="27"/>
      <c r="CO67" s="27"/>
      <c r="CP67" s="27"/>
      <c r="CQ67" s="27"/>
      <c r="CR67" s="26"/>
      <c r="CS67" s="27"/>
      <c r="CT67" s="27"/>
      <c r="CU67" s="27"/>
      <c r="CV67" s="27"/>
      <c r="CW67" s="27"/>
      <c r="CX67" s="27"/>
      <c r="CY67" s="27"/>
      <c r="CZ67" s="27"/>
      <c r="DA67" s="27"/>
      <c r="DB67" s="27"/>
      <c r="DC67" s="27"/>
      <c r="DD67" s="27"/>
      <c r="DE67" s="27"/>
      <c r="DF67" s="27"/>
      <c r="DG67" s="27"/>
      <c r="DH67" s="27"/>
      <c r="DI67" s="27"/>
      <c r="DJ67" s="27"/>
      <c r="DK67" s="27"/>
      <c r="DL67" s="27"/>
      <c r="DM67" s="27"/>
      <c r="DN67" s="27"/>
      <c r="DO67" s="27"/>
      <c r="DP67" s="27"/>
      <c r="DQ67" s="27"/>
      <c r="DR67" s="27"/>
      <c r="DS67" s="27"/>
      <c r="DT67" s="27"/>
    </row>
    <row r="68" spans="1:124" s="36" customFormat="1" ht="15" customHeight="1">
      <c r="A68" s="173" t="s">
        <v>337</v>
      </c>
      <c r="B68" s="55" t="s">
        <v>384</v>
      </c>
      <c r="C68" s="68">
        <f t="shared" si="0"/>
        <v>2</v>
      </c>
      <c r="D68" s="55" t="s">
        <v>169</v>
      </c>
      <c r="E68" s="56">
        <v>43066</v>
      </c>
      <c r="F68" s="92">
        <v>8</v>
      </c>
      <c r="G68" s="27"/>
      <c r="H68" s="27"/>
      <c r="I68" s="27"/>
      <c r="J68" s="27"/>
      <c r="K68" s="27"/>
      <c r="L68" s="27"/>
      <c r="M68" s="27"/>
      <c r="N68" s="27"/>
      <c r="O68" s="27"/>
      <c r="P68" s="27"/>
      <c r="Q68" s="27"/>
      <c r="R68" s="27"/>
      <c r="S68" s="27"/>
      <c r="T68" s="27"/>
      <c r="U68" s="27"/>
      <c r="V68" s="27"/>
      <c r="W68" s="27"/>
      <c r="X68" s="27"/>
      <c r="Y68" s="27"/>
      <c r="Z68" s="27"/>
      <c r="AA68" s="27"/>
      <c r="AB68" s="27"/>
      <c r="AC68" s="27"/>
      <c r="AD68" s="27"/>
      <c r="AE68" s="27"/>
      <c r="AF68" s="27"/>
      <c r="AG68" s="27"/>
      <c r="AH68" s="27"/>
      <c r="AI68" s="27"/>
      <c r="AJ68" s="27"/>
      <c r="AK68" s="27"/>
      <c r="AL68" s="27"/>
      <c r="AM68" s="27"/>
      <c r="AN68" s="27"/>
      <c r="AO68" s="27"/>
      <c r="AP68" s="27"/>
      <c r="AQ68" s="27"/>
      <c r="AR68" s="27"/>
      <c r="AS68" s="27"/>
      <c r="AT68" s="27"/>
      <c r="AU68" s="27"/>
      <c r="AV68" s="27"/>
      <c r="AW68" s="27"/>
      <c r="AX68" s="26"/>
      <c r="AY68" s="27"/>
      <c r="AZ68" s="27"/>
      <c r="BA68" s="27"/>
      <c r="BB68" s="27"/>
      <c r="BC68" s="27"/>
      <c r="BD68" s="27"/>
      <c r="BE68" s="27"/>
      <c r="BF68" s="27"/>
      <c r="BG68" s="27"/>
      <c r="BH68" s="27"/>
      <c r="BI68" s="27"/>
      <c r="BJ68" s="27"/>
      <c r="BK68" s="27"/>
      <c r="BL68" s="27"/>
      <c r="BM68" s="27"/>
      <c r="BN68" s="27"/>
      <c r="BO68" s="27"/>
      <c r="BP68" s="27"/>
      <c r="BQ68" s="27"/>
      <c r="BR68" s="27"/>
      <c r="BS68" s="27"/>
      <c r="BT68" s="27"/>
      <c r="BU68" s="27"/>
      <c r="BV68" s="27"/>
      <c r="BW68" s="27"/>
      <c r="BX68" s="27"/>
      <c r="BY68" s="27"/>
      <c r="BZ68" s="27"/>
      <c r="CA68" s="27"/>
      <c r="CB68" s="27"/>
      <c r="CC68" s="27"/>
      <c r="CD68" s="27"/>
      <c r="CE68" s="27"/>
      <c r="CF68" s="27"/>
      <c r="CG68" s="27"/>
      <c r="CH68" s="27"/>
      <c r="CI68" s="27"/>
      <c r="CJ68" s="27"/>
      <c r="CK68" s="27"/>
      <c r="CL68" s="27"/>
      <c r="CM68" s="27"/>
      <c r="CN68" s="27"/>
      <c r="CO68" s="27"/>
      <c r="CP68" s="27"/>
      <c r="CQ68" s="27"/>
      <c r="CR68" s="26"/>
      <c r="CS68" s="27"/>
      <c r="CT68" s="27"/>
      <c r="CU68" s="27"/>
      <c r="CV68" s="27"/>
      <c r="CW68" s="27"/>
      <c r="CX68" s="27"/>
      <c r="CY68" s="27"/>
      <c r="CZ68" s="27"/>
      <c r="DA68" s="27"/>
      <c r="DB68" s="27"/>
      <c r="DC68" s="27"/>
      <c r="DD68" s="27"/>
      <c r="DE68" s="27"/>
      <c r="DF68" s="27"/>
      <c r="DG68" s="27"/>
      <c r="DH68" s="27"/>
      <c r="DI68" s="27"/>
      <c r="DJ68" s="27"/>
      <c r="DK68" s="27"/>
      <c r="DL68" s="27"/>
      <c r="DM68" s="27"/>
      <c r="DN68" s="27"/>
      <c r="DO68" s="27"/>
      <c r="DP68" s="27"/>
      <c r="DQ68" s="27"/>
      <c r="DR68" s="27"/>
      <c r="DS68" s="27"/>
      <c r="DT68" s="27"/>
    </row>
    <row r="69" spans="1:124" s="25" customFormat="1" ht="15" customHeight="1">
      <c r="A69" s="150" t="s">
        <v>371</v>
      </c>
      <c r="B69" s="153"/>
      <c r="C69" s="154"/>
      <c r="D69" s="156"/>
      <c r="E69" s="155"/>
      <c r="F69" s="159"/>
      <c r="G69" s="27"/>
      <c r="H69" s="27"/>
      <c r="I69" s="27"/>
      <c r="J69" s="27"/>
      <c r="K69" s="27"/>
      <c r="L69" s="27"/>
      <c r="M69" s="27"/>
      <c r="N69" s="27"/>
      <c r="O69" s="27"/>
      <c r="P69" s="27"/>
      <c r="Q69" s="27"/>
      <c r="R69" s="27"/>
      <c r="S69" s="27"/>
      <c r="T69" s="27"/>
      <c r="U69" s="27"/>
      <c r="V69" s="27"/>
      <c r="W69" s="27"/>
      <c r="X69" s="27"/>
      <c r="Y69" s="27"/>
      <c r="Z69" s="27"/>
      <c r="AA69" s="27"/>
      <c r="AB69" s="27"/>
      <c r="AC69" s="27"/>
      <c r="AD69" s="27"/>
      <c r="AE69" s="27"/>
      <c r="AF69" s="27"/>
      <c r="AG69" s="27"/>
      <c r="AH69" s="27"/>
      <c r="AI69" s="27"/>
      <c r="AJ69" s="27"/>
      <c r="AK69" s="27"/>
      <c r="AL69" s="27"/>
      <c r="AM69" s="27"/>
      <c r="AN69" s="27"/>
      <c r="AO69" s="27"/>
      <c r="AP69" s="27"/>
      <c r="AQ69" s="27"/>
      <c r="AR69" s="27"/>
      <c r="AS69" s="27"/>
      <c r="AT69" s="27"/>
      <c r="AU69" s="27"/>
      <c r="AV69" s="27"/>
      <c r="AW69" s="27"/>
      <c r="AX69" s="26"/>
      <c r="AY69" s="27"/>
      <c r="AZ69" s="27"/>
      <c r="BA69" s="27"/>
      <c r="BB69" s="27"/>
      <c r="BC69" s="27"/>
      <c r="BD69" s="27"/>
      <c r="BE69" s="27"/>
      <c r="BF69" s="27"/>
      <c r="BG69" s="27"/>
      <c r="BH69" s="27"/>
      <c r="BI69" s="27"/>
      <c r="BJ69" s="27"/>
      <c r="BK69" s="27"/>
      <c r="BL69" s="27"/>
      <c r="BM69" s="27"/>
      <c r="BN69" s="27"/>
      <c r="BO69" s="27"/>
      <c r="BP69" s="27"/>
      <c r="BQ69" s="27"/>
      <c r="BR69" s="27"/>
      <c r="BS69" s="27"/>
      <c r="BT69" s="27"/>
      <c r="BU69" s="27"/>
      <c r="BV69" s="27"/>
      <c r="BW69" s="27"/>
      <c r="BX69" s="27"/>
      <c r="BY69" s="27"/>
      <c r="BZ69" s="27"/>
      <c r="CA69" s="27"/>
      <c r="CB69" s="27"/>
      <c r="CC69" s="27"/>
      <c r="CD69" s="27"/>
      <c r="CE69" s="27"/>
      <c r="CF69" s="27"/>
      <c r="CG69" s="27"/>
      <c r="CH69" s="27"/>
      <c r="CI69" s="27"/>
      <c r="CJ69" s="27"/>
      <c r="CK69" s="27"/>
      <c r="CL69" s="27"/>
      <c r="CM69" s="27"/>
      <c r="CN69" s="27"/>
      <c r="CO69" s="27"/>
      <c r="CP69" s="27"/>
      <c r="CQ69" s="27"/>
      <c r="CR69" s="26"/>
      <c r="CS69" s="27"/>
      <c r="CT69" s="27"/>
      <c r="CU69" s="27"/>
      <c r="CV69" s="27"/>
      <c r="CW69" s="27"/>
      <c r="CX69" s="27"/>
      <c r="CY69" s="27"/>
      <c r="CZ69" s="27"/>
      <c r="DA69" s="27"/>
      <c r="DB69" s="27"/>
      <c r="DC69" s="27"/>
      <c r="DD69" s="27"/>
      <c r="DE69" s="27"/>
      <c r="DF69" s="27"/>
      <c r="DG69" s="27"/>
      <c r="DH69" s="27"/>
      <c r="DI69" s="27"/>
      <c r="DJ69" s="27"/>
      <c r="DK69" s="27"/>
      <c r="DL69" s="27"/>
      <c r="DM69" s="27"/>
      <c r="DN69" s="27"/>
      <c r="DO69" s="27"/>
      <c r="DP69" s="27"/>
      <c r="DQ69" s="27"/>
      <c r="DR69" s="27"/>
      <c r="DS69" s="27"/>
      <c r="DT69" s="27"/>
    </row>
    <row r="70" spans="1:124" s="35" customFormat="1" ht="15" customHeight="1">
      <c r="A70" s="173" t="s">
        <v>338</v>
      </c>
      <c r="B70" s="55" t="s">
        <v>384</v>
      </c>
      <c r="C70" s="68">
        <f t="shared" si="0"/>
        <v>2</v>
      </c>
      <c r="D70" s="55">
        <v>114</v>
      </c>
      <c r="E70" s="56">
        <v>43095</v>
      </c>
      <c r="F70" s="92">
        <v>9</v>
      </c>
      <c r="G70" s="27"/>
      <c r="H70" s="27"/>
      <c r="I70" s="27"/>
      <c r="J70" s="27"/>
      <c r="K70" s="27"/>
      <c r="L70" s="27"/>
      <c r="M70" s="27"/>
      <c r="N70" s="27"/>
      <c r="O70" s="27"/>
      <c r="P70" s="27"/>
      <c r="Q70" s="27"/>
      <c r="R70" s="27"/>
      <c r="S70" s="27"/>
      <c r="T70" s="27"/>
      <c r="U70" s="27"/>
      <c r="V70" s="27"/>
      <c r="W70" s="27"/>
      <c r="X70" s="27"/>
      <c r="Y70" s="27"/>
      <c r="Z70" s="27"/>
      <c r="AA70" s="27"/>
      <c r="AB70" s="27"/>
      <c r="AC70" s="27"/>
      <c r="AD70" s="27"/>
      <c r="AE70" s="27"/>
      <c r="AF70" s="27"/>
      <c r="AG70" s="27"/>
      <c r="AH70" s="27"/>
      <c r="AI70" s="27"/>
      <c r="AJ70" s="27"/>
      <c r="AK70" s="27"/>
      <c r="AL70" s="27"/>
      <c r="AM70" s="27"/>
      <c r="AN70" s="27"/>
      <c r="AO70" s="27"/>
      <c r="AP70" s="27"/>
      <c r="AQ70" s="27"/>
      <c r="AR70" s="27"/>
      <c r="AS70" s="27"/>
      <c r="AT70" s="27"/>
      <c r="AU70" s="27"/>
      <c r="AV70" s="27"/>
      <c r="AW70" s="27"/>
      <c r="AX70" s="26"/>
      <c r="AY70" s="27"/>
      <c r="AZ70" s="27"/>
      <c r="BA70" s="27"/>
      <c r="BB70" s="27"/>
      <c r="BC70" s="27"/>
      <c r="BD70" s="27"/>
      <c r="BE70" s="27"/>
      <c r="BF70" s="27"/>
      <c r="BG70" s="27"/>
      <c r="BH70" s="27"/>
      <c r="BI70" s="27"/>
      <c r="BJ70" s="27"/>
      <c r="BK70" s="27"/>
      <c r="BL70" s="27"/>
      <c r="BM70" s="27"/>
      <c r="BN70" s="27"/>
      <c r="BO70" s="27"/>
      <c r="BP70" s="27"/>
      <c r="BQ70" s="27"/>
      <c r="BR70" s="27"/>
      <c r="BS70" s="27"/>
      <c r="BT70" s="27"/>
      <c r="BU70" s="27"/>
      <c r="BV70" s="27"/>
      <c r="BW70" s="27"/>
      <c r="BX70" s="27"/>
      <c r="BY70" s="27"/>
      <c r="BZ70" s="27"/>
      <c r="CA70" s="27"/>
      <c r="CB70" s="27"/>
      <c r="CC70" s="27"/>
      <c r="CD70" s="27"/>
      <c r="CE70" s="27"/>
      <c r="CF70" s="27"/>
      <c r="CG70" s="27"/>
      <c r="CH70" s="27"/>
      <c r="CI70" s="27"/>
      <c r="CJ70" s="27"/>
      <c r="CK70" s="27"/>
      <c r="CL70" s="27"/>
      <c r="CM70" s="27"/>
      <c r="CN70" s="27"/>
      <c r="CO70" s="27"/>
      <c r="CP70" s="27"/>
      <c r="CQ70" s="27"/>
      <c r="CR70" s="26"/>
      <c r="CS70" s="27"/>
      <c r="CT70" s="27"/>
      <c r="CU70" s="27"/>
      <c r="CV70" s="27"/>
      <c r="CW70" s="27"/>
      <c r="CX70" s="27"/>
      <c r="CY70" s="27"/>
      <c r="CZ70" s="27"/>
      <c r="DA70" s="27"/>
      <c r="DB70" s="27"/>
      <c r="DC70" s="27"/>
      <c r="DD70" s="27"/>
      <c r="DE70" s="27"/>
      <c r="DF70" s="27"/>
      <c r="DG70" s="27"/>
      <c r="DH70" s="27"/>
      <c r="DI70" s="27"/>
      <c r="DJ70" s="27"/>
      <c r="DK70" s="27"/>
      <c r="DL70" s="27"/>
      <c r="DM70" s="27"/>
      <c r="DN70" s="27"/>
      <c r="DO70" s="27"/>
      <c r="DP70" s="27"/>
      <c r="DQ70" s="27"/>
      <c r="DR70" s="27"/>
      <c r="DS70" s="27"/>
      <c r="DT70" s="27"/>
    </row>
    <row r="71" spans="1:124" s="36" customFormat="1" ht="15" customHeight="1">
      <c r="A71" s="173" t="s">
        <v>339</v>
      </c>
      <c r="B71" s="55" t="s">
        <v>384</v>
      </c>
      <c r="C71" s="68">
        <f t="shared" si="0"/>
        <v>2</v>
      </c>
      <c r="D71" s="55" t="s">
        <v>171</v>
      </c>
      <c r="E71" s="56">
        <v>43076</v>
      </c>
      <c r="F71" s="92">
        <v>5</v>
      </c>
      <c r="G71" s="27"/>
      <c r="H71" s="27"/>
      <c r="I71" s="27"/>
      <c r="J71" s="27"/>
      <c r="K71" s="27"/>
      <c r="L71" s="27"/>
      <c r="M71" s="27"/>
      <c r="N71" s="27"/>
      <c r="O71" s="27"/>
      <c r="P71" s="27"/>
      <c r="Q71" s="27"/>
      <c r="R71" s="27"/>
      <c r="S71" s="27"/>
      <c r="T71" s="27"/>
      <c r="U71" s="27"/>
      <c r="V71" s="27"/>
      <c r="W71" s="27"/>
      <c r="X71" s="27"/>
      <c r="Y71" s="27"/>
      <c r="Z71" s="27"/>
      <c r="AA71" s="27"/>
      <c r="AB71" s="27"/>
      <c r="AC71" s="27"/>
      <c r="AD71" s="27"/>
      <c r="AE71" s="27"/>
      <c r="AF71" s="27"/>
      <c r="AG71" s="27"/>
      <c r="AH71" s="27"/>
      <c r="AI71" s="27"/>
      <c r="AJ71" s="27"/>
      <c r="AK71" s="27"/>
      <c r="AL71" s="27"/>
      <c r="AM71" s="27"/>
      <c r="AN71" s="27"/>
      <c r="AO71" s="27"/>
      <c r="AP71" s="27"/>
      <c r="AQ71" s="27"/>
      <c r="AR71" s="27"/>
      <c r="AS71" s="27"/>
      <c r="AT71" s="27"/>
      <c r="AU71" s="27"/>
      <c r="AV71" s="27"/>
      <c r="AW71" s="27"/>
      <c r="AX71" s="26"/>
      <c r="AY71" s="27"/>
      <c r="AZ71" s="27"/>
      <c r="BA71" s="27"/>
      <c r="BB71" s="27"/>
      <c r="BC71" s="27"/>
      <c r="BD71" s="27"/>
      <c r="BE71" s="27"/>
      <c r="BF71" s="27"/>
      <c r="BG71" s="27"/>
      <c r="BH71" s="27"/>
      <c r="BI71" s="27"/>
      <c r="BJ71" s="27"/>
      <c r="BK71" s="27"/>
      <c r="BL71" s="27"/>
      <c r="BM71" s="27"/>
      <c r="BN71" s="27"/>
      <c r="BO71" s="27"/>
      <c r="BP71" s="27"/>
      <c r="BQ71" s="27"/>
      <c r="BR71" s="27"/>
      <c r="BS71" s="27"/>
      <c r="BT71" s="27"/>
      <c r="BU71" s="27"/>
      <c r="BV71" s="27"/>
      <c r="BW71" s="27"/>
      <c r="BX71" s="27"/>
      <c r="BY71" s="27"/>
      <c r="BZ71" s="27"/>
      <c r="CA71" s="27"/>
      <c r="CB71" s="27"/>
      <c r="CC71" s="27"/>
      <c r="CD71" s="27"/>
      <c r="CE71" s="27"/>
      <c r="CF71" s="27"/>
      <c r="CG71" s="27"/>
      <c r="CH71" s="27"/>
      <c r="CI71" s="27"/>
      <c r="CJ71" s="27"/>
      <c r="CK71" s="27"/>
      <c r="CL71" s="27"/>
      <c r="CM71" s="27"/>
      <c r="CN71" s="27"/>
      <c r="CO71" s="27"/>
      <c r="CP71" s="27"/>
      <c r="CQ71" s="27"/>
      <c r="CR71" s="26"/>
      <c r="CS71" s="27"/>
      <c r="CT71" s="27"/>
      <c r="CU71" s="27"/>
      <c r="CV71" s="27"/>
      <c r="CW71" s="27"/>
      <c r="CX71" s="27"/>
      <c r="CY71" s="27"/>
      <c r="CZ71" s="27"/>
      <c r="DA71" s="27"/>
      <c r="DB71" s="27"/>
      <c r="DC71" s="27"/>
      <c r="DD71" s="27"/>
      <c r="DE71" s="27"/>
      <c r="DF71" s="27"/>
      <c r="DG71" s="27"/>
      <c r="DH71" s="27"/>
      <c r="DI71" s="27"/>
      <c r="DJ71" s="27"/>
      <c r="DK71" s="27"/>
      <c r="DL71" s="27"/>
      <c r="DM71" s="27"/>
      <c r="DN71" s="27"/>
      <c r="DO71" s="27"/>
      <c r="DP71" s="27"/>
      <c r="DQ71" s="27"/>
      <c r="DR71" s="27"/>
      <c r="DS71" s="27"/>
      <c r="DT71" s="27"/>
    </row>
    <row r="72" spans="1:124" s="36" customFormat="1" ht="15" customHeight="1">
      <c r="A72" s="173" t="s">
        <v>340</v>
      </c>
      <c r="B72" s="55" t="s">
        <v>384</v>
      </c>
      <c r="C72" s="68">
        <f>IF(B72="Yes, contain",2,0)</f>
        <v>2</v>
      </c>
      <c r="D72" s="55">
        <v>105</v>
      </c>
      <c r="E72" s="56">
        <v>43075</v>
      </c>
      <c r="F72" s="92">
        <v>13</v>
      </c>
      <c r="G72" s="27"/>
      <c r="H72" s="27"/>
      <c r="I72" s="27"/>
      <c r="J72" s="27"/>
      <c r="K72" s="27"/>
      <c r="L72" s="27"/>
      <c r="M72" s="27"/>
      <c r="N72" s="27"/>
      <c r="O72" s="27"/>
      <c r="P72" s="27"/>
      <c r="Q72" s="27"/>
      <c r="R72" s="27"/>
      <c r="S72" s="27"/>
      <c r="T72" s="27"/>
      <c r="U72" s="27"/>
      <c r="V72" s="27"/>
      <c r="W72" s="27"/>
      <c r="X72" s="27"/>
      <c r="Y72" s="27"/>
      <c r="Z72" s="27"/>
      <c r="AA72" s="27"/>
      <c r="AB72" s="27"/>
      <c r="AC72" s="27"/>
      <c r="AD72" s="27"/>
      <c r="AE72" s="27"/>
      <c r="AF72" s="27"/>
      <c r="AG72" s="27"/>
      <c r="AH72" s="27"/>
      <c r="AI72" s="27"/>
      <c r="AJ72" s="27"/>
      <c r="AK72" s="27"/>
      <c r="AL72" s="27"/>
      <c r="AM72" s="27"/>
      <c r="AN72" s="27"/>
      <c r="AO72" s="27"/>
      <c r="AP72" s="27"/>
      <c r="AQ72" s="27"/>
      <c r="AR72" s="27"/>
      <c r="AS72" s="27"/>
      <c r="AT72" s="27"/>
      <c r="AU72" s="27"/>
      <c r="AV72" s="27"/>
      <c r="AW72" s="27"/>
      <c r="AX72" s="26"/>
      <c r="AY72" s="27"/>
      <c r="AZ72" s="27"/>
      <c r="BA72" s="27"/>
      <c r="BB72" s="27"/>
      <c r="BC72" s="27"/>
      <c r="BD72" s="27"/>
      <c r="BE72" s="27"/>
      <c r="BF72" s="27"/>
      <c r="BG72" s="27"/>
      <c r="BH72" s="27"/>
      <c r="BI72" s="27"/>
      <c r="BJ72" s="27"/>
      <c r="BK72" s="27"/>
      <c r="BL72" s="27"/>
      <c r="BM72" s="27"/>
      <c r="BN72" s="27"/>
      <c r="BO72" s="27"/>
      <c r="BP72" s="27"/>
      <c r="BQ72" s="27"/>
      <c r="BR72" s="27"/>
      <c r="BS72" s="27"/>
      <c r="BT72" s="27"/>
      <c r="BU72" s="27"/>
      <c r="BV72" s="27"/>
      <c r="BW72" s="27"/>
      <c r="BX72" s="27"/>
      <c r="BY72" s="27"/>
      <c r="BZ72" s="27"/>
      <c r="CA72" s="27"/>
      <c r="CB72" s="27"/>
      <c r="CC72" s="27"/>
      <c r="CD72" s="27"/>
      <c r="CE72" s="27"/>
      <c r="CF72" s="27"/>
      <c r="CG72" s="27"/>
      <c r="CH72" s="27"/>
      <c r="CI72" s="27"/>
      <c r="CJ72" s="27"/>
      <c r="CK72" s="27"/>
      <c r="CL72" s="27"/>
      <c r="CM72" s="27"/>
      <c r="CN72" s="27"/>
      <c r="CO72" s="27"/>
      <c r="CP72" s="27"/>
      <c r="CQ72" s="27"/>
      <c r="CR72" s="26"/>
      <c r="CS72" s="27"/>
      <c r="CT72" s="27"/>
      <c r="CU72" s="27"/>
      <c r="CV72" s="27"/>
      <c r="CW72" s="27"/>
      <c r="CX72" s="27"/>
      <c r="CY72" s="27"/>
      <c r="CZ72" s="27"/>
      <c r="DA72" s="27"/>
      <c r="DB72" s="27"/>
      <c r="DC72" s="27"/>
      <c r="DD72" s="27"/>
      <c r="DE72" s="27"/>
      <c r="DF72" s="27"/>
      <c r="DG72" s="27"/>
      <c r="DH72" s="27"/>
      <c r="DI72" s="27"/>
      <c r="DJ72" s="27"/>
      <c r="DK72" s="27"/>
      <c r="DL72" s="27"/>
      <c r="DM72" s="27"/>
      <c r="DN72" s="27"/>
      <c r="DO72" s="27"/>
      <c r="DP72" s="27"/>
      <c r="DQ72" s="27"/>
      <c r="DR72" s="27"/>
      <c r="DS72" s="27"/>
      <c r="DT72" s="27"/>
    </row>
    <row r="73" spans="1:124" s="35" customFormat="1" ht="15" customHeight="1">
      <c r="A73" s="173" t="s">
        <v>341</v>
      </c>
      <c r="B73" s="55" t="s">
        <v>384</v>
      </c>
      <c r="C73" s="68">
        <f>IF(B73="Yes, contain",2,0)</f>
        <v>2</v>
      </c>
      <c r="D73" s="55" t="s">
        <v>172</v>
      </c>
      <c r="E73" s="56">
        <v>43095</v>
      </c>
      <c r="F73" s="92">
        <v>11</v>
      </c>
      <c r="G73" s="27"/>
      <c r="H73" s="27"/>
      <c r="I73" s="27"/>
      <c r="J73" s="27"/>
      <c r="K73" s="27"/>
      <c r="L73" s="27"/>
      <c r="M73" s="27"/>
      <c r="N73" s="27"/>
      <c r="O73" s="27"/>
      <c r="P73" s="27"/>
      <c r="Q73" s="27"/>
      <c r="R73" s="27"/>
      <c r="S73" s="27"/>
      <c r="T73" s="27"/>
      <c r="U73" s="27"/>
      <c r="V73" s="27"/>
      <c r="W73" s="27"/>
      <c r="X73" s="27"/>
      <c r="Y73" s="27"/>
      <c r="Z73" s="27"/>
      <c r="AA73" s="27"/>
      <c r="AB73" s="27"/>
      <c r="AC73" s="27"/>
      <c r="AD73" s="27"/>
      <c r="AE73" s="27"/>
      <c r="AF73" s="27"/>
      <c r="AG73" s="27"/>
      <c r="AH73" s="27"/>
      <c r="AI73" s="27"/>
      <c r="AJ73" s="27"/>
      <c r="AK73" s="27"/>
      <c r="AL73" s="27"/>
      <c r="AM73" s="27"/>
      <c r="AN73" s="27"/>
      <c r="AO73" s="27"/>
      <c r="AP73" s="27"/>
      <c r="AQ73" s="27"/>
      <c r="AR73" s="27"/>
      <c r="AS73" s="27"/>
      <c r="AT73" s="27"/>
      <c r="AU73" s="27"/>
      <c r="AV73" s="27"/>
      <c r="AW73" s="27"/>
      <c r="AX73" s="26"/>
      <c r="AY73" s="27"/>
      <c r="AZ73" s="27"/>
      <c r="BA73" s="27"/>
      <c r="BB73" s="27"/>
      <c r="BC73" s="27"/>
      <c r="BD73" s="27"/>
      <c r="BE73" s="27"/>
      <c r="BF73" s="27"/>
      <c r="BG73" s="27"/>
      <c r="BH73" s="27"/>
      <c r="BI73" s="27"/>
      <c r="BJ73" s="27"/>
      <c r="BK73" s="27"/>
      <c r="BL73" s="27"/>
      <c r="BM73" s="27"/>
      <c r="BN73" s="27"/>
      <c r="BO73" s="27"/>
      <c r="BP73" s="27"/>
      <c r="BQ73" s="27"/>
      <c r="BR73" s="27"/>
      <c r="BS73" s="27"/>
      <c r="BT73" s="27"/>
      <c r="BU73" s="27"/>
      <c r="BV73" s="27"/>
      <c r="BW73" s="27"/>
      <c r="BX73" s="27"/>
      <c r="BY73" s="27"/>
      <c r="BZ73" s="27"/>
      <c r="CA73" s="27"/>
      <c r="CB73" s="27"/>
      <c r="CC73" s="27"/>
      <c r="CD73" s="27"/>
      <c r="CE73" s="27"/>
      <c r="CF73" s="27"/>
      <c r="CG73" s="27"/>
      <c r="CH73" s="27"/>
      <c r="CI73" s="27"/>
      <c r="CJ73" s="27"/>
      <c r="CK73" s="27"/>
      <c r="CL73" s="27"/>
      <c r="CM73" s="27"/>
      <c r="CN73" s="27"/>
      <c r="CO73" s="27"/>
      <c r="CP73" s="27"/>
      <c r="CQ73" s="27"/>
      <c r="CR73" s="26"/>
      <c r="CS73" s="27"/>
      <c r="CT73" s="27"/>
      <c r="CU73" s="27"/>
      <c r="CV73" s="27"/>
      <c r="CW73" s="27"/>
      <c r="CX73" s="27"/>
      <c r="CY73" s="27"/>
      <c r="CZ73" s="27"/>
      <c r="DA73" s="27"/>
      <c r="DB73" s="27"/>
      <c r="DC73" s="27"/>
      <c r="DD73" s="27"/>
      <c r="DE73" s="27"/>
      <c r="DF73" s="27"/>
      <c r="DG73" s="27"/>
      <c r="DH73" s="27"/>
      <c r="DI73" s="27"/>
      <c r="DJ73" s="27"/>
      <c r="DK73" s="27"/>
      <c r="DL73" s="27"/>
      <c r="DM73" s="27"/>
      <c r="DN73" s="27"/>
      <c r="DO73" s="27"/>
      <c r="DP73" s="27"/>
      <c r="DQ73" s="27"/>
      <c r="DR73" s="27"/>
      <c r="DS73" s="27"/>
      <c r="DT73" s="27"/>
    </row>
    <row r="74" spans="1:124" s="35" customFormat="1" ht="15" customHeight="1">
      <c r="A74" s="173" t="s">
        <v>342</v>
      </c>
      <c r="B74" s="55" t="s">
        <v>384</v>
      </c>
      <c r="C74" s="68">
        <f>IF(B74="Yes, contain",2,0)</f>
        <v>2</v>
      </c>
      <c r="D74" s="55" t="s">
        <v>173</v>
      </c>
      <c r="E74" s="56">
        <v>43062</v>
      </c>
      <c r="F74" s="92">
        <v>8</v>
      </c>
      <c r="G74" s="27"/>
      <c r="H74" s="27"/>
      <c r="I74" s="27"/>
      <c r="J74" s="27"/>
      <c r="K74" s="27"/>
      <c r="L74" s="27"/>
      <c r="M74" s="27"/>
      <c r="N74" s="27"/>
      <c r="O74" s="27"/>
      <c r="P74" s="27"/>
      <c r="Q74" s="27"/>
      <c r="R74" s="27"/>
      <c r="S74" s="27"/>
      <c r="T74" s="27"/>
      <c r="U74" s="27"/>
      <c r="V74" s="27"/>
      <c r="W74" s="27"/>
      <c r="X74" s="27"/>
      <c r="Y74" s="27"/>
      <c r="Z74" s="27"/>
      <c r="AA74" s="27"/>
      <c r="AB74" s="27"/>
      <c r="AC74" s="27"/>
      <c r="AD74" s="27"/>
      <c r="AE74" s="27"/>
      <c r="AF74" s="27"/>
      <c r="AG74" s="27"/>
      <c r="AH74" s="27"/>
      <c r="AI74" s="27"/>
      <c r="AJ74" s="27"/>
      <c r="AK74" s="27"/>
      <c r="AL74" s="27"/>
      <c r="AM74" s="27"/>
      <c r="AN74" s="27"/>
      <c r="AO74" s="27"/>
      <c r="AP74" s="27"/>
      <c r="AQ74" s="27"/>
      <c r="AR74" s="27"/>
      <c r="AS74" s="27"/>
      <c r="AT74" s="27"/>
      <c r="AU74" s="27"/>
      <c r="AV74" s="27"/>
      <c r="AW74" s="27"/>
      <c r="AX74" s="26"/>
      <c r="AY74" s="27"/>
      <c r="AZ74" s="27"/>
      <c r="BA74" s="27"/>
      <c r="BB74" s="27"/>
      <c r="BC74" s="27"/>
      <c r="BD74" s="27"/>
      <c r="BE74" s="27"/>
      <c r="BF74" s="27"/>
      <c r="BG74" s="27"/>
      <c r="BH74" s="27"/>
      <c r="BI74" s="27"/>
      <c r="BJ74" s="27"/>
      <c r="BK74" s="27"/>
      <c r="BL74" s="27"/>
      <c r="BM74" s="27"/>
      <c r="BN74" s="27"/>
      <c r="BO74" s="27"/>
      <c r="BP74" s="27"/>
      <c r="BQ74" s="27"/>
      <c r="BR74" s="27"/>
      <c r="BS74" s="27"/>
      <c r="BT74" s="27"/>
      <c r="BU74" s="27"/>
      <c r="BV74" s="27"/>
      <c r="BW74" s="27"/>
      <c r="BX74" s="27"/>
      <c r="BY74" s="27"/>
      <c r="BZ74" s="27"/>
      <c r="CA74" s="27"/>
      <c r="CB74" s="27"/>
      <c r="CC74" s="27"/>
      <c r="CD74" s="27"/>
      <c r="CE74" s="27"/>
      <c r="CF74" s="27"/>
      <c r="CG74" s="27"/>
      <c r="CH74" s="27"/>
      <c r="CI74" s="27"/>
      <c r="CJ74" s="27"/>
      <c r="CK74" s="27"/>
      <c r="CL74" s="27"/>
      <c r="CM74" s="27"/>
      <c r="CN74" s="27"/>
      <c r="CO74" s="27"/>
      <c r="CP74" s="27"/>
      <c r="CQ74" s="27"/>
      <c r="CR74" s="26"/>
      <c r="CS74" s="27"/>
      <c r="CT74" s="27"/>
      <c r="CU74" s="27"/>
      <c r="CV74" s="27"/>
      <c r="CW74" s="27"/>
      <c r="CX74" s="27"/>
      <c r="CY74" s="27"/>
      <c r="CZ74" s="27"/>
      <c r="DA74" s="27"/>
      <c r="DB74" s="27"/>
      <c r="DC74" s="27"/>
      <c r="DD74" s="27"/>
      <c r="DE74" s="27"/>
      <c r="DF74" s="27"/>
      <c r="DG74" s="27"/>
      <c r="DH74" s="27"/>
      <c r="DI74" s="27"/>
      <c r="DJ74" s="27"/>
      <c r="DK74" s="27"/>
      <c r="DL74" s="27"/>
      <c r="DM74" s="27"/>
      <c r="DN74" s="27"/>
      <c r="DO74" s="27"/>
      <c r="DP74" s="27"/>
      <c r="DQ74" s="27"/>
      <c r="DR74" s="27"/>
      <c r="DS74" s="27"/>
      <c r="DT74" s="27"/>
    </row>
    <row r="75" spans="1:124" s="35" customFormat="1" ht="15" customHeight="1">
      <c r="A75" s="173" t="s">
        <v>343</v>
      </c>
      <c r="B75" s="55" t="s">
        <v>384</v>
      </c>
      <c r="C75" s="68">
        <f>IF(B75="Yes, contain",2,0)</f>
        <v>2</v>
      </c>
      <c r="D75" s="55" t="s">
        <v>174</v>
      </c>
      <c r="E75" s="56">
        <v>43055</v>
      </c>
      <c r="F75" s="92">
        <v>13</v>
      </c>
      <c r="G75" s="27"/>
      <c r="H75" s="27"/>
      <c r="I75" s="27"/>
      <c r="J75" s="27"/>
      <c r="K75" s="27"/>
      <c r="L75" s="27"/>
      <c r="M75" s="27"/>
      <c r="N75" s="27"/>
      <c r="O75" s="27"/>
      <c r="P75" s="27"/>
      <c r="Q75" s="27"/>
      <c r="R75" s="27"/>
      <c r="S75" s="27"/>
      <c r="T75" s="27"/>
      <c r="U75" s="27"/>
      <c r="V75" s="27"/>
      <c r="W75" s="27"/>
      <c r="X75" s="27"/>
      <c r="Y75" s="27"/>
      <c r="Z75" s="27"/>
      <c r="AA75" s="27"/>
      <c r="AB75" s="27"/>
      <c r="AC75" s="27"/>
      <c r="AD75" s="27"/>
      <c r="AE75" s="27"/>
      <c r="AF75" s="27"/>
      <c r="AG75" s="27"/>
      <c r="AH75" s="27"/>
      <c r="AI75" s="27"/>
      <c r="AJ75" s="27"/>
      <c r="AK75" s="27"/>
      <c r="AL75" s="27"/>
      <c r="AM75" s="27"/>
      <c r="AN75" s="27"/>
      <c r="AO75" s="27"/>
      <c r="AP75" s="27"/>
      <c r="AQ75" s="27"/>
      <c r="AR75" s="27"/>
      <c r="AS75" s="27"/>
      <c r="AT75" s="27"/>
      <c r="AU75" s="27"/>
      <c r="AV75" s="27"/>
      <c r="AW75" s="27"/>
      <c r="AX75" s="26"/>
      <c r="AY75" s="27"/>
      <c r="AZ75" s="27"/>
      <c r="BA75" s="27"/>
      <c r="BB75" s="27"/>
      <c r="BC75" s="27"/>
      <c r="BD75" s="27"/>
      <c r="BE75" s="27"/>
      <c r="BF75" s="27"/>
      <c r="BG75" s="27"/>
      <c r="BH75" s="27"/>
      <c r="BI75" s="27"/>
      <c r="BJ75" s="27"/>
      <c r="BK75" s="27"/>
      <c r="BL75" s="27"/>
      <c r="BM75" s="27"/>
      <c r="BN75" s="27"/>
      <c r="BO75" s="27"/>
      <c r="BP75" s="27"/>
      <c r="BQ75" s="27"/>
      <c r="BR75" s="27"/>
      <c r="BS75" s="27"/>
      <c r="BT75" s="27"/>
      <c r="BU75" s="27"/>
      <c r="BV75" s="27"/>
      <c r="BW75" s="27"/>
      <c r="BX75" s="27"/>
      <c r="BY75" s="27"/>
      <c r="BZ75" s="27"/>
      <c r="CA75" s="27"/>
      <c r="CB75" s="27"/>
      <c r="CC75" s="27"/>
      <c r="CD75" s="27"/>
      <c r="CE75" s="27"/>
      <c r="CF75" s="27"/>
      <c r="CG75" s="27"/>
      <c r="CH75" s="27"/>
      <c r="CI75" s="27"/>
      <c r="CJ75" s="27"/>
      <c r="CK75" s="27"/>
      <c r="CL75" s="27"/>
      <c r="CM75" s="27"/>
      <c r="CN75" s="27"/>
      <c r="CO75" s="27"/>
      <c r="CP75" s="27"/>
      <c r="CQ75" s="27"/>
      <c r="CR75" s="26"/>
      <c r="CS75" s="27"/>
      <c r="CT75" s="27"/>
      <c r="CU75" s="27"/>
      <c r="CV75" s="27"/>
      <c r="CW75" s="27"/>
      <c r="CX75" s="27"/>
      <c r="CY75" s="27"/>
      <c r="CZ75" s="27"/>
      <c r="DA75" s="27"/>
      <c r="DB75" s="27"/>
      <c r="DC75" s="27"/>
      <c r="DD75" s="27"/>
      <c r="DE75" s="27"/>
      <c r="DF75" s="27"/>
      <c r="DG75" s="27"/>
      <c r="DH75" s="27"/>
      <c r="DI75" s="27"/>
      <c r="DJ75" s="27"/>
      <c r="DK75" s="27"/>
      <c r="DL75" s="27"/>
      <c r="DM75" s="27"/>
      <c r="DN75" s="27"/>
      <c r="DO75" s="27"/>
      <c r="DP75" s="27"/>
      <c r="DQ75" s="27"/>
      <c r="DR75" s="27"/>
      <c r="DS75" s="27"/>
      <c r="DT75" s="27"/>
    </row>
    <row r="76" spans="1:124" s="25" customFormat="1" ht="15" customHeight="1">
      <c r="A76" s="150" t="s">
        <v>372</v>
      </c>
      <c r="B76" s="153"/>
      <c r="C76" s="154"/>
      <c r="D76" s="153"/>
      <c r="E76" s="155"/>
      <c r="F76" s="159"/>
      <c r="G76" s="27"/>
      <c r="H76" s="27"/>
      <c r="I76" s="27"/>
      <c r="J76" s="27"/>
      <c r="K76" s="27"/>
      <c r="L76" s="27"/>
      <c r="M76" s="27"/>
      <c r="N76" s="27"/>
      <c r="O76" s="27"/>
      <c r="P76" s="27"/>
      <c r="Q76" s="27"/>
      <c r="R76" s="27"/>
      <c r="S76" s="27"/>
      <c r="T76" s="27"/>
      <c r="U76" s="27"/>
      <c r="V76" s="27"/>
      <c r="W76" s="27"/>
      <c r="X76" s="27"/>
      <c r="Y76" s="27"/>
      <c r="Z76" s="27"/>
      <c r="AA76" s="27"/>
      <c r="AB76" s="27"/>
      <c r="AC76" s="27"/>
      <c r="AD76" s="27"/>
      <c r="AE76" s="27"/>
      <c r="AF76" s="27"/>
      <c r="AG76" s="27"/>
      <c r="AH76" s="27"/>
      <c r="AI76" s="27"/>
      <c r="AJ76" s="27"/>
      <c r="AK76" s="27"/>
      <c r="AL76" s="27"/>
      <c r="AM76" s="27"/>
      <c r="AN76" s="27"/>
      <c r="AO76" s="27"/>
      <c r="AP76" s="27"/>
      <c r="AQ76" s="27"/>
      <c r="AR76" s="27"/>
      <c r="AS76" s="27"/>
      <c r="AT76" s="27"/>
      <c r="AU76" s="27"/>
      <c r="AV76" s="27"/>
      <c r="AW76" s="27"/>
      <c r="AX76" s="26"/>
      <c r="AY76" s="27"/>
      <c r="AZ76" s="27"/>
      <c r="BA76" s="27"/>
      <c r="BB76" s="27"/>
      <c r="BC76" s="27"/>
      <c r="BD76" s="27"/>
      <c r="BE76" s="27"/>
      <c r="BF76" s="27"/>
      <c r="BG76" s="27"/>
      <c r="BH76" s="27"/>
      <c r="BI76" s="27"/>
      <c r="BJ76" s="27"/>
      <c r="BK76" s="27"/>
      <c r="BL76" s="27"/>
      <c r="BM76" s="27"/>
      <c r="BN76" s="27"/>
      <c r="BO76" s="27"/>
      <c r="BP76" s="27"/>
      <c r="BQ76" s="27"/>
      <c r="BR76" s="27"/>
      <c r="BS76" s="27"/>
      <c r="BT76" s="27"/>
      <c r="BU76" s="27"/>
      <c r="BV76" s="27"/>
      <c r="BW76" s="27"/>
      <c r="BX76" s="27"/>
      <c r="BY76" s="27"/>
      <c r="BZ76" s="27"/>
      <c r="CA76" s="27"/>
      <c r="CB76" s="27"/>
      <c r="CC76" s="27"/>
      <c r="CD76" s="27"/>
      <c r="CE76" s="27"/>
      <c r="CF76" s="27"/>
      <c r="CG76" s="27"/>
      <c r="CH76" s="27"/>
      <c r="CI76" s="27"/>
      <c r="CJ76" s="27"/>
      <c r="CK76" s="27"/>
      <c r="CL76" s="27"/>
      <c r="CM76" s="27"/>
      <c r="CN76" s="27"/>
      <c r="CO76" s="27"/>
      <c r="CP76" s="27"/>
      <c r="CQ76" s="27"/>
      <c r="CR76" s="26"/>
      <c r="CS76" s="27"/>
      <c r="CT76" s="27"/>
      <c r="CU76" s="27"/>
      <c r="CV76" s="27"/>
      <c r="CW76" s="27"/>
      <c r="CX76" s="27"/>
      <c r="CY76" s="27"/>
      <c r="CZ76" s="27"/>
      <c r="DA76" s="27"/>
      <c r="DB76" s="27"/>
      <c r="DC76" s="27"/>
      <c r="DD76" s="27"/>
      <c r="DE76" s="27"/>
      <c r="DF76" s="27"/>
      <c r="DG76" s="27"/>
      <c r="DH76" s="27"/>
      <c r="DI76" s="27"/>
      <c r="DJ76" s="27"/>
      <c r="DK76" s="27"/>
      <c r="DL76" s="27"/>
      <c r="DM76" s="27"/>
      <c r="DN76" s="27"/>
      <c r="DO76" s="27"/>
      <c r="DP76" s="27"/>
      <c r="DQ76" s="27"/>
      <c r="DR76" s="27"/>
      <c r="DS76" s="27"/>
      <c r="DT76" s="27"/>
    </row>
    <row r="77" spans="1:124" s="35" customFormat="1" ht="15" customHeight="1">
      <c r="A77" s="173" t="s">
        <v>344</v>
      </c>
      <c r="B77" s="55" t="s">
        <v>387</v>
      </c>
      <c r="C77" s="68">
        <f aca="true" t="shared" si="1" ref="C77:C98">IF(B77="Yes, contain",2,0)</f>
        <v>0</v>
      </c>
      <c r="D77" s="55" t="s">
        <v>175</v>
      </c>
      <c r="E77" s="56">
        <v>43087</v>
      </c>
      <c r="F77" s="55" t="s">
        <v>451</v>
      </c>
      <c r="G77" s="27"/>
      <c r="H77" s="27"/>
      <c r="I77" s="27"/>
      <c r="J77" s="27"/>
      <c r="K77" s="27"/>
      <c r="L77" s="27"/>
      <c r="M77" s="27"/>
      <c r="N77" s="27"/>
      <c r="O77" s="27"/>
      <c r="P77" s="27"/>
      <c r="Q77" s="27"/>
      <c r="R77" s="27"/>
      <c r="S77" s="27"/>
      <c r="T77" s="27"/>
      <c r="U77" s="27"/>
      <c r="V77" s="27"/>
      <c r="W77" s="27"/>
      <c r="X77" s="27"/>
      <c r="Y77" s="27"/>
      <c r="Z77" s="27"/>
      <c r="AA77" s="27"/>
      <c r="AB77" s="27"/>
      <c r="AC77" s="27"/>
      <c r="AD77" s="27"/>
      <c r="AE77" s="27"/>
      <c r="AF77" s="27"/>
      <c r="AG77" s="27"/>
      <c r="AH77" s="27"/>
      <c r="AI77" s="27"/>
      <c r="AJ77" s="27"/>
      <c r="AK77" s="27"/>
      <c r="AL77" s="27"/>
      <c r="AM77" s="27"/>
      <c r="AN77" s="27"/>
      <c r="AO77" s="27"/>
      <c r="AP77" s="27"/>
      <c r="AQ77" s="27"/>
      <c r="AR77" s="27"/>
      <c r="AS77" s="27"/>
      <c r="AT77" s="27"/>
      <c r="AU77" s="27"/>
      <c r="AV77" s="27"/>
      <c r="AW77" s="27"/>
      <c r="AX77" s="26"/>
      <c r="AY77" s="27"/>
      <c r="AZ77" s="27"/>
      <c r="BA77" s="27"/>
      <c r="BB77" s="27"/>
      <c r="BC77" s="27"/>
      <c r="BD77" s="27"/>
      <c r="BE77" s="27"/>
      <c r="BF77" s="27"/>
      <c r="BG77" s="27"/>
      <c r="BH77" s="27"/>
      <c r="BI77" s="27"/>
      <c r="BJ77" s="27"/>
      <c r="BK77" s="27"/>
      <c r="BL77" s="27"/>
      <c r="BM77" s="27"/>
      <c r="BN77" s="27"/>
      <c r="BO77" s="27"/>
      <c r="BP77" s="27"/>
      <c r="BQ77" s="27"/>
      <c r="BR77" s="27"/>
      <c r="BS77" s="27"/>
      <c r="BT77" s="27"/>
      <c r="BU77" s="27"/>
      <c r="BV77" s="27"/>
      <c r="BW77" s="27"/>
      <c r="BX77" s="27"/>
      <c r="BY77" s="27"/>
      <c r="BZ77" s="27"/>
      <c r="CA77" s="27"/>
      <c r="CB77" s="27"/>
      <c r="CC77" s="27"/>
      <c r="CD77" s="27"/>
      <c r="CE77" s="27"/>
      <c r="CF77" s="27"/>
      <c r="CG77" s="27"/>
      <c r="CH77" s="27"/>
      <c r="CI77" s="27"/>
      <c r="CJ77" s="27"/>
      <c r="CK77" s="27"/>
      <c r="CL77" s="27"/>
      <c r="CM77" s="27"/>
      <c r="CN77" s="27"/>
      <c r="CO77" s="27"/>
      <c r="CP77" s="27"/>
      <c r="CQ77" s="27"/>
      <c r="CR77" s="26"/>
      <c r="CS77" s="27"/>
      <c r="CT77" s="27"/>
      <c r="CU77" s="27"/>
      <c r="CV77" s="27"/>
      <c r="CW77" s="27"/>
      <c r="CX77" s="27"/>
      <c r="CY77" s="27"/>
      <c r="CZ77" s="27"/>
      <c r="DA77" s="27"/>
      <c r="DB77" s="27"/>
      <c r="DC77" s="27"/>
      <c r="DD77" s="27"/>
      <c r="DE77" s="27"/>
      <c r="DF77" s="27"/>
      <c r="DG77" s="27"/>
      <c r="DH77" s="27"/>
      <c r="DI77" s="27"/>
      <c r="DJ77" s="27"/>
      <c r="DK77" s="27"/>
      <c r="DL77" s="27"/>
      <c r="DM77" s="27"/>
      <c r="DN77" s="27"/>
      <c r="DO77" s="27"/>
      <c r="DP77" s="27"/>
      <c r="DQ77" s="27"/>
      <c r="DR77" s="27"/>
      <c r="DS77" s="27"/>
      <c r="DT77" s="27"/>
    </row>
    <row r="78" spans="1:124" s="35" customFormat="1" ht="15" customHeight="1">
      <c r="A78" s="173" t="s">
        <v>345</v>
      </c>
      <c r="B78" s="55" t="s">
        <v>384</v>
      </c>
      <c r="C78" s="68">
        <f t="shared" si="1"/>
        <v>2</v>
      </c>
      <c r="D78" s="55" t="s">
        <v>176</v>
      </c>
      <c r="E78" s="56">
        <v>43077</v>
      </c>
      <c r="F78" s="92">
        <v>14</v>
      </c>
      <c r="G78" s="27"/>
      <c r="H78" s="27"/>
      <c r="I78" s="27"/>
      <c r="J78" s="27"/>
      <c r="K78" s="27"/>
      <c r="L78" s="27"/>
      <c r="M78" s="27"/>
      <c r="N78" s="27"/>
      <c r="O78" s="27"/>
      <c r="P78" s="27"/>
      <c r="Q78" s="27"/>
      <c r="R78" s="27"/>
      <c r="S78" s="27"/>
      <c r="T78" s="27"/>
      <c r="U78" s="27"/>
      <c r="V78" s="27"/>
      <c r="W78" s="27"/>
      <c r="X78" s="27"/>
      <c r="Y78" s="27"/>
      <c r="Z78" s="27"/>
      <c r="AA78" s="27"/>
      <c r="AB78" s="27"/>
      <c r="AC78" s="27"/>
      <c r="AD78" s="27"/>
      <c r="AE78" s="27"/>
      <c r="AF78" s="27"/>
      <c r="AG78" s="27"/>
      <c r="AH78" s="27"/>
      <c r="AI78" s="27"/>
      <c r="AJ78" s="27"/>
      <c r="AK78" s="27"/>
      <c r="AL78" s="27"/>
      <c r="AM78" s="27"/>
      <c r="AN78" s="27"/>
      <c r="AO78" s="27"/>
      <c r="AP78" s="27"/>
      <c r="AQ78" s="27"/>
      <c r="AR78" s="27"/>
      <c r="AS78" s="27"/>
      <c r="AT78" s="27"/>
      <c r="AU78" s="27"/>
      <c r="AV78" s="27"/>
      <c r="AW78" s="27"/>
      <c r="AX78" s="26"/>
      <c r="AY78" s="27"/>
      <c r="AZ78" s="27"/>
      <c r="BA78" s="27"/>
      <c r="BB78" s="27"/>
      <c r="BC78" s="27"/>
      <c r="BD78" s="27"/>
      <c r="BE78" s="27"/>
      <c r="BF78" s="27"/>
      <c r="BG78" s="27"/>
      <c r="BH78" s="27"/>
      <c r="BI78" s="27"/>
      <c r="BJ78" s="27"/>
      <c r="BK78" s="27"/>
      <c r="BL78" s="27"/>
      <c r="BM78" s="27"/>
      <c r="BN78" s="27"/>
      <c r="BO78" s="27"/>
      <c r="BP78" s="27"/>
      <c r="BQ78" s="27"/>
      <c r="BR78" s="27"/>
      <c r="BS78" s="27"/>
      <c r="BT78" s="27"/>
      <c r="BU78" s="27"/>
      <c r="BV78" s="27"/>
      <c r="BW78" s="27"/>
      <c r="BX78" s="27"/>
      <c r="BY78" s="27"/>
      <c r="BZ78" s="27"/>
      <c r="CA78" s="27"/>
      <c r="CB78" s="27"/>
      <c r="CC78" s="27"/>
      <c r="CD78" s="27"/>
      <c r="CE78" s="27"/>
      <c r="CF78" s="27"/>
      <c r="CG78" s="27"/>
      <c r="CH78" s="27"/>
      <c r="CI78" s="27"/>
      <c r="CJ78" s="27"/>
      <c r="CK78" s="27"/>
      <c r="CL78" s="27"/>
      <c r="CM78" s="27"/>
      <c r="CN78" s="27"/>
      <c r="CO78" s="27"/>
      <c r="CP78" s="27"/>
      <c r="CQ78" s="27"/>
      <c r="CR78" s="26"/>
      <c r="CS78" s="27"/>
      <c r="CT78" s="27"/>
      <c r="CU78" s="27"/>
      <c r="CV78" s="27"/>
      <c r="CW78" s="27"/>
      <c r="CX78" s="27"/>
      <c r="CY78" s="27"/>
      <c r="CZ78" s="27"/>
      <c r="DA78" s="27"/>
      <c r="DB78" s="27"/>
      <c r="DC78" s="27"/>
      <c r="DD78" s="27"/>
      <c r="DE78" s="27"/>
      <c r="DF78" s="27"/>
      <c r="DG78" s="27"/>
      <c r="DH78" s="27"/>
      <c r="DI78" s="27"/>
      <c r="DJ78" s="27"/>
      <c r="DK78" s="27"/>
      <c r="DL78" s="27"/>
      <c r="DM78" s="27"/>
      <c r="DN78" s="27"/>
      <c r="DO78" s="27"/>
      <c r="DP78" s="27"/>
      <c r="DQ78" s="27"/>
      <c r="DR78" s="27"/>
      <c r="DS78" s="27"/>
      <c r="DT78" s="27"/>
    </row>
    <row r="79" spans="1:124" s="35" customFormat="1" ht="15" customHeight="1">
      <c r="A79" s="173" t="s">
        <v>346</v>
      </c>
      <c r="B79" s="55" t="s">
        <v>384</v>
      </c>
      <c r="C79" s="68">
        <f t="shared" si="1"/>
        <v>2</v>
      </c>
      <c r="D79" s="55" t="s">
        <v>178</v>
      </c>
      <c r="E79" s="56">
        <v>43073</v>
      </c>
      <c r="F79" s="92">
        <v>9</v>
      </c>
      <c r="G79" s="27"/>
      <c r="H79" s="27"/>
      <c r="I79" s="27"/>
      <c r="J79" s="27"/>
      <c r="K79" s="27"/>
      <c r="L79" s="27"/>
      <c r="M79" s="27"/>
      <c r="N79" s="27"/>
      <c r="O79" s="27"/>
      <c r="P79" s="27"/>
      <c r="Q79" s="27"/>
      <c r="R79" s="27"/>
      <c r="S79" s="27"/>
      <c r="T79" s="27"/>
      <c r="U79" s="27"/>
      <c r="V79" s="27"/>
      <c r="W79" s="27"/>
      <c r="X79" s="27"/>
      <c r="Y79" s="27"/>
      <c r="Z79" s="27"/>
      <c r="AA79" s="27"/>
      <c r="AB79" s="27"/>
      <c r="AC79" s="27"/>
      <c r="AD79" s="27"/>
      <c r="AE79" s="27"/>
      <c r="AF79" s="27"/>
      <c r="AG79" s="27"/>
      <c r="AH79" s="27"/>
      <c r="AI79" s="27"/>
      <c r="AJ79" s="27"/>
      <c r="AK79" s="27"/>
      <c r="AL79" s="27"/>
      <c r="AM79" s="27"/>
      <c r="AN79" s="27"/>
      <c r="AO79" s="27"/>
      <c r="AP79" s="27"/>
      <c r="AQ79" s="27"/>
      <c r="AR79" s="27"/>
      <c r="AS79" s="27"/>
      <c r="AT79" s="27"/>
      <c r="AU79" s="27"/>
      <c r="AV79" s="27"/>
      <c r="AW79" s="27"/>
      <c r="AX79" s="26"/>
      <c r="AY79" s="27"/>
      <c r="AZ79" s="27"/>
      <c r="BA79" s="27"/>
      <c r="BB79" s="27"/>
      <c r="BC79" s="27"/>
      <c r="BD79" s="27"/>
      <c r="BE79" s="27"/>
      <c r="BF79" s="27"/>
      <c r="BG79" s="27"/>
      <c r="BH79" s="27"/>
      <c r="BI79" s="27"/>
      <c r="BJ79" s="27"/>
      <c r="BK79" s="27"/>
      <c r="BL79" s="27"/>
      <c r="BM79" s="27"/>
      <c r="BN79" s="27"/>
      <c r="BO79" s="27"/>
      <c r="BP79" s="27"/>
      <c r="BQ79" s="27"/>
      <c r="BR79" s="27"/>
      <c r="BS79" s="27"/>
      <c r="BT79" s="27"/>
      <c r="BU79" s="27"/>
      <c r="BV79" s="27"/>
      <c r="BW79" s="27"/>
      <c r="BX79" s="27"/>
      <c r="BY79" s="27"/>
      <c r="BZ79" s="27"/>
      <c r="CA79" s="27"/>
      <c r="CB79" s="27"/>
      <c r="CC79" s="27"/>
      <c r="CD79" s="27"/>
      <c r="CE79" s="27"/>
      <c r="CF79" s="27"/>
      <c r="CG79" s="27"/>
      <c r="CH79" s="27"/>
      <c r="CI79" s="27"/>
      <c r="CJ79" s="27"/>
      <c r="CK79" s="27"/>
      <c r="CL79" s="27"/>
      <c r="CM79" s="27"/>
      <c r="CN79" s="27"/>
      <c r="CO79" s="27"/>
      <c r="CP79" s="27"/>
      <c r="CQ79" s="27"/>
      <c r="CR79" s="26"/>
      <c r="CS79" s="27"/>
      <c r="CT79" s="27"/>
      <c r="CU79" s="27"/>
      <c r="CV79" s="27"/>
      <c r="CW79" s="27"/>
      <c r="CX79" s="27"/>
      <c r="CY79" s="27"/>
      <c r="CZ79" s="27"/>
      <c r="DA79" s="27"/>
      <c r="DB79" s="27"/>
      <c r="DC79" s="27"/>
      <c r="DD79" s="27"/>
      <c r="DE79" s="27"/>
      <c r="DF79" s="27"/>
      <c r="DG79" s="27"/>
      <c r="DH79" s="27"/>
      <c r="DI79" s="27"/>
      <c r="DJ79" s="27"/>
      <c r="DK79" s="27"/>
      <c r="DL79" s="27"/>
      <c r="DM79" s="27"/>
      <c r="DN79" s="27"/>
      <c r="DO79" s="27"/>
      <c r="DP79" s="27"/>
      <c r="DQ79" s="27"/>
      <c r="DR79" s="27"/>
      <c r="DS79" s="27"/>
      <c r="DT79" s="27"/>
    </row>
    <row r="80" spans="1:124" s="35" customFormat="1" ht="15" customHeight="1">
      <c r="A80" s="173" t="s">
        <v>347</v>
      </c>
      <c r="B80" s="55" t="s">
        <v>384</v>
      </c>
      <c r="C80" s="68">
        <f t="shared" si="1"/>
        <v>2</v>
      </c>
      <c r="D80" s="55" t="s">
        <v>179</v>
      </c>
      <c r="E80" s="56">
        <v>43089</v>
      </c>
      <c r="F80" s="92">
        <v>10</v>
      </c>
      <c r="G80" s="27"/>
      <c r="H80" s="27"/>
      <c r="I80" s="27"/>
      <c r="J80" s="27"/>
      <c r="K80" s="27"/>
      <c r="L80" s="27"/>
      <c r="M80" s="27"/>
      <c r="N80" s="27"/>
      <c r="O80" s="27"/>
      <c r="P80" s="27"/>
      <c r="Q80" s="27"/>
      <c r="R80" s="27"/>
      <c r="S80" s="27"/>
      <c r="T80" s="27"/>
      <c r="U80" s="27"/>
      <c r="V80" s="27"/>
      <c r="W80" s="27"/>
      <c r="X80" s="27"/>
      <c r="Y80" s="27"/>
      <c r="Z80" s="27"/>
      <c r="AA80" s="27"/>
      <c r="AB80" s="27"/>
      <c r="AC80" s="27"/>
      <c r="AD80" s="27"/>
      <c r="AE80" s="27"/>
      <c r="AF80" s="27"/>
      <c r="AG80" s="27"/>
      <c r="AH80" s="27"/>
      <c r="AI80" s="27"/>
      <c r="AJ80" s="27"/>
      <c r="AK80" s="27"/>
      <c r="AL80" s="27"/>
      <c r="AM80" s="27"/>
      <c r="AN80" s="27"/>
      <c r="AO80" s="27"/>
      <c r="AP80" s="27"/>
      <c r="AQ80" s="27"/>
      <c r="AR80" s="27"/>
      <c r="AS80" s="27"/>
      <c r="AT80" s="27"/>
      <c r="AU80" s="27"/>
      <c r="AV80" s="27"/>
      <c r="AW80" s="27"/>
      <c r="AX80" s="26"/>
      <c r="AY80" s="27"/>
      <c r="AZ80" s="27"/>
      <c r="BA80" s="27"/>
      <c r="BB80" s="27"/>
      <c r="BC80" s="27"/>
      <c r="BD80" s="27"/>
      <c r="BE80" s="27"/>
      <c r="BF80" s="27"/>
      <c r="BG80" s="27"/>
      <c r="BH80" s="27"/>
      <c r="BI80" s="27"/>
      <c r="BJ80" s="27"/>
      <c r="BK80" s="27"/>
      <c r="BL80" s="27"/>
      <c r="BM80" s="27"/>
      <c r="BN80" s="27"/>
      <c r="BO80" s="27"/>
      <c r="BP80" s="27"/>
      <c r="BQ80" s="27"/>
      <c r="BR80" s="27"/>
      <c r="BS80" s="27"/>
      <c r="BT80" s="27"/>
      <c r="BU80" s="27"/>
      <c r="BV80" s="27"/>
      <c r="BW80" s="27"/>
      <c r="BX80" s="27"/>
      <c r="BY80" s="27"/>
      <c r="BZ80" s="27"/>
      <c r="CA80" s="27"/>
      <c r="CB80" s="27"/>
      <c r="CC80" s="27"/>
      <c r="CD80" s="27"/>
      <c r="CE80" s="27"/>
      <c r="CF80" s="27"/>
      <c r="CG80" s="27"/>
      <c r="CH80" s="27"/>
      <c r="CI80" s="27"/>
      <c r="CJ80" s="27"/>
      <c r="CK80" s="27"/>
      <c r="CL80" s="27"/>
      <c r="CM80" s="27"/>
      <c r="CN80" s="27"/>
      <c r="CO80" s="27"/>
      <c r="CP80" s="27"/>
      <c r="CQ80" s="27"/>
      <c r="CR80" s="26"/>
      <c r="CS80" s="27"/>
      <c r="CT80" s="27"/>
      <c r="CU80" s="27"/>
      <c r="CV80" s="27"/>
      <c r="CW80" s="27"/>
      <c r="CX80" s="27"/>
      <c r="CY80" s="27"/>
      <c r="CZ80" s="27"/>
      <c r="DA80" s="27"/>
      <c r="DB80" s="27"/>
      <c r="DC80" s="27"/>
      <c r="DD80" s="27"/>
      <c r="DE80" s="27"/>
      <c r="DF80" s="27"/>
      <c r="DG80" s="27"/>
      <c r="DH80" s="27"/>
      <c r="DI80" s="27"/>
      <c r="DJ80" s="27"/>
      <c r="DK80" s="27"/>
      <c r="DL80" s="27"/>
      <c r="DM80" s="27"/>
      <c r="DN80" s="27"/>
      <c r="DO80" s="27"/>
      <c r="DP80" s="27"/>
      <c r="DQ80" s="27"/>
      <c r="DR80" s="27"/>
      <c r="DS80" s="27"/>
      <c r="DT80" s="27"/>
    </row>
    <row r="81" spans="1:124" s="36" customFormat="1" ht="15" customHeight="1">
      <c r="A81" s="173" t="s">
        <v>348</v>
      </c>
      <c r="B81" s="55" t="s">
        <v>384</v>
      </c>
      <c r="C81" s="68">
        <f t="shared" si="1"/>
        <v>2</v>
      </c>
      <c r="D81" s="55" t="s">
        <v>180</v>
      </c>
      <c r="E81" s="56">
        <v>43074</v>
      </c>
      <c r="F81" s="92">
        <v>9</v>
      </c>
      <c r="G81" s="27"/>
      <c r="H81" s="27"/>
      <c r="I81" s="27"/>
      <c r="J81" s="27"/>
      <c r="K81" s="27"/>
      <c r="L81" s="27"/>
      <c r="M81" s="27"/>
      <c r="N81" s="27"/>
      <c r="O81" s="27"/>
      <c r="P81" s="27"/>
      <c r="Q81" s="27"/>
      <c r="R81" s="27"/>
      <c r="S81" s="27"/>
      <c r="T81" s="27"/>
      <c r="U81" s="27"/>
      <c r="V81" s="27"/>
      <c r="W81" s="27"/>
      <c r="X81" s="27"/>
      <c r="Y81" s="27"/>
      <c r="Z81" s="27"/>
      <c r="AA81" s="27"/>
      <c r="AB81" s="27"/>
      <c r="AC81" s="27"/>
      <c r="AD81" s="27"/>
      <c r="AE81" s="27"/>
      <c r="AF81" s="27"/>
      <c r="AG81" s="27"/>
      <c r="AH81" s="27"/>
      <c r="AI81" s="27"/>
      <c r="AJ81" s="27"/>
      <c r="AK81" s="27"/>
      <c r="AL81" s="27"/>
      <c r="AM81" s="27"/>
      <c r="AN81" s="27"/>
      <c r="AO81" s="27"/>
      <c r="AP81" s="27"/>
      <c r="AQ81" s="27"/>
      <c r="AR81" s="27"/>
      <c r="AS81" s="27"/>
      <c r="AT81" s="27"/>
      <c r="AU81" s="27"/>
      <c r="AV81" s="27"/>
      <c r="AW81" s="27"/>
      <c r="AX81" s="26"/>
      <c r="AY81" s="27"/>
      <c r="AZ81" s="27"/>
      <c r="BA81" s="27"/>
      <c r="BB81" s="27"/>
      <c r="BC81" s="27"/>
      <c r="BD81" s="27"/>
      <c r="BE81" s="27"/>
      <c r="BF81" s="27"/>
      <c r="BG81" s="27"/>
      <c r="BH81" s="27"/>
      <c r="BI81" s="27"/>
      <c r="BJ81" s="27"/>
      <c r="BK81" s="27"/>
      <c r="BL81" s="27"/>
      <c r="BM81" s="27"/>
      <c r="BN81" s="27"/>
      <c r="BO81" s="27"/>
      <c r="BP81" s="27"/>
      <c r="BQ81" s="27"/>
      <c r="BR81" s="27"/>
      <c r="BS81" s="27"/>
      <c r="BT81" s="27"/>
      <c r="BU81" s="27"/>
      <c r="BV81" s="27"/>
      <c r="BW81" s="27"/>
      <c r="BX81" s="27"/>
      <c r="BY81" s="27"/>
      <c r="BZ81" s="27"/>
      <c r="CA81" s="27"/>
      <c r="CB81" s="27"/>
      <c r="CC81" s="27"/>
      <c r="CD81" s="27"/>
      <c r="CE81" s="27"/>
      <c r="CF81" s="27"/>
      <c r="CG81" s="27"/>
      <c r="CH81" s="27"/>
      <c r="CI81" s="27"/>
      <c r="CJ81" s="27"/>
      <c r="CK81" s="27"/>
      <c r="CL81" s="27"/>
      <c r="CM81" s="27"/>
      <c r="CN81" s="27"/>
      <c r="CO81" s="27"/>
      <c r="CP81" s="27"/>
      <c r="CQ81" s="27"/>
      <c r="CR81" s="26"/>
      <c r="CS81" s="27"/>
      <c r="CT81" s="27"/>
      <c r="CU81" s="27"/>
      <c r="CV81" s="27"/>
      <c r="CW81" s="27"/>
      <c r="CX81" s="27"/>
      <c r="CY81" s="27"/>
      <c r="CZ81" s="27"/>
      <c r="DA81" s="27"/>
      <c r="DB81" s="27"/>
      <c r="DC81" s="27"/>
      <c r="DD81" s="27"/>
      <c r="DE81" s="27"/>
      <c r="DF81" s="27"/>
      <c r="DG81" s="27"/>
      <c r="DH81" s="27"/>
      <c r="DI81" s="27"/>
      <c r="DJ81" s="27"/>
      <c r="DK81" s="27"/>
      <c r="DL81" s="27"/>
      <c r="DM81" s="27"/>
      <c r="DN81" s="27"/>
      <c r="DO81" s="27"/>
      <c r="DP81" s="27"/>
      <c r="DQ81" s="27"/>
      <c r="DR81" s="27"/>
      <c r="DS81" s="27"/>
      <c r="DT81" s="27"/>
    </row>
    <row r="82" spans="1:124" s="35" customFormat="1" ht="15" customHeight="1">
      <c r="A82" s="173" t="s">
        <v>349</v>
      </c>
      <c r="B82" s="55" t="s">
        <v>384</v>
      </c>
      <c r="C82" s="68">
        <f t="shared" si="1"/>
        <v>2</v>
      </c>
      <c r="D82" s="55" t="s">
        <v>181</v>
      </c>
      <c r="E82" s="56">
        <v>43095</v>
      </c>
      <c r="F82" s="92">
        <v>11</v>
      </c>
      <c r="G82" s="27"/>
      <c r="H82" s="27"/>
      <c r="I82" s="27"/>
      <c r="J82" s="27"/>
      <c r="K82" s="27"/>
      <c r="L82" s="27"/>
      <c r="M82" s="27"/>
      <c r="N82" s="27"/>
      <c r="O82" s="27"/>
      <c r="P82" s="27"/>
      <c r="Q82" s="27"/>
      <c r="R82" s="27"/>
      <c r="S82" s="27"/>
      <c r="T82" s="27"/>
      <c r="U82" s="27"/>
      <c r="V82" s="27"/>
      <c r="W82" s="27"/>
      <c r="X82" s="27"/>
      <c r="Y82" s="27"/>
      <c r="Z82" s="27"/>
      <c r="AA82" s="27"/>
      <c r="AB82" s="27"/>
      <c r="AC82" s="27"/>
      <c r="AD82" s="27"/>
      <c r="AE82" s="27"/>
      <c r="AF82" s="27"/>
      <c r="AG82" s="27"/>
      <c r="AH82" s="27"/>
      <c r="AI82" s="27"/>
      <c r="AJ82" s="27"/>
      <c r="AK82" s="27"/>
      <c r="AL82" s="27"/>
      <c r="AM82" s="27"/>
      <c r="AN82" s="27"/>
      <c r="AO82" s="27"/>
      <c r="AP82" s="27"/>
      <c r="AQ82" s="27"/>
      <c r="AR82" s="27"/>
      <c r="AS82" s="27"/>
      <c r="AT82" s="27"/>
      <c r="AU82" s="27"/>
      <c r="AV82" s="27"/>
      <c r="AW82" s="27"/>
      <c r="AX82" s="26"/>
      <c r="AY82" s="27"/>
      <c r="AZ82" s="27"/>
      <c r="BA82" s="27"/>
      <c r="BB82" s="27"/>
      <c r="BC82" s="27"/>
      <c r="BD82" s="27"/>
      <c r="BE82" s="27"/>
      <c r="BF82" s="27"/>
      <c r="BG82" s="27"/>
      <c r="BH82" s="27"/>
      <c r="BI82" s="27"/>
      <c r="BJ82" s="27"/>
      <c r="BK82" s="27"/>
      <c r="BL82" s="27"/>
      <c r="BM82" s="27"/>
      <c r="BN82" s="27"/>
      <c r="BO82" s="27"/>
      <c r="BP82" s="27"/>
      <c r="BQ82" s="27"/>
      <c r="BR82" s="27"/>
      <c r="BS82" s="27"/>
      <c r="BT82" s="27"/>
      <c r="BU82" s="27"/>
      <c r="BV82" s="27"/>
      <c r="BW82" s="27"/>
      <c r="BX82" s="27"/>
      <c r="BY82" s="27"/>
      <c r="BZ82" s="27"/>
      <c r="CA82" s="27"/>
      <c r="CB82" s="27"/>
      <c r="CC82" s="27"/>
      <c r="CD82" s="27"/>
      <c r="CE82" s="27"/>
      <c r="CF82" s="27"/>
      <c r="CG82" s="27"/>
      <c r="CH82" s="27"/>
      <c r="CI82" s="27"/>
      <c r="CJ82" s="27"/>
      <c r="CK82" s="27"/>
      <c r="CL82" s="27"/>
      <c r="CM82" s="27"/>
      <c r="CN82" s="27"/>
      <c r="CO82" s="27"/>
      <c r="CP82" s="27"/>
      <c r="CQ82" s="27"/>
      <c r="CR82" s="26"/>
      <c r="CS82" s="27"/>
      <c r="CT82" s="27"/>
      <c r="CU82" s="27"/>
      <c r="CV82" s="27"/>
      <c r="CW82" s="27"/>
      <c r="CX82" s="27"/>
      <c r="CY82" s="27"/>
      <c r="CZ82" s="27"/>
      <c r="DA82" s="27"/>
      <c r="DB82" s="27"/>
      <c r="DC82" s="27"/>
      <c r="DD82" s="27"/>
      <c r="DE82" s="27"/>
      <c r="DF82" s="27"/>
      <c r="DG82" s="27"/>
      <c r="DH82" s="27"/>
      <c r="DI82" s="27"/>
      <c r="DJ82" s="27"/>
      <c r="DK82" s="27"/>
      <c r="DL82" s="27"/>
      <c r="DM82" s="27"/>
      <c r="DN82" s="27"/>
      <c r="DO82" s="27"/>
      <c r="DP82" s="27"/>
      <c r="DQ82" s="27"/>
      <c r="DR82" s="27"/>
      <c r="DS82" s="27"/>
      <c r="DT82" s="27"/>
    </row>
    <row r="83" spans="1:124" s="36" customFormat="1" ht="15" customHeight="1">
      <c r="A83" s="173" t="s">
        <v>350</v>
      </c>
      <c r="B83" s="55" t="s">
        <v>384</v>
      </c>
      <c r="C83" s="68">
        <f t="shared" si="1"/>
        <v>2</v>
      </c>
      <c r="D83" s="55" t="s">
        <v>182</v>
      </c>
      <c r="E83" s="56">
        <v>43069</v>
      </c>
      <c r="F83" s="92">
        <v>5</v>
      </c>
      <c r="G83" s="27"/>
      <c r="H83" s="27"/>
      <c r="I83" s="27"/>
      <c r="J83" s="27"/>
      <c r="K83" s="27"/>
      <c r="L83" s="27"/>
      <c r="M83" s="27"/>
      <c r="N83" s="27"/>
      <c r="O83" s="27"/>
      <c r="P83" s="27"/>
      <c r="Q83" s="27"/>
      <c r="R83" s="27"/>
      <c r="S83" s="27"/>
      <c r="T83" s="27"/>
      <c r="U83" s="27"/>
      <c r="V83" s="27"/>
      <c r="W83" s="27"/>
      <c r="X83" s="27"/>
      <c r="Y83" s="27"/>
      <c r="Z83" s="27"/>
      <c r="AA83" s="27"/>
      <c r="AB83" s="27"/>
      <c r="AC83" s="27"/>
      <c r="AD83" s="27"/>
      <c r="AE83" s="27"/>
      <c r="AF83" s="27"/>
      <c r="AG83" s="27"/>
      <c r="AH83" s="27"/>
      <c r="AI83" s="27"/>
      <c r="AJ83" s="27"/>
      <c r="AK83" s="27"/>
      <c r="AL83" s="27"/>
      <c r="AM83" s="27"/>
      <c r="AN83" s="27"/>
      <c r="AO83" s="27"/>
      <c r="AP83" s="27"/>
      <c r="AQ83" s="27"/>
      <c r="AR83" s="27"/>
      <c r="AS83" s="27"/>
      <c r="AT83" s="27"/>
      <c r="AU83" s="27"/>
      <c r="AV83" s="27"/>
      <c r="AW83" s="27"/>
      <c r="AX83" s="26"/>
      <c r="AY83" s="27"/>
      <c r="AZ83" s="27"/>
      <c r="BA83" s="27"/>
      <c r="BB83" s="27"/>
      <c r="BC83" s="27"/>
      <c r="BD83" s="27"/>
      <c r="BE83" s="27"/>
      <c r="BF83" s="27"/>
      <c r="BG83" s="27"/>
      <c r="BH83" s="27"/>
      <c r="BI83" s="27"/>
      <c r="BJ83" s="27"/>
      <c r="BK83" s="27"/>
      <c r="BL83" s="27"/>
      <c r="BM83" s="27"/>
      <c r="BN83" s="27"/>
      <c r="BO83" s="27"/>
      <c r="BP83" s="27"/>
      <c r="BQ83" s="27"/>
      <c r="BR83" s="27"/>
      <c r="BS83" s="27"/>
      <c r="BT83" s="27"/>
      <c r="BU83" s="27"/>
      <c r="BV83" s="27"/>
      <c r="BW83" s="27"/>
      <c r="BX83" s="27"/>
      <c r="BY83" s="27"/>
      <c r="BZ83" s="27"/>
      <c r="CA83" s="27"/>
      <c r="CB83" s="27"/>
      <c r="CC83" s="27"/>
      <c r="CD83" s="27"/>
      <c r="CE83" s="27"/>
      <c r="CF83" s="27"/>
      <c r="CG83" s="27"/>
      <c r="CH83" s="27"/>
      <c r="CI83" s="27"/>
      <c r="CJ83" s="27"/>
      <c r="CK83" s="27"/>
      <c r="CL83" s="27"/>
      <c r="CM83" s="27"/>
      <c r="CN83" s="27"/>
      <c r="CO83" s="27"/>
      <c r="CP83" s="27"/>
      <c r="CQ83" s="27"/>
      <c r="CR83" s="26"/>
      <c r="CS83" s="27"/>
      <c r="CT83" s="27"/>
      <c r="CU83" s="27"/>
      <c r="CV83" s="27"/>
      <c r="CW83" s="27"/>
      <c r="CX83" s="27"/>
      <c r="CY83" s="27"/>
      <c r="CZ83" s="27"/>
      <c r="DA83" s="27"/>
      <c r="DB83" s="27"/>
      <c r="DC83" s="27"/>
      <c r="DD83" s="27"/>
      <c r="DE83" s="27"/>
      <c r="DF83" s="27"/>
      <c r="DG83" s="27"/>
      <c r="DH83" s="27"/>
      <c r="DI83" s="27"/>
      <c r="DJ83" s="27"/>
      <c r="DK83" s="27"/>
      <c r="DL83" s="27"/>
      <c r="DM83" s="27"/>
      <c r="DN83" s="27"/>
      <c r="DO83" s="27"/>
      <c r="DP83" s="27"/>
      <c r="DQ83" s="27"/>
      <c r="DR83" s="27"/>
      <c r="DS83" s="27"/>
      <c r="DT83" s="27"/>
    </row>
    <row r="84" spans="1:124" s="37" customFormat="1" ht="15" customHeight="1">
      <c r="A84" s="173" t="s">
        <v>351</v>
      </c>
      <c r="B84" s="55" t="s">
        <v>384</v>
      </c>
      <c r="C84" s="68">
        <f t="shared" si="1"/>
        <v>2</v>
      </c>
      <c r="D84" s="55" t="s">
        <v>183</v>
      </c>
      <c r="E84" s="56">
        <v>43087</v>
      </c>
      <c r="F84" s="92">
        <v>8</v>
      </c>
      <c r="G84" s="27"/>
      <c r="H84" s="27"/>
      <c r="I84" s="27"/>
      <c r="J84" s="27"/>
      <c r="K84" s="27"/>
      <c r="L84" s="27"/>
      <c r="M84" s="27"/>
      <c r="N84" s="27"/>
      <c r="O84" s="27"/>
      <c r="P84" s="27"/>
      <c r="Q84" s="27"/>
      <c r="R84" s="27"/>
      <c r="S84" s="27"/>
      <c r="T84" s="27"/>
      <c r="U84" s="27"/>
      <c r="V84" s="27"/>
      <c r="W84" s="27"/>
      <c r="X84" s="27"/>
      <c r="Y84" s="27"/>
      <c r="Z84" s="27"/>
      <c r="AA84" s="27"/>
      <c r="AB84" s="27"/>
      <c r="AC84" s="27"/>
      <c r="AD84" s="27"/>
      <c r="AE84" s="27"/>
      <c r="AF84" s="27"/>
      <c r="AG84" s="27"/>
      <c r="AH84" s="27"/>
      <c r="AI84" s="27"/>
      <c r="AJ84" s="27"/>
      <c r="AK84" s="27"/>
      <c r="AL84" s="27"/>
      <c r="AM84" s="27"/>
      <c r="AN84" s="27"/>
      <c r="AO84" s="27"/>
      <c r="AP84" s="27"/>
      <c r="AQ84" s="27"/>
      <c r="AR84" s="27"/>
      <c r="AS84" s="27"/>
      <c r="AT84" s="27"/>
      <c r="AU84" s="27"/>
      <c r="AV84" s="27"/>
      <c r="AW84" s="27"/>
      <c r="AX84" s="26"/>
      <c r="AY84" s="27"/>
      <c r="AZ84" s="27"/>
      <c r="BA84" s="27"/>
      <c r="BB84" s="27"/>
      <c r="BC84" s="27"/>
      <c r="BD84" s="27"/>
      <c r="BE84" s="27"/>
      <c r="BF84" s="27"/>
      <c r="BG84" s="27"/>
      <c r="BH84" s="27"/>
      <c r="BI84" s="27"/>
      <c r="BJ84" s="27"/>
      <c r="BK84" s="27"/>
      <c r="BL84" s="27"/>
      <c r="BM84" s="27"/>
      <c r="BN84" s="27"/>
      <c r="BO84" s="27"/>
      <c r="BP84" s="27"/>
      <c r="BQ84" s="27"/>
      <c r="BR84" s="27"/>
      <c r="BS84" s="27"/>
      <c r="BT84" s="27"/>
      <c r="BU84" s="27"/>
      <c r="BV84" s="27"/>
      <c r="BW84" s="27"/>
      <c r="BX84" s="27"/>
      <c r="BY84" s="27"/>
      <c r="BZ84" s="27"/>
      <c r="CA84" s="27"/>
      <c r="CB84" s="27"/>
      <c r="CC84" s="27"/>
      <c r="CD84" s="27"/>
      <c r="CE84" s="27"/>
      <c r="CF84" s="27"/>
      <c r="CG84" s="27"/>
      <c r="CH84" s="27"/>
      <c r="CI84" s="27"/>
      <c r="CJ84" s="27"/>
      <c r="CK84" s="27"/>
      <c r="CL84" s="27"/>
      <c r="CM84" s="27"/>
      <c r="CN84" s="27"/>
      <c r="CO84" s="27"/>
      <c r="CP84" s="27"/>
      <c r="CQ84" s="27"/>
      <c r="CR84" s="26"/>
      <c r="CS84" s="27"/>
      <c r="CT84" s="27"/>
      <c r="CU84" s="27"/>
      <c r="CV84" s="27"/>
      <c r="CW84" s="27"/>
      <c r="CX84" s="27"/>
      <c r="CY84" s="27"/>
      <c r="CZ84" s="27"/>
      <c r="DA84" s="27"/>
      <c r="DB84" s="27"/>
      <c r="DC84" s="27"/>
      <c r="DD84" s="27"/>
      <c r="DE84" s="27"/>
      <c r="DF84" s="27"/>
      <c r="DG84" s="27"/>
      <c r="DH84" s="27"/>
      <c r="DI84" s="27"/>
      <c r="DJ84" s="27"/>
      <c r="DK84" s="27"/>
      <c r="DL84" s="27"/>
      <c r="DM84" s="27"/>
      <c r="DN84" s="27"/>
      <c r="DO84" s="27"/>
      <c r="DP84" s="27"/>
      <c r="DQ84" s="27"/>
      <c r="DR84" s="27"/>
      <c r="DS84" s="27"/>
      <c r="DT84" s="27"/>
    </row>
    <row r="85" spans="1:124" s="35" customFormat="1" ht="15" customHeight="1">
      <c r="A85" s="173" t="s">
        <v>352</v>
      </c>
      <c r="B85" s="55" t="s">
        <v>384</v>
      </c>
      <c r="C85" s="68">
        <f t="shared" si="1"/>
        <v>2</v>
      </c>
      <c r="D85" s="55" t="s">
        <v>184</v>
      </c>
      <c r="E85" s="56">
        <v>43080</v>
      </c>
      <c r="F85" s="92">
        <v>7</v>
      </c>
      <c r="G85" s="27"/>
      <c r="H85" s="27"/>
      <c r="I85" s="27"/>
      <c r="J85" s="27"/>
      <c r="K85" s="27"/>
      <c r="L85" s="27"/>
      <c r="M85" s="27"/>
      <c r="N85" s="27"/>
      <c r="O85" s="27"/>
      <c r="P85" s="27"/>
      <c r="Q85" s="27"/>
      <c r="R85" s="27"/>
      <c r="S85" s="27"/>
      <c r="T85" s="27"/>
      <c r="U85" s="27"/>
      <c r="V85" s="27"/>
      <c r="W85" s="27"/>
      <c r="X85" s="27"/>
      <c r="Y85" s="27"/>
      <c r="Z85" s="27"/>
      <c r="AA85" s="27"/>
      <c r="AB85" s="27"/>
      <c r="AC85" s="27"/>
      <c r="AD85" s="27"/>
      <c r="AE85" s="27"/>
      <c r="AF85" s="27"/>
      <c r="AG85" s="27"/>
      <c r="AH85" s="27"/>
      <c r="AI85" s="27"/>
      <c r="AJ85" s="27"/>
      <c r="AK85" s="27"/>
      <c r="AL85" s="27"/>
      <c r="AM85" s="27"/>
      <c r="AN85" s="27"/>
      <c r="AO85" s="27"/>
      <c r="AP85" s="27"/>
      <c r="AQ85" s="27"/>
      <c r="AR85" s="27"/>
      <c r="AS85" s="27"/>
      <c r="AT85" s="27"/>
      <c r="AU85" s="27"/>
      <c r="AV85" s="27"/>
      <c r="AW85" s="27"/>
      <c r="AX85" s="26"/>
      <c r="AY85" s="27"/>
      <c r="AZ85" s="27"/>
      <c r="BA85" s="27"/>
      <c r="BB85" s="27"/>
      <c r="BC85" s="27"/>
      <c r="BD85" s="27"/>
      <c r="BE85" s="27"/>
      <c r="BF85" s="27"/>
      <c r="BG85" s="27"/>
      <c r="BH85" s="27"/>
      <c r="BI85" s="27"/>
      <c r="BJ85" s="27"/>
      <c r="BK85" s="27"/>
      <c r="BL85" s="27"/>
      <c r="BM85" s="27"/>
      <c r="BN85" s="27"/>
      <c r="BO85" s="27"/>
      <c r="BP85" s="27"/>
      <c r="BQ85" s="27"/>
      <c r="BR85" s="27"/>
      <c r="BS85" s="27"/>
      <c r="BT85" s="27"/>
      <c r="BU85" s="27"/>
      <c r="BV85" s="27"/>
      <c r="BW85" s="27"/>
      <c r="BX85" s="27"/>
      <c r="BY85" s="27"/>
      <c r="BZ85" s="27"/>
      <c r="CA85" s="27"/>
      <c r="CB85" s="27"/>
      <c r="CC85" s="27"/>
      <c r="CD85" s="27"/>
      <c r="CE85" s="27"/>
      <c r="CF85" s="27"/>
      <c r="CG85" s="27"/>
      <c r="CH85" s="27"/>
      <c r="CI85" s="27"/>
      <c r="CJ85" s="27"/>
      <c r="CK85" s="27"/>
      <c r="CL85" s="27"/>
      <c r="CM85" s="27"/>
      <c r="CN85" s="27"/>
      <c r="CO85" s="27"/>
      <c r="CP85" s="27"/>
      <c r="CQ85" s="27"/>
      <c r="CR85" s="26"/>
      <c r="CS85" s="27"/>
      <c r="CT85" s="27"/>
      <c r="CU85" s="27"/>
      <c r="CV85" s="27"/>
      <c r="CW85" s="27"/>
      <c r="CX85" s="27"/>
      <c r="CY85" s="27"/>
      <c r="CZ85" s="27"/>
      <c r="DA85" s="27"/>
      <c r="DB85" s="27"/>
      <c r="DC85" s="27"/>
      <c r="DD85" s="27"/>
      <c r="DE85" s="27"/>
      <c r="DF85" s="27"/>
      <c r="DG85" s="27"/>
      <c r="DH85" s="27"/>
      <c r="DI85" s="27"/>
      <c r="DJ85" s="27"/>
      <c r="DK85" s="27"/>
      <c r="DL85" s="27"/>
      <c r="DM85" s="27"/>
      <c r="DN85" s="27"/>
      <c r="DO85" s="27"/>
      <c r="DP85" s="27"/>
      <c r="DQ85" s="27"/>
      <c r="DR85" s="27"/>
      <c r="DS85" s="27"/>
      <c r="DT85" s="27"/>
    </row>
    <row r="86" spans="1:124" s="36" customFormat="1" ht="15" customHeight="1">
      <c r="A86" s="173" t="s">
        <v>353</v>
      </c>
      <c r="B86" s="55" t="s">
        <v>384</v>
      </c>
      <c r="C86" s="68">
        <f t="shared" si="1"/>
        <v>2</v>
      </c>
      <c r="D86" s="55" t="s">
        <v>185</v>
      </c>
      <c r="E86" s="56">
        <v>43081</v>
      </c>
      <c r="F86" s="92">
        <v>7</v>
      </c>
      <c r="G86" s="27"/>
      <c r="H86" s="27"/>
      <c r="I86" s="27"/>
      <c r="J86" s="27"/>
      <c r="K86" s="27"/>
      <c r="L86" s="27"/>
      <c r="M86" s="27"/>
      <c r="N86" s="27"/>
      <c r="O86" s="27"/>
      <c r="P86" s="27"/>
      <c r="Q86" s="27"/>
      <c r="R86" s="27"/>
      <c r="S86" s="27"/>
      <c r="T86" s="27"/>
      <c r="U86" s="27"/>
      <c r="V86" s="27"/>
      <c r="W86" s="27"/>
      <c r="X86" s="27"/>
      <c r="Y86" s="27"/>
      <c r="Z86" s="27"/>
      <c r="AA86" s="27"/>
      <c r="AB86" s="27"/>
      <c r="AC86" s="27"/>
      <c r="AD86" s="27"/>
      <c r="AE86" s="27"/>
      <c r="AF86" s="27"/>
      <c r="AG86" s="27"/>
      <c r="AH86" s="27"/>
      <c r="AI86" s="27"/>
      <c r="AJ86" s="27"/>
      <c r="AK86" s="27"/>
      <c r="AL86" s="27"/>
      <c r="AM86" s="27"/>
      <c r="AN86" s="27"/>
      <c r="AO86" s="27"/>
      <c r="AP86" s="27"/>
      <c r="AQ86" s="27"/>
      <c r="AR86" s="27"/>
      <c r="AS86" s="27"/>
      <c r="AT86" s="27"/>
      <c r="AU86" s="27"/>
      <c r="AV86" s="27"/>
      <c r="AW86" s="27"/>
      <c r="AX86" s="26"/>
      <c r="AY86" s="27"/>
      <c r="AZ86" s="27"/>
      <c r="BA86" s="27"/>
      <c r="BB86" s="27"/>
      <c r="BC86" s="27"/>
      <c r="BD86" s="27"/>
      <c r="BE86" s="27"/>
      <c r="BF86" s="27"/>
      <c r="BG86" s="27"/>
      <c r="BH86" s="27"/>
      <c r="BI86" s="27"/>
      <c r="BJ86" s="27"/>
      <c r="BK86" s="27"/>
      <c r="BL86" s="27"/>
      <c r="BM86" s="27"/>
      <c r="BN86" s="27"/>
      <c r="BO86" s="27"/>
      <c r="BP86" s="27"/>
      <c r="BQ86" s="27"/>
      <c r="BR86" s="27"/>
      <c r="BS86" s="27"/>
      <c r="BT86" s="27"/>
      <c r="BU86" s="27"/>
      <c r="BV86" s="27"/>
      <c r="BW86" s="27"/>
      <c r="BX86" s="27"/>
      <c r="BY86" s="27"/>
      <c r="BZ86" s="27"/>
      <c r="CA86" s="27"/>
      <c r="CB86" s="27"/>
      <c r="CC86" s="27"/>
      <c r="CD86" s="27"/>
      <c r="CE86" s="27"/>
      <c r="CF86" s="27"/>
      <c r="CG86" s="27"/>
      <c r="CH86" s="27"/>
      <c r="CI86" s="27"/>
      <c r="CJ86" s="27"/>
      <c r="CK86" s="27"/>
      <c r="CL86" s="27"/>
      <c r="CM86" s="27"/>
      <c r="CN86" s="27"/>
      <c r="CO86" s="27"/>
      <c r="CP86" s="27"/>
      <c r="CQ86" s="27"/>
      <c r="CR86" s="26"/>
      <c r="CS86" s="27"/>
      <c r="CT86" s="27"/>
      <c r="CU86" s="27"/>
      <c r="CV86" s="27"/>
      <c r="CW86" s="27"/>
      <c r="CX86" s="27"/>
      <c r="CY86" s="27"/>
      <c r="CZ86" s="27"/>
      <c r="DA86" s="27"/>
      <c r="DB86" s="27"/>
      <c r="DC86" s="27"/>
      <c r="DD86" s="27"/>
      <c r="DE86" s="27"/>
      <c r="DF86" s="27"/>
      <c r="DG86" s="27"/>
      <c r="DH86" s="27"/>
      <c r="DI86" s="27"/>
      <c r="DJ86" s="27"/>
      <c r="DK86" s="27"/>
      <c r="DL86" s="27"/>
      <c r="DM86" s="27"/>
      <c r="DN86" s="27"/>
      <c r="DO86" s="27"/>
      <c r="DP86" s="27"/>
      <c r="DQ86" s="27"/>
      <c r="DR86" s="27"/>
      <c r="DS86" s="27"/>
      <c r="DT86" s="27"/>
    </row>
    <row r="87" spans="1:124" s="35" customFormat="1" ht="15" customHeight="1">
      <c r="A87" s="61" t="s">
        <v>354</v>
      </c>
      <c r="B87" s="55" t="s">
        <v>384</v>
      </c>
      <c r="C87" s="68">
        <f t="shared" si="1"/>
        <v>2</v>
      </c>
      <c r="D87" s="55" t="s">
        <v>186</v>
      </c>
      <c r="E87" s="56">
        <v>43091</v>
      </c>
      <c r="F87" s="92">
        <v>7</v>
      </c>
      <c r="G87" s="27"/>
      <c r="H87" s="27"/>
      <c r="I87" s="27"/>
      <c r="J87" s="27"/>
      <c r="K87" s="27"/>
      <c r="L87" s="27"/>
      <c r="M87" s="27"/>
      <c r="N87" s="27"/>
      <c r="O87" s="27"/>
      <c r="P87" s="27"/>
      <c r="Q87" s="27"/>
      <c r="R87" s="27"/>
      <c r="S87" s="27"/>
      <c r="T87" s="27"/>
      <c r="U87" s="27"/>
      <c r="V87" s="27"/>
      <c r="W87" s="27"/>
      <c r="X87" s="27"/>
      <c r="Y87" s="27"/>
      <c r="Z87" s="27"/>
      <c r="AA87" s="27"/>
      <c r="AB87" s="27"/>
      <c r="AC87" s="27"/>
      <c r="AD87" s="27"/>
      <c r="AE87" s="27"/>
      <c r="AF87" s="27"/>
      <c r="AG87" s="27"/>
      <c r="AH87" s="27"/>
      <c r="AI87" s="27"/>
      <c r="AJ87" s="27"/>
      <c r="AK87" s="27"/>
      <c r="AL87" s="27"/>
      <c r="AM87" s="27"/>
      <c r="AN87" s="27"/>
      <c r="AO87" s="27"/>
      <c r="AP87" s="27"/>
      <c r="AQ87" s="27"/>
      <c r="AR87" s="27"/>
      <c r="AS87" s="27"/>
      <c r="AT87" s="27"/>
      <c r="AU87" s="27"/>
      <c r="AV87" s="27"/>
      <c r="AW87" s="27"/>
      <c r="AX87" s="26"/>
      <c r="AY87" s="27"/>
      <c r="AZ87" s="27"/>
      <c r="BA87" s="27"/>
      <c r="BB87" s="27"/>
      <c r="BC87" s="27"/>
      <c r="BD87" s="27"/>
      <c r="BE87" s="27"/>
      <c r="BF87" s="27"/>
      <c r="BG87" s="27"/>
      <c r="BH87" s="27"/>
      <c r="BI87" s="27"/>
      <c r="BJ87" s="27"/>
      <c r="BK87" s="27"/>
      <c r="BL87" s="27"/>
      <c r="BM87" s="27"/>
      <c r="BN87" s="27"/>
      <c r="BO87" s="27"/>
      <c r="BP87" s="27"/>
      <c r="BQ87" s="27"/>
      <c r="BR87" s="27"/>
      <c r="BS87" s="27"/>
      <c r="BT87" s="27"/>
      <c r="BU87" s="27"/>
      <c r="BV87" s="27"/>
      <c r="BW87" s="27"/>
      <c r="BX87" s="27"/>
      <c r="BY87" s="27"/>
      <c r="BZ87" s="27"/>
      <c r="CA87" s="27"/>
      <c r="CB87" s="27"/>
      <c r="CC87" s="27"/>
      <c r="CD87" s="27"/>
      <c r="CE87" s="27"/>
      <c r="CF87" s="27"/>
      <c r="CG87" s="27"/>
      <c r="CH87" s="27"/>
      <c r="CI87" s="27"/>
      <c r="CJ87" s="27"/>
      <c r="CK87" s="27"/>
      <c r="CL87" s="27"/>
      <c r="CM87" s="27"/>
      <c r="CN87" s="27"/>
      <c r="CO87" s="27"/>
      <c r="CP87" s="27"/>
      <c r="CQ87" s="27"/>
      <c r="CR87" s="26"/>
      <c r="CS87" s="27"/>
      <c r="CT87" s="27"/>
      <c r="CU87" s="27"/>
      <c r="CV87" s="27"/>
      <c r="CW87" s="27"/>
      <c r="CX87" s="27"/>
      <c r="CY87" s="27"/>
      <c r="CZ87" s="27"/>
      <c r="DA87" s="27"/>
      <c r="DB87" s="27"/>
      <c r="DC87" s="27"/>
      <c r="DD87" s="27"/>
      <c r="DE87" s="27"/>
      <c r="DF87" s="27"/>
      <c r="DG87" s="27"/>
      <c r="DH87" s="27"/>
      <c r="DI87" s="27"/>
      <c r="DJ87" s="27"/>
      <c r="DK87" s="27"/>
      <c r="DL87" s="27"/>
      <c r="DM87" s="27"/>
      <c r="DN87" s="27"/>
      <c r="DO87" s="27"/>
      <c r="DP87" s="27"/>
      <c r="DQ87" s="27"/>
      <c r="DR87" s="27"/>
      <c r="DS87" s="27"/>
      <c r="DT87" s="27"/>
    </row>
    <row r="88" spans="1:124" s="35" customFormat="1" ht="15" customHeight="1">
      <c r="A88" s="173" t="s">
        <v>355</v>
      </c>
      <c r="B88" s="55" t="s">
        <v>387</v>
      </c>
      <c r="C88" s="68">
        <f t="shared" si="1"/>
        <v>0</v>
      </c>
      <c r="D88" s="55" t="s">
        <v>188</v>
      </c>
      <c r="E88" s="56">
        <v>43097</v>
      </c>
      <c r="F88" s="55" t="s">
        <v>451</v>
      </c>
      <c r="G88" s="27"/>
      <c r="H88" s="27"/>
      <c r="I88" s="27"/>
      <c r="J88" s="27"/>
      <c r="K88" s="27"/>
      <c r="L88" s="27"/>
      <c r="M88" s="27"/>
      <c r="N88" s="27"/>
      <c r="O88" s="27"/>
      <c r="P88" s="27"/>
      <c r="Q88" s="27"/>
      <c r="R88" s="27"/>
      <c r="S88" s="27"/>
      <c r="T88" s="27"/>
      <c r="U88" s="27"/>
      <c r="V88" s="27"/>
      <c r="W88" s="27"/>
      <c r="X88" s="27"/>
      <c r="Y88" s="27"/>
      <c r="Z88" s="27"/>
      <c r="AA88" s="27"/>
      <c r="AB88" s="27"/>
      <c r="AC88" s="27"/>
      <c r="AD88" s="27"/>
      <c r="AE88" s="27"/>
      <c r="AF88" s="27"/>
      <c r="AG88" s="27"/>
      <c r="AH88" s="27"/>
      <c r="AI88" s="27"/>
      <c r="AJ88" s="27"/>
      <c r="AK88" s="27"/>
      <c r="AL88" s="27"/>
      <c r="AM88" s="27"/>
      <c r="AN88" s="27"/>
      <c r="AO88" s="27"/>
      <c r="AP88" s="27"/>
      <c r="AQ88" s="27"/>
      <c r="AR88" s="27"/>
      <c r="AS88" s="27"/>
      <c r="AT88" s="27"/>
      <c r="AU88" s="27"/>
      <c r="AV88" s="27"/>
      <c r="AW88" s="27"/>
      <c r="AX88" s="26"/>
      <c r="AY88" s="27"/>
      <c r="AZ88" s="27"/>
      <c r="BA88" s="27"/>
      <c r="BB88" s="27"/>
      <c r="BC88" s="27"/>
      <c r="BD88" s="27"/>
      <c r="BE88" s="27"/>
      <c r="BF88" s="27"/>
      <c r="BG88" s="27"/>
      <c r="BH88" s="27"/>
      <c r="BI88" s="27"/>
      <c r="BJ88" s="27"/>
      <c r="BK88" s="27"/>
      <c r="BL88" s="27"/>
      <c r="BM88" s="27"/>
      <c r="BN88" s="27"/>
      <c r="BO88" s="27"/>
      <c r="BP88" s="27"/>
      <c r="BQ88" s="27"/>
      <c r="BR88" s="27"/>
      <c r="BS88" s="27"/>
      <c r="BT88" s="27"/>
      <c r="BU88" s="27"/>
      <c r="BV88" s="27"/>
      <c r="BW88" s="27"/>
      <c r="BX88" s="27"/>
      <c r="BY88" s="27"/>
      <c r="BZ88" s="27"/>
      <c r="CA88" s="27"/>
      <c r="CB88" s="27"/>
      <c r="CC88" s="27"/>
      <c r="CD88" s="27"/>
      <c r="CE88" s="27"/>
      <c r="CF88" s="27"/>
      <c r="CG88" s="27"/>
      <c r="CH88" s="27"/>
      <c r="CI88" s="27"/>
      <c r="CJ88" s="27"/>
      <c r="CK88" s="27"/>
      <c r="CL88" s="27"/>
      <c r="CM88" s="27"/>
      <c r="CN88" s="27"/>
      <c r="CO88" s="27"/>
      <c r="CP88" s="27"/>
      <c r="CQ88" s="27"/>
      <c r="CR88" s="26"/>
      <c r="CS88" s="27"/>
      <c r="CT88" s="27"/>
      <c r="CU88" s="27"/>
      <c r="CV88" s="27"/>
      <c r="CW88" s="27"/>
      <c r="CX88" s="27"/>
      <c r="CY88" s="27"/>
      <c r="CZ88" s="27"/>
      <c r="DA88" s="27"/>
      <c r="DB88" s="27"/>
      <c r="DC88" s="27"/>
      <c r="DD88" s="27"/>
      <c r="DE88" s="27"/>
      <c r="DF88" s="27"/>
      <c r="DG88" s="27"/>
      <c r="DH88" s="27"/>
      <c r="DI88" s="27"/>
      <c r="DJ88" s="27"/>
      <c r="DK88" s="27"/>
      <c r="DL88" s="27"/>
      <c r="DM88" s="27"/>
      <c r="DN88" s="27"/>
      <c r="DO88" s="27"/>
      <c r="DP88" s="27"/>
      <c r="DQ88" s="27"/>
      <c r="DR88" s="27"/>
      <c r="DS88" s="27"/>
      <c r="DT88" s="27"/>
    </row>
    <row r="89" spans="1:124" s="25" customFormat="1" ht="15" customHeight="1">
      <c r="A89" s="150" t="s">
        <v>373</v>
      </c>
      <c r="B89" s="153"/>
      <c r="C89" s="154"/>
      <c r="D89" s="153"/>
      <c r="E89" s="155"/>
      <c r="F89" s="159"/>
      <c r="G89" s="27"/>
      <c r="H89" s="27"/>
      <c r="I89" s="27"/>
      <c r="J89" s="27"/>
      <c r="K89" s="27"/>
      <c r="L89" s="27"/>
      <c r="M89" s="27"/>
      <c r="N89" s="27"/>
      <c r="O89" s="27"/>
      <c r="P89" s="27"/>
      <c r="Q89" s="27"/>
      <c r="R89" s="27"/>
      <c r="S89" s="27"/>
      <c r="T89" s="27"/>
      <c r="U89" s="27"/>
      <c r="V89" s="27"/>
      <c r="W89" s="27"/>
      <c r="X89" s="27"/>
      <c r="Y89" s="27"/>
      <c r="Z89" s="27"/>
      <c r="AA89" s="27"/>
      <c r="AB89" s="27"/>
      <c r="AC89" s="27"/>
      <c r="AD89" s="27"/>
      <c r="AE89" s="27"/>
      <c r="AF89" s="27"/>
      <c r="AG89" s="27"/>
      <c r="AH89" s="27"/>
      <c r="AI89" s="27"/>
      <c r="AJ89" s="27"/>
      <c r="AK89" s="27"/>
      <c r="AL89" s="27"/>
      <c r="AM89" s="27"/>
      <c r="AN89" s="27"/>
      <c r="AO89" s="27"/>
      <c r="AP89" s="27"/>
      <c r="AQ89" s="27"/>
      <c r="AR89" s="27"/>
      <c r="AS89" s="27"/>
      <c r="AT89" s="27"/>
      <c r="AU89" s="27"/>
      <c r="AV89" s="27"/>
      <c r="AW89" s="27"/>
      <c r="AX89" s="26"/>
      <c r="AY89" s="27"/>
      <c r="AZ89" s="27"/>
      <c r="BA89" s="27"/>
      <c r="BB89" s="27"/>
      <c r="BC89" s="27"/>
      <c r="BD89" s="27"/>
      <c r="BE89" s="27"/>
      <c r="BF89" s="27"/>
      <c r="BG89" s="27"/>
      <c r="BH89" s="27"/>
      <c r="BI89" s="27"/>
      <c r="BJ89" s="27"/>
      <c r="BK89" s="27"/>
      <c r="BL89" s="27"/>
      <c r="BM89" s="27"/>
      <c r="BN89" s="27"/>
      <c r="BO89" s="27"/>
      <c r="BP89" s="27"/>
      <c r="BQ89" s="27"/>
      <c r="BR89" s="27"/>
      <c r="BS89" s="27"/>
      <c r="BT89" s="27"/>
      <c r="BU89" s="27"/>
      <c r="BV89" s="27"/>
      <c r="BW89" s="27"/>
      <c r="BX89" s="27"/>
      <c r="BY89" s="27"/>
      <c r="BZ89" s="27"/>
      <c r="CA89" s="27"/>
      <c r="CB89" s="27"/>
      <c r="CC89" s="27"/>
      <c r="CD89" s="27"/>
      <c r="CE89" s="27"/>
      <c r="CF89" s="27"/>
      <c r="CG89" s="27"/>
      <c r="CH89" s="27"/>
      <c r="CI89" s="27"/>
      <c r="CJ89" s="27"/>
      <c r="CK89" s="27"/>
      <c r="CL89" s="27"/>
      <c r="CM89" s="27"/>
      <c r="CN89" s="27"/>
      <c r="CO89" s="27"/>
      <c r="CP89" s="27"/>
      <c r="CQ89" s="27"/>
      <c r="CR89" s="26"/>
      <c r="CS89" s="27"/>
      <c r="CT89" s="27"/>
      <c r="CU89" s="27"/>
      <c r="CV89" s="27"/>
      <c r="CW89" s="27"/>
      <c r="CX89" s="27"/>
      <c r="CY89" s="27"/>
      <c r="CZ89" s="27"/>
      <c r="DA89" s="27"/>
      <c r="DB89" s="27"/>
      <c r="DC89" s="27"/>
      <c r="DD89" s="27"/>
      <c r="DE89" s="27"/>
      <c r="DF89" s="27"/>
      <c r="DG89" s="27"/>
      <c r="DH89" s="27"/>
      <c r="DI89" s="27"/>
      <c r="DJ89" s="27"/>
      <c r="DK89" s="27"/>
      <c r="DL89" s="27"/>
      <c r="DM89" s="27"/>
      <c r="DN89" s="27"/>
      <c r="DO89" s="27"/>
      <c r="DP89" s="27"/>
      <c r="DQ89" s="27"/>
      <c r="DR89" s="27"/>
      <c r="DS89" s="27"/>
      <c r="DT89" s="27"/>
    </row>
    <row r="90" spans="1:124" s="35" customFormat="1" ht="15" customHeight="1">
      <c r="A90" s="173" t="s">
        <v>356</v>
      </c>
      <c r="B90" s="55" t="s">
        <v>384</v>
      </c>
      <c r="C90" s="68">
        <f t="shared" si="1"/>
        <v>2</v>
      </c>
      <c r="D90" s="55" t="s">
        <v>189</v>
      </c>
      <c r="E90" s="56">
        <v>43089</v>
      </c>
      <c r="F90" s="92">
        <v>10</v>
      </c>
      <c r="G90" s="27"/>
      <c r="H90" s="27"/>
      <c r="I90" s="27"/>
      <c r="J90" s="27"/>
      <c r="K90" s="27"/>
      <c r="L90" s="27"/>
      <c r="M90" s="27"/>
      <c r="N90" s="27"/>
      <c r="O90" s="27"/>
      <c r="P90" s="27"/>
      <c r="Q90" s="27"/>
      <c r="R90" s="27"/>
      <c r="S90" s="27"/>
      <c r="T90" s="27"/>
      <c r="U90" s="27"/>
      <c r="V90" s="27"/>
      <c r="W90" s="27"/>
      <c r="X90" s="27"/>
      <c r="Y90" s="27"/>
      <c r="Z90" s="27"/>
      <c r="AA90" s="27"/>
      <c r="AB90" s="27"/>
      <c r="AC90" s="27"/>
      <c r="AD90" s="27"/>
      <c r="AE90" s="27"/>
      <c r="AF90" s="27"/>
      <c r="AG90" s="27"/>
      <c r="AH90" s="27"/>
      <c r="AI90" s="27"/>
      <c r="AJ90" s="27"/>
      <c r="AK90" s="27"/>
      <c r="AL90" s="27"/>
      <c r="AM90" s="27"/>
      <c r="AN90" s="27"/>
      <c r="AO90" s="27"/>
      <c r="AP90" s="27"/>
      <c r="AQ90" s="27"/>
      <c r="AR90" s="27"/>
      <c r="AS90" s="27"/>
      <c r="AT90" s="27"/>
      <c r="AU90" s="27"/>
      <c r="AV90" s="27"/>
      <c r="AW90" s="27"/>
      <c r="AX90" s="26"/>
      <c r="AY90" s="27"/>
      <c r="AZ90" s="27"/>
      <c r="BA90" s="27"/>
      <c r="BB90" s="27"/>
      <c r="BC90" s="27"/>
      <c r="BD90" s="27"/>
      <c r="BE90" s="27"/>
      <c r="BF90" s="27"/>
      <c r="BG90" s="27"/>
      <c r="BH90" s="27"/>
      <c r="BI90" s="27"/>
      <c r="BJ90" s="27"/>
      <c r="BK90" s="27"/>
      <c r="BL90" s="27"/>
      <c r="BM90" s="27"/>
      <c r="BN90" s="27"/>
      <c r="BO90" s="27"/>
      <c r="BP90" s="27"/>
      <c r="BQ90" s="27"/>
      <c r="BR90" s="27"/>
      <c r="BS90" s="27"/>
      <c r="BT90" s="27"/>
      <c r="BU90" s="27"/>
      <c r="BV90" s="27"/>
      <c r="BW90" s="27"/>
      <c r="BX90" s="27"/>
      <c r="BY90" s="27"/>
      <c r="BZ90" s="27"/>
      <c r="CA90" s="27"/>
      <c r="CB90" s="27"/>
      <c r="CC90" s="27"/>
      <c r="CD90" s="27"/>
      <c r="CE90" s="27"/>
      <c r="CF90" s="27"/>
      <c r="CG90" s="27"/>
      <c r="CH90" s="27"/>
      <c r="CI90" s="27"/>
      <c r="CJ90" s="27"/>
      <c r="CK90" s="27"/>
      <c r="CL90" s="27"/>
      <c r="CM90" s="27"/>
      <c r="CN90" s="27"/>
      <c r="CO90" s="27"/>
      <c r="CP90" s="27"/>
      <c r="CQ90" s="27"/>
      <c r="CR90" s="26"/>
      <c r="CS90" s="27"/>
      <c r="CT90" s="27"/>
      <c r="CU90" s="27"/>
      <c r="CV90" s="27"/>
      <c r="CW90" s="27"/>
      <c r="CX90" s="27"/>
      <c r="CY90" s="27"/>
      <c r="CZ90" s="27"/>
      <c r="DA90" s="27"/>
      <c r="DB90" s="27"/>
      <c r="DC90" s="27"/>
      <c r="DD90" s="27"/>
      <c r="DE90" s="27"/>
      <c r="DF90" s="27"/>
      <c r="DG90" s="27"/>
      <c r="DH90" s="27"/>
      <c r="DI90" s="27"/>
      <c r="DJ90" s="27"/>
      <c r="DK90" s="27"/>
      <c r="DL90" s="27"/>
      <c r="DM90" s="27"/>
      <c r="DN90" s="27"/>
      <c r="DO90" s="27"/>
      <c r="DP90" s="27"/>
      <c r="DQ90" s="27"/>
      <c r="DR90" s="27"/>
      <c r="DS90" s="27"/>
      <c r="DT90" s="27"/>
    </row>
    <row r="91" spans="1:124" s="28" customFormat="1" ht="15" customHeight="1">
      <c r="A91" s="173" t="s">
        <v>357</v>
      </c>
      <c r="B91" s="55" t="s">
        <v>384</v>
      </c>
      <c r="C91" s="68">
        <f t="shared" si="1"/>
        <v>2</v>
      </c>
      <c r="D91" s="55" t="s">
        <v>190</v>
      </c>
      <c r="E91" s="56">
        <v>43063</v>
      </c>
      <c r="F91" s="92">
        <v>6</v>
      </c>
      <c r="G91" s="27"/>
      <c r="H91" s="27"/>
      <c r="I91" s="27"/>
      <c r="J91" s="27"/>
      <c r="K91" s="27"/>
      <c r="L91" s="27"/>
      <c r="M91" s="27"/>
      <c r="N91" s="27"/>
      <c r="O91" s="27"/>
      <c r="P91" s="27"/>
      <c r="Q91" s="27"/>
      <c r="R91" s="27"/>
      <c r="S91" s="27"/>
      <c r="T91" s="27"/>
      <c r="U91" s="27"/>
      <c r="V91" s="27"/>
      <c r="W91" s="27"/>
      <c r="X91" s="27"/>
      <c r="Y91" s="27"/>
      <c r="Z91" s="27"/>
      <c r="AA91" s="27"/>
      <c r="AB91" s="27"/>
      <c r="AC91" s="27"/>
      <c r="AD91" s="27"/>
      <c r="AE91" s="27"/>
      <c r="AF91" s="27"/>
      <c r="AG91" s="27"/>
      <c r="AH91" s="27"/>
      <c r="AI91" s="27"/>
      <c r="AJ91" s="27"/>
      <c r="AK91" s="27"/>
      <c r="AL91" s="27"/>
      <c r="AM91" s="27"/>
      <c r="AN91" s="27"/>
      <c r="AO91" s="27"/>
      <c r="AP91" s="27"/>
      <c r="AQ91" s="27"/>
      <c r="AR91" s="27"/>
      <c r="AS91" s="27"/>
      <c r="AT91" s="27"/>
      <c r="AU91" s="27"/>
      <c r="AV91" s="27"/>
      <c r="AW91" s="27"/>
      <c r="AX91" s="26"/>
      <c r="AY91" s="27"/>
      <c r="AZ91" s="27"/>
      <c r="BA91" s="27"/>
      <c r="BB91" s="27"/>
      <c r="BC91" s="27"/>
      <c r="BD91" s="27"/>
      <c r="BE91" s="27"/>
      <c r="BF91" s="27"/>
      <c r="BG91" s="27"/>
      <c r="BH91" s="27"/>
      <c r="BI91" s="27"/>
      <c r="BJ91" s="27"/>
      <c r="BK91" s="27"/>
      <c r="BL91" s="27"/>
      <c r="BM91" s="27"/>
      <c r="BN91" s="27"/>
      <c r="BO91" s="27"/>
      <c r="BP91" s="27"/>
      <c r="BQ91" s="27"/>
      <c r="BR91" s="27"/>
      <c r="BS91" s="27"/>
      <c r="BT91" s="27"/>
      <c r="BU91" s="27"/>
      <c r="BV91" s="27"/>
      <c r="BW91" s="27"/>
      <c r="BX91" s="27"/>
      <c r="BY91" s="27"/>
      <c r="BZ91" s="27"/>
      <c r="CA91" s="27"/>
      <c r="CB91" s="27"/>
      <c r="CC91" s="27"/>
      <c r="CD91" s="27"/>
      <c r="CE91" s="27"/>
      <c r="CF91" s="27"/>
      <c r="CG91" s="27"/>
      <c r="CH91" s="27"/>
      <c r="CI91" s="27"/>
      <c r="CJ91" s="27"/>
      <c r="CK91" s="27"/>
      <c r="CL91" s="27"/>
      <c r="CM91" s="27"/>
      <c r="CN91" s="27"/>
      <c r="CO91" s="27"/>
      <c r="CP91" s="27"/>
      <c r="CQ91" s="27"/>
      <c r="CR91" s="26"/>
      <c r="CS91" s="27"/>
      <c r="CT91" s="27"/>
      <c r="CU91" s="27"/>
      <c r="CV91" s="27"/>
      <c r="CW91" s="27"/>
      <c r="CX91" s="27"/>
      <c r="CY91" s="27"/>
      <c r="CZ91" s="27"/>
      <c r="DA91" s="27"/>
      <c r="DB91" s="27"/>
      <c r="DC91" s="27"/>
      <c r="DD91" s="27"/>
      <c r="DE91" s="27"/>
      <c r="DF91" s="27"/>
      <c r="DG91" s="27"/>
      <c r="DH91" s="27"/>
      <c r="DI91" s="27"/>
      <c r="DJ91" s="27"/>
      <c r="DK91" s="27"/>
      <c r="DL91" s="27"/>
      <c r="DM91" s="27"/>
      <c r="DN91" s="27"/>
      <c r="DO91" s="27"/>
      <c r="DP91" s="27"/>
      <c r="DQ91" s="27"/>
      <c r="DR91" s="27"/>
      <c r="DS91" s="27"/>
      <c r="DT91" s="27"/>
    </row>
    <row r="92" spans="1:124" s="36" customFormat="1" ht="15" customHeight="1">
      <c r="A92" s="173" t="s">
        <v>358</v>
      </c>
      <c r="B92" s="55" t="s">
        <v>384</v>
      </c>
      <c r="C92" s="68">
        <f t="shared" si="1"/>
        <v>2</v>
      </c>
      <c r="D92" s="55" t="s">
        <v>191</v>
      </c>
      <c r="E92" s="56">
        <v>43090</v>
      </c>
      <c r="F92" s="92">
        <v>12</v>
      </c>
      <c r="G92" s="27"/>
      <c r="H92" s="27"/>
      <c r="I92" s="27"/>
      <c r="J92" s="27"/>
      <c r="K92" s="27"/>
      <c r="L92" s="27"/>
      <c r="M92" s="27"/>
      <c r="N92" s="27"/>
      <c r="O92" s="27"/>
      <c r="P92" s="27"/>
      <c r="Q92" s="27"/>
      <c r="R92" s="27"/>
      <c r="S92" s="27"/>
      <c r="T92" s="27"/>
      <c r="U92" s="27"/>
      <c r="V92" s="27"/>
      <c r="W92" s="27"/>
      <c r="X92" s="27"/>
      <c r="Y92" s="27"/>
      <c r="Z92" s="27"/>
      <c r="AA92" s="27"/>
      <c r="AB92" s="27"/>
      <c r="AC92" s="27"/>
      <c r="AD92" s="27"/>
      <c r="AE92" s="27"/>
      <c r="AF92" s="27"/>
      <c r="AG92" s="27"/>
      <c r="AH92" s="27"/>
      <c r="AI92" s="27"/>
      <c r="AJ92" s="27"/>
      <c r="AK92" s="27"/>
      <c r="AL92" s="27"/>
      <c r="AM92" s="27"/>
      <c r="AN92" s="27"/>
      <c r="AO92" s="27"/>
      <c r="AP92" s="27"/>
      <c r="AQ92" s="27"/>
      <c r="AR92" s="27"/>
      <c r="AS92" s="27"/>
      <c r="AT92" s="27"/>
      <c r="AU92" s="27"/>
      <c r="AV92" s="27"/>
      <c r="AW92" s="27"/>
      <c r="AX92" s="26"/>
      <c r="AY92" s="27"/>
      <c r="AZ92" s="27"/>
      <c r="BA92" s="27"/>
      <c r="BB92" s="27"/>
      <c r="BC92" s="27"/>
      <c r="BD92" s="27"/>
      <c r="BE92" s="27"/>
      <c r="BF92" s="27"/>
      <c r="BG92" s="27"/>
      <c r="BH92" s="27"/>
      <c r="BI92" s="27"/>
      <c r="BJ92" s="27"/>
      <c r="BK92" s="27"/>
      <c r="BL92" s="27"/>
      <c r="BM92" s="27"/>
      <c r="BN92" s="27"/>
      <c r="BO92" s="27"/>
      <c r="BP92" s="27"/>
      <c r="BQ92" s="27"/>
      <c r="BR92" s="27"/>
      <c r="BS92" s="27"/>
      <c r="BT92" s="27"/>
      <c r="BU92" s="27"/>
      <c r="BV92" s="27"/>
      <c r="BW92" s="27"/>
      <c r="BX92" s="27"/>
      <c r="BY92" s="27"/>
      <c r="BZ92" s="27"/>
      <c r="CA92" s="27"/>
      <c r="CB92" s="27"/>
      <c r="CC92" s="27"/>
      <c r="CD92" s="27"/>
      <c r="CE92" s="27"/>
      <c r="CF92" s="27"/>
      <c r="CG92" s="27"/>
      <c r="CH92" s="27"/>
      <c r="CI92" s="27"/>
      <c r="CJ92" s="27"/>
      <c r="CK92" s="27"/>
      <c r="CL92" s="27"/>
      <c r="CM92" s="27"/>
      <c r="CN92" s="27"/>
      <c r="CO92" s="27"/>
      <c r="CP92" s="27"/>
      <c r="CQ92" s="27"/>
      <c r="CR92" s="26"/>
      <c r="CS92" s="27"/>
      <c r="CT92" s="27"/>
      <c r="CU92" s="27"/>
      <c r="CV92" s="27"/>
      <c r="CW92" s="27"/>
      <c r="CX92" s="27"/>
      <c r="CY92" s="27"/>
      <c r="CZ92" s="27"/>
      <c r="DA92" s="27"/>
      <c r="DB92" s="27"/>
      <c r="DC92" s="27"/>
      <c r="DD92" s="27"/>
      <c r="DE92" s="27"/>
      <c r="DF92" s="27"/>
      <c r="DG92" s="27"/>
      <c r="DH92" s="27"/>
      <c r="DI92" s="27"/>
      <c r="DJ92" s="27"/>
      <c r="DK92" s="27"/>
      <c r="DL92" s="27"/>
      <c r="DM92" s="27"/>
      <c r="DN92" s="27"/>
      <c r="DO92" s="27"/>
      <c r="DP92" s="27"/>
      <c r="DQ92" s="27"/>
      <c r="DR92" s="27"/>
      <c r="DS92" s="27"/>
      <c r="DT92" s="27"/>
    </row>
    <row r="93" spans="1:124" s="36" customFormat="1" ht="15" customHeight="1">
      <c r="A93" s="173" t="s">
        <v>359</v>
      </c>
      <c r="B93" s="55" t="s">
        <v>384</v>
      </c>
      <c r="C93" s="68">
        <f t="shared" si="1"/>
        <v>2</v>
      </c>
      <c r="D93" s="55" t="s">
        <v>192</v>
      </c>
      <c r="E93" s="56">
        <v>43075</v>
      </c>
      <c r="F93" s="92">
        <v>13</v>
      </c>
      <c r="G93" s="27"/>
      <c r="H93" s="27"/>
      <c r="I93" s="27"/>
      <c r="J93" s="27"/>
      <c r="K93" s="27"/>
      <c r="L93" s="27"/>
      <c r="M93" s="27"/>
      <c r="N93" s="27"/>
      <c r="O93" s="27"/>
      <c r="P93" s="27"/>
      <c r="Q93" s="27"/>
      <c r="R93" s="27"/>
      <c r="S93" s="27"/>
      <c r="T93" s="27"/>
      <c r="U93" s="27"/>
      <c r="V93" s="27"/>
      <c r="W93" s="27"/>
      <c r="X93" s="27"/>
      <c r="Y93" s="27"/>
      <c r="Z93" s="27"/>
      <c r="AA93" s="27"/>
      <c r="AB93" s="27"/>
      <c r="AC93" s="27"/>
      <c r="AD93" s="27"/>
      <c r="AE93" s="27"/>
      <c r="AF93" s="27"/>
      <c r="AG93" s="27"/>
      <c r="AH93" s="27"/>
      <c r="AI93" s="27"/>
      <c r="AJ93" s="27"/>
      <c r="AK93" s="27"/>
      <c r="AL93" s="27"/>
      <c r="AM93" s="27"/>
      <c r="AN93" s="27"/>
      <c r="AO93" s="27"/>
      <c r="AP93" s="27"/>
      <c r="AQ93" s="27"/>
      <c r="AR93" s="27"/>
      <c r="AS93" s="27"/>
      <c r="AT93" s="27"/>
      <c r="AU93" s="27"/>
      <c r="AV93" s="27"/>
      <c r="AW93" s="27"/>
      <c r="AX93" s="26"/>
      <c r="AY93" s="27"/>
      <c r="AZ93" s="27"/>
      <c r="BA93" s="27"/>
      <c r="BB93" s="27"/>
      <c r="BC93" s="27"/>
      <c r="BD93" s="27"/>
      <c r="BE93" s="27"/>
      <c r="BF93" s="27"/>
      <c r="BG93" s="27"/>
      <c r="BH93" s="27"/>
      <c r="BI93" s="27"/>
      <c r="BJ93" s="27"/>
      <c r="BK93" s="27"/>
      <c r="BL93" s="27"/>
      <c r="BM93" s="27"/>
      <c r="BN93" s="27"/>
      <c r="BO93" s="27"/>
      <c r="BP93" s="27"/>
      <c r="BQ93" s="27"/>
      <c r="BR93" s="27"/>
      <c r="BS93" s="27"/>
      <c r="BT93" s="27"/>
      <c r="BU93" s="27"/>
      <c r="BV93" s="27"/>
      <c r="BW93" s="27"/>
      <c r="BX93" s="27"/>
      <c r="BY93" s="27"/>
      <c r="BZ93" s="27"/>
      <c r="CA93" s="27"/>
      <c r="CB93" s="27"/>
      <c r="CC93" s="27"/>
      <c r="CD93" s="27"/>
      <c r="CE93" s="27"/>
      <c r="CF93" s="27"/>
      <c r="CG93" s="27"/>
      <c r="CH93" s="27"/>
      <c r="CI93" s="27"/>
      <c r="CJ93" s="27"/>
      <c r="CK93" s="27"/>
      <c r="CL93" s="27"/>
      <c r="CM93" s="27"/>
      <c r="CN93" s="27"/>
      <c r="CO93" s="27"/>
      <c r="CP93" s="27"/>
      <c r="CQ93" s="27"/>
      <c r="CR93" s="26"/>
      <c r="CS93" s="27"/>
      <c r="CT93" s="27"/>
      <c r="CU93" s="27"/>
      <c r="CV93" s="27"/>
      <c r="CW93" s="27"/>
      <c r="CX93" s="27"/>
      <c r="CY93" s="27"/>
      <c r="CZ93" s="27"/>
      <c r="DA93" s="27"/>
      <c r="DB93" s="27"/>
      <c r="DC93" s="27"/>
      <c r="DD93" s="27"/>
      <c r="DE93" s="27"/>
      <c r="DF93" s="27"/>
      <c r="DG93" s="27"/>
      <c r="DH93" s="27"/>
      <c r="DI93" s="27"/>
      <c r="DJ93" s="27"/>
      <c r="DK93" s="27"/>
      <c r="DL93" s="27"/>
      <c r="DM93" s="27"/>
      <c r="DN93" s="27"/>
      <c r="DO93" s="27"/>
      <c r="DP93" s="27"/>
      <c r="DQ93" s="27"/>
      <c r="DR93" s="27"/>
      <c r="DS93" s="27"/>
      <c r="DT93" s="27"/>
    </row>
    <row r="94" spans="1:124" s="36" customFormat="1" ht="15" customHeight="1">
      <c r="A94" s="173" t="s">
        <v>360</v>
      </c>
      <c r="B94" s="55" t="s">
        <v>387</v>
      </c>
      <c r="C94" s="68">
        <f t="shared" si="1"/>
        <v>0</v>
      </c>
      <c r="D94" s="55" t="s">
        <v>193</v>
      </c>
      <c r="E94" s="56">
        <v>43082</v>
      </c>
      <c r="F94" s="55" t="s">
        <v>451</v>
      </c>
      <c r="G94" s="27"/>
      <c r="H94" s="27"/>
      <c r="I94" s="27"/>
      <c r="J94" s="27"/>
      <c r="K94" s="27"/>
      <c r="L94" s="27"/>
      <c r="M94" s="27"/>
      <c r="N94" s="27"/>
      <c r="O94" s="27"/>
      <c r="P94" s="27"/>
      <c r="Q94" s="27"/>
      <c r="R94" s="27"/>
      <c r="S94" s="27"/>
      <c r="T94" s="27"/>
      <c r="U94" s="27"/>
      <c r="V94" s="27"/>
      <c r="W94" s="27"/>
      <c r="X94" s="27"/>
      <c r="Y94" s="27"/>
      <c r="Z94" s="27"/>
      <c r="AA94" s="27"/>
      <c r="AB94" s="27"/>
      <c r="AC94" s="27"/>
      <c r="AD94" s="27"/>
      <c r="AE94" s="27"/>
      <c r="AF94" s="27"/>
      <c r="AG94" s="27"/>
      <c r="AH94" s="27"/>
      <c r="AI94" s="27"/>
      <c r="AJ94" s="27"/>
      <c r="AK94" s="27"/>
      <c r="AL94" s="27"/>
      <c r="AM94" s="27"/>
      <c r="AN94" s="27"/>
      <c r="AO94" s="27"/>
      <c r="AP94" s="27"/>
      <c r="AQ94" s="27"/>
      <c r="AR94" s="27"/>
      <c r="AS94" s="27"/>
      <c r="AT94" s="27"/>
      <c r="AU94" s="27"/>
      <c r="AV94" s="27"/>
      <c r="AW94" s="27"/>
      <c r="AX94" s="26"/>
      <c r="AY94" s="27"/>
      <c r="AZ94" s="27"/>
      <c r="BA94" s="27"/>
      <c r="BB94" s="27"/>
      <c r="BC94" s="27"/>
      <c r="BD94" s="27"/>
      <c r="BE94" s="27"/>
      <c r="BF94" s="27"/>
      <c r="BG94" s="27"/>
      <c r="BH94" s="27"/>
      <c r="BI94" s="27"/>
      <c r="BJ94" s="27"/>
      <c r="BK94" s="27"/>
      <c r="BL94" s="27"/>
      <c r="BM94" s="27"/>
      <c r="BN94" s="27"/>
      <c r="BO94" s="27"/>
      <c r="BP94" s="27"/>
      <c r="BQ94" s="27"/>
      <c r="BR94" s="27"/>
      <c r="BS94" s="27"/>
      <c r="BT94" s="27"/>
      <c r="BU94" s="27"/>
      <c r="BV94" s="27"/>
      <c r="BW94" s="27"/>
      <c r="BX94" s="27"/>
      <c r="BY94" s="27"/>
      <c r="BZ94" s="27"/>
      <c r="CA94" s="27"/>
      <c r="CB94" s="27"/>
      <c r="CC94" s="27"/>
      <c r="CD94" s="27"/>
      <c r="CE94" s="27"/>
      <c r="CF94" s="27"/>
      <c r="CG94" s="27"/>
      <c r="CH94" s="27"/>
      <c r="CI94" s="27"/>
      <c r="CJ94" s="27"/>
      <c r="CK94" s="27"/>
      <c r="CL94" s="27"/>
      <c r="CM94" s="27"/>
      <c r="CN94" s="27"/>
      <c r="CO94" s="27"/>
      <c r="CP94" s="27"/>
      <c r="CQ94" s="27"/>
      <c r="CR94" s="26"/>
      <c r="CS94" s="27"/>
      <c r="CT94" s="27"/>
      <c r="CU94" s="27"/>
      <c r="CV94" s="27"/>
      <c r="CW94" s="27"/>
      <c r="CX94" s="27"/>
      <c r="CY94" s="27"/>
      <c r="CZ94" s="27"/>
      <c r="DA94" s="27"/>
      <c r="DB94" s="27"/>
      <c r="DC94" s="27"/>
      <c r="DD94" s="27"/>
      <c r="DE94" s="27"/>
      <c r="DF94" s="27"/>
      <c r="DG94" s="27"/>
      <c r="DH94" s="27"/>
      <c r="DI94" s="27"/>
      <c r="DJ94" s="27"/>
      <c r="DK94" s="27"/>
      <c r="DL94" s="27"/>
      <c r="DM94" s="27"/>
      <c r="DN94" s="27"/>
      <c r="DO94" s="27"/>
      <c r="DP94" s="27"/>
      <c r="DQ94" s="27"/>
      <c r="DR94" s="27"/>
      <c r="DS94" s="27"/>
      <c r="DT94" s="27"/>
    </row>
    <row r="95" spans="1:124" s="35" customFormat="1" ht="15" customHeight="1">
      <c r="A95" s="173" t="s">
        <v>361</v>
      </c>
      <c r="B95" s="55" t="s">
        <v>384</v>
      </c>
      <c r="C95" s="68">
        <f t="shared" si="1"/>
        <v>2</v>
      </c>
      <c r="D95" s="55" t="s">
        <v>194</v>
      </c>
      <c r="E95" s="56">
        <v>43095</v>
      </c>
      <c r="F95" s="92">
        <v>7</v>
      </c>
      <c r="G95" s="27"/>
      <c r="H95" s="27"/>
      <c r="I95" s="27"/>
      <c r="J95" s="27"/>
      <c r="K95" s="27"/>
      <c r="L95" s="27"/>
      <c r="M95" s="27"/>
      <c r="N95" s="27"/>
      <c r="O95" s="27"/>
      <c r="P95" s="27"/>
      <c r="Q95" s="27"/>
      <c r="R95" s="27"/>
      <c r="S95" s="27"/>
      <c r="T95" s="27"/>
      <c r="U95" s="27"/>
      <c r="V95" s="27"/>
      <c r="W95" s="27"/>
      <c r="X95" s="27"/>
      <c r="Y95" s="27"/>
      <c r="Z95" s="27"/>
      <c r="AA95" s="27"/>
      <c r="AB95" s="27"/>
      <c r="AC95" s="27"/>
      <c r="AD95" s="27"/>
      <c r="AE95" s="27"/>
      <c r="AF95" s="27"/>
      <c r="AG95" s="27"/>
      <c r="AH95" s="27"/>
      <c r="AI95" s="27"/>
      <c r="AJ95" s="27"/>
      <c r="AK95" s="27"/>
      <c r="AL95" s="27"/>
      <c r="AM95" s="27"/>
      <c r="AN95" s="27"/>
      <c r="AO95" s="27"/>
      <c r="AP95" s="27"/>
      <c r="AQ95" s="27"/>
      <c r="AR95" s="27"/>
      <c r="AS95" s="27"/>
      <c r="AT95" s="27"/>
      <c r="AU95" s="27"/>
      <c r="AV95" s="27"/>
      <c r="AW95" s="27"/>
      <c r="AX95" s="26"/>
      <c r="AY95" s="27"/>
      <c r="AZ95" s="27"/>
      <c r="BA95" s="27"/>
      <c r="BB95" s="27"/>
      <c r="BC95" s="27"/>
      <c r="BD95" s="27"/>
      <c r="BE95" s="27"/>
      <c r="BF95" s="27"/>
      <c r="BG95" s="27"/>
      <c r="BH95" s="27"/>
      <c r="BI95" s="27"/>
      <c r="BJ95" s="27"/>
      <c r="BK95" s="27"/>
      <c r="BL95" s="27"/>
      <c r="BM95" s="27"/>
      <c r="BN95" s="27"/>
      <c r="BO95" s="27"/>
      <c r="BP95" s="27"/>
      <c r="BQ95" s="27"/>
      <c r="BR95" s="27"/>
      <c r="BS95" s="27"/>
      <c r="BT95" s="27"/>
      <c r="BU95" s="27"/>
      <c r="BV95" s="27"/>
      <c r="BW95" s="27"/>
      <c r="BX95" s="27"/>
      <c r="BY95" s="27"/>
      <c r="BZ95" s="27"/>
      <c r="CA95" s="27"/>
      <c r="CB95" s="27"/>
      <c r="CC95" s="27"/>
      <c r="CD95" s="27"/>
      <c r="CE95" s="27"/>
      <c r="CF95" s="27"/>
      <c r="CG95" s="27"/>
      <c r="CH95" s="27"/>
      <c r="CI95" s="27"/>
      <c r="CJ95" s="27"/>
      <c r="CK95" s="27"/>
      <c r="CL95" s="27"/>
      <c r="CM95" s="27"/>
      <c r="CN95" s="27"/>
      <c r="CO95" s="27"/>
      <c r="CP95" s="27"/>
      <c r="CQ95" s="27"/>
      <c r="CR95" s="26"/>
      <c r="CS95" s="27"/>
      <c r="CT95" s="27"/>
      <c r="CU95" s="27"/>
      <c r="CV95" s="27"/>
      <c r="CW95" s="27"/>
      <c r="CX95" s="27"/>
      <c r="CY95" s="27"/>
      <c r="CZ95" s="27"/>
      <c r="DA95" s="27"/>
      <c r="DB95" s="27"/>
      <c r="DC95" s="27"/>
      <c r="DD95" s="27"/>
      <c r="DE95" s="27"/>
      <c r="DF95" s="27"/>
      <c r="DG95" s="27"/>
      <c r="DH95" s="27"/>
      <c r="DI95" s="27"/>
      <c r="DJ95" s="27"/>
      <c r="DK95" s="27"/>
      <c r="DL95" s="27"/>
      <c r="DM95" s="27"/>
      <c r="DN95" s="27"/>
      <c r="DO95" s="27"/>
      <c r="DP95" s="27"/>
      <c r="DQ95" s="27"/>
      <c r="DR95" s="27"/>
      <c r="DS95" s="27"/>
      <c r="DT95" s="27"/>
    </row>
    <row r="96" spans="1:124" s="35" customFormat="1" ht="15" customHeight="1">
      <c r="A96" s="173" t="s">
        <v>362</v>
      </c>
      <c r="B96" s="55" t="s">
        <v>384</v>
      </c>
      <c r="C96" s="68">
        <f t="shared" si="1"/>
        <v>2</v>
      </c>
      <c r="D96" s="55" t="s">
        <v>195</v>
      </c>
      <c r="E96" s="56">
        <v>43082</v>
      </c>
      <c r="F96" s="92">
        <v>6</v>
      </c>
      <c r="G96" s="27"/>
      <c r="H96" s="27"/>
      <c r="I96" s="27"/>
      <c r="J96" s="27"/>
      <c r="K96" s="27"/>
      <c r="L96" s="27"/>
      <c r="M96" s="27"/>
      <c r="N96" s="27"/>
      <c r="O96" s="27"/>
      <c r="P96" s="27"/>
      <c r="Q96" s="27"/>
      <c r="R96" s="27"/>
      <c r="S96" s="27"/>
      <c r="T96" s="27"/>
      <c r="U96" s="27"/>
      <c r="V96" s="27"/>
      <c r="W96" s="27"/>
      <c r="X96" s="27"/>
      <c r="Y96" s="27"/>
      <c r="Z96" s="27"/>
      <c r="AA96" s="27"/>
      <c r="AB96" s="27"/>
      <c r="AC96" s="27"/>
      <c r="AD96" s="27"/>
      <c r="AE96" s="27"/>
      <c r="AF96" s="27"/>
      <c r="AG96" s="27"/>
      <c r="AH96" s="27"/>
      <c r="AI96" s="27"/>
      <c r="AJ96" s="27"/>
      <c r="AK96" s="27"/>
      <c r="AL96" s="27"/>
      <c r="AM96" s="27"/>
      <c r="AN96" s="27"/>
      <c r="AO96" s="27"/>
      <c r="AP96" s="27"/>
      <c r="AQ96" s="27"/>
      <c r="AR96" s="27"/>
      <c r="AS96" s="27"/>
      <c r="AT96" s="27"/>
      <c r="AU96" s="27"/>
      <c r="AV96" s="27"/>
      <c r="AW96" s="27"/>
      <c r="AX96" s="26"/>
      <c r="AY96" s="27"/>
      <c r="AZ96" s="27"/>
      <c r="BA96" s="27"/>
      <c r="BB96" s="27"/>
      <c r="BC96" s="27"/>
      <c r="BD96" s="27"/>
      <c r="BE96" s="27"/>
      <c r="BF96" s="27"/>
      <c r="BG96" s="27"/>
      <c r="BH96" s="27"/>
      <c r="BI96" s="27"/>
      <c r="BJ96" s="27"/>
      <c r="BK96" s="27"/>
      <c r="BL96" s="27"/>
      <c r="BM96" s="27"/>
      <c r="BN96" s="27"/>
      <c r="BO96" s="27"/>
      <c r="BP96" s="27"/>
      <c r="BQ96" s="27"/>
      <c r="BR96" s="27"/>
      <c r="BS96" s="27"/>
      <c r="BT96" s="27"/>
      <c r="BU96" s="27"/>
      <c r="BV96" s="27"/>
      <c r="BW96" s="27"/>
      <c r="BX96" s="27"/>
      <c r="BY96" s="27"/>
      <c r="BZ96" s="27"/>
      <c r="CA96" s="27"/>
      <c r="CB96" s="27"/>
      <c r="CC96" s="27"/>
      <c r="CD96" s="27"/>
      <c r="CE96" s="27"/>
      <c r="CF96" s="27"/>
      <c r="CG96" s="27"/>
      <c r="CH96" s="27"/>
      <c r="CI96" s="27"/>
      <c r="CJ96" s="27"/>
      <c r="CK96" s="27"/>
      <c r="CL96" s="27"/>
      <c r="CM96" s="27"/>
      <c r="CN96" s="27"/>
      <c r="CO96" s="27"/>
      <c r="CP96" s="27"/>
      <c r="CQ96" s="27"/>
      <c r="CR96" s="26"/>
      <c r="CS96" s="27"/>
      <c r="CT96" s="27"/>
      <c r="CU96" s="27"/>
      <c r="CV96" s="27"/>
      <c r="CW96" s="27"/>
      <c r="CX96" s="27"/>
      <c r="CY96" s="27"/>
      <c r="CZ96" s="27"/>
      <c r="DA96" s="27"/>
      <c r="DB96" s="27"/>
      <c r="DC96" s="27"/>
      <c r="DD96" s="27"/>
      <c r="DE96" s="27"/>
      <c r="DF96" s="27"/>
      <c r="DG96" s="27"/>
      <c r="DH96" s="27"/>
      <c r="DI96" s="27"/>
      <c r="DJ96" s="27"/>
      <c r="DK96" s="27"/>
      <c r="DL96" s="27"/>
      <c r="DM96" s="27"/>
      <c r="DN96" s="27"/>
      <c r="DO96" s="27"/>
      <c r="DP96" s="27"/>
      <c r="DQ96" s="27"/>
      <c r="DR96" s="27"/>
      <c r="DS96" s="27"/>
      <c r="DT96" s="27"/>
    </row>
    <row r="97" spans="1:124" s="35" customFormat="1" ht="15" customHeight="1">
      <c r="A97" s="173" t="s">
        <v>363</v>
      </c>
      <c r="B97" s="55" t="s">
        <v>384</v>
      </c>
      <c r="C97" s="68">
        <f t="shared" si="1"/>
        <v>2</v>
      </c>
      <c r="D97" s="55" t="s">
        <v>196</v>
      </c>
      <c r="E97" s="56">
        <v>43069</v>
      </c>
      <c r="F97" s="92">
        <v>11</v>
      </c>
      <c r="G97" s="27"/>
      <c r="H97" s="27"/>
      <c r="I97" s="27"/>
      <c r="J97" s="27"/>
      <c r="K97" s="27"/>
      <c r="L97" s="27"/>
      <c r="M97" s="27"/>
      <c r="N97" s="27"/>
      <c r="O97" s="27"/>
      <c r="P97" s="27"/>
      <c r="Q97" s="27"/>
      <c r="R97" s="27"/>
      <c r="S97" s="27"/>
      <c r="T97" s="27"/>
      <c r="U97" s="27"/>
      <c r="V97" s="27"/>
      <c r="W97" s="27"/>
      <c r="X97" s="27"/>
      <c r="Y97" s="27"/>
      <c r="Z97" s="27"/>
      <c r="AA97" s="27"/>
      <c r="AB97" s="27"/>
      <c r="AC97" s="27"/>
      <c r="AD97" s="27"/>
      <c r="AE97" s="27"/>
      <c r="AF97" s="27"/>
      <c r="AG97" s="27"/>
      <c r="AH97" s="27"/>
      <c r="AI97" s="27"/>
      <c r="AJ97" s="27"/>
      <c r="AK97" s="27"/>
      <c r="AL97" s="27"/>
      <c r="AM97" s="27"/>
      <c r="AN97" s="27"/>
      <c r="AO97" s="27"/>
      <c r="AP97" s="27"/>
      <c r="AQ97" s="27"/>
      <c r="AR97" s="27"/>
      <c r="AS97" s="27"/>
      <c r="AT97" s="27"/>
      <c r="AU97" s="27"/>
      <c r="AV97" s="27"/>
      <c r="AW97" s="27"/>
      <c r="AX97" s="26"/>
      <c r="AY97" s="27"/>
      <c r="AZ97" s="27"/>
      <c r="BA97" s="27"/>
      <c r="BB97" s="27"/>
      <c r="BC97" s="27"/>
      <c r="BD97" s="27"/>
      <c r="BE97" s="27"/>
      <c r="BF97" s="27"/>
      <c r="BG97" s="27"/>
      <c r="BH97" s="27"/>
      <c r="BI97" s="27"/>
      <c r="BJ97" s="27"/>
      <c r="BK97" s="27"/>
      <c r="BL97" s="27"/>
      <c r="BM97" s="27"/>
      <c r="BN97" s="27"/>
      <c r="BO97" s="27"/>
      <c r="BP97" s="27"/>
      <c r="BQ97" s="27"/>
      <c r="BR97" s="27"/>
      <c r="BS97" s="27"/>
      <c r="BT97" s="27"/>
      <c r="BU97" s="27"/>
      <c r="BV97" s="27"/>
      <c r="BW97" s="27"/>
      <c r="BX97" s="27"/>
      <c r="BY97" s="27"/>
      <c r="BZ97" s="27"/>
      <c r="CA97" s="27"/>
      <c r="CB97" s="27"/>
      <c r="CC97" s="27"/>
      <c r="CD97" s="27"/>
      <c r="CE97" s="27"/>
      <c r="CF97" s="27"/>
      <c r="CG97" s="27"/>
      <c r="CH97" s="27"/>
      <c r="CI97" s="27"/>
      <c r="CJ97" s="27"/>
      <c r="CK97" s="27"/>
      <c r="CL97" s="27"/>
      <c r="CM97" s="27"/>
      <c r="CN97" s="27"/>
      <c r="CO97" s="27"/>
      <c r="CP97" s="27"/>
      <c r="CQ97" s="27"/>
      <c r="CR97" s="26"/>
      <c r="CS97" s="27"/>
      <c r="CT97" s="27"/>
      <c r="CU97" s="27"/>
      <c r="CV97" s="27"/>
      <c r="CW97" s="27"/>
      <c r="CX97" s="27"/>
      <c r="CY97" s="27"/>
      <c r="CZ97" s="27"/>
      <c r="DA97" s="27"/>
      <c r="DB97" s="27"/>
      <c r="DC97" s="27"/>
      <c r="DD97" s="27"/>
      <c r="DE97" s="27"/>
      <c r="DF97" s="27"/>
      <c r="DG97" s="27"/>
      <c r="DH97" s="27"/>
      <c r="DI97" s="27"/>
      <c r="DJ97" s="27"/>
      <c r="DK97" s="27"/>
      <c r="DL97" s="27"/>
      <c r="DM97" s="27"/>
      <c r="DN97" s="27"/>
      <c r="DO97" s="27"/>
      <c r="DP97" s="27"/>
      <c r="DQ97" s="27"/>
      <c r="DR97" s="27"/>
      <c r="DS97" s="27"/>
      <c r="DT97" s="27"/>
    </row>
    <row r="98" spans="1:124" s="35" customFormat="1" ht="15" customHeight="1">
      <c r="A98" s="173" t="s">
        <v>364</v>
      </c>
      <c r="B98" s="55" t="s">
        <v>384</v>
      </c>
      <c r="C98" s="68">
        <f t="shared" si="1"/>
        <v>2</v>
      </c>
      <c r="D98" s="55" t="s">
        <v>197</v>
      </c>
      <c r="E98" s="56">
        <v>43067</v>
      </c>
      <c r="F98" s="92">
        <v>11</v>
      </c>
      <c r="G98" s="27"/>
      <c r="H98" s="27"/>
      <c r="I98" s="27"/>
      <c r="J98" s="27"/>
      <c r="K98" s="27"/>
      <c r="L98" s="27"/>
      <c r="M98" s="27"/>
      <c r="N98" s="27"/>
      <c r="O98" s="27"/>
      <c r="P98" s="27"/>
      <c r="Q98" s="27"/>
      <c r="R98" s="27"/>
      <c r="S98" s="27"/>
      <c r="T98" s="27"/>
      <c r="U98" s="27"/>
      <c r="V98" s="27"/>
      <c r="W98" s="27"/>
      <c r="X98" s="27"/>
      <c r="Y98" s="27"/>
      <c r="Z98" s="27"/>
      <c r="AA98" s="27"/>
      <c r="AB98" s="27"/>
      <c r="AC98" s="27"/>
      <c r="AD98" s="27"/>
      <c r="AE98" s="27"/>
      <c r="AF98" s="27"/>
      <c r="AG98" s="27"/>
      <c r="AH98" s="27"/>
      <c r="AI98" s="27"/>
      <c r="AJ98" s="27"/>
      <c r="AK98" s="27"/>
      <c r="AL98" s="27"/>
      <c r="AM98" s="27"/>
      <c r="AN98" s="27"/>
      <c r="AO98" s="27"/>
      <c r="AP98" s="27"/>
      <c r="AQ98" s="27"/>
      <c r="AR98" s="27"/>
      <c r="AS98" s="27"/>
      <c r="AT98" s="27"/>
      <c r="AU98" s="27"/>
      <c r="AV98" s="27"/>
      <c r="AW98" s="27"/>
      <c r="AX98" s="26"/>
      <c r="AY98" s="27"/>
      <c r="AZ98" s="27"/>
      <c r="BA98" s="27"/>
      <c r="BB98" s="27"/>
      <c r="BC98" s="27"/>
      <c r="BD98" s="27"/>
      <c r="BE98" s="27"/>
      <c r="BF98" s="27"/>
      <c r="BG98" s="27"/>
      <c r="BH98" s="27"/>
      <c r="BI98" s="27"/>
      <c r="BJ98" s="27"/>
      <c r="BK98" s="27"/>
      <c r="BL98" s="27"/>
      <c r="BM98" s="27"/>
      <c r="BN98" s="27"/>
      <c r="BO98" s="27"/>
      <c r="BP98" s="27"/>
      <c r="BQ98" s="27"/>
      <c r="BR98" s="27"/>
      <c r="BS98" s="27"/>
      <c r="BT98" s="27"/>
      <c r="BU98" s="27"/>
      <c r="BV98" s="27"/>
      <c r="BW98" s="27"/>
      <c r="BX98" s="27"/>
      <c r="BY98" s="27"/>
      <c r="BZ98" s="27"/>
      <c r="CA98" s="27"/>
      <c r="CB98" s="27"/>
      <c r="CC98" s="27"/>
      <c r="CD98" s="27"/>
      <c r="CE98" s="27"/>
      <c r="CF98" s="27"/>
      <c r="CG98" s="27"/>
      <c r="CH98" s="27"/>
      <c r="CI98" s="27"/>
      <c r="CJ98" s="27"/>
      <c r="CK98" s="27"/>
      <c r="CL98" s="27"/>
      <c r="CM98" s="27"/>
      <c r="CN98" s="27"/>
      <c r="CO98" s="27"/>
      <c r="CP98" s="27"/>
      <c r="CQ98" s="27"/>
      <c r="CR98" s="26"/>
      <c r="CS98" s="27"/>
      <c r="CT98" s="27"/>
      <c r="CU98" s="27"/>
      <c r="CV98" s="27"/>
      <c r="CW98" s="27"/>
      <c r="CX98" s="27"/>
      <c r="CY98" s="27"/>
      <c r="CZ98" s="27"/>
      <c r="DA98" s="27"/>
      <c r="DB98" s="27"/>
      <c r="DC98" s="27"/>
      <c r="DD98" s="27"/>
      <c r="DE98" s="27"/>
      <c r="DF98" s="27"/>
      <c r="DG98" s="27"/>
      <c r="DH98" s="27"/>
      <c r="DI98" s="27"/>
      <c r="DJ98" s="27"/>
      <c r="DK98" s="27"/>
      <c r="DL98" s="27"/>
      <c r="DM98" s="27"/>
      <c r="DN98" s="27"/>
      <c r="DO98" s="27"/>
      <c r="DP98" s="27"/>
      <c r="DQ98" s="27"/>
      <c r="DR98" s="27"/>
      <c r="DS98" s="27"/>
      <c r="DT98" s="27"/>
    </row>
    <row r="99" spans="2:124" ht="15">
      <c r="B99" s="3" t="s">
        <v>0</v>
      </c>
      <c r="G99" s="27"/>
      <c r="H99" s="27"/>
      <c r="I99" s="27"/>
      <c r="J99" s="27"/>
      <c r="K99" s="27"/>
      <c r="L99" s="27"/>
      <c r="M99" s="27"/>
      <c r="N99" s="27"/>
      <c r="O99" s="27"/>
      <c r="P99" s="27"/>
      <c r="Q99" s="27"/>
      <c r="R99" s="27"/>
      <c r="S99" s="27"/>
      <c r="T99" s="27"/>
      <c r="U99" s="27"/>
      <c r="V99" s="27"/>
      <c r="W99" s="27"/>
      <c r="X99" s="27"/>
      <c r="Y99" s="27"/>
      <c r="Z99" s="27"/>
      <c r="AA99" s="27"/>
      <c r="AB99" s="27"/>
      <c r="AC99" s="27"/>
      <c r="AD99" s="27"/>
      <c r="AE99" s="27"/>
      <c r="AF99" s="27"/>
      <c r="AG99" s="27"/>
      <c r="AH99" s="27"/>
      <c r="AI99" s="27"/>
      <c r="AJ99" s="27"/>
      <c r="AK99" s="27"/>
      <c r="AL99" s="27"/>
      <c r="AM99" s="27"/>
      <c r="AN99" s="27"/>
      <c r="AO99" s="27"/>
      <c r="AP99" s="27"/>
      <c r="AQ99" s="27"/>
      <c r="AR99" s="27"/>
      <c r="AS99" s="27"/>
      <c r="AT99" s="27"/>
      <c r="AU99" s="27"/>
      <c r="AV99" s="27"/>
      <c r="AW99" s="27"/>
      <c r="AX99" s="26"/>
      <c r="AY99" s="27"/>
      <c r="AZ99" s="27"/>
      <c r="BA99" s="27"/>
      <c r="BB99" s="27"/>
      <c r="BC99" s="27"/>
      <c r="BD99" s="27"/>
      <c r="BE99" s="27"/>
      <c r="BF99" s="27"/>
      <c r="BG99" s="27"/>
      <c r="BH99" s="27"/>
      <c r="BI99" s="27"/>
      <c r="BJ99" s="27"/>
      <c r="BK99" s="27"/>
      <c r="BL99" s="27"/>
      <c r="BM99" s="27"/>
      <c r="BN99" s="27"/>
      <c r="BO99" s="27"/>
      <c r="BP99" s="27"/>
      <c r="BQ99" s="27"/>
      <c r="BR99" s="27"/>
      <c r="BS99" s="27"/>
      <c r="BT99" s="27"/>
      <c r="BU99" s="27"/>
      <c r="BV99" s="27"/>
      <c r="BW99" s="27"/>
      <c r="BX99" s="27"/>
      <c r="BY99" s="27"/>
      <c r="BZ99" s="27"/>
      <c r="CA99" s="27"/>
      <c r="CB99" s="27"/>
      <c r="CC99" s="27"/>
      <c r="CD99" s="27"/>
      <c r="CE99" s="27"/>
      <c r="CF99" s="27"/>
      <c r="CG99" s="27"/>
      <c r="CH99" s="27"/>
      <c r="CI99" s="27"/>
      <c r="CJ99" s="27"/>
      <c r="CK99" s="27"/>
      <c r="CL99" s="27"/>
      <c r="CM99" s="27"/>
      <c r="CN99" s="27"/>
      <c r="CO99" s="27"/>
      <c r="CP99" s="27"/>
      <c r="CQ99" s="27"/>
      <c r="CR99" s="26"/>
      <c r="CS99" s="27"/>
      <c r="CT99" s="27"/>
      <c r="CU99" s="27"/>
      <c r="CV99" s="27"/>
      <c r="CW99" s="27"/>
      <c r="CX99" s="27"/>
      <c r="CY99" s="27"/>
      <c r="CZ99" s="27"/>
      <c r="DA99" s="27"/>
      <c r="DB99" s="27"/>
      <c r="DC99" s="27"/>
      <c r="DD99" s="27"/>
      <c r="DE99" s="27"/>
      <c r="DF99" s="27"/>
      <c r="DG99" s="27"/>
      <c r="DH99" s="27"/>
      <c r="DI99" s="27"/>
      <c r="DJ99" s="27"/>
      <c r="DK99" s="27"/>
      <c r="DL99" s="27"/>
      <c r="DM99" s="27"/>
      <c r="DN99" s="27"/>
      <c r="DO99" s="27"/>
      <c r="DP99" s="27"/>
      <c r="DQ99" s="27"/>
      <c r="DR99" s="27"/>
      <c r="DS99" s="27"/>
      <c r="DT99" s="27"/>
    </row>
    <row r="100" spans="1:124" ht="15">
      <c r="A100" s="4"/>
      <c r="B100" s="4"/>
      <c r="C100" s="6"/>
      <c r="D100" s="4"/>
      <c r="E100" s="62"/>
      <c r="G100" s="27"/>
      <c r="H100" s="27"/>
      <c r="I100" s="27"/>
      <c r="J100" s="27"/>
      <c r="K100" s="27"/>
      <c r="L100" s="27"/>
      <c r="M100" s="27"/>
      <c r="N100" s="27"/>
      <c r="O100" s="27"/>
      <c r="P100" s="27"/>
      <c r="Q100" s="27"/>
      <c r="R100" s="27"/>
      <c r="S100" s="27"/>
      <c r="T100" s="27"/>
      <c r="U100" s="27"/>
      <c r="V100" s="27"/>
      <c r="W100" s="27"/>
      <c r="X100" s="27"/>
      <c r="Y100" s="27"/>
      <c r="Z100" s="27"/>
      <c r="AA100" s="27"/>
      <c r="AB100" s="27"/>
      <c r="AC100" s="27"/>
      <c r="AD100" s="27"/>
      <c r="AE100" s="27"/>
      <c r="AF100" s="27"/>
      <c r="AG100" s="27"/>
      <c r="AH100" s="27"/>
      <c r="AI100" s="27"/>
      <c r="AJ100" s="27"/>
      <c r="AK100" s="27"/>
      <c r="AL100" s="27"/>
      <c r="AM100" s="27"/>
      <c r="AN100" s="27"/>
      <c r="AO100" s="27"/>
      <c r="AP100" s="27"/>
      <c r="AQ100" s="27"/>
      <c r="AR100" s="27"/>
      <c r="AS100" s="27"/>
      <c r="AT100" s="27"/>
      <c r="AU100" s="27"/>
      <c r="AV100" s="27"/>
      <c r="AW100" s="27"/>
      <c r="AX100" s="26"/>
      <c r="AY100" s="27"/>
      <c r="AZ100" s="27"/>
      <c r="BA100" s="27"/>
      <c r="BB100" s="27"/>
      <c r="BC100" s="27"/>
      <c r="BD100" s="27"/>
      <c r="BE100" s="27"/>
      <c r="BF100" s="27"/>
      <c r="BG100" s="27"/>
      <c r="BH100" s="27"/>
      <c r="BI100" s="27"/>
      <c r="BJ100" s="27"/>
      <c r="BK100" s="27"/>
      <c r="BL100" s="27"/>
      <c r="BM100" s="27"/>
      <c r="BN100" s="27"/>
      <c r="BO100" s="27"/>
      <c r="BP100" s="27"/>
      <c r="BQ100" s="27"/>
      <c r="BR100" s="27"/>
      <c r="BS100" s="27"/>
      <c r="BT100" s="27"/>
      <c r="BU100" s="27"/>
      <c r="BV100" s="27"/>
      <c r="BW100" s="27"/>
      <c r="BX100" s="27"/>
      <c r="BY100" s="27"/>
      <c r="BZ100" s="27"/>
      <c r="CA100" s="27"/>
      <c r="CB100" s="27"/>
      <c r="CC100" s="27"/>
      <c r="CD100" s="27"/>
      <c r="CE100" s="27"/>
      <c r="CF100" s="27"/>
      <c r="CG100" s="27"/>
      <c r="CH100" s="27"/>
      <c r="CI100" s="27"/>
      <c r="CJ100" s="27"/>
      <c r="CK100" s="27"/>
      <c r="CL100" s="27"/>
      <c r="CM100" s="27"/>
      <c r="CN100" s="27"/>
      <c r="CO100" s="27"/>
      <c r="CP100" s="27"/>
      <c r="CQ100" s="27"/>
      <c r="CR100" s="26"/>
      <c r="CS100" s="27"/>
      <c r="CT100" s="27"/>
      <c r="CU100" s="27"/>
      <c r="CV100" s="27"/>
      <c r="CW100" s="27"/>
      <c r="CX100" s="27"/>
      <c r="CY100" s="27"/>
      <c r="CZ100" s="27"/>
      <c r="DA100" s="27"/>
      <c r="DB100" s="27"/>
      <c r="DC100" s="27"/>
      <c r="DD100" s="27"/>
      <c r="DE100" s="27"/>
      <c r="DF100" s="27"/>
      <c r="DG100" s="27"/>
      <c r="DH100" s="27"/>
      <c r="DI100" s="27"/>
      <c r="DJ100" s="27"/>
      <c r="DK100" s="27"/>
      <c r="DL100" s="27"/>
      <c r="DM100" s="27"/>
      <c r="DN100" s="27"/>
      <c r="DO100" s="27"/>
      <c r="DP100" s="27"/>
      <c r="DQ100" s="27"/>
      <c r="DR100" s="27"/>
      <c r="DS100" s="27"/>
      <c r="DT100" s="27"/>
    </row>
    <row r="101" spans="7:124" ht="15">
      <c r="G101" s="27"/>
      <c r="H101" s="27"/>
      <c r="I101" s="27"/>
      <c r="J101" s="27"/>
      <c r="K101" s="27"/>
      <c r="L101" s="27"/>
      <c r="M101" s="27"/>
      <c r="N101" s="27"/>
      <c r="O101" s="27"/>
      <c r="P101" s="27"/>
      <c r="Q101" s="27"/>
      <c r="R101" s="27"/>
      <c r="S101" s="27"/>
      <c r="T101" s="27"/>
      <c r="U101" s="27"/>
      <c r="V101" s="27"/>
      <c r="W101" s="27"/>
      <c r="X101" s="27"/>
      <c r="Y101" s="27"/>
      <c r="Z101" s="27"/>
      <c r="AA101" s="27"/>
      <c r="AB101" s="27"/>
      <c r="AC101" s="27"/>
      <c r="AD101" s="27"/>
      <c r="AE101" s="27"/>
      <c r="AF101" s="27"/>
      <c r="AG101" s="27"/>
      <c r="AH101" s="27"/>
      <c r="AI101" s="27"/>
      <c r="AJ101" s="27"/>
      <c r="AK101" s="27"/>
      <c r="AL101" s="27"/>
      <c r="AM101" s="27"/>
      <c r="AN101" s="27"/>
      <c r="AO101" s="27"/>
      <c r="AP101" s="27"/>
      <c r="AQ101" s="27"/>
      <c r="AR101" s="27"/>
      <c r="AS101" s="27"/>
      <c r="AT101" s="27"/>
      <c r="AU101" s="27"/>
      <c r="AV101" s="27"/>
      <c r="AW101" s="27"/>
      <c r="AX101" s="26"/>
      <c r="AY101" s="27"/>
      <c r="AZ101" s="27"/>
      <c r="BA101" s="27"/>
      <c r="BB101" s="27"/>
      <c r="BC101" s="27"/>
      <c r="BD101" s="27"/>
      <c r="BE101" s="27"/>
      <c r="BF101" s="27"/>
      <c r="BG101" s="27"/>
      <c r="BH101" s="27"/>
      <c r="BI101" s="27"/>
      <c r="BJ101" s="27"/>
      <c r="BK101" s="27"/>
      <c r="BL101" s="27"/>
      <c r="BM101" s="27"/>
      <c r="BN101" s="27"/>
      <c r="BO101" s="27"/>
      <c r="BP101" s="27"/>
      <c r="BQ101" s="27"/>
      <c r="BR101" s="27"/>
      <c r="BS101" s="27"/>
      <c r="BT101" s="27"/>
      <c r="BU101" s="27"/>
      <c r="BV101" s="27"/>
      <c r="BW101" s="27"/>
      <c r="BX101" s="27"/>
      <c r="BY101" s="27"/>
      <c r="BZ101" s="27"/>
      <c r="CA101" s="27"/>
      <c r="CB101" s="27"/>
      <c r="CC101" s="27"/>
      <c r="CD101" s="27"/>
      <c r="CE101" s="27"/>
      <c r="CF101" s="27"/>
      <c r="CG101" s="27"/>
      <c r="CH101" s="27"/>
      <c r="CI101" s="27"/>
      <c r="CJ101" s="27"/>
      <c r="CK101" s="27"/>
      <c r="CL101" s="27"/>
      <c r="CM101" s="27"/>
      <c r="CN101" s="27"/>
      <c r="CO101" s="27"/>
      <c r="CP101" s="27"/>
      <c r="CQ101" s="27"/>
      <c r="CR101" s="26"/>
      <c r="CS101" s="27"/>
      <c r="CT101" s="27"/>
      <c r="CU101" s="27"/>
      <c r="CV101" s="27"/>
      <c r="CW101" s="27"/>
      <c r="CX101" s="27"/>
      <c r="CY101" s="27"/>
      <c r="CZ101" s="27"/>
      <c r="DA101" s="27"/>
      <c r="DB101" s="27"/>
      <c r="DC101" s="27"/>
      <c r="DD101" s="27"/>
      <c r="DE101" s="27"/>
      <c r="DF101" s="27"/>
      <c r="DG101" s="27"/>
      <c r="DH101" s="27"/>
      <c r="DI101" s="27"/>
      <c r="DJ101" s="27"/>
      <c r="DK101" s="27"/>
      <c r="DL101" s="27"/>
      <c r="DM101" s="27"/>
      <c r="DN101" s="27"/>
      <c r="DO101" s="27"/>
      <c r="DP101" s="27"/>
      <c r="DQ101" s="27"/>
      <c r="DR101" s="27"/>
      <c r="DS101" s="27"/>
      <c r="DT101" s="27"/>
    </row>
    <row r="102" spans="7:124" ht="15">
      <c r="G102" s="27"/>
      <c r="H102" s="27"/>
      <c r="I102" s="27"/>
      <c r="J102" s="27"/>
      <c r="K102" s="27"/>
      <c r="L102" s="27"/>
      <c r="M102" s="27"/>
      <c r="N102" s="27"/>
      <c r="O102" s="27"/>
      <c r="P102" s="27"/>
      <c r="Q102" s="27"/>
      <c r="R102" s="27"/>
      <c r="S102" s="27"/>
      <c r="T102" s="27"/>
      <c r="U102" s="27"/>
      <c r="V102" s="27"/>
      <c r="W102" s="27"/>
      <c r="X102" s="27"/>
      <c r="Y102" s="27"/>
      <c r="Z102" s="27"/>
      <c r="AA102" s="27"/>
      <c r="AB102" s="27"/>
      <c r="AC102" s="27"/>
      <c r="AD102" s="27"/>
      <c r="AE102" s="27"/>
      <c r="AF102" s="27"/>
      <c r="AG102" s="27"/>
      <c r="AH102" s="27"/>
      <c r="AI102" s="27"/>
      <c r="AJ102" s="27"/>
      <c r="AK102" s="27"/>
      <c r="AL102" s="27"/>
      <c r="AM102" s="27"/>
      <c r="AN102" s="27"/>
      <c r="AO102" s="27"/>
      <c r="AP102" s="27"/>
      <c r="AQ102" s="27"/>
      <c r="AR102" s="27"/>
      <c r="AS102" s="27"/>
      <c r="AT102" s="27"/>
      <c r="AU102" s="27"/>
      <c r="AV102" s="27"/>
      <c r="AW102" s="27"/>
      <c r="AX102" s="26"/>
      <c r="AY102" s="27"/>
      <c r="AZ102" s="27"/>
      <c r="BA102" s="27"/>
      <c r="BB102" s="27"/>
      <c r="BC102" s="27"/>
      <c r="BD102" s="27"/>
      <c r="BE102" s="27"/>
      <c r="BF102" s="27"/>
      <c r="BG102" s="27"/>
      <c r="BH102" s="27"/>
      <c r="BI102" s="27"/>
      <c r="BJ102" s="27"/>
      <c r="BK102" s="27"/>
      <c r="BL102" s="27"/>
      <c r="BM102" s="27"/>
      <c r="BN102" s="27"/>
      <c r="BO102" s="27"/>
      <c r="BP102" s="27"/>
      <c r="BQ102" s="27"/>
      <c r="BR102" s="27"/>
      <c r="BS102" s="27"/>
      <c r="BT102" s="27"/>
      <c r="BU102" s="27"/>
      <c r="BV102" s="27"/>
      <c r="BW102" s="27"/>
      <c r="BX102" s="27"/>
      <c r="BY102" s="27"/>
      <c r="BZ102" s="27"/>
      <c r="CA102" s="27"/>
      <c r="CB102" s="27"/>
      <c r="CC102" s="27"/>
      <c r="CD102" s="27"/>
      <c r="CE102" s="27"/>
      <c r="CF102" s="27"/>
      <c r="CG102" s="27"/>
      <c r="CH102" s="27"/>
      <c r="CI102" s="27"/>
      <c r="CJ102" s="27"/>
      <c r="CK102" s="27"/>
      <c r="CL102" s="27"/>
      <c r="CM102" s="27"/>
      <c r="CN102" s="27"/>
      <c r="CO102" s="27"/>
      <c r="CP102" s="27"/>
      <c r="CQ102" s="27"/>
      <c r="CR102" s="26"/>
      <c r="CS102" s="27"/>
      <c r="CT102" s="27"/>
      <c r="CU102" s="27"/>
      <c r="CV102" s="27"/>
      <c r="CW102" s="27"/>
      <c r="CX102" s="27"/>
      <c r="CY102" s="27"/>
      <c r="CZ102" s="27"/>
      <c r="DA102" s="27"/>
      <c r="DB102" s="27"/>
      <c r="DC102" s="27"/>
      <c r="DD102" s="27"/>
      <c r="DE102" s="27"/>
      <c r="DF102" s="27"/>
      <c r="DG102" s="27"/>
      <c r="DH102" s="27"/>
      <c r="DI102" s="27"/>
      <c r="DJ102" s="27"/>
      <c r="DK102" s="27"/>
      <c r="DL102" s="27"/>
      <c r="DM102" s="27"/>
      <c r="DN102" s="27"/>
      <c r="DO102" s="27"/>
      <c r="DP102" s="27"/>
      <c r="DQ102" s="27"/>
      <c r="DR102" s="27"/>
      <c r="DS102" s="27"/>
      <c r="DT102" s="27"/>
    </row>
    <row r="103" spans="7:124" ht="15">
      <c r="G103" s="27"/>
      <c r="H103" s="27"/>
      <c r="I103" s="27"/>
      <c r="J103" s="27"/>
      <c r="K103" s="27"/>
      <c r="L103" s="27"/>
      <c r="M103" s="27"/>
      <c r="N103" s="27"/>
      <c r="O103" s="27"/>
      <c r="P103" s="27"/>
      <c r="Q103" s="27"/>
      <c r="R103" s="27"/>
      <c r="S103" s="27"/>
      <c r="T103" s="27"/>
      <c r="U103" s="27"/>
      <c r="V103" s="27"/>
      <c r="W103" s="27"/>
      <c r="X103" s="27"/>
      <c r="Y103" s="27"/>
      <c r="Z103" s="27"/>
      <c r="AA103" s="27"/>
      <c r="AB103" s="27"/>
      <c r="AC103" s="27"/>
      <c r="AD103" s="27"/>
      <c r="AE103" s="27"/>
      <c r="AF103" s="27"/>
      <c r="AG103" s="27"/>
      <c r="AH103" s="27"/>
      <c r="AI103" s="27"/>
      <c r="AJ103" s="27"/>
      <c r="AK103" s="27"/>
      <c r="AL103" s="27"/>
      <c r="AM103" s="27"/>
      <c r="AN103" s="27"/>
      <c r="AO103" s="27"/>
      <c r="AP103" s="27"/>
      <c r="AQ103" s="27"/>
      <c r="AR103" s="27"/>
      <c r="AS103" s="27"/>
      <c r="AT103" s="27"/>
      <c r="AU103" s="27"/>
      <c r="AV103" s="27"/>
      <c r="AW103" s="27"/>
      <c r="AX103" s="26"/>
      <c r="AY103" s="27"/>
      <c r="AZ103" s="27"/>
      <c r="BA103" s="27"/>
      <c r="BB103" s="27"/>
      <c r="BC103" s="27"/>
      <c r="BD103" s="27"/>
      <c r="BE103" s="27"/>
      <c r="BF103" s="27"/>
      <c r="BG103" s="27"/>
      <c r="BH103" s="27"/>
      <c r="BI103" s="27"/>
      <c r="BJ103" s="27"/>
      <c r="BK103" s="27"/>
      <c r="BL103" s="27"/>
      <c r="BM103" s="27"/>
      <c r="BN103" s="27"/>
      <c r="BO103" s="27"/>
      <c r="BP103" s="27"/>
      <c r="BQ103" s="27"/>
      <c r="BR103" s="27"/>
      <c r="BS103" s="27"/>
      <c r="BT103" s="27"/>
      <c r="BU103" s="27"/>
      <c r="BV103" s="27"/>
      <c r="BW103" s="27"/>
      <c r="BX103" s="27"/>
      <c r="BY103" s="27"/>
      <c r="BZ103" s="27"/>
      <c r="CA103" s="27"/>
      <c r="CB103" s="27"/>
      <c r="CC103" s="27"/>
      <c r="CD103" s="27"/>
      <c r="CE103" s="27"/>
      <c r="CF103" s="27"/>
      <c r="CG103" s="27"/>
      <c r="CH103" s="27"/>
      <c r="CI103" s="27"/>
      <c r="CJ103" s="27"/>
      <c r="CK103" s="27"/>
      <c r="CL103" s="27"/>
      <c r="CM103" s="27"/>
      <c r="CN103" s="27"/>
      <c r="CO103" s="27"/>
      <c r="CP103" s="27"/>
      <c r="CQ103" s="27"/>
      <c r="CR103" s="26"/>
      <c r="CS103" s="27"/>
      <c r="CT103" s="27"/>
      <c r="CU103" s="27"/>
      <c r="CV103" s="27"/>
      <c r="CW103" s="27"/>
      <c r="CX103" s="27"/>
      <c r="CY103" s="27"/>
      <c r="CZ103" s="27"/>
      <c r="DA103" s="27"/>
      <c r="DB103" s="27"/>
      <c r="DC103" s="27"/>
      <c r="DD103" s="27"/>
      <c r="DE103" s="27"/>
      <c r="DF103" s="27"/>
      <c r="DG103" s="27"/>
      <c r="DH103" s="27"/>
      <c r="DI103" s="27"/>
      <c r="DJ103" s="27"/>
      <c r="DK103" s="27"/>
      <c r="DL103" s="27"/>
      <c r="DM103" s="27"/>
      <c r="DN103" s="27"/>
      <c r="DO103" s="27"/>
      <c r="DP103" s="27"/>
      <c r="DQ103" s="27"/>
      <c r="DR103" s="27"/>
      <c r="DS103" s="27"/>
      <c r="DT103" s="27"/>
    </row>
    <row r="104" spans="7:124" ht="15">
      <c r="G104" s="27"/>
      <c r="H104" s="27"/>
      <c r="I104" s="27"/>
      <c r="J104" s="27"/>
      <c r="K104" s="27"/>
      <c r="L104" s="27"/>
      <c r="M104" s="27"/>
      <c r="N104" s="27"/>
      <c r="O104" s="27"/>
      <c r="P104" s="27"/>
      <c r="Q104" s="27"/>
      <c r="R104" s="27"/>
      <c r="S104" s="27"/>
      <c r="T104" s="27"/>
      <c r="U104" s="27"/>
      <c r="V104" s="27"/>
      <c r="W104" s="27"/>
      <c r="X104" s="27"/>
      <c r="Y104" s="27"/>
      <c r="Z104" s="27"/>
      <c r="AA104" s="27"/>
      <c r="AB104" s="27"/>
      <c r="AC104" s="27"/>
      <c r="AD104" s="27"/>
      <c r="AE104" s="27"/>
      <c r="AF104" s="27"/>
      <c r="AG104" s="27"/>
      <c r="AH104" s="27"/>
      <c r="AI104" s="27"/>
      <c r="AJ104" s="27"/>
      <c r="AK104" s="27"/>
      <c r="AL104" s="27"/>
      <c r="AM104" s="27"/>
      <c r="AN104" s="27"/>
      <c r="AO104" s="27"/>
      <c r="AP104" s="27"/>
      <c r="AQ104" s="27"/>
      <c r="AR104" s="27"/>
      <c r="AS104" s="27"/>
      <c r="AT104" s="27"/>
      <c r="AU104" s="27"/>
      <c r="AV104" s="27"/>
      <c r="AW104" s="27"/>
      <c r="AX104" s="26"/>
      <c r="AY104" s="27"/>
      <c r="AZ104" s="27"/>
      <c r="BA104" s="27"/>
      <c r="BB104" s="27"/>
      <c r="BC104" s="27"/>
      <c r="BD104" s="27"/>
      <c r="BE104" s="27"/>
      <c r="BF104" s="27"/>
      <c r="BG104" s="27"/>
      <c r="BH104" s="27"/>
      <c r="BI104" s="27"/>
      <c r="BJ104" s="27"/>
      <c r="BK104" s="27"/>
      <c r="BL104" s="27"/>
      <c r="BM104" s="27"/>
      <c r="BN104" s="27"/>
      <c r="BO104" s="27"/>
      <c r="BP104" s="27"/>
      <c r="BQ104" s="27"/>
      <c r="BR104" s="27"/>
      <c r="BS104" s="27"/>
      <c r="BT104" s="27"/>
      <c r="BU104" s="27"/>
      <c r="BV104" s="27"/>
      <c r="BW104" s="27"/>
      <c r="BX104" s="27"/>
      <c r="BY104" s="27"/>
      <c r="BZ104" s="27"/>
      <c r="CA104" s="27"/>
      <c r="CB104" s="27"/>
      <c r="CC104" s="27"/>
      <c r="CD104" s="27"/>
      <c r="CE104" s="27"/>
      <c r="CF104" s="27"/>
      <c r="CG104" s="27"/>
      <c r="CH104" s="27"/>
      <c r="CI104" s="27"/>
      <c r="CJ104" s="27"/>
      <c r="CK104" s="27"/>
      <c r="CL104" s="27"/>
      <c r="CM104" s="27"/>
      <c r="CN104" s="27"/>
      <c r="CO104" s="27"/>
      <c r="CP104" s="27"/>
      <c r="CQ104" s="27"/>
      <c r="CR104" s="26"/>
      <c r="CS104" s="27"/>
      <c r="CT104" s="27"/>
      <c r="CU104" s="27"/>
      <c r="CV104" s="27"/>
      <c r="CW104" s="27"/>
      <c r="CX104" s="27"/>
      <c r="CY104" s="27"/>
      <c r="CZ104" s="27"/>
      <c r="DA104" s="27"/>
      <c r="DB104" s="27"/>
      <c r="DC104" s="27"/>
      <c r="DD104" s="27"/>
      <c r="DE104" s="27"/>
      <c r="DF104" s="27"/>
      <c r="DG104" s="27"/>
      <c r="DH104" s="27"/>
      <c r="DI104" s="27"/>
      <c r="DJ104" s="27"/>
      <c r="DK104" s="27"/>
      <c r="DL104" s="27"/>
      <c r="DM104" s="27"/>
      <c r="DN104" s="27"/>
      <c r="DO104" s="27"/>
      <c r="DP104" s="27"/>
      <c r="DQ104" s="27"/>
      <c r="DR104" s="27"/>
      <c r="DS104" s="27"/>
      <c r="DT104" s="27"/>
    </row>
    <row r="105" spans="7:124" ht="15">
      <c r="G105" s="27"/>
      <c r="H105" s="27"/>
      <c r="I105" s="27"/>
      <c r="J105" s="27"/>
      <c r="K105" s="27"/>
      <c r="L105" s="27"/>
      <c r="M105" s="27"/>
      <c r="N105" s="27"/>
      <c r="O105" s="27"/>
      <c r="P105" s="27"/>
      <c r="Q105" s="27"/>
      <c r="R105" s="27"/>
      <c r="S105" s="27"/>
      <c r="T105" s="27"/>
      <c r="U105" s="27"/>
      <c r="V105" s="27"/>
      <c r="W105" s="27"/>
      <c r="X105" s="27"/>
      <c r="Y105" s="27"/>
      <c r="Z105" s="27"/>
      <c r="AA105" s="27"/>
      <c r="AB105" s="27"/>
      <c r="AC105" s="27"/>
      <c r="AD105" s="27"/>
      <c r="AE105" s="27"/>
      <c r="AF105" s="27"/>
      <c r="AG105" s="27"/>
      <c r="AH105" s="27"/>
      <c r="AI105" s="27"/>
      <c r="AJ105" s="27"/>
      <c r="AK105" s="27"/>
      <c r="AL105" s="27"/>
      <c r="AM105" s="27"/>
      <c r="AN105" s="27"/>
      <c r="AO105" s="27"/>
      <c r="AP105" s="27"/>
      <c r="AQ105" s="27"/>
      <c r="AR105" s="27"/>
      <c r="AS105" s="27"/>
      <c r="AT105" s="27"/>
      <c r="AU105" s="27"/>
      <c r="AV105" s="27"/>
      <c r="AW105" s="27"/>
      <c r="AX105" s="26"/>
      <c r="AY105" s="27"/>
      <c r="AZ105" s="27"/>
      <c r="BA105" s="27"/>
      <c r="BB105" s="27"/>
      <c r="BC105" s="27"/>
      <c r="BD105" s="27"/>
      <c r="BE105" s="27"/>
      <c r="BF105" s="27"/>
      <c r="BG105" s="27"/>
      <c r="BH105" s="27"/>
      <c r="BI105" s="27"/>
      <c r="BJ105" s="27"/>
      <c r="BK105" s="27"/>
      <c r="BL105" s="27"/>
      <c r="BM105" s="27"/>
      <c r="BN105" s="27"/>
      <c r="BO105" s="27"/>
      <c r="BP105" s="27"/>
      <c r="BQ105" s="27"/>
      <c r="BR105" s="27"/>
      <c r="BS105" s="27"/>
      <c r="BT105" s="27"/>
      <c r="BU105" s="27"/>
      <c r="BV105" s="27"/>
      <c r="BW105" s="27"/>
      <c r="BX105" s="27"/>
      <c r="BY105" s="27"/>
      <c r="BZ105" s="27"/>
      <c r="CA105" s="27"/>
      <c r="CB105" s="27"/>
      <c r="CC105" s="27"/>
      <c r="CD105" s="27"/>
      <c r="CE105" s="27"/>
      <c r="CF105" s="27"/>
      <c r="CG105" s="27"/>
      <c r="CH105" s="27"/>
      <c r="CI105" s="27"/>
      <c r="CJ105" s="27"/>
      <c r="CK105" s="27"/>
      <c r="CL105" s="27"/>
      <c r="CM105" s="27"/>
      <c r="CN105" s="27"/>
      <c r="CO105" s="27"/>
      <c r="CP105" s="27"/>
      <c r="CQ105" s="27"/>
      <c r="CR105" s="26"/>
      <c r="CS105" s="27"/>
      <c r="CT105" s="27"/>
      <c r="CU105" s="27"/>
      <c r="CV105" s="27"/>
      <c r="CW105" s="27"/>
      <c r="CX105" s="27"/>
      <c r="CY105" s="27"/>
      <c r="CZ105" s="27"/>
      <c r="DA105" s="27"/>
      <c r="DB105" s="27"/>
      <c r="DC105" s="27"/>
      <c r="DD105" s="27"/>
      <c r="DE105" s="27"/>
      <c r="DF105" s="27"/>
      <c r="DG105" s="27"/>
      <c r="DH105" s="27"/>
      <c r="DI105" s="27"/>
      <c r="DJ105" s="27"/>
      <c r="DK105" s="27"/>
      <c r="DL105" s="27"/>
      <c r="DM105" s="27"/>
      <c r="DN105" s="27"/>
      <c r="DO105" s="27"/>
      <c r="DP105" s="27"/>
      <c r="DQ105" s="27"/>
      <c r="DR105" s="27"/>
      <c r="DS105" s="27"/>
      <c r="DT105" s="27"/>
    </row>
    <row r="106" spans="7:124" ht="15">
      <c r="G106" s="27"/>
      <c r="H106" s="27"/>
      <c r="I106" s="27"/>
      <c r="J106" s="27"/>
      <c r="K106" s="27"/>
      <c r="L106" s="27"/>
      <c r="M106" s="27"/>
      <c r="N106" s="27"/>
      <c r="O106" s="27"/>
      <c r="P106" s="27"/>
      <c r="Q106" s="27"/>
      <c r="R106" s="27"/>
      <c r="S106" s="27"/>
      <c r="T106" s="27"/>
      <c r="U106" s="27"/>
      <c r="V106" s="27"/>
      <c r="W106" s="27"/>
      <c r="X106" s="27"/>
      <c r="Y106" s="27"/>
      <c r="Z106" s="27"/>
      <c r="AA106" s="27"/>
      <c r="AB106" s="27"/>
      <c r="AC106" s="27"/>
      <c r="AD106" s="27"/>
      <c r="AE106" s="27"/>
      <c r="AF106" s="27"/>
      <c r="AG106" s="27"/>
      <c r="AH106" s="27"/>
      <c r="AI106" s="27"/>
      <c r="AJ106" s="27"/>
      <c r="AK106" s="27"/>
      <c r="AL106" s="27"/>
      <c r="AM106" s="27"/>
      <c r="AN106" s="27"/>
      <c r="AO106" s="27"/>
      <c r="AP106" s="27"/>
      <c r="AQ106" s="27"/>
      <c r="AR106" s="27"/>
      <c r="AS106" s="27"/>
      <c r="AT106" s="27"/>
      <c r="AU106" s="27"/>
      <c r="AV106" s="27"/>
      <c r="AW106" s="27"/>
      <c r="AX106" s="26"/>
      <c r="AY106" s="27"/>
      <c r="AZ106" s="27"/>
      <c r="BA106" s="27"/>
      <c r="BB106" s="27"/>
      <c r="BC106" s="27"/>
      <c r="BD106" s="27"/>
      <c r="BE106" s="27"/>
      <c r="BF106" s="27"/>
      <c r="BG106" s="27"/>
      <c r="BH106" s="27"/>
      <c r="BI106" s="27"/>
      <c r="BJ106" s="27"/>
      <c r="BK106" s="27"/>
      <c r="BL106" s="27"/>
      <c r="BM106" s="27"/>
      <c r="BN106" s="27"/>
      <c r="BO106" s="27"/>
      <c r="BP106" s="27"/>
      <c r="BQ106" s="27"/>
      <c r="BR106" s="27"/>
      <c r="BS106" s="27"/>
      <c r="BT106" s="27"/>
      <c r="BU106" s="27"/>
      <c r="BV106" s="27"/>
      <c r="BW106" s="27"/>
      <c r="BX106" s="27"/>
      <c r="BY106" s="27"/>
      <c r="BZ106" s="27"/>
      <c r="CA106" s="27"/>
      <c r="CB106" s="27"/>
      <c r="CC106" s="27"/>
      <c r="CD106" s="27"/>
      <c r="CE106" s="27"/>
      <c r="CF106" s="27"/>
      <c r="CG106" s="27"/>
      <c r="CH106" s="27"/>
      <c r="CI106" s="27"/>
      <c r="CJ106" s="27"/>
      <c r="CK106" s="27"/>
      <c r="CL106" s="27"/>
      <c r="CM106" s="27"/>
      <c r="CN106" s="27"/>
      <c r="CO106" s="27"/>
      <c r="CP106" s="27"/>
      <c r="CQ106" s="27"/>
      <c r="CR106" s="26"/>
      <c r="CS106" s="27"/>
      <c r="CT106" s="27"/>
      <c r="CU106" s="27"/>
      <c r="CV106" s="27"/>
      <c r="CW106" s="27"/>
      <c r="CX106" s="27"/>
      <c r="CY106" s="27"/>
      <c r="CZ106" s="27"/>
      <c r="DA106" s="27"/>
      <c r="DB106" s="27"/>
      <c r="DC106" s="27"/>
      <c r="DD106" s="27"/>
      <c r="DE106" s="27"/>
      <c r="DF106" s="27"/>
      <c r="DG106" s="27"/>
      <c r="DH106" s="27"/>
      <c r="DI106" s="27"/>
      <c r="DJ106" s="27"/>
      <c r="DK106" s="27"/>
      <c r="DL106" s="27"/>
      <c r="DM106" s="27"/>
      <c r="DN106" s="27"/>
      <c r="DO106" s="27"/>
      <c r="DP106" s="27"/>
      <c r="DQ106" s="27"/>
      <c r="DR106" s="27"/>
      <c r="DS106" s="27"/>
      <c r="DT106" s="27"/>
    </row>
    <row r="107" spans="1:124" ht="15">
      <c r="A107" s="4"/>
      <c r="B107" s="4"/>
      <c r="C107" s="6"/>
      <c r="D107" s="4"/>
      <c r="E107" s="62"/>
      <c r="G107" s="27"/>
      <c r="H107" s="27"/>
      <c r="I107" s="27"/>
      <c r="J107" s="27"/>
      <c r="K107" s="27"/>
      <c r="L107" s="27"/>
      <c r="M107" s="27"/>
      <c r="N107" s="27"/>
      <c r="O107" s="27"/>
      <c r="P107" s="27"/>
      <c r="Q107" s="27"/>
      <c r="R107" s="27"/>
      <c r="S107" s="27"/>
      <c r="T107" s="27"/>
      <c r="U107" s="27"/>
      <c r="V107" s="27"/>
      <c r="W107" s="27"/>
      <c r="X107" s="27"/>
      <c r="Y107" s="27"/>
      <c r="Z107" s="27"/>
      <c r="AA107" s="27"/>
      <c r="AB107" s="27"/>
      <c r="AC107" s="27"/>
      <c r="AD107" s="27"/>
      <c r="AE107" s="27"/>
      <c r="AF107" s="27"/>
      <c r="AG107" s="27"/>
      <c r="AH107" s="27"/>
      <c r="AI107" s="27"/>
      <c r="AJ107" s="27"/>
      <c r="AK107" s="27"/>
      <c r="AL107" s="27"/>
      <c r="AM107" s="27"/>
      <c r="AN107" s="27"/>
      <c r="AO107" s="27"/>
      <c r="AP107" s="27"/>
      <c r="AQ107" s="27"/>
      <c r="AR107" s="27"/>
      <c r="AS107" s="27"/>
      <c r="AT107" s="27"/>
      <c r="AU107" s="27"/>
      <c r="AV107" s="27"/>
      <c r="AW107" s="27"/>
      <c r="AX107" s="26"/>
      <c r="AY107" s="27"/>
      <c r="AZ107" s="27"/>
      <c r="BA107" s="27"/>
      <c r="BB107" s="27"/>
      <c r="BC107" s="27"/>
      <c r="BD107" s="27"/>
      <c r="BE107" s="27"/>
      <c r="BF107" s="27"/>
      <c r="BG107" s="27"/>
      <c r="BH107" s="27"/>
      <c r="BI107" s="27"/>
      <c r="BJ107" s="27"/>
      <c r="BK107" s="27"/>
      <c r="BL107" s="27"/>
      <c r="BM107" s="27"/>
      <c r="BN107" s="27"/>
      <c r="BO107" s="27"/>
      <c r="BP107" s="27"/>
      <c r="BQ107" s="27"/>
      <c r="BR107" s="27"/>
      <c r="BS107" s="27"/>
      <c r="BT107" s="27"/>
      <c r="BU107" s="27"/>
      <c r="BV107" s="27"/>
      <c r="BW107" s="27"/>
      <c r="BX107" s="27"/>
      <c r="BY107" s="27"/>
      <c r="BZ107" s="27"/>
      <c r="CA107" s="27"/>
      <c r="CB107" s="27"/>
      <c r="CC107" s="27"/>
      <c r="CD107" s="27"/>
      <c r="CE107" s="27"/>
      <c r="CF107" s="27"/>
      <c r="CG107" s="27"/>
      <c r="CH107" s="27"/>
      <c r="CI107" s="27"/>
      <c r="CJ107" s="27"/>
      <c r="CK107" s="27"/>
      <c r="CL107" s="27"/>
      <c r="CM107" s="27"/>
      <c r="CN107" s="27"/>
      <c r="CO107" s="27"/>
      <c r="CP107" s="27"/>
      <c r="CQ107" s="27"/>
      <c r="CR107" s="26"/>
      <c r="CS107" s="27"/>
      <c r="CT107" s="27"/>
      <c r="CU107" s="27"/>
      <c r="CV107" s="27"/>
      <c r="CW107" s="27"/>
      <c r="CX107" s="27"/>
      <c r="CY107" s="27"/>
      <c r="CZ107" s="27"/>
      <c r="DA107" s="27"/>
      <c r="DB107" s="27"/>
      <c r="DC107" s="27"/>
      <c r="DD107" s="27"/>
      <c r="DE107" s="27"/>
      <c r="DF107" s="27"/>
      <c r="DG107" s="27"/>
      <c r="DH107" s="27"/>
      <c r="DI107" s="27"/>
      <c r="DJ107" s="27"/>
      <c r="DK107" s="27"/>
      <c r="DL107" s="27"/>
      <c r="DM107" s="27"/>
      <c r="DN107" s="27"/>
      <c r="DO107" s="27"/>
      <c r="DP107" s="27"/>
      <c r="DQ107" s="27"/>
      <c r="DR107" s="27"/>
      <c r="DS107" s="27"/>
      <c r="DT107" s="27"/>
    </row>
    <row r="108" spans="7:124" ht="15">
      <c r="G108" s="27"/>
      <c r="H108" s="27"/>
      <c r="I108" s="27"/>
      <c r="J108" s="27"/>
      <c r="K108" s="27"/>
      <c r="L108" s="27"/>
      <c r="M108" s="27"/>
      <c r="N108" s="27"/>
      <c r="O108" s="27"/>
      <c r="P108" s="27"/>
      <c r="Q108" s="27"/>
      <c r="R108" s="27"/>
      <c r="S108" s="27"/>
      <c r="T108" s="27"/>
      <c r="U108" s="27"/>
      <c r="V108" s="27"/>
      <c r="W108" s="27"/>
      <c r="X108" s="27"/>
      <c r="Y108" s="27"/>
      <c r="Z108" s="27"/>
      <c r="AA108" s="27"/>
      <c r="AB108" s="27"/>
      <c r="AC108" s="27"/>
      <c r="AD108" s="27"/>
      <c r="AE108" s="27"/>
      <c r="AF108" s="27"/>
      <c r="AG108" s="27"/>
      <c r="AH108" s="27"/>
      <c r="AI108" s="27"/>
      <c r="AJ108" s="27"/>
      <c r="AK108" s="27"/>
      <c r="AL108" s="27"/>
      <c r="AM108" s="27"/>
      <c r="AN108" s="27"/>
      <c r="AO108" s="27"/>
      <c r="AP108" s="27"/>
      <c r="AQ108" s="27"/>
      <c r="AR108" s="27"/>
      <c r="AS108" s="27"/>
      <c r="AT108" s="27"/>
      <c r="AU108" s="27"/>
      <c r="AV108" s="27"/>
      <c r="AW108" s="27"/>
      <c r="AX108" s="26"/>
      <c r="AY108" s="27"/>
      <c r="AZ108" s="27"/>
      <c r="BA108" s="27"/>
      <c r="BB108" s="27"/>
      <c r="BC108" s="27"/>
      <c r="BD108" s="27"/>
      <c r="BE108" s="27"/>
      <c r="BF108" s="27"/>
      <c r="BG108" s="27"/>
      <c r="BH108" s="27"/>
      <c r="BI108" s="27"/>
      <c r="BJ108" s="27"/>
      <c r="BK108" s="27"/>
      <c r="BL108" s="27"/>
      <c r="BM108" s="27"/>
      <c r="BN108" s="27"/>
      <c r="BO108" s="27"/>
      <c r="BP108" s="27"/>
      <c r="BQ108" s="27"/>
      <c r="BR108" s="27"/>
      <c r="BS108" s="27"/>
      <c r="BT108" s="27"/>
      <c r="BU108" s="27"/>
      <c r="BV108" s="27"/>
      <c r="BW108" s="27"/>
      <c r="BX108" s="27"/>
      <c r="BY108" s="27"/>
      <c r="BZ108" s="27"/>
      <c r="CA108" s="27"/>
      <c r="CB108" s="27"/>
      <c r="CC108" s="27"/>
      <c r="CD108" s="27"/>
      <c r="CE108" s="27"/>
      <c r="CF108" s="27"/>
      <c r="CG108" s="27"/>
      <c r="CH108" s="27"/>
      <c r="CI108" s="27"/>
      <c r="CJ108" s="27"/>
      <c r="CK108" s="27"/>
      <c r="CL108" s="27"/>
      <c r="CM108" s="27"/>
      <c r="CN108" s="27"/>
      <c r="CO108" s="27"/>
      <c r="CP108" s="27"/>
      <c r="CQ108" s="27"/>
      <c r="CR108" s="26"/>
      <c r="CS108" s="27"/>
      <c r="CT108" s="27"/>
      <c r="CU108" s="27"/>
      <c r="CV108" s="27"/>
      <c r="CW108" s="27"/>
      <c r="CX108" s="27"/>
      <c r="CY108" s="27"/>
      <c r="CZ108" s="27"/>
      <c r="DA108" s="27"/>
      <c r="DB108" s="27"/>
      <c r="DC108" s="27"/>
      <c r="DD108" s="27"/>
      <c r="DE108" s="27"/>
      <c r="DF108" s="27"/>
      <c r="DG108" s="27"/>
      <c r="DH108" s="27"/>
      <c r="DI108" s="27"/>
      <c r="DJ108" s="27"/>
      <c r="DK108" s="27"/>
      <c r="DL108" s="27"/>
      <c r="DM108" s="27"/>
      <c r="DN108" s="27"/>
      <c r="DO108" s="27"/>
      <c r="DP108" s="27"/>
      <c r="DQ108" s="27"/>
      <c r="DR108" s="27"/>
      <c r="DS108" s="27"/>
      <c r="DT108" s="27"/>
    </row>
    <row r="109" spans="7:124" ht="15">
      <c r="G109" s="27"/>
      <c r="H109" s="27"/>
      <c r="I109" s="27"/>
      <c r="J109" s="27"/>
      <c r="K109" s="27"/>
      <c r="L109" s="27"/>
      <c r="M109" s="27"/>
      <c r="N109" s="27"/>
      <c r="O109" s="27"/>
      <c r="P109" s="27"/>
      <c r="Q109" s="27"/>
      <c r="R109" s="27"/>
      <c r="S109" s="27"/>
      <c r="T109" s="27"/>
      <c r="U109" s="27"/>
      <c r="V109" s="27"/>
      <c r="W109" s="27"/>
      <c r="X109" s="27"/>
      <c r="Y109" s="27"/>
      <c r="Z109" s="27"/>
      <c r="AA109" s="27"/>
      <c r="AB109" s="27"/>
      <c r="AC109" s="27"/>
      <c r="AD109" s="27"/>
      <c r="AE109" s="27"/>
      <c r="AF109" s="27"/>
      <c r="AG109" s="27"/>
      <c r="AH109" s="27"/>
      <c r="AI109" s="27"/>
      <c r="AJ109" s="27"/>
      <c r="AK109" s="27"/>
      <c r="AL109" s="27"/>
      <c r="AM109" s="27"/>
      <c r="AN109" s="27"/>
      <c r="AO109" s="27"/>
      <c r="AP109" s="27"/>
      <c r="AQ109" s="27"/>
      <c r="AR109" s="27"/>
      <c r="AS109" s="27"/>
      <c r="AT109" s="27"/>
      <c r="AU109" s="27"/>
      <c r="AV109" s="27"/>
      <c r="AW109" s="27"/>
      <c r="AX109" s="26"/>
      <c r="AY109" s="27"/>
      <c r="AZ109" s="27"/>
      <c r="BA109" s="27"/>
      <c r="BB109" s="27"/>
      <c r="BC109" s="27"/>
      <c r="BD109" s="27"/>
      <c r="BE109" s="27"/>
      <c r="BF109" s="27"/>
      <c r="BG109" s="27"/>
      <c r="BH109" s="27"/>
      <c r="BI109" s="27"/>
      <c r="BJ109" s="27"/>
      <c r="BK109" s="27"/>
      <c r="BL109" s="27"/>
      <c r="BM109" s="27"/>
      <c r="BN109" s="27"/>
      <c r="BO109" s="27"/>
      <c r="BP109" s="27"/>
      <c r="BQ109" s="27"/>
      <c r="BR109" s="27"/>
      <c r="BS109" s="27"/>
      <c r="BT109" s="27"/>
      <c r="BU109" s="27"/>
      <c r="BV109" s="27"/>
      <c r="BW109" s="27"/>
      <c r="BX109" s="27"/>
      <c r="BY109" s="27"/>
      <c r="BZ109" s="27"/>
      <c r="CA109" s="27"/>
      <c r="CB109" s="27"/>
      <c r="CC109" s="27"/>
      <c r="CD109" s="27"/>
      <c r="CE109" s="27"/>
      <c r="CF109" s="27"/>
      <c r="CG109" s="27"/>
      <c r="CH109" s="27"/>
      <c r="CI109" s="27"/>
      <c r="CJ109" s="27"/>
      <c r="CK109" s="27"/>
      <c r="CL109" s="27"/>
      <c r="CM109" s="27"/>
      <c r="CN109" s="27"/>
      <c r="CO109" s="27"/>
      <c r="CP109" s="27"/>
      <c r="CQ109" s="27"/>
      <c r="CR109" s="26"/>
      <c r="CS109" s="27"/>
      <c r="CT109" s="27"/>
      <c r="CU109" s="27"/>
      <c r="CV109" s="27"/>
      <c r="CW109" s="27"/>
      <c r="CX109" s="27"/>
      <c r="CY109" s="27"/>
      <c r="CZ109" s="27"/>
      <c r="DA109" s="27"/>
      <c r="DB109" s="27"/>
      <c r="DC109" s="27"/>
      <c r="DD109" s="27"/>
      <c r="DE109" s="27"/>
      <c r="DF109" s="27"/>
      <c r="DG109" s="27"/>
      <c r="DH109" s="27"/>
      <c r="DI109" s="27"/>
      <c r="DJ109" s="27"/>
      <c r="DK109" s="27"/>
      <c r="DL109" s="27"/>
      <c r="DM109" s="27"/>
      <c r="DN109" s="27"/>
      <c r="DO109" s="27"/>
      <c r="DP109" s="27"/>
      <c r="DQ109" s="27"/>
      <c r="DR109" s="27"/>
      <c r="DS109" s="27"/>
      <c r="DT109" s="27"/>
    </row>
    <row r="110" spans="7:124" ht="15">
      <c r="G110" s="27"/>
      <c r="H110" s="27"/>
      <c r="I110" s="27"/>
      <c r="J110" s="27"/>
      <c r="K110" s="27"/>
      <c r="L110" s="27"/>
      <c r="M110" s="27"/>
      <c r="N110" s="27"/>
      <c r="O110" s="27"/>
      <c r="P110" s="27"/>
      <c r="Q110" s="27"/>
      <c r="R110" s="27"/>
      <c r="S110" s="27"/>
      <c r="T110" s="27"/>
      <c r="U110" s="27"/>
      <c r="V110" s="27"/>
      <c r="W110" s="27"/>
      <c r="X110" s="27"/>
      <c r="Y110" s="27"/>
      <c r="Z110" s="27"/>
      <c r="AA110" s="27"/>
      <c r="AB110" s="27"/>
      <c r="AC110" s="27"/>
      <c r="AD110" s="27"/>
      <c r="AE110" s="27"/>
      <c r="AF110" s="27"/>
      <c r="AG110" s="27"/>
      <c r="AH110" s="27"/>
      <c r="AI110" s="27"/>
      <c r="AJ110" s="27"/>
      <c r="AK110" s="27"/>
      <c r="AL110" s="27"/>
      <c r="AM110" s="27"/>
      <c r="AN110" s="27"/>
      <c r="AO110" s="27"/>
      <c r="AP110" s="27"/>
      <c r="AQ110" s="27"/>
      <c r="AR110" s="27"/>
      <c r="AS110" s="27"/>
      <c r="AT110" s="27"/>
      <c r="AU110" s="27"/>
      <c r="AV110" s="27"/>
      <c r="AW110" s="27"/>
      <c r="AX110" s="26"/>
      <c r="AY110" s="27"/>
      <c r="AZ110" s="27"/>
      <c r="BA110" s="27"/>
      <c r="BB110" s="27"/>
      <c r="BC110" s="27"/>
      <c r="BD110" s="27"/>
      <c r="BE110" s="27"/>
      <c r="BF110" s="27"/>
      <c r="BG110" s="27"/>
      <c r="BH110" s="27"/>
      <c r="BI110" s="27"/>
      <c r="BJ110" s="27"/>
      <c r="BK110" s="27"/>
      <c r="BL110" s="27"/>
      <c r="BM110" s="27"/>
      <c r="BN110" s="27"/>
      <c r="BO110" s="27"/>
      <c r="BP110" s="27"/>
      <c r="BQ110" s="27"/>
      <c r="BR110" s="27"/>
      <c r="BS110" s="27"/>
      <c r="BT110" s="27"/>
      <c r="BU110" s="27"/>
      <c r="BV110" s="27"/>
      <c r="BW110" s="27"/>
      <c r="BX110" s="27"/>
      <c r="BY110" s="27"/>
      <c r="BZ110" s="27"/>
      <c r="CA110" s="27"/>
      <c r="CB110" s="27"/>
      <c r="CC110" s="27"/>
      <c r="CD110" s="27"/>
      <c r="CE110" s="27"/>
      <c r="CF110" s="27"/>
      <c r="CG110" s="27"/>
      <c r="CH110" s="27"/>
      <c r="CI110" s="27"/>
      <c r="CJ110" s="27"/>
      <c r="CK110" s="27"/>
      <c r="CL110" s="27"/>
      <c r="CM110" s="27"/>
      <c r="CN110" s="27"/>
      <c r="CO110" s="27"/>
      <c r="CP110" s="27"/>
      <c r="CQ110" s="27"/>
      <c r="CR110" s="26"/>
      <c r="CS110" s="27"/>
      <c r="CT110" s="27"/>
      <c r="CU110" s="27"/>
      <c r="CV110" s="27"/>
      <c r="CW110" s="27"/>
      <c r="CX110" s="27"/>
      <c r="CY110" s="27"/>
      <c r="CZ110" s="27"/>
      <c r="DA110" s="27"/>
      <c r="DB110" s="27"/>
      <c r="DC110" s="27"/>
      <c r="DD110" s="27"/>
      <c r="DE110" s="27"/>
      <c r="DF110" s="27"/>
      <c r="DG110" s="27"/>
      <c r="DH110" s="27"/>
      <c r="DI110" s="27"/>
      <c r="DJ110" s="27"/>
      <c r="DK110" s="27"/>
      <c r="DL110" s="27"/>
      <c r="DM110" s="27"/>
      <c r="DN110" s="27"/>
      <c r="DO110" s="27"/>
      <c r="DP110" s="27"/>
      <c r="DQ110" s="27"/>
      <c r="DR110" s="27"/>
      <c r="DS110" s="27"/>
      <c r="DT110" s="27"/>
    </row>
    <row r="111" spans="1:124" s="2" customFormat="1" ht="15">
      <c r="A111" s="4"/>
      <c r="B111" s="4"/>
      <c r="C111" s="6"/>
      <c r="D111" s="4"/>
      <c r="E111" s="62"/>
      <c r="F111" s="42"/>
      <c r="G111" s="27"/>
      <c r="H111" s="27"/>
      <c r="I111" s="27"/>
      <c r="J111" s="27"/>
      <c r="K111" s="27"/>
      <c r="L111" s="27"/>
      <c r="M111" s="27"/>
      <c r="N111" s="27"/>
      <c r="O111" s="27"/>
      <c r="P111" s="27"/>
      <c r="Q111" s="27"/>
      <c r="R111" s="27"/>
      <c r="S111" s="27"/>
      <c r="T111" s="27"/>
      <c r="U111" s="27"/>
      <c r="V111" s="27"/>
      <c r="W111" s="27"/>
      <c r="X111" s="27"/>
      <c r="Y111" s="27"/>
      <c r="Z111" s="27"/>
      <c r="AA111" s="27"/>
      <c r="AB111" s="27"/>
      <c r="AC111" s="27"/>
      <c r="AD111" s="27"/>
      <c r="AE111" s="27"/>
      <c r="AF111" s="27"/>
      <c r="AG111" s="27"/>
      <c r="AH111" s="27"/>
      <c r="AI111" s="27"/>
      <c r="AJ111" s="27"/>
      <c r="AK111" s="27"/>
      <c r="AL111" s="27"/>
      <c r="AM111" s="27"/>
      <c r="AN111" s="27"/>
      <c r="AO111" s="27"/>
      <c r="AP111" s="27"/>
      <c r="AQ111" s="27"/>
      <c r="AR111" s="27"/>
      <c r="AS111" s="27"/>
      <c r="AT111" s="27"/>
      <c r="AU111" s="27"/>
      <c r="AV111" s="27"/>
      <c r="AW111" s="27"/>
      <c r="AX111" s="26"/>
      <c r="AY111" s="27"/>
      <c r="AZ111" s="27"/>
      <c r="BA111" s="27"/>
      <c r="BB111" s="27"/>
      <c r="BC111" s="27"/>
      <c r="BD111" s="27"/>
      <c r="BE111" s="27"/>
      <c r="BF111" s="27"/>
      <c r="BG111" s="27"/>
      <c r="BH111" s="27"/>
      <c r="BI111" s="27"/>
      <c r="BJ111" s="27"/>
      <c r="BK111" s="27"/>
      <c r="BL111" s="27"/>
      <c r="BM111" s="27"/>
      <c r="BN111" s="27"/>
      <c r="BO111" s="27"/>
      <c r="BP111" s="27"/>
      <c r="BQ111" s="27"/>
      <c r="BR111" s="27"/>
      <c r="BS111" s="27"/>
      <c r="BT111" s="27"/>
      <c r="BU111" s="27"/>
      <c r="BV111" s="27"/>
      <c r="BW111" s="27"/>
      <c r="BX111" s="27"/>
      <c r="BY111" s="27"/>
      <c r="BZ111" s="27"/>
      <c r="CA111" s="27"/>
      <c r="CB111" s="27"/>
      <c r="CC111" s="27"/>
      <c r="CD111" s="27"/>
      <c r="CE111" s="27"/>
      <c r="CF111" s="27"/>
      <c r="CG111" s="27"/>
      <c r="CH111" s="27"/>
      <c r="CI111" s="27"/>
      <c r="CJ111" s="27"/>
      <c r="CK111" s="27"/>
      <c r="CL111" s="27"/>
      <c r="CM111" s="27"/>
      <c r="CN111" s="27"/>
      <c r="CO111" s="27"/>
      <c r="CP111" s="27"/>
      <c r="CQ111" s="27"/>
      <c r="CR111" s="26"/>
      <c r="CS111" s="27"/>
      <c r="CT111" s="27"/>
      <c r="CU111" s="27"/>
      <c r="CV111" s="27"/>
      <c r="CW111" s="27"/>
      <c r="CX111" s="27"/>
      <c r="CY111" s="27"/>
      <c r="CZ111" s="27"/>
      <c r="DA111" s="27"/>
      <c r="DB111" s="27"/>
      <c r="DC111" s="27"/>
      <c r="DD111" s="27"/>
      <c r="DE111" s="27"/>
      <c r="DF111" s="27"/>
      <c r="DG111" s="27"/>
      <c r="DH111" s="27"/>
      <c r="DI111" s="27"/>
      <c r="DJ111" s="27"/>
      <c r="DK111" s="27"/>
      <c r="DL111" s="27"/>
      <c r="DM111" s="27"/>
      <c r="DN111" s="27"/>
      <c r="DO111" s="27"/>
      <c r="DP111" s="27"/>
      <c r="DQ111" s="27"/>
      <c r="DR111" s="27"/>
      <c r="DS111" s="27"/>
      <c r="DT111" s="27"/>
    </row>
    <row r="112" spans="7:124" ht="15">
      <c r="G112" s="27"/>
      <c r="H112" s="27"/>
      <c r="I112" s="27"/>
      <c r="J112" s="27"/>
      <c r="K112" s="27"/>
      <c r="L112" s="27"/>
      <c r="M112" s="27"/>
      <c r="N112" s="27"/>
      <c r="O112" s="27"/>
      <c r="P112" s="27"/>
      <c r="Q112" s="27"/>
      <c r="R112" s="27"/>
      <c r="S112" s="27"/>
      <c r="T112" s="27"/>
      <c r="U112" s="27"/>
      <c r="V112" s="27"/>
      <c r="W112" s="27"/>
      <c r="X112" s="27"/>
      <c r="Y112" s="27"/>
      <c r="Z112" s="27"/>
      <c r="AA112" s="27"/>
      <c r="AB112" s="27"/>
      <c r="AC112" s="27"/>
      <c r="AD112" s="27"/>
      <c r="AE112" s="27"/>
      <c r="AF112" s="27"/>
      <c r="AG112" s="27"/>
      <c r="AH112" s="27"/>
      <c r="AI112" s="27"/>
      <c r="AJ112" s="27"/>
      <c r="AK112" s="27"/>
      <c r="AL112" s="27"/>
      <c r="AM112" s="27"/>
      <c r="AN112" s="27"/>
      <c r="AO112" s="27"/>
      <c r="AP112" s="27"/>
      <c r="AQ112" s="27"/>
      <c r="AR112" s="27"/>
      <c r="AS112" s="27"/>
      <c r="AT112" s="27"/>
      <c r="AU112" s="27"/>
      <c r="AV112" s="27"/>
      <c r="AW112" s="27"/>
      <c r="AX112" s="26"/>
      <c r="AY112" s="27"/>
      <c r="AZ112" s="27"/>
      <c r="BA112" s="27"/>
      <c r="BB112" s="27"/>
      <c r="BC112" s="27"/>
      <c r="BD112" s="27"/>
      <c r="BE112" s="27"/>
      <c r="BF112" s="27"/>
      <c r="BG112" s="27"/>
      <c r="BH112" s="27"/>
      <c r="BI112" s="27"/>
      <c r="BJ112" s="27"/>
      <c r="BK112" s="27"/>
      <c r="BL112" s="27"/>
      <c r="BM112" s="27"/>
      <c r="BN112" s="27"/>
      <c r="BO112" s="27"/>
      <c r="BP112" s="27"/>
      <c r="BQ112" s="27"/>
      <c r="BR112" s="27"/>
      <c r="BS112" s="27"/>
      <c r="BT112" s="27"/>
      <c r="BU112" s="27"/>
      <c r="BV112" s="27"/>
      <c r="BW112" s="27"/>
      <c r="BX112" s="27"/>
      <c r="BY112" s="27"/>
      <c r="BZ112" s="27"/>
      <c r="CA112" s="27"/>
      <c r="CB112" s="27"/>
      <c r="CC112" s="27"/>
      <c r="CD112" s="27"/>
      <c r="CE112" s="27"/>
      <c r="CF112" s="27"/>
      <c r="CG112" s="27"/>
      <c r="CH112" s="27"/>
      <c r="CI112" s="27"/>
      <c r="CJ112" s="27"/>
      <c r="CK112" s="27"/>
      <c r="CL112" s="27"/>
      <c r="CM112" s="27"/>
      <c r="CN112" s="27"/>
      <c r="CO112" s="27"/>
      <c r="CP112" s="27"/>
      <c r="CQ112" s="27"/>
      <c r="CR112" s="26"/>
      <c r="CS112" s="27"/>
      <c r="CT112" s="27"/>
      <c r="CU112" s="27"/>
      <c r="CV112" s="27"/>
      <c r="CW112" s="27"/>
      <c r="CX112" s="27"/>
      <c r="CY112" s="27"/>
      <c r="CZ112" s="27"/>
      <c r="DA112" s="27"/>
      <c r="DB112" s="27"/>
      <c r="DC112" s="27"/>
      <c r="DD112" s="27"/>
      <c r="DE112" s="27"/>
      <c r="DF112" s="27"/>
      <c r="DG112" s="27"/>
      <c r="DH112" s="27"/>
      <c r="DI112" s="27"/>
      <c r="DJ112" s="27"/>
      <c r="DK112" s="27"/>
      <c r="DL112" s="27"/>
      <c r="DM112" s="27"/>
      <c r="DN112" s="27"/>
      <c r="DO112" s="27"/>
      <c r="DP112" s="27"/>
      <c r="DQ112" s="27"/>
      <c r="DR112" s="27"/>
      <c r="DS112" s="27"/>
      <c r="DT112" s="27"/>
    </row>
    <row r="113" spans="7:124" ht="15">
      <c r="G113" s="27"/>
      <c r="H113" s="27"/>
      <c r="I113" s="27"/>
      <c r="J113" s="27"/>
      <c r="K113" s="27"/>
      <c r="L113" s="27"/>
      <c r="M113" s="27"/>
      <c r="N113" s="27"/>
      <c r="O113" s="27"/>
      <c r="P113" s="27"/>
      <c r="Q113" s="27"/>
      <c r="R113" s="27"/>
      <c r="S113" s="27"/>
      <c r="T113" s="27"/>
      <c r="U113" s="27"/>
      <c r="V113" s="27"/>
      <c r="W113" s="27"/>
      <c r="X113" s="27"/>
      <c r="Y113" s="27"/>
      <c r="Z113" s="27"/>
      <c r="AA113" s="27"/>
      <c r="AB113" s="27"/>
      <c r="AC113" s="27"/>
      <c r="AD113" s="27"/>
      <c r="AE113" s="27"/>
      <c r="AF113" s="27"/>
      <c r="AG113" s="27"/>
      <c r="AH113" s="27"/>
      <c r="AI113" s="27"/>
      <c r="AJ113" s="27"/>
      <c r="AK113" s="27"/>
      <c r="AL113" s="27"/>
      <c r="AM113" s="27"/>
      <c r="AN113" s="27"/>
      <c r="AO113" s="27"/>
      <c r="AP113" s="27"/>
      <c r="AQ113" s="27"/>
      <c r="AR113" s="27"/>
      <c r="AS113" s="27"/>
      <c r="AT113" s="27"/>
      <c r="AU113" s="27"/>
      <c r="AV113" s="27"/>
      <c r="AW113" s="27"/>
      <c r="AX113" s="26"/>
      <c r="AY113" s="27"/>
      <c r="AZ113" s="27"/>
      <c r="BA113" s="27"/>
      <c r="BB113" s="27"/>
      <c r="BC113" s="27"/>
      <c r="BD113" s="27"/>
      <c r="BE113" s="27"/>
      <c r="BF113" s="27"/>
      <c r="BG113" s="27"/>
      <c r="BH113" s="27"/>
      <c r="BI113" s="27"/>
      <c r="BJ113" s="27"/>
      <c r="BK113" s="27"/>
      <c r="BL113" s="27"/>
      <c r="BM113" s="27"/>
      <c r="BN113" s="27"/>
      <c r="BO113" s="27"/>
      <c r="BP113" s="27"/>
      <c r="BQ113" s="27"/>
      <c r="BR113" s="27"/>
      <c r="BS113" s="27"/>
      <c r="BT113" s="27"/>
      <c r="BU113" s="27"/>
      <c r="BV113" s="27"/>
      <c r="BW113" s="27"/>
      <c r="BX113" s="27"/>
      <c r="BY113" s="27"/>
      <c r="BZ113" s="27"/>
      <c r="CA113" s="27"/>
      <c r="CB113" s="27"/>
      <c r="CC113" s="27"/>
      <c r="CD113" s="27"/>
      <c r="CE113" s="27"/>
      <c r="CF113" s="27"/>
      <c r="CG113" s="27"/>
      <c r="CH113" s="27"/>
      <c r="CI113" s="27"/>
      <c r="CJ113" s="27"/>
      <c r="CK113" s="27"/>
      <c r="CL113" s="27"/>
      <c r="CM113" s="27"/>
      <c r="CN113" s="27"/>
      <c r="CO113" s="27"/>
      <c r="CP113" s="27"/>
      <c r="CQ113" s="27"/>
      <c r="CR113" s="26"/>
      <c r="CS113" s="27"/>
      <c r="CT113" s="27"/>
      <c r="CU113" s="27"/>
      <c r="CV113" s="27"/>
      <c r="CW113" s="27"/>
      <c r="CX113" s="27"/>
      <c r="CY113" s="27"/>
      <c r="CZ113" s="27"/>
      <c r="DA113" s="27"/>
      <c r="DB113" s="27"/>
      <c r="DC113" s="27"/>
      <c r="DD113" s="27"/>
      <c r="DE113" s="27"/>
      <c r="DF113" s="27"/>
      <c r="DG113" s="27"/>
      <c r="DH113" s="27"/>
      <c r="DI113" s="27"/>
      <c r="DJ113" s="27"/>
      <c r="DK113" s="27"/>
      <c r="DL113" s="27"/>
      <c r="DM113" s="27"/>
      <c r="DN113" s="27"/>
      <c r="DO113" s="27"/>
      <c r="DP113" s="27"/>
      <c r="DQ113" s="27"/>
      <c r="DR113" s="27"/>
      <c r="DS113" s="27"/>
      <c r="DT113" s="27"/>
    </row>
    <row r="114" spans="1:124" s="2" customFormat="1" ht="15">
      <c r="A114" s="4"/>
      <c r="B114" s="4"/>
      <c r="C114" s="6"/>
      <c r="D114" s="4"/>
      <c r="E114" s="62"/>
      <c r="F114" s="42"/>
      <c r="G114" s="27"/>
      <c r="H114" s="27"/>
      <c r="I114" s="27"/>
      <c r="J114" s="27"/>
      <c r="K114" s="27"/>
      <c r="L114" s="27"/>
      <c r="M114" s="27"/>
      <c r="N114" s="27"/>
      <c r="O114" s="27"/>
      <c r="P114" s="27"/>
      <c r="Q114" s="27"/>
      <c r="R114" s="27"/>
      <c r="S114" s="27"/>
      <c r="T114" s="27"/>
      <c r="U114" s="27"/>
      <c r="V114" s="27"/>
      <c r="W114" s="27"/>
      <c r="X114" s="27"/>
      <c r="Y114" s="27"/>
      <c r="Z114" s="27"/>
      <c r="AA114" s="27"/>
      <c r="AB114" s="27"/>
      <c r="AC114" s="27"/>
      <c r="AD114" s="27"/>
      <c r="AE114" s="27"/>
      <c r="AF114" s="27"/>
      <c r="AG114" s="27"/>
      <c r="AH114" s="27"/>
      <c r="AI114" s="27"/>
      <c r="AJ114" s="27"/>
      <c r="AK114" s="27"/>
      <c r="AL114" s="27"/>
      <c r="AM114" s="27"/>
      <c r="AN114" s="27"/>
      <c r="AO114" s="27"/>
      <c r="AP114" s="27"/>
      <c r="AQ114" s="27"/>
      <c r="AR114" s="27"/>
      <c r="AS114" s="27"/>
      <c r="AT114" s="27"/>
      <c r="AU114" s="27"/>
      <c r="AV114" s="27"/>
      <c r="AW114" s="27"/>
      <c r="AX114" s="26"/>
      <c r="AY114" s="27"/>
      <c r="AZ114" s="27"/>
      <c r="BA114" s="27"/>
      <c r="BB114" s="27"/>
      <c r="BC114" s="27"/>
      <c r="BD114" s="27"/>
      <c r="BE114" s="27"/>
      <c r="BF114" s="27"/>
      <c r="BG114" s="27"/>
      <c r="BH114" s="27"/>
      <c r="BI114" s="27"/>
      <c r="BJ114" s="27"/>
      <c r="BK114" s="27"/>
      <c r="BL114" s="27"/>
      <c r="BM114" s="27"/>
      <c r="BN114" s="27"/>
      <c r="BO114" s="27"/>
      <c r="BP114" s="27"/>
      <c r="BQ114" s="27"/>
      <c r="BR114" s="27"/>
      <c r="BS114" s="27"/>
      <c r="BT114" s="27"/>
      <c r="BU114" s="27"/>
      <c r="BV114" s="27"/>
      <c r="BW114" s="27"/>
      <c r="BX114" s="27"/>
      <c r="BY114" s="27"/>
      <c r="BZ114" s="27"/>
      <c r="CA114" s="27"/>
      <c r="CB114" s="27"/>
      <c r="CC114" s="27"/>
      <c r="CD114" s="27"/>
      <c r="CE114" s="27"/>
      <c r="CF114" s="27"/>
      <c r="CG114" s="27"/>
      <c r="CH114" s="27"/>
      <c r="CI114" s="27"/>
      <c r="CJ114" s="27"/>
      <c r="CK114" s="27"/>
      <c r="CL114" s="27"/>
      <c r="CM114" s="27"/>
      <c r="CN114" s="27"/>
      <c r="CO114" s="27"/>
      <c r="CP114" s="27"/>
      <c r="CQ114" s="27"/>
      <c r="CR114" s="26"/>
      <c r="CS114" s="27"/>
      <c r="CT114" s="27"/>
      <c r="CU114" s="27"/>
      <c r="CV114" s="27"/>
      <c r="CW114" s="27"/>
      <c r="CX114" s="27"/>
      <c r="CY114" s="27"/>
      <c r="CZ114" s="27"/>
      <c r="DA114" s="27"/>
      <c r="DB114" s="27"/>
      <c r="DC114" s="27"/>
      <c r="DD114" s="27"/>
      <c r="DE114" s="27"/>
      <c r="DF114" s="27"/>
      <c r="DG114" s="27"/>
      <c r="DH114" s="27"/>
      <c r="DI114" s="27"/>
      <c r="DJ114" s="27"/>
      <c r="DK114" s="27"/>
      <c r="DL114" s="27"/>
      <c r="DM114" s="27"/>
      <c r="DN114" s="27"/>
      <c r="DO114" s="27"/>
      <c r="DP114" s="27"/>
      <c r="DQ114" s="27"/>
      <c r="DR114" s="27"/>
      <c r="DS114" s="27"/>
      <c r="DT114" s="27"/>
    </row>
    <row r="115" spans="7:124" ht="15">
      <c r="G115" s="27"/>
      <c r="H115" s="27"/>
      <c r="I115" s="27"/>
      <c r="J115" s="27"/>
      <c r="K115" s="27"/>
      <c r="L115" s="27"/>
      <c r="M115" s="27"/>
      <c r="N115" s="27"/>
      <c r="O115" s="27"/>
      <c r="P115" s="27"/>
      <c r="Q115" s="27"/>
      <c r="R115" s="27"/>
      <c r="S115" s="27"/>
      <c r="T115" s="27"/>
      <c r="U115" s="27"/>
      <c r="V115" s="27"/>
      <c r="W115" s="27"/>
      <c r="X115" s="27"/>
      <c r="Y115" s="27"/>
      <c r="Z115" s="27"/>
      <c r="AA115" s="27"/>
      <c r="AB115" s="27"/>
      <c r="AC115" s="27"/>
      <c r="AD115" s="27"/>
      <c r="AE115" s="27"/>
      <c r="AF115" s="27"/>
      <c r="AG115" s="27"/>
      <c r="AH115" s="27"/>
      <c r="AI115" s="27"/>
      <c r="AJ115" s="27"/>
      <c r="AK115" s="27"/>
      <c r="AL115" s="27"/>
      <c r="AM115" s="27"/>
      <c r="AN115" s="27"/>
      <c r="AO115" s="27"/>
      <c r="AP115" s="27"/>
      <c r="AQ115" s="27"/>
      <c r="AR115" s="27"/>
      <c r="AS115" s="27"/>
      <c r="AT115" s="27"/>
      <c r="AU115" s="27"/>
      <c r="AV115" s="27"/>
      <c r="AW115" s="27"/>
      <c r="AX115" s="26"/>
      <c r="AY115" s="27"/>
      <c r="AZ115" s="27"/>
      <c r="BA115" s="27"/>
      <c r="BB115" s="27"/>
      <c r="BC115" s="27"/>
      <c r="BD115" s="27"/>
      <c r="BE115" s="27"/>
      <c r="BF115" s="27"/>
      <c r="BG115" s="27"/>
      <c r="BH115" s="27"/>
      <c r="BI115" s="27"/>
      <c r="BJ115" s="27"/>
      <c r="BK115" s="27"/>
      <c r="BL115" s="27"/>
      <c r="BM115" s="27"/>
      <c r="BN115" s="27"/>
      <c r="BO115" s="27"/>
      <c r="BP115" s="27"/>
      <c r="BQ115" s="27"/>
      <c r="BR115" s="27"/>
      <c r="BS115" s="27"/>
      <c r="BT115" s="27"/>
      <c r="BU115" s="27"/>
      <c r="BV115" s="27"/>
      <c r="BW115" s="27"/>
      <c r="BX115" s="27"/>
      <c r="BY115" s="27"/>
      <c r="BZ115" s="27"/>
      <c r="CA115" s="27"/>
      <c r="CB115" s="27"/>
      <c r="CC115" s="27"/>
      <c r="CD115" s="27"/>
      <c r="CE115" s="27"/>
      <c r="CF115" s="27"/>
      <c r="CG115" s="27"/>
      <c r="CH115" s="27"/>
      <c r="CI115" s="27"/>
      <c r="CJ115" s="27"/>
      <c r="CK115" s="27"/>
      <c r="CL115" s="27"/>
      <c r="CM115" s="27"/>
      <c r="CN115" s="27"/>
      <c r="CO115" s="27"/>
      <c r="CP115" s="27"/>
      <c r="CQ115" s="27"/>
      <c r="CR115" s="26"/>
      <c r="CS115" s="27"/>
      <c r="CT115" s="27"/>
      <c r="CU115" s="27"/>
      <c r="CV115" s="27"/>
      <c r="CW115" s="27"/>
      <c r="CX115" s="27"/>
      <c r="CY115" s="27"/>
      <c r="CZ115" s="27"/>
      <c r="DA115" s="27"/>
      <c r="DB115" s="27"/>
      <c r="DC115" s="27"/>
      <c r="DD115" s="27"/>
      <c r="DE115" s="27"/>
      <c r="DF115" s="27"/>
      <c r="DG115" s="27"/>
      <c r="DH115" s="27"/>
      <c r="DI115" s="27"/>
      <c r="DJ115" s="27"/>
      <c r="DK115" s="27"/>
      <c r="DL115" s="27"/>
      <c r="DM115" s="27"/>
      <c r="DN115" s="27"/>
      <c r="DO115" s="27"/>
      <c r="DP115" s="27"/>
      <c r="DQ115" s="27"/>
      <c r="DR115" s="27"/>
      <c r="DS115" s="27"/>
      <c r="DT115" s="27"/>
    </row>
    <row r="116" spans="7:124" ht="15">
      <c r="G116" s="27"/>
      <c r="H116" s="27"/>
      <c r="I116" s="27"/>
      <c r="J116" s="27"/>
      <c r="K116" s="27"/>
      <c r="L116" s="27"/>
      <c r="M116" s="27"/>
      <c r="N116" s="27"/>
      <c r="O116" s="27"/>
      <c r="P116" s="27"/>
      <c r="Q116" s="27"/>
      <c r="R116" s="27"/>
      <c r="S116" s="27"/>
      <c r="T116" s="27"/>
      <c r="U116" s="27"/>
      <c r="V116" s="27"/>
      <c r="W116" s="27"/>
      <c r="X116" s="27"/>
      <c r="Y116" s="27"/>
      <c r="Z116" s="27"/>
      <c r="AA116" s="27"/>
      <c r="AB116" s="27"/>
      <c r="AC116" s="27"/>
      <c r="AD116" s="27"/>
      <c r="AE116" s="27"/>
      <c r="AF116" s="27"/>
      <c r="AG116" s="27"/>
      <c r="AH116" s="27"/>
      <c r="AI116" s="27"/>
      <c r="AJ116" s="27"/>
      <c r="AK116" s="27"/>
      <c r="AL116" s="27"/>
      <c r="AM116" s="27"/>
      <c r="AN116" s="27"/>
      <c r="AO116" s="27"/>
      <c r="AP116" s="27"/>
      <c r="AQ116" s="27"/>
      <c r="AR116" s="27"/>
      <c r="AS116" s="27"/>
      <c r="AT116" s="27"/>
      <c r="AU116" s="27"/>
      <c r="AV116" s="27"/>
      <c r="AW116" s="27"/>
      <c r="AX116" s="26"/>
      <c r="AY116" s="27"/>
      <c r="AZ116" s="27"/>
      <c r="BA116" s="27"/>
      <c r="BB116" s="27"/>
      <c r="BC116" s="27"/>
      <c r="BD116" s="27"/>
      <c r="BE116" s="27"/>
      <c r="BF116" s="27"/>
      <c r="BG116" s="27"/>
      <c r="BH116" s="27"/>
      <c r="BI116" s="27"/>
      <c r="BJ116" s="27"/>
      <c r="BK116" s="27"/>
      <c r="BL116" s="27"/>
      <c r="BM116" s="27"/>
      <c r="BN116" s="27"/>
      <c r="BO116" s="27"/>
      <c r="BP116" s="27"/>
      <c r="BQ116" s="27"/>
      <c r="BR116" s="27"/>
      <c r="BS116" s="27"/>
      <c r="BT116" s="27"/>
      <c r="BU116" s="27"/>
      <c r="BV116" s="27"/>
      <c r="BW116" s="27"/>
      <c r="BX116" s="27"/>
      <c r="BY116" s="27"/>
      <c r="BZ116" s="27"/>
      <c r="CA116" s="27"/>
      <c r="CB116" s="27"/>
      <c r="CC116" s="27"/>
      <c r="CD116" s="27"/>
      <c r="CE116" s="27"/>
      <c r="CF116" s="27"/>
      <c r="CG116" s="27"/>
      <c r="CH116" s="27"/>
      <c r="CI116" s="27"/>
      <c r="CJ116" s="27"/>
      <c r="CK116" s="27"/>
      <c r="CL116" s="27"/>
      <c r="CM116" s="27"/>
      <c r="CN116" s="27"/>
      <c r="CO116" s="27"/>
      <c r="CP116" s="27"/>
      <c r="CQ116" s="27"/>
      <c r="CR116" s="26"/>
      <c r="CS116" s="27"/>
      <c r="CT116" s="27"/>
      <c r="CU116" s="27"/>
      <c r="CV116" s="27"/>
      <c r="CW116" s="27"/>
      <c r="CX116" s="27"/>
      <c r="CY116" s="27"/>
      <c r="CZ116" s="27"/>
      <c r="DA116" s="27"/>
      <c r="DB116" s="27"/>
      <c r="DC116" s="27"/>
      <c r="DD116" s="27"/>
      <c r="DE116" s="27"/>
      <c r="DF116" s="27"/>
      <c r="DG116" s="27"/>
      <c r="DH116" s="27"/>
      <c r="DI116" s="27"/>
      <c r="DJ116" s="27"/>
      <c r="DK116" s="27"/>
      <c r="DL116" s="27"/>
      <c r="DM116" s="27"/>
      <c r="DN116" s="27"/>
      <c r="DO116" s="27"/>
      <c r="DP116" s="27"/>
      <c r="DQ116" s="27"/>
      <c r="DR116" s="27"/>
      <c r="DS116" s="27"/>
      <c r="DT116" s="27"/>
    </row>
    <row r="117" spans="7:124" ht="15">
      <c r="G117" s="27"/>
      <c r="H117" s="27"/>
      <c r="I117" s="27"/>
      <c r="J117" s="27"/>
      <c r="K117" s="27"/>
      <c r="L117" s="27"/>
      <c r="M117" s="27"/>
      <c r="N117" s="27"/>
      <c r="O117" s="27"/>
      <c r="P117" s="27"/>
      <c r="Q117" s="27"/>
      <c r="R117" s="27"/>
      <c r="S117" s="27"/>
      <c r="T117" s="27"/>
      <c r="U117" s="27"/>
      <c r="V117" s="27"/>
      <c r="W117" s="27"/>
      <c r="X117" s="27"/>
      <c r="Y117" s="27"/>
      <c r="Z117" s="27"/>
      <c r="AA117" s="27"/>
      <c r="AB117" s="27"/>
      <c r="AC117" s="27"/>
      <c r="AD117" s="27"/>
      <c r="AE117" s="27"/>
      <c r="AF117" s="27"/>
      <c r="AG117" s="27"/>
      <c r="AH117" s="27"/>
      <c r="AI117" s="27"/>
      <c r="AJ117" s="27"/>
      <c r="AK117" s="27"/>
      <c r="AL117" s="27"/>
      <c r="AM117" s="27"/>
      <c r="AN117" s="27"/>
      <c r="AO117" s="27"/>
      <c r="AP117" s="27"/>
      <c r="AQ117" s="27"/>
      <c r="AR117" s="27"/>
      <c r="AS117" s="27"/>
      <c r="AT117" s="27"/>
      <c r="AU117" s="27"/>
      <c r="AV117" s="27"/>
      <c r="AW117" s="27"/>
      <c r="AX117" s="26"/>
      <c r="AY117" s="27"/>
      <c r="AZ117" s="27"/>
      <c r="BA117" s="27"/>
      <c r="BB117" s="27"/>
      <c r="BC117" s="27"/>
      <c r="BD117" s="27"/>
      <c r="BE117" s="27"/>
      <c r="BF117" s="27"/>
      <c r="BG117" s="27"/>
      <c r="BH117" s="27"/>
      <c r="BI117" s="27"/>
      <c r="BJ117" s="27"/>
      <c r="BK117" s="27"/>
      <c r="BL117" s="27"/>
      <c r="BM117" s="27"/>
      <c r="BN117" s="27"/>
      <c r="BO117" s="27"/>
      <c r="BP117" s="27"/>
      <c r="BQ117" s="27"/>
      <c r="BR117" s="27"/>
      <c r="BS117" s="27"/>
      <c r="BT117" s="27"/>
      <c r="BU117" s="27"/>
      <c r="BV117" s="27"/>
      <c r="BW117" s="27"/>
      <c r="BX117" s="27"/>
      <c r="BY117" s="27"/>
      <c r="BZ117" s="27"/>
      <c r="CA117" s="27"/>
      <c r="CB117" s="27"/>
      <c r="CC117" s="27"/>
      <c r="CD117" s="27"/>
      <c r="CE117" s="27"/>
      <c r="CF117" s="27"/>
      <c r="CG117" s="27"/>
      <c r="CH117" s="27"/>
      <c r="CI117" s="27"/>
      <c r="CJ117" s="27"/>
      <c r="CK117" s="27"/>
      <c r="CL117" s="27"/>
      <c r="CM117" s="27"/>
      <c r="CN117" s="27"/>
      <c r="CO117" s="27"/>
      <c r="CP117" s="27"/>
      <c r="CQ117" s="27"/>
      <c r="CR117" s="26"/>
      <c r="CS117" s="27"/>
      <c r="CT117" s="27"/>
      <c r="CU117" s="27"/>
      <c r="CV117" s="27"/>
      <c r="CW117" s="27"/>
      <c r="CX117" s="27"/>
      <c r="CY117" s="27"/>
      <c r="CZ117" s="27"/>
      <c r="DA117" s="27"/>
      <c r="DB117" s="27"/>
      <c r="DC117" s="27"/>
      <c r="DD117" s="27"/>
      <c r="DE117" s="27"/>
      <c r="DF117" s="27"/>
      <c r="DG117" s="27"/>
      <c r="DH117" s="27"/>
      <c r="DI117" s="27"/>
      <c r="DJ117" s="27"/>
      <c r="DK117" s="27"/>
      <c r="DL117" s="27"/>
      <c r="DM117" s="27"/>
      <c r="DN117" s="27"/>
      <c r="DO117" s="27"/>
      <c r="DP117" s="27"/>
      <c r="DQ117" s="27"/>
      <c r="DR117" s="27"/>
      <c r="DS117" s="27"/>
      <c r="DT117" s="27"/>
    </row>
    <row r="118" spans="1:124" s="2" customFormat="1" ht="15">
      <c r="A118" s="4"/>
      <c r="B118" s="4"/>
      <c r="C118" s="6"/>
      <c r="D118" s="4"/>
      <c r="E118" s="62"/>
      <c r="F118" s="42"/>
      <c r="G118" s="27"/>
      <c r="H118" s="27"/>
      <c r="I118" s="27"/>
      <c r="J118" s="27"/>
      <c r="K118" s="27"/>
      <c r="L118" s="27"/>
      <c r="M118" s="27"/>
      <c r="N118" s="27"/>
      <c r="O118" s="27"/>
      <c r="P118" s="27"/>
      <c r="Q118" s="27"/>
      <c r="R118" s="27"/>
      <c r="S118" s="27"/>
      <c r="T118" s="27"/>
      <c r="U118" s="27"/>
      <c r="V118" s="27"/>
      <c r="W118" s="27"/>
      <c r="X118" s="27"/>
      <c r="Y118" s="27"/>
      <c r="Z118" s="27"/>
      <c r="AA118" s="27"/>
      <c r="AB118" s="27"/>
      <c r="AC118" s="27"/>
      <c r="AD118" s="27"/>
      <c r="AE118" s="27"/>
      <c r="AF118" s="27"/>
      <c r="AG118" s="27"/>
      <c r="AH118" s="27"/>
      <c r="AI118" s="27"/>
      <c r="AJ118" s="27"/>
      <c r="AK118" s="27"/>
      <c r="AL118" s="27"/>
      <c r="AM118" s="27"/>
      <c r="AN118" s="27"/>
      <c r="AO118" s="27"/>
      <c r="AP118" s="27"/>
      <c r="AQ118" s="27"/>
      <c r="AR118" s="27"/>
      <c r="AS118" s="27"/>
      <c r="AT118" s="27"/>
      <c r="AU118" s="27"/>
      <c r="AV118" s="27"/>
      <c r="AW118" s="27"/>
      <c r="AX118" s="26"/>
      <c r="AY118" s="27"/>
      <c r="AZ118" s="27"/>
      <c r="BA118" s="27"/>
      <c r="BB118" s="27"/>
      <c r="BC118" s="27"/>
      <c r="BD118" s="27"/>
      <c r="BE118" s="27"/>
      <c r="BF118" s="27"/>
      <c r="BG118" s="27"/>
      <c r="BH118" s="27"/>
      <c r="BI118" s="27"/>
      <c r="BJ118" s="27"/>
      <c r="BK118" s="27"/>
      <c r="BL118" s="27"/>
      <c r="BM118" s="27"/>
      <c r="BN118" s="27"/>
      <c r="BO118" s="27"/>
      <c r="BP118" s="27"/>
      <c r="BQ118" s="27"/>
      <c r="BR118" s="27"/>
      <c r="BS118" s="27"/>
      <c r="BT118" s="27"/>
      <c r="BU118" s="27"/>
      <c r="BV118" s="27"/>
      <c r="BW118" s="27"/>
      <c r="BX118" s="27"/>
      <c r="BY118" s="27"/>
      <c r="BZ118" s="27"/>
      <c r="CA118" s="27"/>
      <c r="CB118" s="27"/>
      <c r="CC118" s="27"/>
      <c r="CD118" s="27"/>
      <c r="CE118" s="27"/>
      <c r="CF118" s="27"/>
      <c r="CG118" s="27"/>
      <c r="CH118" s="27"/>
      <c r="CI118" s="27"/>
      <c r="CJ118" s="27"/>
      <c r="CK118" s="27"/>
      <c r="CL118" s="27"/>
      <c r="CM118" s="27"/>
      <c r="CN118" s="27"/>
      <c r="CO118" s="27"/>
      <c r="CP118" s="27"/>
      <c r="CQ118" s="27"/>
      <c r="CR118" s="26"/>
      <c r="CS118" s="27"/>
      <c r="CT118" s="27"/>
      <c r="CU118" s="27"/>
      <c r="CV118" s="27"/>
      <c r="CW118" s="27"/>
      <c r="CX118" s="27"/>
      <c r="CY118" s="27"/>
      <c r="CZ118" s="27"/>
      <c r="DA118" s="27"/>
      <c r="DB118" s="27"/>
      <c r="DC118" s="27"/>
      <c r="DD118" s="27"/>
      <c r="DE118" s="27"/>
      <c r="DF118" s="27"/>
      <c r="DG118" s="27"/>
      <c r="DH118" s="27"/>
      <c r="DI118" s="27"/>
      <c r="DJ118" s="27"/>
      <c r="DK118" s="27"/>
      <c r="DL118" s="27"/>
      <c r="DM118" s="27"/>
      <c r="DN118" s="27"/>
      <c r="DO118" s="27"/>
      <c r="DP118" s="27"/>
      <c r="DQ118" s="27"/>
      <c r="DR118" s="27"/>
      <c r="DS118" s="27"/>
      <c r="DT118" s="27"/>
    </row>
    <row r="119" spans="7:124" ht="15">
      <c r="G119" s="27"/>
      <c r="H119" s="27"/>
      <c r="I119" s="27"/>
      <c r="J119" s="27"/>
      <c r="K119" s="27"/>
      <c r="L119" s="27"/>
      <c r="M119" s="27"/>
      <c r="N119" s="27"/>
      <c r="O119" s="27"/>
      <c r="P119" s="27"/>
      <c r="Q119" s="27"/>
      <c r="R119" s="27"/>
      <c r="S119" s="27"/>
      <c r="T119" s="27"/>
      <c r="U119" s="27"/>
      <c r="V119" s="27"/>
      <c r="W119" s="27"/>
      <c r="X119" s="27"/>
      <c r="Y119" s="27"/>
      <c r="Z119" s="27"/>
      <c r="AA119" s="27"/>
      <c r="AB119" s="27"/>
      <c r="AC119" s="27"/>
      <c r="AD119" s="27"/>
      <c r="AE119" s="27"/>
      <c r="AF119" s="27"/>
      <c r="AG119" s="27"/>
      <c r="AH119" s="27"/>
      <c r="AI119" s="27"/>
      <c r="AJ119" s="27"/>
      <c r="AK119" s="27"/>
      <c r="AL119" s="27"/>
      <c r="AM119" s="27"/>
      <c r="AN119" s="27"/>
      <c r="AO119" s="27"/>
      <c r="AP119" s="27"/>
      <c r="AQ119" s="27"/>
      <c r="AR119" s="27"/>
      <c r="AS119" s="27"/>
      <c r="AT119" s="27"/>
      <c r="AU119" s="27"/>
      <c r="AV119" s="27"/>
      <c r="AW119" s="27"/>
      <c r="AX119" s="26"/>
      <c r="AY119" s="27"/>
      <c r="AZ119" s="27"/>
      <c r="BA119" s="27"/>
      <c r="BB119" s="27"/>
      <c r="BC119" s="27"/>
      <c r="BD119" s="27"/>
      <c r="BE119" s="27"/>
      <c r="BF119" s="27"/>
      <c r="BG119" s="27"/>
      <c r="BH119" s="27"/>
      <c r="BI119" s="27"/>
      <c r="BJ119" s="27"/>
      <c r="BK119" s="27"/>
      <c r="BL119" s="27"/>
      <c r="BM119" s="27"/>
      <c r="BN119" s="27"/>
      <c r="BO119" s="27"/>
      <c r="BP119" s="27"/>
      <c r="BQ119" s="27"/>
      <c r="BR119" s="27"/>
      <c r="BS119" s="27"/>
      <c r="BT119" s="27"/>
      <c r="BU119" s="27"/>
      <c r="BV119" s="27"/>
      <c r="BW119" s="27"/>
      <c r="BX119" s="27"/>
      <c r="BY119" s="27"/>
      <c r="BZ119" s="27"/>
      <c r="CA119" s="27"/>
      <c r="CB119" s="27"/>
      <c r="CC119" s="27"/>
      <c r="CD119" s="27"/>
      <c r="CE119" s="27"/>
      <c r="CF119" s="27"/>
      <c r="CG119" s="27"/>
      <c r="CH119" s="27"/>
      <c r="CI119" s="27"/>
      <c r="CJ119" s="27"/>
      <c r="CK119" s="27"/>
      <c r="CL119" s="27"/>
      <c r="CM119" s="27"/>
      <c r="CN119" s="27"/>
      <c r="CO119" s="27"/>
      <c r="CP119" s="27"/>
      <c r="CQ119" s="27"/>
      <c r="CR119" s="26"/>
      <c r="CS119" s="27"/>
      <c r="CT119" s="27"/>
      <c r="CU119" s="27"/>
      <c r="CV119" s="27"/>
      <c r="CW119" s="27"/>
      <c r="CX119" s="27"/>
      <c r="CY119" s="27"/>
      <c r="CZ119" s="27"/>
      <c r="DA119" s="27"/>
      <c r="DB119" s="27"/>
      <c r="DC119" s="27"/>
      <c r="DD119" s="27"/>
      <c r="DE119" s="27"/>
      <c r="DF119" s="27"/>
      <c r="DG119" s="27"/>
      <c r="DH119" s="27"/>
      <c r="DI119" s="27"/>
      <c r="DJ119" s="27"/>
      <c r="DK119" s="27"/>
      <c r="DL119" s="27"/>
      <c r="DM119" s="27"/>
      <c r="DN119" s="27"/>
      <c r="DO119" s="27"/>
      <c r="DP119" s="27"/>
      <c r="DQ119" s="27"/>
      <c r="DR119" s="27"/>
      <c r="DS119" s="27"/>
      <c r="DT119" s="27"/>
    </row>
    <row r="120" spans="7:124" ht="15">
      <c r="G120" s="27"/>
      <c r="H120" s="27"/>
      <c r="I120" s="27"/>
      <c r="J120" s="27"/>
      <c r="K120" s="27"/>
      <c r="L120" s="27"/>
      <c r="M120" s="27"/>
      <c r="N120" s="27"/>
      <c r="O120" s="27"/>
      <c r="P120" s="27"/>
      <c r="Q120" s="27"/>
      <c r="R120" s="27"/>
      <c r="S120" s="27"/>
      <c r="T120" s="27"/>
      <c r="U120" s="27"/>
      <c r="V120" s="27"/>
      <c r="W120" s="27"/>
      <c r="X120" s="27"/>
      <c r="Y120" s="27"/>
      <c r="Z120" s="27"/>
      <c r="AA120" s="27"/>
      <c r="AB120" s="27"/>
      <c r="AC120" s="27"/>
      <c r="AD120" s="27"/>
      <c r="AE120" s="27"/>
      <c r="AF120" s="27"/>
      <c r="AG120" s="27"/>
      <c r="AH120" s="27"/>
      <c r="AI120" s="27"/>
      <c r="AJ120" s="27"/>
      <c r="AK120" s="27"/>
      <c r="AL120" s="27"/>
      <c r="AM120" s="27"/>
      <c r="AN120" s="27"/>
      <c r="AO120" s="27"/>
      <c r="AP120" s="27"/>
      <c r="AQ120" s="27"/>
      <c r="AR120" s="27"/>
      <c r="AS120" s="27"/>
      <c r="AT120" s="27"/>
      <c r="AU120" s="27"/>
      <c r="AV120" s="27"/>
      <c r="AW120" s="27"/>
      <c r="AX120" s="26"/>
      <c r="AY120" s="27"/>
      <c r="AZ120" s="27"/>
      <c r="BA120" s="27"/>
      <c r="BB120" s="27"/>
      <c r="BC120" s="27"/>
      <c r="BD120" s="27"/>
      <c r="BE120" s="27"/>
      <c r="BF120" s="27"/>
      <c r="BG120" s="27"/>
      <c r="BH120" s="27"/>
      <c r="BI120" s="27"/>
      <c r="BJ120" s="27"/>
      <c r="BK120" s="27"/>
      <c r="BL120" s="27"/>
      <c r="BM120" s="27"/>
      <c r="BN120" s="27"/>
      <c r="BO120" s="27"/>
      <c r="BP120" s="27"/>
      <c r="BQ120" s="27"/>
      <c r="BR120" s="27"/>
      <c r="BS120" s="27"/>
      <c r="BT120" s="27"/>
      <c r="BU120" s="27"/>
      <c r="BV120" s="27"/>
      <c r="BW120" s="27"/>
      <c r="BX120" s="27"/>
      <c r="BY120" s="27"/>
      <c r="BZ120" s="27"/>
      <c r="CA120" s="27"/>
      <c r="CB120" s="27"/>
      <c r="CC120" s="27"/>
      <c r="CD120" s="27"/>
      <c r="CE120" s="27"/>
      <c r="CF120" s="27"/>
      <c r="CG120" s="27"/>
      <c r="CH120" s="27"/>
      <c r="CI120" s="27"/>
      <c r="CJ120" s="27"/>
      <c r="CK120" s="27"/>
      <c r="CL120" s="27"/>
      <c r="CM120" s="27"/>
      <c r="CN120" s="27"/>
      <c r="CO120" s="27"/>
      <c r="CP120" s="27"/>
      <c r="CQ120" s="27"/>
      <c r="CR120" s="26"/>
      <c r="CS120" s="27"/>
      <c r="CT120" s="27"/>
      <c r="CU120" s="27"/>
      <c r="CV120" s="27"/>
      <c r="CW120" s="27"/>
      <c r="CX120" s="27"/>
      <c r="CY120" s="27"/>
      <c r="CZ120" s="27"/>
      <c r="DA120" s="27"/>
      <c r="DB120" s="27"/>
      <c r="DC120" s="27"/>
      <c r="DD120" s="27"/>
      <c r="DE120" s="27"/>
      <c r="DF120" s="27"/>
      <c r="DG120" s="27"/>
      <c r="DH120" s="27"/>
      <c r="DI120" s="27"/>
      <c r="DJ120" s="27"/>
      <c r="DK120" s="27"/>
      <c r="DL120" s="27"/>
      <c r="DM120" s="27"/>
      <c r="DN120" s="27"/>
      <c r="DO120" s="27"/>
      <c r="DP120" s="27"/>
      <c r="DQ120" s="27"/>
      <c r="DR120" s="27"/>
      <c r="DS120" s="27"/>
      <c r="DT120" s="27"/>
    </row>
    <row r="121" spans="1:6" s="2" customFormat="1" ht="11.25">
      <c r="A121" s="4"/>
      <c r="B121" s="4"/>
      <c r="C121" s="6"/>
      <c r="D121" s="4"/>
      <c r="E121" s="62"/>
      <c r="F121" s="42"/>
    </row>
    <row r="125" spans="1:6" s="2" customFormat="1" ht="11.25">
      <c r="A125" s="4"/>
      <c r="B125" s="4"/>
      <c r="C125" s="6"/>
      <c r="D125" s="4"/>
      <c r="E125" s="62"/>
      <c r="F125" s="42"/>
    </row>
  </sheetData>
  <sheetProtection/>
  <autoFilter ref="A6:F99"/>
  <mergeCells count="8">
    <mergeCell ref="D3:F3"/>
    <mergeCell ref="D4:D5"/>
    <mergeCell ref="E4:E5"/>
    <mergeCell ref="F4:F5"/>
    <mergeCell ref="A1:F1"/>
    <mergeCell ref="A3:A5"/>
    <mergeCell ref="C4:C5"/>
    <mergeCell ref="A2:F2"/>
  </mergeCells>
  <dataValidations count="3">
    <dataValidation type="list" allowBlank="1" showInputMessage="1" showErrorMessage="1" sqref="D6:E6 B6:B98">
      <formula1>$B$4:$B$5</formula1>
    </dataValidation>
    <dataValidation type="list" allowBlank="1" showInputMessage="1" showErrorMessage="1" sqref="D69">
      <formula1>$B$6:$B$7</formula1>
    </dataValidation>
    <dataValidation type="list" allowBlank="1" showInputMessage="1" showErrorMessage="1" sqref="F8 F23:F24 F27 F30 F61:F66 F77 F88 F94">
      <formula1>"Yes,No"</formula1>
    </dataValidation>
  </dataValidations>
  <printOptions/>
  <pageMargins left="0.7086614173228347" right="0.7086614173228347" top="0.7480314960629921" bottom="0.7480314960629921" header="0.31496062992125984" footer="0.31496062992125984"/>
  <pageSetup fitToHeight="3" fitToWidth="1" horizontalDpi="600" verticalDpi="600" orientation="landscape" paperSize="9" scale="84" r:id="rId1"/>
  <headerFooter>
    <oddFooter>&amp;R&amp;8&amp;P</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X121"/>
  <sheetViews>
    <sheetView zoomScale="70" zoomScaleNormal="70" workbookViewId="0" topLeftCell="A1">
      <pane ySplit="5" topLeftCell="A6" activePane="bottomLeft" state="frozen"/>
      <selection pane="topLeft" activeCell="A1" sqref="A1"/>
      <selection pane="bottomLeft" activeCell="F115" sqref="F115"/>
    </sheetView>
  </sheetViews>
  <sheetFormatPr defaultColWidth="9.140625" defaultRowHeight="15"/>
  <cols>
    <col min="1" max="1" width="33.7109375" style="3" customWidth="1"/>
    <col min="2" max="2" width="44.7109375" style="3" customWidth="1"/>
    <col min="3" max="3" width="10.140625" style="5" customWidth="1"/>
    <col min="4" max="4" width="12.8515625" style="16" customWidth="1"/>
    <col min="5" max="5" width="15.28125" style="16" customWidth="1"/>
    <col min="6" max="6" width="17.00390625" style="38" customWidth="1"/>
    <col min="7" max="22" width="9.140625" style="38" customWidth="1"/>
    <col min="23" max="23" width="12.8515625" style="38" bestFit="1" customWidth="1"/>
    <col min="24" max="16384" width="9.140625" style="38" customWidth="1"/>
  </cols>
  <sheetData>
    <row r="1" spans="1:6" s="1" customFormat="1" ht="29.25" customHeight="1">
      <c r="A1" s="204" t="s">
        <v>472</v>
      </c>
      <c r="B1" s="204"/>
      <c r="C1" s="204"/>
      <c r="D1" s="205"/>
      <c r="E1" s="205"/>
      <c r="F1" s="205"/>
    </row>
    <row r="2" spans="1:6" s="1" customFormat="1" ht="12.75">
      <c r="A2" s="203" t="s">
        <v>461</v>
      </c>
      <c r="B2" s="203"/>
      <c r="C2" s="203"/>
      <c r="D2" s="203"/>
      <c r="E2" s="203"/>
      <c r="F2" s="203"/>
    </row>
    <row r="3" spans="1:6" ht="59.25" customHeight="1">
      <c r="A3" s="191" t="s">
        <v>261</v>
      </c>
      <c r="B3" s="127" t="s">
        <v>269</v>
      </c>
      <c r="C3" s="128" t="s">
        <v>473</v>
      </c>
      <c r="D3" s="206" t="s">
        <v>465</v>
      </c>
      <c r="E3" s="192"/>
      <c r="F3" s="172" t="s">
        <v>475</v>
      </c>
    </row>
    <row r="4" spans="1:6" ht="15" customHeight="1">
      <c r="A4" s="192"/>
      <c r="B4" s="50" t="str">
        <f>'Technique (section 1)'!B22</f>
        <v>Yes, contain</v>
      </c>
      <c r="C4" s="193" t="s">
        <v>273</v>
      </c>
      <c r="D4" s="206" t="s">
        <v>474</v>
      </c>
      <c r="E4" s="206" t="s">
        <v>467</v>
      </c>
      <c r="F4" s="173"/>
    </row>
    <row r="5" spans="1:6" ht="15" customHeight="1">
      <c r="A5" s="192"/>
      <c r="B5" s="50" t="str">
        <f>'Technique (section 1)'!B23</f>
        <v>No, it does not contain </v>
      </c>
      <c r="C5" s="193"/>
      <c r="D5" s="206"/>
      <c r="E5" s="206"/>
      <c r="F5" s="173"/>
    </row>
    <row r="6" spans="1:6" s="25" customFormat="1" ht="15" customHeight="1">
      <c r="A6" s="150" t="s">
        <v>366</v>
      </c>
      <c r="B6" s="153"/>
      <c r="C6" s="154"/>
      <c r="D6" s="159"/>
      <c r="E6" s="160"/>
      <c r="F6" s="153"/>
    </row>
    <row r="7" spans="1:6" s="26" customFormat="1" ht="15" customHeight="1">
      <c r="A7" s="173" t="s">
        <v>280</v>
      </c>
      <c r="B7" s="55" t="s">
        <v>384</v>
      </c>
      <c r="C7" s="68">
        <f>IF(B7="Yes, contain",2,0)</f>
        <v>2</v>
      </c>
      <c r="D7" s="51">
        <v>13</v>
      </c>
      <c r="E7" s="51"/>
      <c r="F7" s="105"/>
    </row>
    <row r="8" spans="1:6" s="27" customFormat="1" ht="15" customHeight="1">
      <c r="A8" s="173" t="s">
        <v>283</v>
      </c>
      <c r="B8" s="55" t="s">
        <v>387</v>
      </c>
      <c r="C8" s="68">
        <f aca="true" t="shared" si="0" ref="C8:C71">IF(B8="Yes, contain",2,0)</f>
        <v>0</v>
      </c>
      <c r="D8" s="51">
        <v>5</v>
      </c>
      <c r="E8" s="58">
        <v>13</v>
      </c>
      <c r="F8" s="105"/>
    </row>
    <row r="9" spans="1:6" s="27" customFormat="1" ht="15" customHeight="1">
      <c r="A9" s="173" t="s">
        <v>284</v>
      </c>
      <c r="B9" s="55" t="s">
        <v>387</v>
      </c>
      <c r="C9" s="68">
        <f t="shared" si="0"/>
        <v>0</v>
      </c>
      <c r="D9" s="51">
        <v>12</v>
      </c>
      <c r="E9" s="58">
        <v>17</v>
      </c>
      <c r="F9" s="105"/>
    </row>
    <row r="10" spans="1:6" s="26" customFormat="1" ht="15" customHeight="1">
      <c r="A10" s="173" t="s">
        <v>285</v>
      </c>
      <c r="B10" s="55" t="s">
        <v>387</v>
      </c>
      <c r="C10" s="68">
        <f t="shared" si="0"/>
        <v>0</v>
      </c>
      <c r="D10" s="51">
        <v>12</v>
      </c>
      <c r="E10" s="58">
        <v>19</v>
      </c>
      <c r="F10" s="105"/>
    </row>
    <row r="11" spans="1:6" s="28" customFormat="1" ht="15" customHeight="1">
      <c r="A11" s="173" t="s">
        <v>286</v>
      </c>
      <c r="B11" s="55" t="s">
        <v>387</v>
      </c>
      <c r="C11" s="68">
        <f t="shared" si="0"/>
        <v>0</v>
      </c>
      <c r="D11" s="51">
        <v>10</v>
      </c>
      <c r="E11" s="58">
        <v>14</v>
      </c>
      <c r="F11" s="105"/>
    </row>
    <row r="12" spans="1:6" s="27" customFormat="1" ht="15" customHeight="1">
      <c r="A12" s="173" t="s">
        <v>287</v>
      </c>
      <c r="B12" s="55" t="s">
        <v>387</v>
      </c>
      <c r="C12" s="68">
        <f t="shared" si="0"/>
        <v>0</v>
      </c>
      <c r="D12" s="51">
        <v>14</v>
      </c>
      <c r="E12" s="58">
        <v>19</v>
      </c>
      <c r="F12" s="105"/>
    </row>
    <row r="13" spans="1:6" s="26" customFormat="1" ht="15" customHeight="1">
      <c r="A13" s="173" t="s">
        <v>281</v>
      </c>
      <c r="B13" s="55" t="s">
        <v>384</v>
      </c>
      <c r="C13" s="68">
        <f t="shared" si="0"/>
        <v>2</v>
      </c>
      <c r="D13" s="51">
        <v>19</v>
      </c>
      <c r="E13" s="58">
        <v>18</v>
      </c>
      <c r="F13" s="105"/>
    </row>
    <row r="14" spans="1:6" s="28" customFormat="1" ht="15" customHeight="1">
      <c r="A14" s="173" t="s">
        <v>288</v>
      </c>
      <c r="B14" s="55" t="s">
        <v>387</v>
      </c>
      <c r="C14" s="68">
        <f t="shared" si="0"/>
        <v>0</v>
      </c>
      <c r="D14" s="51">
        <v>10</v>
      </c>
      <c r="E14" s="58">
        <v>20</v>
      </c>
      <c r="F14" s="105"/>
    </row>
    <row r="15" spans="1:24" s="28" customFormat="1" ht="15" customHeight="1">
      <c r="A15" s="173" t="s">
        <v>289</v>
      </c>
      <c r="B15" s="55" t="s">
        <v>384</v>
      </c>
      <c r="C15" s="68">
        <f t="shared" si="0"/>
        <v>2</v>
      </c>
      <c r="D15" s="51">
        <v>10</v>
      </c>
      <c r="E15" s="51" t="s">
        <v>208</v>
      </c>
      <c r="F15" s="105"/>
      <c r="G15" s="27"/>
      <c r="H15" s="27"/>
      <c r="I15" s="27"/>
      <c r="J15" s="27"/>
      <c r="K15" s="27"/>
      <c r="L15" s="27"/>
      <c r="M15" s="27"/>
      <c r="N15" s="27"/>
      <c r="O15" s="27"/>
      <c r="P15" s="27"/>
      <c r="Q15" s="27"/>
      <c r="R15" s="27"/>
      <c r="S15" s="27"/>
      <c r="T15" s="27"/>
      <c r="U15" s="27"/>
      <c r="V15" s="27"/>
      <c r="W15" s="27"/>
      <c r="X15" s="27"/>
    </row>
    <row r="16" spans="1:24" s="36" customFormat="1" ht="15" customHeight="1">
      <c r="A16" s="173" t="s">
        <v>290</v>
      </c>
      <c r="B16" s="55" t="s">
        <v>387</v>
      </c>
      <c r="C16" s="68">
        <f t="shared" si="0"/>
        <v>0</v>
      </c>
      <c r="D16" s="51" t="s">
        <v>198</v>
      </c>
      <c r="E16" s="51" t="s">
        <v>255</v>
      </c>
      <c r="F16" s="105"/>
      <c r="G16" s="26"/>
      <c r="H16" s="26"/>
      <c r="I16" s="26"/>
      <c r="J16" s="26"/>
      <c r="K16" s="26"/>
      <c r="L16" s="26"/>
      <c r="M16" s="26"/>
      <c r="N16" s="26"/>
      <c r="O16" s="26"/>
      <c r="P16" s="26"/>
      <c r="Q16" s="26"/>
      <c r="R16" s="26"/>
      <c r="S16" s="26"/>
      <c r="T16" s="26"/>
      <c r="U16" s="26"/>
      <c r="V16" s="26"/>
      <c r="W16" s="26"/>
      <c r="X16" s="26"/>
    </row>
    <row r="17" spans="1:24" s="26" customFormat="1" ht="15" customHeight="1">
      <c r="A17" s="173" t="s">
        <v>292</v>
      </c>
      <c r="B17" s="55" t="s">
        <v>387</v>
      </c>
      <c r="C17" s="68">
        <f t="shared" si="0"/>
        <v>0</v>
      </c>
      <c r="D17" s="51">
        <v>9</v>
      </c>
      <c r="E17" s="51" t="s">
        <v>209</v>
      </c>
      <c r="F17" s="105"/>
      <c r="G17" s="27"/>
      <c r="H17" s="27"/>
      <c r="I17" s="27"/>
      <c r="J17" s="27"/>
      <c r="K17" s="27"/>
      <c r="L17" s="27"/>
      <c r="M17" s="27"/>
      <c r="N17" s="27"/>
      <c r="O17" s="27"/>
      <c r="P17" s="27"/>
      <c r="Q17" s="27"/>
      <c r="R17" s="27"/>
      <c r="S17" s="27"/>
      <c r="T17" s="27"/>
      <c r="U17" s="27"/>
      <c r="V17" s="27"/>
      <c r="W17" s="27"/>
      <c r="X17" s="27"/>
    </row>
    <row r="18" spans="1:6" s="93" customFormat="1" ht="15" customHeight="1">
      <c r="A18" s="173" t="s">
        <v>293</v>
      </c>
      <c r="B18" s="55" t="s">
        <v>384</v>
      </c>
      <c r="C18" s="68">
        <f t="shared" si="0"/>
        <v>2</v>
      </c>
      <c r="D18" s="58">
        <v>7</v>
      </c>
      <c r="E18" s="51"/>
      <c r="F18" s="105"/>
    </row>
    <row r="19" spans="1:24" s="26" customFormat="1" ht="15" customHeight="1">
      <c r="A19" s="173" t="s">
        <v>291</v>
      </c>
      <c r="B19" s="55" t="s">
        <v>384</v>
      </c>
      <c r="C19" s="68">
        <f t="shared" si="0"/>
        <v>2</v>
      </c>
      <c r="D19" s="51" t="s">
        <v>199</v>
      </c>
      <c r="E19" s="51"/>
      <c r="F19" s="105"/>
      <c r="G19" s="27"/>
      <c r="H19" s="27"/>
      <c r="I19" s="27"/>
      <c r="J19" s="27"/>
      <c r="K19" s="27"/>
      <c r="L19" s="27"/>
      <c r="M19" s="27"/>
      <c r="N19" s="27"/>
      <c r="O19" s="27"/>
      <c r="P19" s="27"/>
      <c r="Q19" s="27"/>
      <c r="R19" s="27"/>
      <c r="S19" s="27"/>
      <c r="T19" s="27"/>
      <c r="U19" s="27"/>
      <c r="V19" s="27"/>
      <c r="W19" s="27"/>
      <c r="X19" s="27"/>
    </row>
    <row r="20" spans="1:6" s="28" customFormat="1" ht="15" customHeight="1">
      <c r="A20" s="173" t="s">
        <v>294</v>
      </c>
      <c r="B20" s="55" t="s">
        <v>387</v>
      </c>
      <c r="C20" s="68">
        <f t="shared" si="0"/>
        <v>0</v>
      </c>
      <c r="D20" s="51">
        <v>14</v>
      </c>
      <c r="E20" s="58">
        <v>11</v>
      </c>
      <c r="F20" s="105"/>
    </row>
    <row r="21" spans="1:6" s="28" customFormat="1" ht="15" customHeight="1">
      <c r="A21" s="173" t="s">
        <v>295</v>
      </c>
      <c r="B21" s="55" t="s">
        <v>384</v>
      </c>
      <c r="C21" s="68">
        <f t="shared" si="0"/>
        <v>2</v>
      </c>
      <c r="D21" s="51" t="s">
        <v>238</v>
      </c>
      <c r="E21" s="51"/>
      <c r="F21" s="105"/>
    </row>
    <row r="22" spans="1:6" s="26" customFormat="1" ht="15" customHeight="1">
      <c r="A22" s="61" t="s">
        <v>296</v>
      </c>
      <c r="B22" s="55" t="s">
        <v>384</v>
      </c>
      <c r="C22" s="68">
        <f t="shared" si="0"/>
        <v>2</v>
      </c>
      <c r="D22" s="51">
        <v>18</v>
      </c>
      <c r="E22" s="51"/>
      <c r="F22" s="105"/>
    </row>
    <row r="23" spans="1:6" s="25" customFormat="1" ht="15" customHeight="1">
      <c r="A23" s="173" t="s">
        <v>297</v>
      </c>
      <c r="B23" s="55" t="s">
        <v>384</v>
      </c>
      <c r="C23" s="68">
        <f t="shared" si="0"/>
        <v>2</v>
      </c>
      <c r="D23" s="51" t="s">
        <v>207</v>
      </c>
      <c r="E23" s="51" t="s">
        <v>211</v>
      </c>
      <c r="F23" s="105"/>
    </row>
    <row r="24" spans="1:6" s="27" customFormat="1" ht="15" customHeight="1">
      <c r="A24" s="173" t="s">
        <v>298</v>
      </c>
      <c r="B24" s="55" t="s">
        <v>384</v>
      </c>
      <c r="C24" s="68">
        <f t="shared" si="0"/>
        <v>2</v>
      </c>
      <c r="D24" s="51">
        <v>8</v>
      </c>
      <c r="E24" s="51" t="s">
        <v>210</v>
      </c>
      <c r="F24" s="105"/>
    </row>
    <row r="25" spans="1:6" s="25" customFormat="1" ht="15" customHeight="1">
      <c r="A25" s="150" t="s">
        <v>367</v>
      </c>
      <c r="B25" s="153"/>
      <c r="C25" s="154"/>
      <c r="D25" s="159"/>
      <c r="E25" s="160"/>
      <c r="F25" s="138"/>
    </row>
    <row r="26" spans="1:6" s="26" customFormat="1" ht="15" customHeight="1">
      <c r="A26" s="173" t="s">
        <v>299</v>
      </c>
      <c r="B26" s="55" t="s">
        <v>387</v>
      </c>
      <c r="C26" s="68">
        <f t="shared" si="0"/>
        <v>0</v>
      </c>
      <c r="D26" s="51">
        <v>9</v>
      </c>
      <c r="E26" s="58">
        <v>12</v>
      </c>
      <c r="F26" s="105"/>
    </row>
    <row r="27" spans="1:6" s="27" customFormat="1" ht="15" customHeight="1">
      <c r="A27" s="61" t="s">
        <v>300</v>
      </c>
      <c r="B27" s="55" t="s">
        <v>387</v>
      </c>
      <c r="C27" s="68">
        <f t="shared" si="0"/>
        <v>0</v>
      </c>
      <c r="D27" s="51" t="s">
        <v>244</v>
      </c>
      <c r="E27" s="58">
        <v>18</v>
      </c>
      <c r="F27" s="105"/>
    </row>
    <row r="28" spans="1:6" s="27" customFormat="1" ht="15" customHeight="1">
      <c r="A28" s="173" t="s">
        <v>301</v>
      </c>
      <c r="B28" s="55" t="s">
        <v>387</v>
      </c>
      <c r="C28" s="68">
        <f t="shared" si="0"/>
        <v>0</v>
      </c>
      <c r="D28" s="51">
        <v>11</v>
      </c>
      <c r="E28" s="58">
        <v>19</v>
      </c>
      <c r="F28" s="105"/>
    </row>
    <row r="29" spans="1:6" s="27" customFormat="1" ht="15" customHeight="1">
      <c r="A29" s="173" t="s">
        <v>302</v>
      </c>
      <c r="B29" s="55" t="s">
        <v>387</v>
      </c>
      <c r="C29" s="68">
        <f t="shared" si="0"/>
        <v>0</v>
      </c>
      <c r="D29" s="51">
        <v>7</v>
      </c>
      <c r="E29" s="51" t="s">
        <v>212</v>
      </c>
      <c r="F29" s="105"/>
    </row>
    <row r="30" spans="1:6" s="27" customFormat="1" ht="15" customHeight="1">
      <c r="A30" s="173" t="s">
        <v>303</v>
      </c>
      <c r="B30" s="55" t="s">
        <v>387</v>
      </c>
      <c r="C30" s="68">
        <f t="shared" si="0"/>
        <v>0</v>
      </c>
      <c r="D30" s="51" t="s">
        <v>200</v>
      </c>
      <c r="E30" s="51" t="s">
        <v>213</v>
      </c>
      <c r="F30" s="105" t="s">
        <v>476</v>
      </c>
    </row>
    <row r="31" spans="1:6" s="26" customFormat="1" ht="15" customHeight="1">
      <c r="A31" s="173" t="s">
        <v>304</v>
      </c>
      <c r="B31" s="55" t="s">
        <v>384</v>
      </c>
      <c r="C31" s="68">
        <f t="shared" si="0"/>
        <v>2</v>
      </c>
      <c r="D31" s="51">
        <v>7</v>
      </c>
      <c r="E31" s="58">
        <v>13</v>
      </c>
      <c r="F31" s="105"/>
    </row>
    <row r="32" spans="1:6" s="27" customFormat="1" ht="15" customHeight="1">
      <c r="A32" s="61" t="s">
        <v>305</v>
      </c>
      <c r="B32" s="55" t="s">
        <v>387</v>
      </c>
      <c r="C32" s="68">
        <f t="shared" si="0"/>
        <v>0</v>
      </c>
      <c r="D32" s="51">
        <v>11</v>
      </c>
      <c r="E32" s="58">
        <v>13</v>
      </c>
      <c r="F32" s="105"/>
    </row>
    <row r="33" spans="1:6" s="27" customFormat="1" ht="15" customHeight="1">
      <c r="A33" s="61" t="s">
        <v>306</v>
      </c>
      <c r="B33" s="55" t="s">
        <v>387</v>
      </c>
      <c r="C33" s="68">
        <f t="shared" si="0"/>
        <v>0</v>
      </c>
      <c r="D33" s="51">
        <v>17</v>
      </c>
      <c r="E33" s="58">
        <v>14</v>
      </c>
      <c r="F33" s="105"/>
    </row>
    <row r="34" spans="1:6" s="27" customFormat="1" ht="15" customHeight="1">
      <c r="A34" s="61" t="s">
        <v>307</v>
      </c>
      <c r="B34" s="55" t="s">
        <v>384</v>
      </c>
      <c r="C34" s="68">
        <f t="shared" si="0"/>
        <v>2</v>
      </c>
      <c r="D34" s="51">
        <v>8</v>
      </c>
      <c r="E34" s="51"/>
      <c r="F34" s="105"/>
    </row>
    <row r="35" spans="1:6" s="27" customFormat="1" ht="15" customHeight="1">
      <c r="A35" s="61" t="s">
        <v>374</v>
      </c>
      <c r="B35" s="55" t="s">
        <v>384</v>
      </c>
      <c r="C35" s="68">
        <f t="shared" si="0"/>
        <v>2</v>
      </c>
      <c r="D35" s="51" t="s">
        <v>201</v>
      </c>
      <c r="E35" s="51"/>
      <c r="F35" s="105"/>
    </row>
    <row r="36" spans="1:6" s="27" customFormat="1" ht="15" customHeight="1">
      <c r="A36" s="173" t="s">
        <v>282</v>
      </c>
      <c r="B36" s="55" t="s">
        <v>384</v>
      </c>
      <c r="C36" s="68">
        <f t="shared" si="0"/>
        <v>2</v>
      </c>
      <c r="D36" s="51">
        <v>16</v>
      </c>
      <c r="E36" s="51"/>
      <c r="F36" s="105"/>
    </row>
    <row r="37" spans="1:6" s="25" customFormat="1" ht="15" customHeight="1">
      <c r="A37" s="150" t="s">
        <v>368</v>
      </c>
      <c r="B37" s="153"/>
      <c r="C37" s="154"/>
      <c r="D37" s="159"/>
      <c r="E37" s="160"/>
      <c r="F37" s="138"/>
    </row>
    <row r="38" spans="1:6" s="28" customFormat="1" ht="15" customHeight="1">
      <c r="A38" s="173" t="s">
        <v>309</v>
      </c>
      <c r="B38" s="55" t="s">
        <v>384</v>
      </c>
      <c r="C38" s="68">
        <f t="shared" si="0"/>
        <v>2</v>
      </c>
      <c r="D38" s="51">
        <v>9</v>
      </c>
      <c r="E38" s="51" t="s">
        <v>214</v>
      </c>
      <c r="F38" s="105"/>
    </row>
    <row r="39" spans="1:6" s="28" customFormat="1" ht="15" customHeight="1">
      <c r="A39" s="173" t="s">
        <v>310</v>
      </c>
      <c r="B39" s="55" t="s">
        <v>387</v>
      </c>
      <c r="C39" s="68">
        <f t="shared" si="0"/>
        <v>0</v>
      </c>
      <c r="D39" s="51" t="s">
        <v>215</v>
      </c>
      <c r="E39" s="51" t="s">
        <v>216</v>
      </c>
      <c r="F39" s="105"/>
    </row>
    <row r="40" spans="1:6" s="28" customFormat="1" ht="15" customHeight="1">
      <c r="A40" s="173" t="s">
        <v>311</v>
      </c>
      <c r="B40" s="55" t="s">
        <v>384</v>
      </c>
      <c r="C40" s="68">
        <f t="shared" si="0"/>
        <v>2</v>
      </c>
      <c r="D40" s="51">
        <v>12</v>
      </c>
      <c r="E40" s="51" t="s">
        <v>217</v>
      </c>
      <c r="F40" s="105"/>
    </row>
    <row r="41" spans="1:6" s="27" customFormat="1" ht="15" customHeight="1">
      <c r="A41" s="173" t="s">
        <v>312</v>
      </c>
      <c r="B41" s="55" t="s">
        <v>384</v>
      </c>
      <c r="C41" s="68">
        <f t="shared" si="0"/>
        <v>2</v>
      </c>
      <c r="D41" s="51" t="s">
        <v>245</v>
      </c>
      <c r="E41" s="58">
        <v>19</v>
      </c>
      <c r="F41" s="105"/>
    </row>
    <row r="42" spans="1:6" s="26" customFormat="1" ht="15" customHeight="1">
      <c r="A42" s="173" t="s">
        <v>313</v>
      </c>
      <c r="B42" s="55" t="s">
        <v>384</v>
      </c>
      <c r="C42" s="68">
        <f t="shared" si="0"/>
        <v>2</v>
      </c>
      <c r="D42" s="51" t="s">
        <v>246</v>
      </c>
      <c r="E42" s="51"/>
      <c r="F42" s="105"/>
    </row>
    <row r="43" spans="1:6" s="28" customFormat="1" ht="15" customHeight="1">
      <c r="A43" s="173" t="s">
        <v>314</v>
      </c>
      <c r="B43" s="55" t="s">
        <v>384</v>
      </c>
      <c r="C43" s="68">
        <f t="shared" si="0"/>
        <v>2</v>
      </c>
      <c r="D43" s="51">
        <v>36</v>
      </c>
      <c r="E43" s="51"/>
      <c r="F43" s="105"/>
    </row>
    <row r="44" spans="1:6" s="28" customFormat="1" ht="15" customHeight="1">
      <c r="A44" s="173" t="s">
        <v>315</v>
      </c>
      <c r="B44" s="55" t="s">
        <v>384</v>
      </c>
      <c r="C44" s="68">
        <f t="shared" si="0"/>
        <v>2</v>
      </c>
      <c r="D44" s="51">
        <v>8</v>
      </c>
      <c r="E44" s="51"/>
      <c r="F44" s="105"/>
    </row>
    <row r="45" spans="1:6" s="28" customFormat="1" ht="15" customHeight="1">
      <c r="A45" s="173" t="s">
        <v>316</v>
      </c>
      <c r="B45" s="55" t="s">
        <v>384</v>
      </c>
      <c r="C45" s="68">
        <f t="shared" si="0"/>
        <v>2</v>
      </c>
      <c r="D45" s="51" t="s">
        <v>247</v>
      </c>
      <c r="E45" s="51" t="s">
        <v>218</v>
      </c>
      <c r="F45" s="105"/>
    </row>
    <row r="46" spans="1:6" s="25" customFormat="1" ht="15" customHeight="1">
      <c r="A46" s="150" t="s">
        <v>369</v>
      </c>
      <c r="B46" s="153"/>
      <c r="C46" s="154"/>
      <c r="D46" s="159"/>
      <c r="E46" s="160"/>
      <c r="F46" s="138"/>
    </row>
    <row r="47" spans="1:6" s="28" customFormat="1" ht="15" customHeight="1">
      <c r="A47" s="173" t="s">
        <v>317</v>
      </c>
      <c r="B47" s="55" t="s">
        <v>387</v>
      </c>
      <c r="C47" s="68">
        <f t="shared" si="0"/>
        <v>0</v>
      </c>
      <c r="D47" s="51">
        <v>10</v>
      </c>
      <c r="E47" s="58">
        <v>20</v>
      </c>
      <c r="F47" s="105"/>
    </row>
    <row r="48" spans="1:6" s="28" customFormat="1" ht="15" customHeight="1">
      <c r="A48" s="173" t="s">
        <v>318</v>
      </c>
      <c r="B48" s="55" t="s">
        <v>387</v>
      </c>
      <c r="C48" s="68">
        <f t="shared" si="0"/>
        <v>0</v>
      </c>
      <c r="D48" s="51">
        <v>14</v>
      </c>
      <c r="E48" s="58">
        <v>5</v>
      </c>
      <c r="F48" s="105"/>
    </row>
    <row r="49" spans="1:6" s="27" customFormat="1" ht="15" customHeight="1">
      <c r="A49" s="173" t="s">
        <v>321</v>
      </c>
      <c r="B49" s="55" t="s">
        <v>387</v>
      </c>
      <c r="C49" s="68">
        <f t="shared" si="0"/>
        <v>0</v>
      </c>
      <c r="D49" s="51">
        <v>11</v>
      </c>
      <c r="E49" s="58">
        <v>13</v>
      </c>
      <c r="F49" s="105"/>
    </row>
    <row r="50" spans="1:6" s="27" customFormat="1" ht="15" customHeight="1">
      <c r="A50" s="173" t="s">
        <v>319</v>
      </c>
      <c r="B50" s="55" t="s">
        <v>387</v>
      </c>
      <c r="C50" s="68">
        <f t="shared" si="0"/>
        <v>0</v>
      </c>
      <c r="D50" s="51">
        <v>13</v>
      </c>
      <c r="E50" s="51" t="s">
        <v>219</v>
      </c>
      <c r="F50" s="105"/>
    </row>
    <row r="51" spans="1:6" s="28" customFormat="1" ht="15" customHeight="1">
      <c r="A51" s="173" t="s">
        <v>320</v>
      </c>
      <c r="B51" s="55" t="s">
        <v>387</v>
      </c>
      <c r="C51" s="68">
        <f t="shared" si="0"/>
        <v>0</v>
      </c>
      <c r="D51" s="51">
        <v>8</v>
      </c>
      <c r="E51" s="51" t="s">
        <v>220</v>
      </c>
      <c r="F51" s="105"/>
    </row>
    <row r="52" spans="1:6" s="27" customFormat="1" ht="15" customHeight="1">
      <c r="A52" s="173" t="s">
        <v>322</v>
      </c>
      <c r="B52" s="55" t="s">
        <v>384</v>
      </c>
      <c r="C52" s="68">
        <f t="shared" si="0"/>
        <v>2</v>
      </c>
      <c r="D52" s="51" t="s">
        <v>202</v>
      </c>
      <c r="E52" s="51" t="s">
        <v>221</v>
      </c>
      <c r="F52" s="105"/>
    </row>
    <row r="53" spans="1:6" s="27" customFormat="1" ht="15" customHeight="1">
      <c r="A53" s="173" t="s">
        <v>323</v>
      </c>
      <c r="B53" s="55" t="s">
        <v>387</v>
      </c>
      <c r="C53" s="68">
        <f t="shared" si="0"/>
        <v>0</v>
      </c>
      <c r="D53" s="51">
        <v>8</v>
      </c>
      <c r="E53" s="51" t="s">
        <v>222</v>
      </c>
      <c r="F53" s="105"/>
    </row>
    <row r="54" spans="1:6" s="25" customFormat="1" ht="15" customHeight="1">
      <c r="A54" s="150" t="s">
        <v>370</v>
      </c>
      <c r="B54" s="153"/>
      <c r="C54" s="154"/>
      <c r="D54" s="159"/>
      <c r="E54" s="160"/>
      <c r="F54" s="138"/>
    </row>
    <row r="55" spans="1:18" s="35" customFormat="1" ht="15" customHeight="1">
      <c r="A55" s="173" t="s">
        <v>324</v>
      </c>
      <c r="B55" s="55" t="s">
        <v>384</v>
      </c>
      <c r="C55" s="68">
        <f t="shared" si="0"/>
        <v>2</v>
      </c>
      <c r="D55" s="51" t="s">
        <v>257</v>
      </c>
      <c r="E55" s="51" t="s">
        <v>256</v>
      </c>
      <c r="F55" s="105"/>
      <c r="G55" s="27"/>
      <c r="H55" s="27"/>
      <c r="I55" s="27"/>
      <c r="J55" s="27"/>
      <c r="K55" s="27"/>
      <c r="L55" s="27"/>
      <c r="M55" s="27"/>
      <c r="N55" s="26"/>
      <c r="O55" s="27"/>
      <c r="P55" s="27"/>
      <c r="Q55" s="27"/>
      <c r="R55" s="27"/>
    </row>
    <row r="56" spans="1:18" s="35" customFormat="1" ht="15" customHeight="1">
      <c r="A56" s="173" t="s">
        <v>325</v>
      </c>
      <c r="B56" s="55" t="s">
        <v>387</v>
      </c>
      <c r="C56" s="68">
        <f t="shared" si="0"/>
        <v>0</v>
      </c>
      <c r="D56" s="51">
        <v>13</v>
      </c>
      <c r="E56" s="58">
        <v>17</v>
      </c>
      <c r="F56" s="105"/>
      <c r="G56" s="27"/>
      <c r="H56" s="27"/>
      <c r="I56" s="27"/>
      <c r="J56" s="27"/>
      <c r="K56" s="27"/>
      <c r="L56" s="27"/>
      <c r="M56" s="27"/>
      <c r="N56" s="26"/>
      <c r="O56" s="27"/>
      <c r="P56" s="27"/>
      <c r="Q56" s="27"/>
      <c r="R56" s="27"/>
    </row>
    <row r="57" spans="1:18" s="35" customFormat="1" ht="15" customHeight="1">
      <c r="A57" s="173" t="s">
        <v>326</v>
      </c>
      <c r="B57" s="55" t="s">
        <v>387</v>
      </c>
      <c r="C57" s="68">
        <f t="shared" si="0"/>
        <v>0</v>
      </c>
      <c r="D57" s="51">
        <v>9</v>
      </c>
      <c r="E57" s="58">
        <v>10</v>
      </c>
      <c r="F57" s="105"/>
      <c r="G57" s="27"/>
      <c r="H57" s="27"/>
      <c r="I57" s="27"/>
      <c r="J57" s="27"/>
      <c r="K57" s="27"/>
      <c r="L57" s="27"/>
      <c r="M57" s="27"/>
      <c r="N57" s="26"/>
      <c r="O57" s="27"/>
      <c r="P57" s="27"/>
      <c r="Q57" s="27"/>
      <c r="R57" s="27"/>
    </row>
    <row r="58" spans="1:18" s="35" customFormat="1" ht="15" customHeight="1">
      <c r="A58" s="173" t="s">
        <v>327</v>
      </c>
      <c r="B58" s="55" t="s">
        <v>387</v>
      </c>
      <c r="C58" s="68">
        <f t="shared" si="0"/>
        <v>0</v>
      </c>
      <c r="D58" s="51" t="s">
        <v>200</v>
      </c>
      <c r="E58" s="51" t="s">
        <v>223</v>
      </c>
      <c r="F58" s="105"/>
      <c r="G58" s="27"/>
      <c r="H58" s="27"/>
      <c r="I58" s="27"/>
      <c r="J58" s="27"/>
      <c r="K58" s="27"/>
      <c r="L58" s="27"/>
      <c r="M58" s="27"/>
      <c r="N58" s="26"/>
      <c r="O58" s="27"/>
      <c r="P58" s="27"/>
      <c r="Q58" s="27"/>
      <c r="R58" s="27"/>
    </row>
    <row r="59" spans="1:18" s="36" customFormat="1" ht="15" customHeight="1">
      <c r="A59" s="173" t="s">
        <v>328</v>
      </c>
      <c r="B59" s="55" t="s">
        <v>387</v>
      </c>
      <c r="C59" s="68">
        <f t="shared" si="0"/>
        <v>0</v>
      </c>
      <c r="D59" s="51" t="s">
        <v>203</v>
      </c>
      <c r="E59" s="51" t="s">
        <v>212</v>
      </c>
      <c r="F59" s="105"/>
      <c r="G59" s="27"/>
      <c r="H59" s="27"/>
      <c r="I59" s="27"/>
      <c r="J59" s="27"/>
      <c r="K59" s="27"/>
      <c r="L59" s="27"/>
      <c r="M59" s="27"/>
      <c r="N59" s="26"/>
      <c r="O59" s="27"/>
      <c r="P59" s="27"/>
      <c r="Q59" s="27"/>
      <c r="R59" s="27"/>
    </row>
    <row r="60" spans="1:18" s="35" customFormat="1" ht="15" customHeight="1">
      <c r="A60" s="173" t="s">
        <v>329</v>
      </c>
      <c r="B60" s="55" t="s">
        <v>387</v>
      </c>
      <c r="C60" s="68">
        <f t="shared" si="0"/>
        <v>0</v>
      </c>
      <c r="D60" s="51">
        <v>11</v>
      </c>
      <c r="E60" s="58">
        <v>16</v>
      </c>
      <c r="F60" s="105"/>
      <c r="G60" s="27"/>
      <c r="H60" s="27"/>
      <c r="I60" s="27"/>
      <c r="J60" s="27"/>
      <c r="K60" s="27"/>
      <c r="L60" s="27"/>
      <c r="M60" s="27"/>
      <c r="N60" s="26"/>
      <c r="O60" s="27"/>
      <c r="P60" s="27"/>
      <c r="Q60" s="27"/>
      <c r="R60" s="27"/>
    </row>
    <row r="61" spans="1:18" s="35" customFormat="1" ht="15" customHeight="1">
      <c r="A61" s="61" t="s">
        <v>330</v>
      </c>
      <c r="B61" s="55" t="s">
        <v>384</v>
      </c>
      <c r="C61" s="68">
        <f t="shared" si="0"/>
        <v>2</v>
      </c>
      <c r="D61" s="51">
        <v>6</v>
      </c>
      <c r="E61" s="51" t="s">
        <v>249</v>
      </c>
      <c r="F61" s="105"/>
      <c r="G61" s="27"/>
      <c r="H61" s="27"/>
      <c r="I61" s="27"/>
      <c r="J61" s="27"/>
      <c r="K61" s="27"/>
      <c r="L61" s="27"/>
      <c r="M61" s="27"/>
      <c r="N61" s="26"/>
      <c r="O61" s="27"/>
      <c r="P61" s="27"/>
      <c r="Q61" s="27"/>
      <c r="R61" s="27"/>
    </row>
    <row r="62" spans="1:18" s="35" customFormat="1" ht="15" customHeight="1">
      <c r="A62" s="61" t="s">
        <v>331</v>
      </c>
      <c r="B62" s="55" t="s">
        <v>387</v>
      </c>
      <c r="C62" s="68">
        <f t="shared" si="0"/>
        <v>0</v>
      </c>
      <c r="D62" s="51" t="s">
        <v>204</v>
      </c>
      <c r="E62" s="51" t="s">
        <v>224</v>
      </c>
      <c r="F62" s="105"/>
      <c r="G62" s="27"/>
      <c r="H62" s="27"/>
      <c r="I62" s="27"/>
      <c r="J62" s="27"/>
      <c r="K62" s="27"/>
      <c r="L62" s="27"/>
      <c r="M62" s="27"/>
      <c r="N62" s="26"/>
      <c r="O62" s="27"/>
      <c r="P62" s="27"/>
      <c r="Q62" s="27"/>
      <c r="R62" s="27"/>
    </row>
    <row r="63" spans="1:18" s="35" customFormat="1" ht="15" customHeight="1">
      <c r="A63" s="61" t="s">
        <v>332</v>
      </c>
      <c r="B63" s="55" t="s">
        <v>384</v>
      </c>
      <c r="C63" s="68">
        <f t="shared" si="0"/>
        <v>2</v>
      </c>
      <c r="D63" s="51" t="s">
        <v>205</v>
      </c>
      <c r="E63" s="51"/>
      <c r="F63" s="105"/>
      <c r="G63" s="27"/>
      <c r="H63" s="27"/>
      <c r="I63" s="27"/>
      <c r="J63" s="27"/>
      <c r="K63" s="27"/>
      <c r="L63" s="27"/>
      <c r="M63" s="27"/>
      <c r="N63" s="26"/>
      <c r="O63" s="27"/>
      <c r="P63" s="27"/>
      <c r="Q63" s="27"/>
      <c r="R63" s="27"/>
    </row>
    <row r="64" spans="1:18" s="35" customFormat="1" ht="15" customHeight="1">
      <c r="A64" s="61" t="s">
        <v>333</v>
      </c>
      <c r="B64" s="55" t="s">
        <v>387</v>
      </c>
      <c r="C64" s="68">
        <f t="shared" si="0"/>
        <v>0</v>
      </c>
      <c r="D64" s="51" t="s">
        <v>206</v>
      </c>
      <c r="E64" s="51" t="s">
        <v>225</v>
      </c>
      <c r="F64" s="105"/>
      <c r="G64" s="27"/>
      <c r="H64" s="27"/>
      <c r="I64" s="27"/>
      <c r="J64" s="27"/>
      <c r="K64" s="27"/>
      <c r="L64" s="27"/>
      <c r="M64" s="27"/>
      <c r="N64" s="26"/>
      <c r="O64" s="27"/>
      <c r="P64" s="27"/>
      <c r="Q64" s="27"/>
      <c r="R64" s="27"/>
    </row>
    <row r="65" spans="1:18" s="36" customFormat="1" ht="15" customHeight="1">
      <c r="A65" s="61" t="s">
        <v>334</v>
      </c>
      <c r="B65" s="55" t="s">
        <v>387</v>
      </c>
      <c r="C65" s="68">
        <f t="shared" si="0"/>
        <v>0</v>
      </c>
      <c r="D65" s="51">
        <v>10</v>
      </c>
      <c r="E65" s="58">
        <v>14</v>
      </c>
      <c r="F65" s="105"/>
      <c r="G65" s="27"/>
      <c r="H65" s="27"/>
      <c r="I65" s="27"/>
      <c r="J65" s="27"/>
      <c r="K65" s="27"/>
      <c r="L65" s="27"/>
      <c r="M65" s="27"/>
      <c r="N65" s="26"/>
      <c r="O65" s="27"/>
      <c r="P65" s="27"/>
      <c r="Q65" s="27"/>
      <c r="R65" s="27"/>
    </row>
    <row r="66" spans="1:18" s="35" customFormat="1" ht="15" customHeight="1">
      <c r="A66" s="61" t="s">
        <v>335</v>
      </c>
      <c r="B66" s="55" t="s">
        <v>387</v>
      </c>
      <c r="C66" s="68">
        <f t="shared" si="0"/>
        <v>0</v>
      </c>
      <c r="D66" s="51" t="s">
        <v>239</v>
      </c>
      <c r="E66" s="51" t="s">
        <v>226</v>
      </c>
      <c r="F66" s="105"/>
      <c r="G66" s="27"/>
      <c r="H66" s="27"/>
      <c r="I66" s="27"/>
      <c r="J66" s="27"/>
      <c r="K66" s="27"/>
      <c r="L66" s="27"/>
      <c r="M66" s="27"/>
      <c r="N66" s="26"/>
      <c r="O66" s="27"/>
      <c r="P66" s="27"/>
      <c r="Q66" s="27"/>
      <c r="R66" s="27"/>
    </row>
    <row r="67" spans="1:18" s="35" customFormat="1" ht="15" customHeight="1">
      <c r="A67" s="61" t="s">
        <v>336</v>
      </c>
      <c r="B67" s="55" t="s">
        <v>384</v>
      </c>
      <c r="C67" s="68">
        <f t="shared" si="0"/>
        <v>2</v>
      </c>
      <c r="D67" s="51">
        <v>7</v>
      </c>
      <c r="E67" s="58">
        <v>9</v>
      </c>
      <c r="F67" s="105"/>
      <c r="G67" s="27"/>
      <c r="H67" s="27"/>
      <c r="I67" s="27"/>
      <c r="J67" s="27"/>
      <c r="K67" s="27"/>
      <c r="L67" s="27"/>
      <c r="M67" s="27"/>
      <c r="N67" s="26"/>
      <c r="O67" s="27"/>
      <c r="P67" s="27"/>
      <c r="Q67" s="27"/>
      <c r="R67" s="27"/>
    </row>
    <row r="68" spans="1:18" s="36" customFormat="1" ht="15" customHeight="1">
      <c r="A68" s="173" t="s">
        <v>337</v>
      </c>
      <c r="B68" s="55" t="s">
        <v>387</v>
      </c>
      <c r="C68" s="68">
        <f t="shared" si="0"/>
        <v>0</v>
      </c>
      <c r="D68" s="51">
        <v>10</v>
      </c>
      <c r="E68" s="58">
        <v>11</v>
      </c>
      <c r="F68" s="105"/>
      <c r="G68" s="27"/>
      <c r="H68" s="27"/>
      <c r="I68" s="27"/>
      <c r="J68" s="27"/>
      <c r="K68" s="27"/>
      <c r="L68" s="27"/>
      <c r="M68" s="27"/>
      <c r="N68" s="26"/>
      <c r="O68" s="27"/>
      <c r="P68" s="27"/>
      <c r="Q68" s="27"/>
      <c r="R68" s="27"/>
    </row>
    <row r="69" spans="1:6" s="25" customFormat="1" ht="15" customHeight="1">
      <c r="A69" s="150" t="s">
        <v>371</v>
      </c>
      <c r="B69" s="153"/>
      <c r="C69" s="154"/>
      <c r="D69" s="159"/>
      <c r="E69" s="160"/>
      <c r="F69" s="138"/>
    </row>
    <row r="70" spans="1:18" s="35" customFormat="1" ht="15" customHeight="1">
      <c r="A70" s="173" t="s">
        <v>338</v>
      </c>
      <c r="B70" s="55" t="s">
        <v>387</v>
      </c>
      <c r="C70" s="68">
        <f t="shared" si="0"/>
        <v>0</v>
      </c>
      <c r="D70" s="58">
        <v>7</v>
      </c>
      <c r="E70" s="58">
        <v>16</v>
      </c>
      <c r="F70" s="105" t="s">
        <v>476</v>
      </c>
      <c r="G70" s="27"/>
      <c r="H70" s="27"/>
      <c r="I70" s="27"/>
      <c r="J70" s="27"/>
      <c r="K70" s="27"/>
      <c r="L70" s="27"/>
      <c r="M70" s="27"/>
      <c r="N70" s="26"/>
      <c r="O70" s="27"/>
      <c r="P70" s="27"/>
      <c r="Q70" s="27"/>
      <c r="R70" s="27"/>
    </row>
    <row r="71" spans="1:18" s="36" customFormat="1" ht="15" customHeight="1">
      <c r="A71" s="173" t="s">
        <v>339</v>
      </c>
      <c r="B71" s="55" t="s">
        <v>384</v>
      </c>
      <c r="C71" s="68">
        <f t="shared" si="0"/>
        <v>2</v>
      </c>
      <c r="D71" s="111" t="s">
        <v>227</v>
      </c>
      <c r="E71" s="51"/>
      <c r="F71" s="105"/>
      <c r="G71" s="27"/>
      <c r="H71" s="27"/>
      <c r="I71" s="27"/>
      <c r="J71" s="27"/>
      <c r="K71" s="27"/>
      <c r="L71" s="27"/>
      <c r="M71" s="27"/>
      <c r="N71" s="26"/>
      <c r="O71" s="27"/>
      <c r="P71" s="27"/>
      <c r="Q71" s="27"/>
      <c r="R71" s="27"/>
    </row>
    <row r="72" spans="1:18" s="36" customFormat="1" ht="15" customHeight="1">
      <c r="A72" s="173" t="s">
        <v>340</v>
      </c>
      <c r="B72" s="55" t="s">
        <v>384</v>
      </c>
      <c r="C72" s="68">
        <f>IF(B72="Yes, contain",2,0)</f>
        <v>2</v>
      </c>
      <c r="D72" s="58">
        <v>7</v>
      </c>
      <c r="E72" s="51" t="s">
        <v>228</v>
      </c>
      <c r="F72" s="134"/>
      <c r="G72" s="27"/>
      <c r="H72" s="27"/>
      <c r="I72" s="27"/>
      <c r="J72" s="27"/>
      <c r="K72" s="27"/>
      <c r="L72" s="27"/>
      <c r="M72" s="27"/>
      <c r="N72" s="26"/>
      <c r="O72" s="27"/>
      <c r="P72" s="27"/>
      <c r="Q72" s="27"/>
      <c r="R72" s="27"/>
    </row>
    <row r="73" spans="1:18" s="35" customFormat="1" ht="15" customHeight="1">
      <c r="A73" s="173" t="s">
        <v>341</v>
      </c>
      <c r="B73" s="55" t="s">
        <v>387</v>
      </c>
      <c r="C73" s="68">
        <f>IF(B73="Yes, contain",2,0)</f>
        <v>0</v>
      </c>
      <c r="D73" s="58">
        <v>16</v>
      </c>
      <c r="E73" s="58">
        <v>24</v>
      </c>
      <c r="F73" s="105"/>
      <c r="G73" s="27"/>
      <c r="H73" s="27"/>
      <c r="I73" s="27"/>
      <c r="J73" s="27"/>
      <c r="K73" s="27"/>
      <c r="L73" s="27"/>
      <c r="M73" s="27"/>
      <c r="N73" s="26"/>
      <c r="O73" s="27"/>
      <c r="P73" s="27"/>
      <c r="Q73" s="27"/>
      <c r="R73" s="27"/>
    </row>
    <row r="74" spans="1:18" s="35" customFormat="1" ht="15" customHeight="1">
      <c r="A74" s="173" t="s">
        <v>342</v>
      </c>
      <c r="B74" s="55" t="s">
        <v>384</v>
      </c>
      <c r="C74" s="68">
        <f>IF(B74="Yes, contain",2,0)</f>
        <v>2</v>
      </c>
      <c r="D74" s="58">
        <v>6</v>
      </c>
      <c r="E74" s="58"/>
      <c r="F74" s="122"/>
      <c r="G74" s="27"/>
      <c r="H74" s="27"/>
      <c r="I74" s="27"/>
      <c r="J74" s="27"/>
      <c r="K74" s="27"/>
      <c r="L74" s="27"/>
      <c r="M74" s="27"/>
      <c r="N74" s="26"/>
      <c r="O74" s="27"/>
      <c r="P74" s="27"/>
      <c r="Q74" s="27"/>
      <c r="R74" s="27"/>
    </row>
    <row r="75" spans="1:18" s="35" customFormat="1" ht="15" customHeight="1">
      <c r="A75" s="173" t="s">
        <v>343</v>
      </c>
      <c r="B75" s="55" t="s">
        <v>384</v>
      </c>
      <c r="C75" s="68">
        <f>IF(B75="Yes, contain",2,0)</f>
        <v>2</v>
      </c>
      <c r="D75" s="58">
        <v>12</v>
      </c>
      <c r="E75" s="58" t="s">
        <v>250</v>
      </c>
      <c r="F75" s="105"/>
      <c r="G75" s="27"/>
      <c r="H75" s="27"/>
      <c r="I75" s="27"/>
      <c r="J75" s="27"/>
      <c r="K75" s="27"/>
      <c r="L75" s="27"/>
      <c r="M75" s="27"/>
      <c r="N75" s="26"/>
      <c r="O75" s="27"/>
      <c r="P75" s="27"/>
      <c r="Q75" s="27"/>
      <c r="R75" s="27"/>
    </row>
    <row r="76" spans="1:6" s="25" customFormat="1" ht="15" customHeight="1">
      <c r="A76" s="150" t="s">
        <v>372</v>
      </c>
      <c r="B76" s="153"/>
      <c r="C76" s="154"/>
      <c r="D76" s="159"/>
      <c r="E76" s="160"/>
      <c r="F76" s="138"/>
    </row>
    <row r="77" spans="1:18" s="35" customFormat="1" ht="15" customHeight="1">
      <c r="A77" s="173" t="s">
        <v>344</v>
      </c>
      <c r="B77" s="55" t="s">
        <v>387</v>
      </c>
      <c r="C77" s="68">
        <f aca="true" t="shared" si="1" ref="C77:C98">IF(B77="Yes, contain",2,0)</f>
        <v>0</v>
      </c>
      <c r="D77" s="58">
        <v>7</v>
      </c>
      <c r="E77" s="58">
        <v>21</v>
      </c>
      <c r="F77" s="105" t="s">
        <v>476</v>
      </c>
      <c r="G77" s="27"/>
      <c r="H77" s="27"/>
      <c r="I77" s="27"/>
      <c r="J77" s="27"/>
      <c r="K77" s="27"/>
      <c r="L77" s="27"/>
      <c r="M77" s="27"/>
      <c r="N77" s="26"/>
      <c r="O77" s="27"/>
      <c r="P77" s="27"/>
      <c r="Q77" s="27"/>
      <c r="R77" s="27"/>
    </row>
    <row r="78" spans="1:18" s="35" customFormat="1" ht="15" customHeight="1">
      <c r="A78" s="173" t="s">
        <v>345</v>
      </c>
      <c r="B78" s="55" t="s">
        <v>387</v>
      </c>
      <c r="C78" s="68">
        <f t="shared" si="1"/>
        <v>0</v>
      </c>
      <c r="D78" s="58">
        <v>27</v>
      </c>
      <c r="E78" s="58">
        <v>40</v>
      </c>
      <c r="F78" s="105"/>
      <c r="G78" s="27"/>
      <c r="H78" s="27"/>
      <c r="I78" s="27"/>
      <c r="J78" s="27"/>
      <c r="K78" s="27"/>
      <c r="L78" s="27"/>
      <c r="M78" s="27"/>
      <c r="N78" s="26"/>
      <c r="O78" s="27"/>
      <c r="P78" s="27"/>
      <c r="Q78" s="27"/>
      <c r="R78" s="27"/>
    </row>
    <row r="79" spans="1:18" s="35" customFormat="1" ht="15" customHeight="1">
      <c r="A79" s="173" t="s">
        <v>346</v>
      </c>
      <c r="B79" s="55" t="s">
        <v>387</v>
      </c>
      <c r="C79" s="68">
        <f t="shared" si="1"/>
        <v>0</v>
      </c>
      <c r="D79" s="58">
        <v>8</v>
      </c>
      <c r="E79" s="58">
        <v>18</v>
      </c>
      <c r="F79" s="105"/>
      <c r="G79" s="27"/>
      <c r="H79" s="27"/>
      <c r="I79" s="27"/>
      <c r="J79" s="27"/>
      <c r="K79" s="27"/>
      <c r="L79" s="27"/>
      <c r="M79" s="27"/>
      <c r="N79" s="26"/>
      <c r="O79" s="27"/>
      <c r="P79" s="27"/>
      <c r="Q79" s="27"/>
      <c r="R79" s="27"/>
    </row>
    <row r="80" spans="1:18" s="35" customFormat="1" ht="15" customHeight="1">
      <c r="A80" s="173" t="s">
        <v>347</v>
      </c>
      <c r="B80" s="55" t="s">
        <v>384</v>
      </c>
      <c r="C80" s="68">
        <f t="shared" si="1"/>
        <v>2</v>
      </c>
      <c r="D80" s="58">
        <v>10</v>
      </c>
      <c r="E80" s="51"/>
      <c r="F80" s="105"/>
      <c r="G80" s="27"/>
      <c r="H80" s="27"/>
      <c r="I80" s="27"/>
      <c r="J80" s="27"/>
      <c r="K80" s="27"/>
      <c r="L80" s="27"/>
      <c r="M80" s="27"/>
      <c r="N80" s="26"/>
      <c r="O80" s="27"/>
      <c r="P80" s="27"/>
      <c r="Q80" s="27"/>
      <c r="R80" s="27"/>
    </row>
    <row r="81" spans="1:18" s="36" customFormat="1" ht="15" customHeight="1">
      <c r="A81" s="173" t="s">
        <v>348</v>
      </c>
      <c r="B81" s="55" t="s">
        <v>387</v>
      </c>
      <c r="C81" s="68">
        <f t="shared" si="1"/>
        <v>0</v>
      </c>
      <c r="D81" s="58">
        <v>7</v>
      </c>
      <c r="E81" s="58">
        <v>16</v>
      </c>
      <c r="F81" s="105"/>
      <c r="G81" s="27"/>
      <c r="H81" s="27"/>
      <c r="I81" s="27"/>
      <c r="J81" s="27"/>
      <c r="K81" s="27"/>
      <c r="L81" s="27"/>
      <c r="M81" s="27"/>
      <c r="N81" s="26"/>
      <c r="O81" s="27"/>
      <c r="P81" s="27"/>
      <c r="Q81" s="27"/>
      <c r="R81" s="27"/>
    </row>
    <row r="82" spans="1:18" s="35" customFormat="1" ht="15" customHeight="1">
      <c r="A82" s="173" t="s">
        <v>349</v>
      </c>
      <c r="B82" s="55" t="s">
        <v>387</v>
      </c>
      <c r="C82" s="68">
        <f t="shared" si="1"/>
        <v>0</v>
      </c>
      <c r="D82" s="58">
        <v>10</v>
      </c>
      <c r="E82" s="58">
        <v>22</v>
      </c>
      <c r="F82" s="105"/>
      <c r="G82" s="27"/>
      <c r="H82" s="27"/>
      <c r="I82" s="27"/>
      <c r="J82" s="27"/>
      <c r="K82" s="27"/>
      <c r="L82" s="27"/>
      <c r="M82" s="27"/>
      <c r="N82" s="26"/>
      <c r="O82" s="27"/>
      <c r="P82" s="27"/>
      <c r="Q82" s="27"/>
      <c r="R82" s="27"/>
    </row>
    <row r="83" spans="1:18" s="36" customFormat="1" ht="15" customHeight="1">
      <c r="A83" s="173" t="s">
        <v>350</v>
      </c>
      <c r="B83" s="55" t="s">
        <v>387</v>
      </c>
      <c r="C83" s="68">
        <f t="shared" si="1"/>
        <v>0</v>
      </c>
      <c r="D83" s="58">
        <v>15</v>
      </c>
      <c r="E83" s="51" t="s">
        <v>251</v>
      </c>
      <c r="F83" s="105"/>
      <c r="G83" s="27"/>
      <c r="H83" s="27"/>
      <c r="I83" s="27"/>
      <c r="J83" s="27"/>
      <c r="K83" s="27"/>
      <c r="L83" s="27"/>
      <c r="M83" s="27"/>
      <c r="N83" s="26"/>
      <c r="O83" s="27"/>
      <c r="P83" s="27"/>
      <c r="Q83" s="27"/>
      <c r="R83" s="27"/>
    </row>
    <row r="84" spans="1:18" s="37" customFormat="1" ht="15" customHeight="1">
      <c r="A84" s="173" t="s">
        <v>351</v>
      </c>
      <c r="B84" s="55" t="s">
        <v>387</v>
      </c>
      <c r="C84" s="68">
        <f t="shared" si="1"/>
        <v>0</v>
      </c>
      <c r="D84" s="111" t="s">
        <v>229</v>
      </c>
      <c r="E84" s="51" t="s">
        <v>230</v>
      </c>
      <c r="F84" s="105"/>
      <c r="G84" s="27"/>
      <c r="H84" s="27"/>
      <c r="I84" s="27"/>
      <c r="J84" s="27"/>
      <c r="K84" s="27"/>
      <c r="L84" s="27"/>
      <c r="M84" s="27"/>
      <c r="N84" s="26"/>
      <c r="O84" s="27"/>
      <c r="P84" s="27"/>
      <c r="Q84" s="27"/>
      <c r="R84" s="27"/>
    </row>
    <row r="85" spans="1:18" s="35" customFormat="1" ht="15" customHeight="1">
      <c r="A85" s="173" t="s">
        <v>352</v>
      </c>
      <c r="B85" s="55" t="s">
        <v>387</v>
      </c>
      <c r="C85" s="68">
        <f t="shared" si="1"/>
        <v>0</v>
      </c>
      <c r="D85" s="58">
        <v>9</v>
      </c>
      <c r="E85" s="51" t="s">
        <v>231</v>
      </c>
      <c r="F85" s="105"/>
      <c r="G85" s="27"/>
      <c r="H85" s="27"/>
      <c r="I85" s="27"/>
      <c r="J85" s="27"/>
      <c r="K85" s="27"/>
      <c r="L85" s="27"/>
      <c r="M85" s="27"/>
      <c r="N85" s="26"/>
      <c r="O85" s="27"/>
      <c r="P85" s="27"/>
      <c r="Q85" s="27"/>
      <c r="R85" s="27"/>
    </row>
    <row r="86" spans="1:18" s="36" customFormat="1" ht="15" customHeight="1">
      <c r="A86" s="173" t="s">
        <v>353</v>
      </c>
      <c r="B86" s="55" t="s">
        <v>384</v>
      </c>
      <c r="C86" s="68">
        <f t="shared" si="1"/>
        <v>2</v>
      </c>
      <c r="D86" s="111" t="s">
        <v>232</v>
      </c>
      <c r="E86" s="51"/>
      <c r="F86" s="105"/>
      <c r="G86" s="27"/>
      <c r="H86" s="27"/>
      <c r="I86" s="27"/>
      <c r="J86" s="27"/>
      <c r="K86" s="27"/>
      <c r="L86" s="27"/>
      <c r="M86" s="27"/>
      <c r="N86" s="26"/>
      <c r="O86" s="27"/>
      <c r="P86" s="27"/>
      <c r="Q86" s="27"/>
      <c r="R86" s="27"/>
    </row>
    <row r="87" spans="1:18" s="35" customFormat="1" ht="15" customHeight="1">
      <c r="A87" s="61" t="s">
        <v>354</v>
      </c>
      <c r="B87" s="55" t="s">
        <v>384</v>
      </c>
      <c r="C87" s="68">
        <f t="shared" si="1"/>
        <v>2</v>
      </c>
      <c r="D87" s="58">
        <v>9</v>
      </c>
      <c r="E87" s="51"/>
      <c r="F87" s="105"/>
      <c r="G87" s="27"/>
      <c r="H87" s="27"/>
      <c r="I87" s="27"/>
      <c r="J87" s="27"/>
      <c r="K87" s="27"/>
      <c r="L87" s="27"/>
      <c r="M87" s="27"/>
      <c r="N87" s="26"/>
      <c r="O87" s="27"/>
      <c r="P87" s="27"/>
      <c r="Q87" s="27"/>
      <c r="R87" s="27"/>
    </row>
    <row r="88" spans="1:18" s="35" customFormat="1" ht="15" customHeight="1">
      <c r="A88" s="173" t="s">
        <v>355</v>
      </c>
      <c r="B88" s="55" t="s">
        <v>387</v>
      </c>
      <c r="C88" s="68">
        <f t="shared" si="1"/>
        <v>0</v>
      </c>
      <c r="D88" s="58" t="s">
        <v>252</v>
      </c>
      <c r="E88" s="58">
        <v>16</v>
      </c>
      <c r="F88" s="105"/>
      <c r="G88" s="27"/>
      <c r="H88" s="27"/>
      <c r="I88" s="27"/>
      <c r="J88" s="27"/>
      <c r="K88" s="27"/>
      <c r="L88" s="27"/>
      <c r="M88" s="27"/>
      <c r="N88" s="26"/>
      <c r="O88" s="27"/>
      <c r="P88" s="27"/>
      <c r="Q88" s="27"/>
      <c r="R88" s="27"/>
    </row>
    <row r="89" spans="1:6" s="25" customFormat="1" ht="15" customHeight="1">
      <c r="A89" s="150" t="s">
        <v>373</v>
      </c>
      <c r="B89" s="153"/>
      <c r="C89" s="154"/>
      <c r="D89" s="159"/>
      <c r="E89" s="160"/>
      <c r="F89" s="138"/>
    </row>
    <row r="90" spans="1:18" s="35" customFormat="1" ht="15" customHeight="1">
      <c r="A90" s="173" t="s">
        <v>356</v>
      </c>
      <c r="B90" s="55" t="s">
        <v>387</v>
      </c>
      <c r="C90" s="68">
        <f t="shared" si="1"/>
        <v>0</v>
      </c>
      <c r="D90" s="58">
        <v>15</v>
      </c>
      <c r="E90" s="51" t="s">
        <v>233</v>
      </c>
      <c r="F90" s="105"/>
      <c r="G90" s="27"/>
      <c r="H90" s="27"/>
      <c r="I90" s="27"/>
      <c r="J90" s="27"/>
      <c r="K90" s="27"/>
      <c r="L90" s="27"/>
      <c r="M90" s="27"/>
      <c r="N90" s="26"/>
      <c r="O90" s="27"/>
      <c r="P90" s="27"/>
      <c r="Q90" s="27"/>
      <c r="R90" s="27"/>
    </row>
    <row r="91" spans="1:18" s="28" customFormat="1" ht="15" customHeight="1">
      <c r="A91" s="173" t="s">
        <v>357</v>
      </c>
      <c r="B91" s="55" t="s">
        <v>387</v>
      </c>
      <c r="C91" s="68">
        <f t="shared" si="1"/>
        <v>0</v>
      </c>
      <c r="D91" s="58">
        <v>5</v>
      </c>
      <c r="E91" s="51" t="s">
        <v>234</v>
      </c>
      <c r="F91" s="105" t="s">
        <v>476</v>
      </c>
      <c r="G91" s="27"/>
      <c r="H91" s="27"/>
      <c r="I91" s="27"/>
      <c r="J91" s="27"/>
      <c r="K91" s="27"/>
      <c r="L91" s="27"/>
      <c r="M91" s="27"/>
      <c r="N91" s="26"/>
      <c r="O91" s="27"/>
      <c r="P91" s="27"/>
      <c r="Q91" s="27"/>
      <c r="R91" s="27"/>
    </row>
    <row r="92" spans="1:18" s="36" customFormat="1" ht="15" customHeight="1">
      <c r="A92" s="173" t="s">
        <v>358</v>
      </c>
      <c r="B92" s="55" t="s">
        <v>387</v>
      </c>
      <c r="C92" s="68">
        <f t="shared" si="1"/>
        <v>0</v>
      </c>
      <c r="D92" s="58">
        <v>10</v>
      </c>
      <c r="E92" s="58">
        <v>18</v>
      </c>
      <c r="F92" s="134"/>
      <c r="G92" s="27"/>
      <c r="H92" s="27"/>
      <c r="I92" s="27"/>
      <c r="J92" s="27"/>
      <c r="K92" s="27"/>
      <c r="L92" s="27"/>
      <c r="M92" s="27"/>
      <c r="N92" s="26"/>
      <c r="O92" s="27"/>
      <c r="P92" s="27"/>
      <c r="Q92" s="27"/>
      <c r="R92" s="27"/>
    </row>
    <row r="93" spans="1:18" s="36" customFormat="1" ht="15" customHeight="1">
      <c r="A93" s="173" t="s">
        <v>359</v>
      </c>
      <c r="B93" s="55" t="s">
        <v>384</v>
      </c>
      <c r="C93" s="68">
        <f t="shared" si="1"/>
        <v>2</v>
      </c>
      <c r="D93" s="58">
        <v>7</v>
      </c>
      <c r="E93" s="51"/>
      <c r="F93" s="105"/>
      <c r="G93" s="27"/>
      <c r="H93" s="27"/>
      <c r="I93" s="27"/>
      <c r="J93" s="27"/>
      <c r="K93" s="27"/>
      <c r="L93" s="27"/>
      <c r="M93" s="27"/>
      <c r="N93" s="26"/>
      <c r="O93" s="27"/>
      <c r="P93" s="27"/>
      <c r="Q93" s="27"/>
      <c r="R93" s="27"/>
    </row>
    <row r="94" spans="1:18" s="36" customFormat="1" ht="15" customHeight="1">
      <c r="A94" s="173" t="s">
        <v>360</v>
      </c>
      <c r="B94" s="55" t="s">
        <v>387</v>
      </c>
      <c r="C94" s="68">
        <f t="shared" si="1"/>
        <v>0</v>
      </c>
      <c r="D94" s="58">
        <v>12</v>
      </c>
      <c r="E94" s="51" t="s">
        <v>235</v>
      </c>
      <c r="F94" s="105"/>
      <c r="G94" s="27"/>
      <c r="H94" s="27"/>
      <c r="I94" s="27"/>
      <c r="J94" s="27"/>
      <c r="K94" s="27"/>
      <c r="L94" s="27"/>
      <c r="M94" s="27"/>
      <c r="N94" s="26"/>
      <c r="O94" s="27"/>
      <c r="P94" s="27"/>
      <c r="Q94" s="27"/>
      <c r="R94" s="27"/>
    </row>
    <row r="95" spans="1:18" s="35" customFormat="1" ht="15" customHeight="1">
      <c r="A95" s="173" t="s">
        <v>361</v>
      </c>
      <c r="B95" s="55" t="s">
        <v>384</v>
      </c>
      <c r="C95" s="68">
        <f t="shared" si="1"/>
        <v>2</v>
      </c>
      <c r="D95" s="51" t="s">
        <v>236</v>
      </c>
      <c r="E95" s="51"/>
      <c r="F95" s="105"/>
      <c r="G95" s="27"/>
      <c r="H95" s="27"/>
      <c r="I95" s="27"/>
      <c r="J95" s="27"/>
      <c r="K95" s="27"/>
      <c r="L95" s="27"/>
      <c r="M95" s="27"/>
      <c r="N95" s="26"/>
      <c r="O95" s="27"/>
      <c r="P95" s="27"/>
      <c r="Q95" s="27"/>
      <c r="R95" s="27"/>
    </row>
    <row r="96" spans="1:18" s="35" customFormat="1" ht="15" customHeight="1">
      <c r="A96" s="173" t="s">
        <v>362</v>
      </c>
      <c r="B96" s="55" t="s">
        <v>387</v>
      </c>
      <c r="C96" s="68">
        <f t="shared" si="1"/>
        <v>0</v>
      </c>
      <c r="D96" s="58" t="s">
        <v>253</v>
      </c>
      <c r="E96" s="51" t="s">
        <v>237</v>
      </c>
      <c r="F96" s="105"/>
      <c r="G96" s="27"/>
      <c r="H96" s="27"/>
      <c r="I96" s="27"/>
      <c r="J96" s="27"/>
      <c r="K96" s="27"/>
      <c r="L96" s="27"/>
      <c r="M96" s="27"/>
      <c r="N96" s="26"/>
      <c r="O96" s="27"/>
      <c r="P96" s="27"/>
      <c r="Q96" s="27"/>
      <c r="R96" s="27"/>
    </row>
    <row r="97" spans="1:18" s="35" customFormat="1" ht="15" customHeight="1">
      <c r="A97" s="173" t="s">
        <v>363</v>
      </c>
      <c r="B97" s="55" t="s">
        <v>387</v>
      </c>
      <c r="C97" s="68">
        <f t="shared" si="1"/>
        <v>0</v>
      </c>
      <c r="D97" s="58">
        <v>15</v>
      </c>
      <c r="E97" s="58">
        <v>18</v>
      </c>
      <c r="F97" s="105"/>
      <c r="G97" s="27"/>
      <c r="H97" s="27"/>
      <c r="I97" s="27"/>
      <c r="J97" s="27"/>
      <c r="K97" s="27"/>
      <c r="L97" s="27"/>
      <c r="M97" s="27"/>
      <c r="N97" s="26"/>
      <c r="O97" s="27"/>
      <c r="P97" s="27"/>
      <c r="Q97" s="27"/>
      <c r="R97" s="27"/>
    </row>
    <row r="98" spans="1:18" s="35" customFormat="1" ht="15" customHeight="1">
      <c r="A98" s="173" t="s">
        <v>364</v>
      </c>
      <c r="B98" s="55" t="s">
        <v>384</v>
      </c>
      <c r="C98" s="68">
        <f t="shared" si="1"/>
        <v>2</v>
      </c>
      <c r="D98" s="58">
        <v>9</v>
      </c>
      <c r="E98" s="51"/>
      <c r="F98" s="105"/>
      <c r="G98" s="27"/>
      <c r="H98" s="27"/>
      <c r="I98" s="27"/>
      <c r="J98" s="27"/>
      <c r="K98" s="27"/>
      <c r="L98" s="27"/>
      <c r="M98" s="27"/>
      <c r="N98" s="26"/>
      <c r="O98" s="27"/>
      <c r="P98" s="27"/>
      <c r="Q98" s="27"/>
      <c r="R98" s="27"/>
    </row>
    <row r="99" ht="15" customHeight="1">
      <c r="A99" s="120"/>
    </row>
    <row r="100" ht="15" customHeight="1"/>
    <row r="101" ht="15" customHeight="1"/>
    <row r="102" ht="15" customHeight="1"/>
    <row r="103" ht="15" customHeight="1"/>
    <row r="104" spans="1:3" ht="15" customHeight="1">
      <c r="A104" s="4"/>
      <c r="B104" s="4"/>
      <c r="C104" s="6"/>
    </row>
    <row r="105" ht="15" customHeight="1"/>
    <row r="106" ht="15" customHeight="1"/>
    <row r="108" spans="1:5" s="2" customFormat="1" ht="11.25">
      <c r="A108" s="4"/>
      <c r="B108" s="4"/>
      <c r="C108" s="6"/>
      <c r="D108" s="94"/>
      <c r="E108" s="94"/>
    </row>
    <row r="109" ht="15">
      <c r="W109" s="95"/>
    </row>
    <row r="110" spans="1:23" s="2" customFormat="1" ht="15">
      <c r="A110" s="4"/>
      <c r="B110" s="4"/>
      <c r="C110" s="6"/>
      <c r="D110" s="94"/>
      <c r="E110" s="94"/>
      <c r="W110" s="95">
        <f>SUM(G110:V110)</f>
        <v>0</v>
      </c>
    </row>
    <row r="111" ht="15">
      <c r="W111" s="95"/>
    </row>
    <row r="112" ht="15">
      <c r="W112" s="95">
        <f>SUM(G112:V112)</f>
        <v>0</v>
      </c>
    </row>
    <row r="113" ht="15">
      <c r="W113" s="95"/>
    </row>
    <row r="114" spans="1:23" s="2" customFormat="1" ht="15">
      <c r="A114" s="4"/>
      <c r="B114" s="4"/>
      <c r="C114" s="6"/>
      <c r="D114" s="94"/>
      <c r="E114" s="94"/>
      <c r="W114" s="95"/>
    </row>
    <row r="117" spans="1:5" s="2" customFormat="1" ht="11.25">
      <c r="A117" s="4"/>
      <c r="B117" s="4"/>
      <c r="C117" s="6"/>
      <c r="D117" s="94"/>
      <c r="E117" s="94"/>
    </row>
    <row r="121" spans="1:5" s="2" customFormat="1" ht="11.25">
      <c r="A121" s="4"/>
      <c r="B121" s="4"/>
      <c r="C121" s="6"/>
      <c r="D121" s="94"/>
      <c r="E121" s="94"/>
    </row>
  </sheetData>
  <sheetProtection/>
  <autoFilter ref="A6:F98"/>
  <mergeCells count="7">
    <mergeCell ref="A1:F1"/>
    <mergeCell ref="D3:E3"/>
    <mergeCell ref="E4:E5"/>
    <mergeCell ref="A2:F2"/>
    <mergeCell ref="A3:A5"/>
    <mergeCell ref="C4:C5"/>
    <mergeCell ref="D4:D5"/>
  </mergeCells>
  <dataValidations count="1">
    <dataValidation type="list" allowBlank="1" showInputMessage="1" showErrorMessage="1" sqref="B7:B98">
      <formula1>$B$4:$B$5</formula1>
    </dataValidation>
  </dataValidations>
  <printOptions/>
  <pageMargins left="0.7086614173228347" right="0.7086614173228347" top="0.7480314960629921" bottom="0.7480314960629921" header="0.31496062992125984" footer="0.31496062992125984"/>
  <pageSetup fitToHeight="0" fitToWidth="1" horizontalDpi="600" verticalDpi="600" orientation="landscape" paperSize="9" scale="95" r:id="rId1"/>
  <ignoredErrors>
    <ignoredError sqref="D30 D58:E58 D39 E85 E91 D71 D84 D95:D96 D88" twoDigitTextYear="1"/>
  </ignoredErrors>
</worksheet>
</file>

<file path=xl/worksheets/sheet8.xml><?xml version="1.0" encoding="utf-8"?>
<worksheet xmlns="http://schemas.openxmlformats.org/spreadsheetml/2006/main" xmlns:r="http://schemas.openxmlformats.org/officeDocument/2006/relationships">
  <sheetPr>
    <pageSetUpPr fitToPage="1"/>
  </sheetPr>
  <dimension ref="A1:AB121"/>
  <sheetViews>
    <sheetView zoomScale="70" zoomScaleNormal="70" zoomScalePageLayoutView="70" workbookViewId="0" topLeftCell="A1">
      <pane ySplit="6" topLeftCell="A7" activePane="bottomLeft" state="frozen"/>
      <selection pane="topLeft" activeCell="A1" sqref="A1"/>
      <selection pane="bottomLeft" activeCell="C91" sqref="C91:C99"/>
    </sheetView>
  </sheetViews>
  <sheetFormatPr defaultColWidth="8.8515625" defaultRowHeight="15"/>
  <cols>
    <col min="1" max="1" width="34.8515625" style="3" customWidth="1"/>
    <col min="2" max="2" width="39.8515625" style="3" customWidth="1"/>
    <col min="3" max="4" width="6.7109375" style="3" customWidth="1"/>
    <col min="5" max="5" width="6.7109375" style="20" customWidth="1"/>
    <col min="6" max="6" width="15.140625" style="20" customWidth="1"/>
    <col min="7" max="7" width="13.00390625" style="3" customWidth="1"/>
    <col min="8" max="8" width="14.140625" style="64" customWidth="1"/>
    <col min="9" max="9" width="15.7109375" style="11" customWidth="1"/>
    <col min="10" max="16384" width="8.8515625" style="11" customWidth="1"/>
  </cols>
  <sheetData>
    <row r="1" spans="1:9" s="1" customFormat="1" ht="27" customHeight="1">
      <c r="A1" s="187" t="s">
        <v>477</v>
      </c>
      <c r="B1" s="187"/>
      <c r="C1" s="187"/>
      <c r="D1" s="187"/>
      <c r="E1" s="187"/>
      <c r="F1" s="187"/>
      <c r="G1" s="187"/>
      <c r="H1" s="187"/>
      <c r="I1" s="208"/>
    </row>
    <row r="2" spans="1:9" s="1" customFormat="1" ht="15" customHeight="1">
      <c r="A2" s="209" t="s">
        <v>461</v>
      </c>
      <c r="B2" s="209"/>
      <c r="C2" s="209"/>
      <c r="D2" s="209"/>
      <c r="E2" s="209"/>
      <c r="F2" s="209"/>
      <c r="G2" s="209"/>
      <c r="H2" s="209"/>
      <c r="I2" s="210"/>
    </row>
    <row r="3" spans="1:9" s="1" customFormat="1" ht="65.25" customHeight="1">
      <c r="A3" s="191" t="s">
        <v>261</v>
      </c>
      <c r="B3" s="127" t="s">
        <v>270</v>
      </c>
      <c r="C3" s="193" t="s">
        <v>479</v>
      </c>
      <c r="D3" s="192"/>
      <c r="E3" s="192"/>
      <c r="F3" s="207" t="s">
        <v>478</v>
      </c>
      <c r="G3" s="213" t="s">
        <v>465</v>
      </c>
      <c r="H3" s="214"/>
      <c r="I3" s="211" t="s">
        <v>475</v>
      </c>
    </row>
    <row r="4" spans="1:9" ht="15" customHeight="1">
      <c r="A4" s="191"/>
      <c r="B4" s="106" t="str">
        <f>'Technique (section 1)'!B32</f>
        <v>75% and more</v>
      </c>
      <c r="C4" s="212" t="s">
        <v>273</v>
      </c>
      <c r="D4" s="212" t="s">
        <v>480</v>
      </c>
      <c r="E4" s="215" t="s">
        <v>481</v>
      </c>
      <c r="F4" s="207"/>
      <c r="G4" s="206" t="s">
        <v>482</v>
      </c>
      <c r="H4" s="206" t="s">
        <v>483</v>
      </c>
      <c r="I4" s="197"/>
    </row>
    <row r="5" spans="1:9" ht="15" customHeight="1">
      <c r="A5" s="191"/>
      <c r="B5" s="106" t="str">
        <f>'Technique (section 1)'!B33</f>
        <v>50% and more</v>
      </c>
      <c r="C5" s="192"/>
      <c r="D5" s="192"/>
      <c r="E5" s="216"/>
      <c r="F5" s="207"/>
      <c r="G5" s="206"/>
      <c r="H5" s="206"/>
      <c r="I5" s="197"/>
    </row>
    <row r="6" spans="1:9" ht="15" customHeight="1">
      <c r="A6" s="191"/>
      <c r="B6" s="50" t="str">
        <f>'Technique (section 1)'!B34</f>
        <v>Less than 50% or it is impossible to calculate the target</v>
      </c>
      <c r="C6" s="192"/>
      <c r="D6" s="192"/>
      <c r="E6" s="216"/>
      <c r="F6" s="207"/>
      <c r="G6" s="206"/>
      <c r="H6" s="206"/>
      <c r="I6" s="196"/>
    </row>
    <row r="7" spans="1:9" s="38" customFormat="1" ht="15" customHeight="1">
      <c r="A7" s="150" t="s">
        <v>366</v>
      </c>
      <c r="B7" s="139"/>
      <c r="C7" s="139"/>
      <c r="D7" s="139"/>
      <c r="E7" s="166"/>
      <c r="F7" s="167"/>
      <c r="G7" s="159"/>
      <c r="H7" s="160"/>
      <c r="I7" s="168"/>
    </row>
    <row r="8" spans="1:9" s="13" customFormat="1" ht="15" customHeight="1">
      <c r="A8" s="173" t="s">
        <v>280</v>
      </c>
      <c r="B8" s="55" t="s">
        <v>399</v>
      </c>
      <c r="C8" s="55">
        <f>IF(B8="75% and more",2,(IF(B8="50% and more",1,0)))</f>
        <v>2</v>
      </c>
      <c r="D8" s="107"/>
      <c r="E8" s="108">
        <f>C8*(1-D8)</f>
        <v>2</v>
      </c>
      <c r="F8" s="103" t="s">
        <v>524</v>
      </c>
      <c r="G8" s="90" t="s">
        <v>525</v>
      </c>
      <c r="H8" s="90" t="s">
        <v>506</v>
      </c>
      <c r="I8" s="51"/>
    </row>
    <row r="9" spans="1:9" s="10" customFormat="1" ht="15" customHeight="1">
      <c r="A9" s="173" t="s">
        <v>283</v>
      </c>
      <c r="B9" s="55" t="s">
        <v>401</v>
      </c>
      <c r="C9" s="55">
        <f aca="true" t="shared" si="0" ref="C9:C45">IF(B9="75% and more",2,(IF(B9="50% and more",1,0)))</f>
        <v>0</v>
      </c>
      <c r="D9" s="107">
        <v>0.5</v>
      </c>
      <c r="E9" s="108">
        <f aca="true" t="shared" si="1" ref="E9:E25">C9*(1-D9)</f>
        <v>0</v>
      </c>
      <c r="F9" s="103" t="s">
        <v>489</v>
      </c>
      <c r="G9" s="90" t="s">
        <v>492</v>
      </c>
      <c r="H9" s="90" t="s">
        <v>487</v>
      </c>
      <c r="I9" s="51"/>
    </row>
    <row r="10" spans="1:9" ht="15" customHeight="1">
      <c r="A10" s="173" t="s">
        <v>284</v>
      </c>
      <c r="B10" s="55" t="s">
        <v>399</v>
      </c>
      <c r="C10" s="55">
        <f t="shared" si="0"/>
        <v>2</v>
      </c>
      <c r="D10" s="107">
        <v>0.5</v>
      </c>
      <c r="E10" s="108">
        <f t="shared" si="1"/>
        <v>1</v>
      </c>
      <c r="F10" s="103" t="s">
        <v>489</v>
      </c>
      <c r="G10" s="90" t="s">
        <v>493</v>
      </c>
      <c r="H10" s="90" t="s">
        <v>488</v>
      </c>
      <c r="I10" s="51"/>
    </row>
    <row r="11" spans="1:9" ht="15" customHeight="1">
      <c r="A11" s="173" t="s">
        <v>285</v>
      </c>
      <c r="B11" s="55" t="s">
        <v>401</v>
      </c>
      <c r="C11" s="55">
        <f t="shared" si="0"/>
        <v>0</v>
      </c>
      <c r="D11" s="107">
        <v>0.5</v>
      </c>
      <c r="E11" s="108">
        <f t="shared" si="1"/>
        <v>0</v>
      </c>
      <c r="F11" s="103" t="s">
        <v>489</v>
      </c>
      <c r="G11" s="90" t="s">
        <v>494</v>
      </c>
      <c r="H11" s="90" t="s">
        <v>495</v>
      </c>
      <c r="I11" s="51"/>
    </row>
    <row r="12" spans="1:9" s="10" customFormat="1" ht="15" customHeight="1">
      <c r="A12" s="173" t="s">
        <v>286</v>
      </c>
      <c r="B12" s="55" t="s">
        <v>401</v>
      </c>
      <c r="C12" s="55">
        <f t="shared" si="0"/>
        <v>0</v>
      </c>
      <c r="D12" s="107">
        <v>0.5</v>
      </c>
      <c r="E12" s="108">
        <f t="shared" si="1"/>
        <v>0</v>
      </c>
      <c r="F12" s="103" t="s">
        <v>489</v>
      </c>
      <c r="G12" s="51" t="s">
        <v>496</v>
      </c>
      <c r="H12" s="51" t="s">
        <v>497</v>
      </c>
      <c r="I12" s="51"/>
    </row>
    <row r="13" spans="1:9" s="12" customFormat="1" ht="15" customHeight="1">
      <c r="A13" s="173" t="s">
        <v>287</v>
      </c>
      <c r="B13" s="55" t="s">
        <v>401</v>
      </c>
      <c r="C13" s="55">
        <f t="shared" si="0"/>
        <v>0</v>
      </c>
      <c r="D13" s="107">
        <v>0.5</v>
      </c>
      <c r="E13" s="108">
        <f t="shared" si="1"/>
        <v>0</v>
      </c>
      <c r="F13" s="103" t="s">
        <v>514</v>
      </c>
      <c r="G13" s="51" t="s">
        <v>500</v>
      </c>
      <c r="H13" s="51" t="s">
        <v>495</v>
      </c>
      <c r="I13" s="51"/>
    </row>
    <row r="14" spans="1:9" ht="15" customHeight="1">
      <c r="A14" s="173" t="s">
        <v>281</v>
      </c>
      <c r="B14" s="55" t="s">
        <v>399</v>
      </c>
      <c r="C14" s="55">
        <f t="shared" si="0"/>
        <v>2</v>
      </c>
      <c r="D14" s="107"/>
      <c r="E14" s="108">
        <f t="shared" si="1"/>
        <v>2</v>
      </c>
      <c r="F14" s="103" t="s">
        <v>524</v>
      </c>
      <c r="G14" s="90" t="s">
        <v>499</v>
      </c>
      <c r="H14" s="90" t="s">
        <v>495</v>
      </c>
      <c r="I14" s="51"/>
    </row>
    <row r="15" spans="1:9" s="38" customFormat="1" ht="15" customHeight="1">
      <c r="A15" s="173" t="s">
        <v>288</v>
      </c>
      <c r="B15" s="55" t="s">
        <v>401</v>
      </c>
      <c r="C15" s="55">
        <f t="shared" si="0"/>
        <v>0</v>
      </c>
      <c r="D15" s="107">
        <v>0.5</v>
      </c>
      <c r="E15" s="108">
        <f t="shared" si="1"/>
        <v>0</v>
      </c>
      <c r="F15" s="103" t="s">
        <v>489</v>
      </c>
      <c r="G15" s="90" t="s">
        <v>493</v>
      </c>
      <c r="H15" s="90" t="s">
        <v>495</v>
      </c>
      <c r="I15" s="101" t="s">
        <v>509</v>
      </c>
    </row>
    <row r="16" spans="1:9" s="12" customFormat="1" ht="15" customHeight="1">
      <c r="A16" s="173" t="s">
        <v>289</v>
      </c>
      <c r="B16" s="55" t="s">
        <v>401</v>
      </c>
      <c r="C16" s="55">
        <f t="shared" si="0"/>
        <v>0</v>
      </c>
      <c r="D16" s="107"/>
      <c r="E16" s="108">
        <f t="shared" si="1"/>
        <v>0</v>
      </c>
      <c r="F16" s="103" t="s">
        <v>524</v>
      </c>
      <c r="G16" s="90" t="s">
        <v>526</v>
      </c>
      <c r="H16" s="90" t="s">
        <v>490</v>
      </c>
      <c r="I16" s="51"/>
    </row>
    <row r="17" spans="1:27" s="39" customFormat="1" ht="15" customHeight="1">
      <c r="A17" s="173" t="s">
        <v>290</v>
      </c>
      <c r="B17" s="55" t="s">
        <v>401</v>
      </c>
      <c r="C17" s="55">
        <f t="shared" si="0"/>
        <v>0</v>
      </c>
      <c r="D17" s="107">
        <v>0.5</v>
      </c>
      <c r="E17" s="108">
        <f t="shared" si="1"/>
        <v>0</v>
      </c>
      <c r="F17" s="103" t="s">
        <v>514</v>
      </c>
      <c r="G17" s="90" t="s">
        <v>500</v>
      </c>
      <c r="H17" s="90" t="s">
        <v>516</v>
      </c>
      <c r="I17" s="51"/>
      <c r="J17" s="12"/>
      <c r="K17" s="12"/>
      <c r="L17" s="12"/>
      <c r="M17" s="12"/>
      <c r="N17" s="12"/>
      <c r="O17" s="12"/>
      <c r="P17" s="12"/>
      <c r="Q17" s="12"/>
      <c r="R17" s="12"/>
      <c r="S17" s="12"/>
      <c r="T17" s="12"/>
      <c r="U17" s="12"/>
      <c r="V17" s="12"/>
      <c r="W17" s="12"/>
      <c r="X17" s="12"/>
      <c r="Y17" s="12"/>
      <c r="Z17" s="12"/>
      <c r="AA17" s="12"/>
    </row>
    <row r="18" spans="1:27" ht="15" customHeight="1">
      <c r="A18" s="173" t="s">
        <v>292</v>
      </c>
      <c r="B18" s="55" t="s">
        <v>401</v>
      </c>
      <c r="C18" s="55">
        <f t="shared" si="0"/>
        <v>0</v>
      </c>
      <c r="D18" s="107">
        <v>0.5</v>
      </c>
      <c r="E18" s="108">
        <f t="shared" si="1"/>
        <v>0</v>
      </c>
      <c r="F18" s="103" t="s">
        <v>514</v>
      </c>
      <c r="G18" s="90" t="s">
        <v>500</v>
      </c>
      <c r="H18" s="90" t="s">
        <v>490</v>
      </c>
      <c r="I18" s="51"/>
      <c r="J18" s="12"/>
      <c r="K18" s="12"/>
      <c r="L18" s="12"/>
      <c r="M18" s="12"/>
      <c r="N18" s="12"/>
      <c r="O18" s="12"/>
      <c r="P18" s="12"/>
      <c r="Q18" s="12"/>
      <c r="R18" s="12"/>
      <c r="S18" s="12"/>
      <c r="T18" s="12"/>
      <c r="U18" s="12"/>
      <c r="V18" s="12"/>
      <c r="W18" s="12"/>
      <c r="X18" s="12"/>
      <c r="Y18" s="12"/>
      <c r="Z18" s="12"/>
      <c r="AA18" s="12"/>
    </row>
    <row r="19" spans="1:27" s="10" customFormat="1" ht="15" customHeight="1">
      <c r="A19" s="173" t="s">
        <v>293</v>
      </c>
      <c r="B19" s="55" t="s">
        <v>401</v>
      </c>
      <c r="C19" s="55">
        <f t="shared" si="0"/>
        <v>0</v>
      </c>
      <c r="D19" s="107"/>
      <c r="E19" s="108">
        <f t="shared" si="1"/>
        <v>0</v>
      </c>
      <c r="F19" s="103" t="s">
        <v>524</v>
      </c>
      <c r="G19" s="90" t="s">
        <v>527</v>
      </c>
      <c r="H19" s="90" t="s">
        <v>490</v>
      </c>
      <c r="I19" s="51"/>
      <c r="J19" s="12"/>
      <c r="K19" s="12"/>
      <c r="L19" s="12"/>
      <c r="M19" s="12"/>
      <c r="N19" s="12"/>
      <c r="O19" s="12"/>
      <c r="P19" s="12"/>
      <c r="Q19" s="12"/>
      <c r="R19" s="12"/>
      <c r="S19" s="12"/>
      <c r="T19" s="12"/>
      <c r="U19" s="12"/>
      <c r="V19" s="12"/>
      <c r="W19" s="12"/>
      <c r="X19" s="12"/>
      <c r="Y19" s="12"/>
      <c r="Z19" s="12"/>
      <c r="AA19" s="12"/>
    </row>
    <row r="20" spans="1:27" s="10" customFormat="1" ht="15" customHeight="1">
      <c r="A20" s="173" t="s">
        <v>291</v>
      </c>
      <c r="B20" s="55" t="s">
        <v>401</v>
      </c>
      <c r="C20" s="55">
        <f t="shared" si="0"/>
        <v>0</v>
      </c>
      <c r="D20" s="107"/>
      <c r="E20" s="108">
        <f t="shared" si="1"/>
        <v>0</v>
      </c>
      <c r="F20" s="103" t="s">
        <v>524</v>
      </c>
      <c r="G20" s="90" t="s">
        <v>528</v>
      </c>
      <c r="H20" s="90" t="s">
        <v>490</v>
      </c>
      <c r="I20" s="51"/>
      <c r="J20" s="12"/>
      <c r="K20" s="12"/>
      <c r="L20" s="12"/>
      <c r="M20" s="12"/>
      <c r="N20" s="12"/>
      <c r="O20" s="12"/>
      <c r="P20" s="12"/>
      <c r="Q20" s="12"/>
      <c r="R20" s="12"/>
      <c r="S20" s="12"/>
      <c r="T20" s="12"/>
      <c r="U20" s="12"/>
      <c r="V20" s="12"/>
      <c r="W20" s="12"/>
      <c r="X20" s="12"/>
      <c r="Y20" s="12"/>
      <c r="Z20" s="12"/>
      <c r="AA20" s="12"/>
    </row>
    <row r="21" spans="1:27" s="10" customFormat="1" ht="15" customHeight="1">
      <c r="A21" s="173" t="s">
        <v>294</v>
      </c>
      <c r="B21" s="55" t="s">
        <v>401</v>
      </c>
      <c r="C21" s="55">
        <f t="shared" si="0"/>
        <v>0</v>
      </c>
      <c r="D21" s="107">
        <v>0.5</v>
      </c>
      <c r="E21" s="108">
        <f t="shared" si="1"/>
        <v>0</v>
      </c>
      <c r="F21" s="103" t="s">
        <v>514</v>
      </c>
      <c r="G21" s="90" t="s">
        <v>485</v>
      </c>
      <c r="H21" s="90" t="s">
        <v>500</v>
      </c>
      <c r="I21" s="51"/>
      <c r="J21" s="12"/>
      <c r="K21" s="12"/>
      <c r="L21" s="12"/>
      <c r="M21" s="12"/>
      <c r="N21" s="12"/>
      <c r="O21" s="12"/>
      <c r="P21" s="12"/>
      <c r="Q21" s="12"/>
      <c r="R21" s="12"/>
      <c r="S21" s="12"/>
      <c r="T21" s="12"/>
      <c r="U21" s="12"/>
      <c r="V21" s="12"/>
      <c r="W21" s="12"/>
      <c r="X21" s="12"/>
      <c r="Y21" s="12"/>
      <c r="Z21" s="12"/>
      <c r="AA21" s="12"/>
    </row>
    <row r="22" spans="1:9" s="12" customFormat="1" ht="15" customHeight="1">
      <c r="A22" s="173" t="s">
        <v>295</v>
      </c>
      <c r="B22" s="55" t="s">
        <v>401</v>
      </c>
      <c r="C22" s="55">
        <f t="shared" si="0"/>
        <v>0</v>
      </c>
      <c r="D22" s="107"/>
      <c r="E22" s="108">
        <f t="shared" si="1"/>
        <v>0</v>
      </c>
      <c r="F22" s="103" t="s">
        <v>524</v>
      </c>
      <c r="G22" s="90" t="s">
        <v>488</v>
      </c>
      <c r="H22" s="90" t="s">
        <v>516</v>
      </c>
      <c r="I22" s="51"/>
    </row>
    <row r="23" spans="1:9" s="12" customFormat="1" ht="15" customHeight="1">
      <c r="A23" s="61" t="s">
        <v>296</v>
      </c>
      <c r="B23" s="55" t="s">
        <v>401</v>
      </c>
      <c r="C23" s="55">
        <f t="shared" si="0"/>
        <v>0</v>
      </c>
      <c r="D23" s="107"/>
      <c r="E23" s="108">
        <f t="shared" si="1"/>
        <v>0</v>
      </c>
      <c r="F23" s="103" t="s">
        <v>524</v>
      </c>
      <c r="G23" s="90" t="s">
        <v>529</v>
      </c>
      <c r="H23" s="90" t="s">
        <v>495</v>
      </c>
      <c r="I23" s="51"/>
    </row>
    <row r="24" spans="1:9" s="10" customFormat="1" ht="15" customHeight="1">
      <c r="A24" s="173" t="s">
        <v>297</v>
      </c>
      <c r="B24" s="55" t="s">
        <v>400</v>
      </c>
      <c r="C24" s="55">
        <f t="shared" si="0"/>
        <v>1</v>
      </c>
      <c r="D24" s="107"/>
      <c r="E24" s="108">
        <f t="shared" si="1"/>
        <v>1</v>
      </c>
      <c r="F24" s="103" t="s">
        <v>524</v>
      </c>
      <c r="G24" s="90" t="s">
        <v>517</v>
      </c>
      <c r="H24" s="90" t="s">
        <v>517</v>
      </c>
      <c r="I24" s="51"/>
    </row>
    <row r="25" spans="1:9" ht="15" customHeight="1">
      <c r="A25" s="173" t="s">
        <v>298</v>
      </c>
      <c r="B25" s="55" t="s">
        <v>399</v>
      </c>
      <c r="C25" s="55">
        <f t="shared" si="0"/>
        <v>2</v>
      </c>
      <c r="D25" s="107"/>
      <c r="E25" s="108">
        <f t="shared" si="1"/>
        <v>2</v>
      </c>
      <c r="F25" s="103" t="s">
        <v>524</v>
      </c>
      <c r="G25" s="90" t="s">
        <v>498</v>
      </c>
      <c r="H25" s="90" t="s">
        <v>499</v>
      </c>
      <c r="I25" s="51"/>
    </row>
    <row r="26" spans="1:9" s="12" customFormat="1" ht="15" customHeight="1">
      <c r="A26" s="150" t="s">
        <v>367</v>
      </c>
      <c r="B26" s="139"/>
      <c r="C26" s="139"/>
      <c r="D26" s="139"/>
      <c r="E26" s="166"/>
      <c r="F26" s="167"/>
      <c r="G26" s="159"/>
      <c r="H26" s="160"/>
      <c r="I26" s="169"/>
    </row>
    <row r="27" spans="1:9" s="13" customFormat="1" ht="15" customHeight="1">
      <c r="A27" s="173" t="s">
        <v>299</v>
      </c>
      <c r="B27" s="55" t="s">
        <v>400</v>
      </c>
      <c r="C27" s="55">
        <f t="shared" si="0"/>
        <v>1</v>
      </c>
      <c r="D27" s="107">
        <v>0.5</v>
      </c>
      <c r="E27" s="108">
        <f aca="true" t="shared" si="2" ref="E27:E37">C27*(1-D27)</f>
        <v>0.5</v>
      </c>
      <c r="F27" s="103" t="s">
        <v>514</v>
      </c>
      <c r="G27" s="90" t="s">
        <v>515</v>
      </c>
      <c r="H27" s="109" t="s">
        <v>493</v>
      </c>
      <c r="I27" s="51"/>
    </row>
    <row r="28" spans="1:20" s="10" customFormat="1" ht="15" customHeight="1">
      <c r="A28" s="61" t="s">
        <v>300</v>
      </c>
      <c r="B28" s="55" t="s">
        <v>401</v>
      </c>
      <c r="C28" s="55">
        <f t="shared" si="0"/>
        <v>0</v>
      </c>
      <c r="D28" s="107">
        <v>0.5</v>
      </c>
      <c r="E28" s="108">
        <f t="shared" si="2"/>
        <v>0</v>
      </c>
      <c r="F28" s="103" t="s">
        <v>489</v>
      </c>
      <c r="G28" s="51" t="s">
        <v>498</v>
      </c>
      <c r="H28" s="51" t="s">
        <v>499</v>
      </c>
      <c r="I28" s="51"/>
      <c r="J28" s="14"/>
      <c r="K28" s="14"/>
      <c r="L28" s="14"/>
      <c r="M28" s="14"/>
      <c r="N28" s="14"/>
      <c r="O28" s="14"/>
      <c r="P28" s="14"/>
      <c r="Q28" s="14"/>
      <c r="R28" s="14"/>
      <c r="S28" s="14"/>
      <c r="T28" s="14"/>
    </row>
    <row r="29" spans="1:20" s="9" customFormat="1" ht="15" customHeight="1">
      <c r="A29" s="173" t="s">
        <v>301</v>
      </c>
      <c r="B29" s="55" t="s">
        <v>401</v>
      </c>
      <c r="C29" s="55">
        <f t="shared" si="0"/>
        <v>0</v>
      </c>
      <c r="D29" s="107">
        <v>0.5</v>
      </c>
      <c r="E29" s="108">
        <f t="shared" si="2"/>
        <v>0</v>
      </c>
      <c r="F29" s="103" t="s">
        <v>514</v>
      </c>
      <c r="G29" s="51" t="s">
        <v>493</v>
      </c>
      <c r="H29" s="51" t="s">
        <v>495</v>
      </c>
      <c r="I29" s="101" t="s">
        <v>521</v>
      </c>
      <c r="J29" s="14"/>
      <c r="K29" s="14"/>
      <c r="L29" s="14"/>
      <c r="M29" s="14"/>
      <c r="N29" s="14"/>
      <c r="O29" s="14"/>
      <c r="P29" s="14"/>
      <c r="Q29" s="14"/>
      <c r="R29" s="14"/>
      <c r="S29" s="14"/>
      <c r="T29" s="14"/>
    </row>
    <row r="30" spans="1:20" ht="15" customHeight="1">
      <c r="A30" s="173" t="s">
        <v>302</v>
      </c>
      <c r="B30" s="55" t="s">
        <v>400</v>
      </c>
      <c r="C30" s="55">
        <f t="shared" si="0"/>
        <v>1</v>
      </c>
      <c r="D30" s="107">
        <v>0.5</v>
      </c>
      <c r="E30" s="108">
        <f t="shared" si="2"/>
        <v>0.5</v>
      </c>
      <c r="F30" s="103" t="s">
        <v>514</v>
      </c>
      <c r="G30" s="51" t="s">
        <v>493</v>
      </c>
      <c r="H30" s="51" t="s">
        <v>517</v>
      </c>
      <c r="I30" s="51"/>
      <c r="J30" s="14"/>
      <c r="K30" s="14"/>
      <c r="L30" s="14"/>
      <c r="M30" s="14"/>
      <c r="N30" s="14"/>
      <c r="O30" s="14"/>
      <c r="P30" s="14"/>
      <c r="Q30" s="14"/>
      <c r="R30" s="14"/>
      <c r="S30" s="14"/>
      <c r="T30" s="14"/>
    </row>
    <row r="31" spans="1:9" ht="15" customHeight="1">
      <c r="A31" s="173" t="s">
        <v>303</v>
      </c>
      <c r="B31" s="55" t="s">
        <v>401</v>
      </c>
      <c r="C31" s="55">
        <f t="shared" si="0"/>
        <v>0</v>
      </c>
      <c r="D31" s="107"/>
      <c r="E31" s="108">
        <f t="shared" si="2"/>
        <v>0</v>
      </c>
      <c r="F31" s="103" t="s">
        <v>489</v>
      </c>
      <c r="G31" s="90" t="s">
        <v>500</v>
      </c>
      <c r="H31" s="90" t="s">
        <v>495</v>
      </c>
      <c r="I31" s="51"/>
    </row>
    <row r="32" spans="1:9" ht="15" customHeight="1">
      <c r="A32" s="173" t="s">
        <v>304</v>
      </c>
      <c r="B32" s="55" t="s">
        <v>401</v>
      </c>
      <c r="C32" s="55">
        <f t="shared" si="0"/>
        <v>0</v>
      </c>
      <c r="D32" s="107"/>
      <c r="E32" s="108">
        <f t="shared" si="2"/>
        <v>0</v>
      </c>
      <c r="F32" s="103" t="s">
        <v>524</v>
      </c>
      <c r="G32" s="51" t="s">
        <v>487</v>
      </c>
      <c r="H32" s="51" t="s">
        <v>486</v>
      </c>
      <c r="I32" s="51"/>
    </row>
    <row r="33" spans="1:9" s="10" customFormat="1" ht="15" customHeight="1">
      <c r="A33" s="61" t="s">
        <v>305</v>
      </c>
      <c r="B33" s="55" t="s">
        <v>399</v>
      </c>
      <c r="C33" s="55">
        <f t="shared" si="0"/>
        <v>2</v>
      </c>
      <c r="D33" s="107">
        <v>0.5</v>
      </c>
      <c r="E33" s="108">
        <f t="shared" si="2"/>
        <v>1</v>
      </c>
      <c r="F33" s="103" t="s">
        <v>489</v>
      </c>
      <c r="G33" s="51" t="s">
        <v>487</v>
      </c>
      <c r="H33" s="51" t="s">
        <v>487</v>
      </c>
      <c r="I33" s="51"/>
    </row>
    <row r="34" spans="1:9" ht="15" customHeight="1">
      <c r="A34" s="61" t="s">
        <v>306</v>
      </c>
      <c r="B34" s="55" t="s">
        <v>400</v>
      </c>
      <c r="C34" s="55">
        <f t="shared" si="0"/>
        <v>1</v>
      </c>
      <c r="D34" s="107">
        <v>0.5</v>
      </c>
      <c r="E34" s="108">
        <f t="shared" si="2"/>
        <v>0.5</v>
      </c>
      <c r="F34" s="103" t="s">
        <v>514</v>
      </c>
      <c r="G34" s="51" t="s">
        <v>496</v>
      </c>
      <c r="H34" s="51" t="s">
        <v>497</v>
      </c>
      <c r="I34" s="51"/>
    </row>
    <row r="35" spans="1:9" ht="15" customHeight="1">
      <c r="A35" s="61" t="s">
        <v>307</v>
      </c>
      <c r="B35" s="55" t="s">
        <v>399</v>
      </c>
      <c r="C35" s="55">
        <f t="shared" si="0"/>
        <v>2</v>
      </c>
      <c r="D35" s="107"/>
      <c r="E35" s="108">
        <f t="shared" si="2"/>
        <v>2</v>
      </c>
      <c r="F35" s="103" t="s">
        <v>524</v>
      </c>
      <c r="G35" s="90" t="s">
        <v>530</v>
      </c>
      <c r="H35" s="90" t="s">
        <v>518</v>
      </c>
      <c r="I35" s="51"/>
    </row>
    <row r="36" spans="1:9" ht="15" customHeight="1">
      <c r="A36" s="61" t="s">
        <v>374</v>
      </c>
      <c r="B36" s="55" t="s">
        <v>399</v>
      </c>
      <c r="C36" s="55">
        <f t="shared" si="0"/>
        <v>2</v>
      </c>
      <c r="D36" s="107">
        <v>0.5</v>
      </c>
      <c r="E36" s="108">
        <f t="shared" si="2"/>
        <v>1</v>
      </c>
      <c r="F36" s="103" t="s">
        <v>524</v>
      </c>
      <c r="G36" s="90" t="s">
        <v>531</v>
      </c>
      <c r="H36" s="90" t="s">
        <v>539</v>
      </c>
      <c r="I36" s="101" t="s">
        <v>544</v>
      </c>
    </row>
    <row r="37" spans="1:9" ht="15" customHeight="1">
      <c r="A37" s="173" t="s">
        <v>282</v>
      </c>
      <c r="B37" s="55" t="s">
        <v>399</v>
      </c>
      <c r="C37" s="55">
        <f t="shared" si="0"/>
        <v>2</v>
      </c>
      <c r="D37" s="107"/>
      <c r="E37" s="108">
        <f t="shared" si="2"/>
        <v>2</v>
      </c>
      <c r="F37" s="103" t="s">
        <v>524</v>
      </c>
      <c r="G37" s="90" t="s">
        <v>531</v>
      </c>
      <c r="H37" s="90" t="s">
        <v>487</v>
      </c>
      <c r="I37" s="51"/>
    </row>
    <row r="38" spans="1:9" s="12" customFormat="1" ht="15" customHeight="1">
      <c r="A38" s="150" t="s">
        <v>368</v>
      </c>
      <c r="B38" s="139"/>
      <c r="C38" s="139"/>
      <c r="D38" s="139"/>
      <c r="E38" s="166"/>
      <c r="F38" s="167"/>
      <c r="G38" s="159"/>
      <c r="H38" s="160"/>
      <c r="I38" s="160"/>
    </row>
    <row r="39" spans="1:9" s="13" customFormat="1" ht="15" customHeight="1">
      <c r="A39" s="173" t="s">
        <v>309</v>
      </c>
      <c r="B39" s="55" t="s">
        <v>399</v>
      </c>
      <c r="C39" s="55">
        <f t="shared" si="0"/>
        <v>2</v>
      </c>
      <c r="D39" s="107"/>
      <c r="E39" s="108">
        <f aca="true" t="shared" si="3" ref="E39:E45">C39*(1-D39)</f>
        <v>2</v>
      </c>
      <c r="F39" s="103" t="s">
        <v>524</v>
      </c>
      <c r="G39" s="90" t="s">
        <v>532</v>
      </c>
      <c r="H39" s="90" t="s">
        <v>540</v>
      </c>
      <c r="I39" s="51"/>
    </row>
    <row r="40" spans="1:9" s="12" customFormat="1" ht="15" customHeight="1">
      <c r="A40" s="173" t="s">
        <v>310</v>
      </c>
      <c r="B40" s="55" t="s">
        <v>399</v>
      </c>
      <c r="C40" s="55">
        <f t="shared" si="0"/>
        <v>2</v>
      </c>
      <c r="D40" s="107">
        <v>0.5</v>
      </c>
      <c r="E40" s="108">
        <f t="shared" si="3"/>
        <v>1</v>
      </c>
      <c r="F40" s="103" t="s">
        <v>514</v>
      </c>
      <c r="G40" s="90" t="s">
        <v>485</v>
      </c>
      <c r="H40" s="90" t="s">
        <v>496</v>
      </c>
      <c r="I40" s="51"/>
    </row>
    <row r="41" spans="1:9" s="12" customFormat="1" ht="15" customHeight="1">
      <c r="A41" s="173" t="s">
        <v>311</v>
      </c>
      <c r="B41" s="55" t="s">
        <v>399</v>
      </c>
      <c r="C41" s="55">
        <f t="shared" si="0"/>
        <v>2</v>
      </c>
      <c r="D41" s="107"/>
      <c r="E41" s="108">
        <f t="shared" si="3"/>
        <v>2</v>
      </c>
      <c r="F41" s="103" t="s">
        <v>524</v>
      </c>
      <c r="G41" s="90" t="s">
        <v>533</v>
      </c>
      <c r="H41" s="90" t="s">
        <v>533</v>
      </c>
      <c r="I41" s="51"/>
    </row>
    <row r="42" spans="1:9" s="12" customFormat="1" ht="15" customHeight="1">
      <c r="A42" s="173" t="s">
        <v>312</v>
      </c>
      <c r="B42" s="55" t="s">
        <v>401</v>
      </c>
      <c r="C42" s="55">
        <f t="shared" si="0"/>
        <v>0</v>
      </c>
      <c r="D42" s="107"/>
      <c r="E42" s="108">
        <f t="shared" si="3"/>
        <v>0</v>
      </c>
      <c r="F42" s="103" t="s">
        <v>524</v>
      </c>
      <c r="G42" s="90" t="s">
        <v>495</v>
      </c>
      <c r="H42" s="90" t="s">
        <v>541</v>
      </c>
      <c r="I42" s="51"/>
    </row>
    <row r="43" spans="1:9" ht="15" customHeight="1">
      <c r="A43" s="173" t="s">
        <v>313</v>
      </c>
      <c r="B43" s="55" t="s">
        <v>399</v>
      </c>
      <c r="C43" s="55">
        <f t="shared" si="0"/>
        <v>2</v>
      </c>
      <c r="D43" s="107"/>
      <c r="E43" s="108">
        <f t="shared" si="3"/>
        <v>2</v>
      </c>
      <c r="F43" s="103" t="s">
        <v>524</v>
      </c>
      <c r="G43" s="90" t="s">
        <v>530</v>
      </c>
      <c r="H43" s="90" t="s">
        <v>500</v>
      </c>
      <c r="I43" s="51"/>
    </row>
    <row r="44" spans="1:9" s="10" customFormat="1" ht="15" customHeight="1">
      <c r="A44" s="173" t="s">
        <v>314</v>
      </c>
      <c r="B44" s="55" t="s">
        <v>400</v>
      </c>
      <c r="C44" s="55">
        <f t="shared" si="0"/>
        <v>1</v>
      </c>
      <c r="D44" s="107"/>
      <c r="E44" s="108">
        <f t="shared" si="3"/>
        <v>1</v>
      </c>
      <c r="F44" s="103" t="s">
        <v>524</v>
      </c>
      <c r="G44" s="90" t="s">
        <v>534</v>
      </c>
      <c r="H44" s="90" t="s">
        <v>501</v>
      </c>
      <c r="I44" s="51"/>
    </row>
    <row r="45" spans="1:9" s="49" customFormat="1" ht="15" customHeight="1">
      <c r="A45" s="173" t="s">
        <v>315</v>
      </c>
      <c r="B45" s="55" t="s">
        <v>399</v>
      </c>
      <c r="C45" s="55">
        <f t="shared" si="0"/>
        <v>2</v>
      </c>
      <c r="D45" s="107"/>
      <c r="E45" s="108">
        <f t="shared" si="3"/>
        <v>2</v>
      </c>
      <c r="F45" s="103" t="s">
        <v>524</v>
      </c>
      <c r="G45" s="90" t="s">
        <v>530</v>
      </c>
      <c r="H45" s="90" t="s">
        <v>488</v>
      </c>
      <c r="I45" s="51"/>
    </row>
    <row r="46" spans="1:9" s="12" customFormat="1" ht="15" customHeight="1">
      <c r="A46" s="173" t="s">
        <v>316</v>
      </c>
      <c r="B46" s="104" t="s">
        <v>548</v>
      </c>
      <c r="C46" s="55" t="s">
        <v>10</v>
      </c>
      <c r="D46" s="107"/>
      <c r="E46" s="119" t="s">
        <v>248</v>
      </c>
      <c r="F46" s="135" t="s">
        <v>512</v>
      </c>
      <c r="G46" s="90" t="s">
        <v>513</v>
      </c>
      <c r="H46" s="90"/>
      <c r="I46" s="51"/>
    </row>
    <row r="47" spans="1:9" s="12" customFormat="1" ht="15" customHeight="1">
      <c r="A47" s="150" t="s">
        <v>369</v>
      </c>
      <c r="B47" s="139"/>
      <c r="C47" s="139"/>
      <c r="D47" s="139"/>
      <c r="E47" s="166"/>
      <c r="F47" s="167"/>
      <c r="G47" s="159"/>
      <c r="H47" s="160"/>
      <c r="I47" s="169"/>
    </row>
    <row r="48" spans="1:9" s="13" customFormat="1" ht="15" customHeight="1">
      <c r="A48" s="173" t="s">
        <v>317</v>
      </c>
      <c r="B48" s="55" t="s">
        <v>401</v>
      </c>
      <c r="C48" s="55">
        <f aca="true" t="shared" si="4" ref="C48:C99">IF(B48="75% and more",2,(IF(B48="50% and more",1,0)))</f>
        <v>0</v>
      </c>
      <c r="D48" s="107">
        <v>0.5</v>
      </c>
      <c r="E48" s="108">
        <f aca="true" t="shared" si="5" ref="E48:E54">C48*(1-D48)</f>
        <v>0</v>
      </c>
      <c r="F48" s="103" t="s">
        <v>489</v>
      </c>
      <c r="G48" s="90" t="s">
        <v>492</v>
      </c>
      <c r="H48" s="90" t="s">
        <v>501</v>
      </c>
      <c r="I48" s="101" t="s">
        <v>510</v>
      </c>
    </row>
    <row r="49" spans="1:9" s="38" customFormat="1" ht="15" customHeight="1">
      <c r="A49" s="173" t="s">
        <v>318</v>
      </c>
      <c r="B49" s="55" t="s">
        <v>401</v>
      </c>
      <c r="C49" s="55">
        <f t="shared" si="4"/>
        <v>0</v>
      </c>
      <c r="D49" s="107">
        <v>0.5</v>
      </c>
      <c r="E49" s="108">
        <f t="shared" si="5"/>
        <v>0</v>
      </c>
      <c r="F49" s="103" t="s">
        <v>489</v>
      </c>
      <c r="G49" s="51" t="s">
        <v>485</v>
      </c>
      <c r="H49" s="51" t="s">
        <v>490</v>
      </c>
      <c r="I49" s="51"/>
    </row>
    <row r="50" spans="1:9" s="12" customFormat="1" ht="15" customHeight="1">
      <c r="A50" s="173" t="s">
        <v>321</v>
      </c>
      <c r="B50" s="55" t="s">
        <v>401</v>
      </c>
      <c r="C50" s="55">
        <f t="shared" si="4"/>
        <v>0</v>
      </c>
      <c r="D50" s="107">
        <v>0.5</v>
      </c>
      <c r="E50" s="108">
        <f t="shared" si="5"/>
        <v>0</v>
      </c>
      <c r="F50" s="103" t="s">
        <v>489</v>
      </c>
      <c r="G50" s="90" t="s">
        <v>485</v>
      </c>
      <c r="H50" s="90" t="s">
        <v>487</v>
      </c>
      <c r="I50" s="51"/>
    </row>
    <row r="51" spans="1:9" s="38" customFormat="1" ht="15" customHeight="1">
      <c r="A51" s="173" t="s">
        <v>319</v>
      </c>
      <c r="B51" s="55" t="s">
        <v>401</v>
      </c>
      <c r="C51" s="55">
        <f t="shared" si="4"/>
        <v>0</v>
      </c>
      <c r="D51" s="107">
        <v>0.5</v>
      </c>
      <c r="E51" s="108">
        <f t="shared" si="5"/>
        <v>0</v>
      </c>
      <c r="F51" s="103" t="s">
        <v>489</v>
      </c>
      <c r="G51" s="51" t="s">
        <v>493</v>
      </c>
      <c r="H51" s="51" t="s">
        <v>499</v>
      </c>
      <c r="I51" s="101" t="s">
        <v>509</v>
      </c>
    </row>
    <row r="52" spans="1:9" s="38" customFormat="1" ht="15" customHeight="1">
      <c r="A52" s="173" t="s">
        <v>320</v>
      </c>
      <c r="B52" s="55" t="s">
        <v>401</v>
      </c>
      <c r="C52" s="55">
        <f t="shared" si="4"/>
        <v>0</v>
      </c>
      <c r="D52" s="107">
        <v>0.5</v>
      </c>
      <c r="E52" s="108">
        <f t="shared" si="5"/>
        <v>0</v>
      </c>
      <c r="F52" s="103" t="s">
        <v>514</v>
      </c>
      <c r="G52" s="51" t="s">
        <v>494</v>
      </c>
      <c r="H52" s="51" t="s">
        <v>495</v>
      </c>
      <c r="I52" s="51"/>
    </row>
    <row r="53" spans="1:9" s="38" customFormat="1" ht="15" customHeight="1">
      <c r="A53" s="173" t="s">
        <v>322</v>
      </c>
      <c r="B53" s="172" t="s">
        <v>549</v>
      </c>
      <c r="C53" s="55">
        <f t="shared" si="4"/>
        <v>0</v>
      </c>
      <c r="D53" s="107"/>
      <c r="E53" s="108">
        <f t="shared" si="5"/>
        <v>0</v>
      </c>
      <c r="F53" s="110" t="s">
        <v>512</v>
      </c>
      <c r="G53" s="51" t="s">
        <v>494</v>
      </c>
      <c r="H53" s="51" t="s">
        <v>490</v>
      </c>
      <c r="I53" s="51"/>
    </row>
    <row r="54" spans="1:9" s="38" customFormat="1" ht="15" customHeight="1">
      <c r="A54" s="173" t="s">
        <v>323</v>
      </c>
      <c r="B54" s="55" t="s">
        <v>401</v>
      </c>
      <c r="C54" s="55">
        <f t="shared" si="4"/>
        <v>0</v>
      </c>
      <c r="D54" s="107">
        <v>0.5</v>
      </c>
      <c r="E54" s="108">
        <f t="shared" si="5"/>
        <v>0</v>
      </c>
      <c r="F54" s="103" t="s">
        <v>489</v>
      </c>
      <c r="G54" s="51" t="s">
        <v>486</v>
      </c>
      <c r="H54" s="51" t="s">
        <v>491</v>
      </c>
      <c r="I54" s="51"/>
    </row>
    <row r="55" spans="1:27" ht="15" customHeight="1">
      <c r="A55" s="150" t="s">
        <v>370</v>
      </c>
      <c r="B55" s="139"/>
      <c r="C55" s="139"/>
      <c r="D55" s="139"/>
      <c r="E55" s="166"/>
      <c r="F55" s="167"/>
      <c r="G55" s="159"/>
      <c r="H55" s="160"/>
      <c r="I55" s="169"/>
      <c r="J55" s="38"/>
      <c r="K55" s="38"/>
      <c r="L55" s="38"/>
      <c r="M55" s="38"/>
      <c r="N55" s="38"/>
      <c r="O55" s="38"/>
      <c r="P55" s="38"/>
      <c r="Q55" s="38"/>
      <c r="R55" s="38"/>
      <c r="S55" s="38"/>
      <c r="T55" s="38"/>
      <c r="U55" s="38"/>
      <c r="V55" s="38"/>
      <c r="W55" s="38"/>
      <c r="X55" s="43"/>
      <c r="Y55" s="38"/>
      <c r="Z55" s="38"/>
      <c r="AA55" s="38"/>
    </row>
    <row r="56" spans="1:27" s="9" customFormat="1" ht="15" customHeight="1">
      <c r="A56" s="173" t="s">
        <v>324</v>
      </c>
      <c r="B56" s="55" t="s">
        <v>400</v>
      </c>
      <c r="C56" s="55">
        <f t="shared" si="4"/>
        <v>1</v>
      </c>
      <c r="D56" s="107"/>
      <c r="E56" s="108">
        <f aca="true" t="shared" si="6" ref="E56:E69">C56*(1-D56)</f>
        <v>1</v>
      </c>
      <c r="F56" s="103" t="s">
        <v>524</v>
      </c>
      <c r="G56" s="90" t="s">
        <v>526</v>
      </c>
      <c r="H56" s="90" t="s">
        <v>526</v>
      </c>
      <c r="I56" s="51"/>
      <c r="J56" s="38"/>
      <c r="K56" s="38"/>
      <c r="L56" s="38"/>
      <c r="M56" s="38"/>
      <c r="N56" s="38"/>
      <c r="O56" s="38"/>
      <c r="P56" s="38"/>
      <c r="Q56" s="38"/>
      <c r="R56" s="38"/>
      <c r="S56" s="38"/>
      <c r="T56" s="38"/>
      <c r="U56" s="38"/>
      <c r="V56" s="38"/>
      <c r="W56" s="38"/>
      <c r="X56" s="43"/>
      <c r="Y56" s="38"/>
      <c r="Z56" s="38"/>
      <c r="AA56" s="38"/>
    </row>
    <row r="57" spans="1:27" s="39" customFormat="1" ht="15" customHeight="1">
      <c r="A57" s="173" t="s">
        <v>325</v>
      </c>
      <c r="B57" s="55" t="s">
        <v>399</v>
      </c>
      <c r="C57" s="55">
        <f t="shared" si="4"/>
        <v>2</v>
      </c>
      <c r="D57" s="107">
        <v>0.5</v>
      </c>
      <c r="E57" s="108">
        <f t="shared" si="6"/>
        <v>1</v>
      </c>
      <c r="F57" s="103" t="s">
        <v>489</v>
      </c>
      <c r="G57" s="90" t="s">
        <v>494</v>
      </c>
      <c r="H57" s="90" t="s">
        <v>488</v>
      </c>
      <c r="I57" s="51"/>
      <c r="J57" s="38"/>
      <c r="K57" s="38"/>
      <c r="L57" s="38"/>
      <c r="M57" s="38"/>
      <c r="N57" s="38"/>
      <c r="O57" s="38"/>
      <c r="P57" s="38"/>
      <c r="Q57" s="38"/>
      <c r="R57" s="38"/>
      <c r="S57" s="38"/>
      <c r="T57" s="38"/>
      <c r="U57" s="38"/>
      <c r="V57" s="38"/>
      <c r="W57" s="38"/>
      <c r="X57" s="43"/>
      <c r="Y57" s="38"/>
      <c r="Z57" s="38"/>
      <c r="AA57" s="38"/>
    </row>
    <row r="58" spans="1:27" s="39" customFormat="1" ht="15" customHeight="1">
      <c r="A58" s="173" t="s">
        <v>326</v>
      </c>
      <c r="B58" s="55" t="s">
        <v>401</v>
      </c>
      <c r="C58" s="55">
        <f t="shared" si="4"/>
        <v>0</v>
      </c>
      <c r="D58" s="107">
        <v>0.5</v>
      </c>
      <c r="E58" s="108">
        <f t="shared" si="6"/>
        <v>0</v>
      </c>
      <c r="F58" s="103" t="s">
        <v>514</v>
      </c>
      <c r="G58" s="90" t="s">
        <v>485</v>
      </c>
      <c r="H58" s="90" t="s">
        <v>496</v>
      </c>
      <c r="I58" s="51"/>
      <c r="J58" s="38"/>
      <c r="K58" s="38"/>
      <c r="L58" s="38"/>
      <c r="M58" s="38"/>
      <c r="N58" s="38"/>
      <c r="O58" s="38"/>
      <c r="P58" s="38"/>
      <c r="Q58" s="38"/>
      <c r="R58" s="38"/>
      <c r="S58" s="38"/>
      <c r="T58" s="38"/>
      <c r="U58" s="38"/>
      <c r="V58" s="38"/>
      <c r="W58" s="38"/>
      <c r="X58" s="43"/>
      <c r="Y58" s="38"/>
      <c r="Z58" s="38"/>
      <c r="AA58" s="38"/>
    </row>
    <row r="59" spans="1:27" s="49" customFormat="1" ht="15" customHeight="1">
      <c r="A59" s="173" t="s">
        <v>327</v>
      </c>
      <c r="B59" s="55" t="s">
        <v>401</v>
      </c>
      <c r="C59" s="55">
        <f t="shared" si="4"/>
        <v>0</v>
      </c>
      <c r="D59" s="107">
        <v>0.5</v>
      </c>
      <c r="E59" s="108">
        <f t="shared" si="6"/>
        <v>0</v>
      </c>
      <c r="F59" s="103" t="s">
        <v>489</v>
      </c>
      <c r="G59" s="90" t="s">
        <v>492</v>
      </c>
      <c r="H59" s="90" t="s">
        <v>502</v>
      </c>
      <c r="I59" s="101" t="s">
        <v>509</v>
      </c>
      <c r="J59" s="13"/>
      <c r="K59" s="13"/>
      <c r="L59" s="13"/>
      <c r="M59" s="13"/>
      <c r="N59" s="13"/>
      <c r="O59" s="13"/>
      <c r="P59" s="13"/>
      <c r="Q59" s="13"/>
      <c r="R59" s="13"/>
      <c r="S59" s="13"/>
      <c r="T59" s="13"/>
      <c r="U59" s="13"/>
      <c r="V59" s="13"/>
      <c r="W59" s="13"/>
      <c r="X59" s="48"/>
      <c r="Y59" s="13"/>
      <c r="Z59" s="13"/>
      <c r="AA59" s="13"/>
    </row>
    <row r="60" spans="1:27" s="39" customFormat="1" ht="15" customHeight="1">
      <c r="A60" s="173" t="s">
        <v>328</v>
      </c>
      <c r="B60" s="55" t="s">
        <v>401</v>
      </c>
      <c r="C60" s="55">
        <f t="shared" si="4"/>
        <v>0</v>
      </c>
      <c r="D60" s="107">
        <v>0.5</v>
      </c>
      <c r="E60" s="108">
        <f t="shared" si="6"/>
        <v>0</v>
      </c>
      <c r="F60" s="103" t="s">
        <v>514</v>
      </c>
      <c r="G60" s="90" t="s">
        <v>503</v>
      </c>
      <c r="H60" s="90" t="s">
        <v>490</v>
      </c>
      <c r="I60" s="51"/>
      <c r="J60" s="38"/>
      <c r="K60" s="38"/>
      <c r="L60" s="38"/>
      <c r="M60" s="38"/>
      <c r="N60" s="38"/>
      <c r="O60" s="38"/>
      <c r="P60" s="38"/>
      <c r="Q60" s="38"/>
      <c r="R60" s="38"/>
      <c r="S60" s="38"/>
      <c r="T60" s="38"/>
      <c r="U60" s="38"/>
      <c r="V60" s="38"/>
      <c r="W60" s="38"/>
      <c r="X60" s="43"/>
      <c r="Y60" s="38"/>
      <c r="Z60" s="38"/>
      <c r="AA60" s="38"/>
    </row>
    <row r="61" spans="1:27" s="9" customFormat="1" ht="15" customHeight="1">
      <c r="A61" s="173" t="s">
        <v>329</v>
      </c>
      <c r="B61" s="55" t="s">
        <v>400</v>
      </c>
      <c r="C61" s="55">
        <f t="shared" si="4"/>
        <v>1</v>
      </c>
      <c r="D61" s="107">
        <v>0.5</v>
      </c>
      <c r="E61" s="108">
        <f t="shared" si="6"/>
        <v>0.5</v>
      </c>
      <c r="F61" s="103" t="s">
        <v>514</v>
      </c>
      <c r="G61" s="90" t="s">
        <v>493</v>
      </c>
      <c r="H61" s="90" t="s">
        <v>517</v>
      </c>
      <c r="I61" s="51"/>
      <c r="J61" s="38"/>
      <c r="K61" s="38"/>
      <c r="L61" s="38"/>
      <c r="M61" s="38"/>
      <c r="N61" s="38"/>
      <c r="O61" s="38"/>
      <c r="P61" s="38"/>
      <c r="Q61" s="38"/>
      <c r="R61" s="38"/>
      <c r="S61" s="38"/>
      <c r="T61" s="38"/>
      <c r="U61" s="38"/>
      <c r="V61" s="38"/>
      <c r="W61" s="38"/>
      <c r="X61" s="43"/>
      <c r="Y61" s="38"/>
      <c r="Z61" s="38"/>
      <c r="AA61" s="38"/>
    </row>
    <row r="62" spans="1:27" s="39" customFormat="1" ht="15">
      <c r="A62" s="61" t="s">
        <v>330</v>
      </c>
      <c r="B62" s="55" t="s">
        <v>401</v>
      </c>
      <c r="C62" s="55">
        <f t="shared" si="4"/>
        <v>0</v>
      </c>
      <c r="D62" s="107"/>
      <c r="E62" s="108">
        <f t="shared" si="6"/>
        <v>0</v>
      </c>
      <c r="F62" s="103" t="s">
        <v>524</v>
      </c>
      <c r="G62" s="90" t="s">
        <v>535</v>
      </c>
      <c r="H62" s="90" t="s">
        <v>495</v>
      </c>
      <c r="I62" s="51"/>
      <c r="J62" s="38"/>
      <c r="K62" s="38"/>
      <c r="L62" s="38"/>
      <c r="M62" s="38"/>
      <c r="N62" s="38"/>
      <c r="O62" s="38"/>
      <c r="P62" s="38"/>
      <c r="Q62" s="38"/>
      <c r="R62" s="38"/>
      <c r="S62" s="38"/>
      <c r="T62" s="38"/>
      <c r="U62" s="38"/>
      <c r="V62" s="38"/>
      <c r="W62" s="38"/>
      <c r="X62" s="43"/>
      <c r="Y62" s="38"/>
      <c r="Z62" s="38"/>
      <c r="AA62" s="38"/>
    </row>
    <row r="63" spans="1:27" s="39" customFormat="1" ht="15">
      <c r="A63" s="61" t="s">
        <v>331</v>
      </c>
      <c r="B63" s="55" t="s">
        <v>400</v>
      </c>
      <c r="C63" s="55">
        <f t="shared" si="4"/>
        <v>1</v>
      </c>
      <c r="D63" s="107">
        <v>0.5</v>
      </c>
      <c r="E63" s="108">
        <f t="shared" si="6"/>
        <v>0.5</v>
      </c>
      <c r="F63" s="103" t="s">
        <v>489</v>
      </c>
      <c r="G63" s="90" t="s">
        <v>500</v>
      </c>
      <c r="H63" s="90" t="s">
        <v>504</v>
      </c>
      <c r="I63" s="101" t="s">
        <v>509</v>
      </c>
      <c r="J63" s="38"/>
      <c r="K63" s="38"/>
      <c r="L63" s="38"/>
      <c r="M63" s="38"/>
      <c r="N63" s="38"/>
      <c r="O63" s="38"/>
      <c r="P63" s="38"/>
      <c r="Q63" s="38"/>
      <c r="R63" s="38"/>
      <c r="S63" s="38"/>
      <c r="T63" s="38"/>
      <c r="U63" s="38"/>
      <c r="V63" s="38"/>
      <c r="W63" s="38"/>
      <c r="X63" s="43"/>
      <c r="Y63" s="38"/>
      <c r="Z63" s="38"/>
      <c r="AA63" s="38"/>
    </row>
    <row r="64" spans="1:27" s="39" customFormat="1" ht="15">
      <c r="A64" s="61" t="s">
        <v>332</v>
      </c>
      <c r="B64" s="55" t="s">
        <v>399</v>
      </c>
      <c r="C64" s="55">
        <f t="shared" si="4"/>
        <v>2</v>
      </c>
      <c r="D64" s="107"/>
      <c r="E64" s="108">
        <f t="shared" si="6"/>
        <v>2</v>
      </c>
      <c r="F64" s="103" t="s">
        <v>524</v>
      </c>
      <c r="G64" s="90" t="s">
        <v>536</v>
      </c>
      <c r="H64" s="90" t="s">
        <v>517</v>
      </c>
      <c r="I64" s="51"/>
      <c r="J64" s="38"/>
      <c r="K64" s="38"/>
      <c r="L64" s="38"/>
      <c r="M64" s="38"/>
      <c r="N64" s="38"/>
      <c r="O64" s="38"/>
      <c r="P64" s="38"/>
      <c r="Q64" s="38"/>
      <c r="R64" s="38"/>
      <c r="S64" s="38"/>
      <c r="T64" s="38"/>
      <c r="U64" s="38"/>
      <c r="V64" s="38"/>
      <c r="W64" s="38"/>
      <c r="X64" s="43"/>
      <c r="Y64" s="38"/>
      <c r="Z64" s="38"/>
      <c r="AA64" s="38"/>
    </row>
    <row r="65" spans="1:27" s="39" customFormat="1" ht="15" customHeight="1">
      <c r="A65" s="61" t="s">
        <v>333</v>
      </c>
      <c r="B65" s="55" t="s">
        <v>399</v>
      </c>
      <c r="C65" s="55">
        <f t="shared" si="4"/>
        <v>2</v>
      </c>
      <c r="D65" s="107"/>
      <c r="E65" s="108">
        <f t="shared" si="6"/>
        <v>2</v>
      </c>
      <c r="F65" s="103" t="s">
        <v>524</v>
      </c>
      <c r="G65" s="90" t="s">
        <v>486</v>
      </c>
      <c r="H65" s="90" t="s">
        <v>517</v>
      </c>
      <c r="I65" s="51"/>
      <c r="J65" s="38"/>
      <c r="K65" s="38"/>
      <c r="L65" s="38"/>
      <c r="M65" s="38"/>
      <c r="N65" s="38"/>
      <c r="O65" s="38"/>
      <c r="P65" s="38"/>
      <c r="Q65" s="38"/>
      <c r="R65" s="38"/>
      <c r="S65" s="38"/>
      <c r="T65" s="38"/>
      <c r="U65" s="38"/>
      <c r="V65" s="38"/>
      <c r="W65" s="38"/>
      <c r="X65" s="43"/>
      <c r="Y65" s="38"/>
      <c r="Z65" s="38"/>
      <c r="AA65" s="38"/>
    </row>
    <row r="66" spans="1:27" s="39" customFormat="1" ht="15" customHeight="1">
      <c r="A66" s="61" t="s">
        <v>334</v>
      </c>
      <c r="B66" s="55" t="s">
        <v>401</v>
      </c>
      <c r="C66" s="55">
        <f t="shared" si="4"/>
        <v>0</v>
      </c>
      <c r="D66" s="107">
        <v>0.5</v>
      </c>
      <c r="E66" s="108">
        <f t="shared" si="6"/>
        <v>0</v>
      </c>
      <c r="F66" s="103" t="s">
        <v>514</v>
      </c>
      <c r="G66" s="90" t="s">
        <v>496</v>
      </c>
      <c r="H66" s="90" t="s">
        <v>497</v>
      </c>
      <c r="I66" s="51"/>
      <c r="J66" s="38"/>
      <c r="K66" s="38"/>
      <c r="L66" s="38"/>
      <c r="M66" s="38"/>
      <c r="N66" s="38"/>
      <c r="O66" s="38"/>
      <c r="P66" s="38"/>
      <c r="Q66" s="38"/>
      <c r="R66" s="38"/>
      <c r="S66" s="38"/>
      <c r="T66" s="38"/>
      <c r="U66" s="38"/>
      <c r="V66" s="38"/>
      <c r="W66" s="38"/>
      <c r="X66" s="43"/>
      <c r="Y66" s="38"/>
      <c r="Z66" s="38"/>
      <c r="AA66" s="38"/>
    </row>
    <row r="67" spans="1:24" s="13" customFormat="1" ht="15" customHeight="1">
      <c r="A67" s="61" t="s">
        <v>335</v>
      </c>
      <c r="B67" s="126" t="s">
        <v>401</v>
      </c>
      <c r="C67" s="55">
        <f t="shared" si="4"/>
        <v>0</v>
      </c>
      <c r="D67" s="107"/>
      <c r="E67" s="108">
        <f t="shared" si="6"/>
        <v>0</v>
      </c>
      <c r="F67" s="121" t="s">
        <v>484</v>
      </c>
      <c r="G67" s="90" t="s">
        <v>485</v>
      </c>
      <c r="H67" s="90" t="s">
        <v>487</v>
      </c>
      <c r="I67" s="101" t="s">
        <v>546</v>
      </c>
      <c r="X67" s="48"/>
    </row>
    <row r="68" spans="1:27" s="39" customFormat="1" ht="15" customHeight="1">
      <c r="A68" s="61" t="s">
        <v>336</v>
      </c>
      <c r="B68" s="55" t="s">
        <v>399</v>
      </c>
      <c r="C68" s="55">
        <f t="shared" si="4"/>
        <v>2</v>
      </c>
      <c r="D68" s="107"/>
      <c r="E68" s="108">
        <f t="shared" si="6"/>
        <v>2</v>
      </c>
      <c r="F68" s="103" t="s">
        <v>524</v>
      </c>
      <c r="G68" s="90" t="s">
        <v>494</v>
      </c>
      <c r="H68" s="90" t="s">
        <v>496</v>
      </c>
      <c r="I68" s="51"/>
      <c r="J68" s="38"/>
      <c r="K68" s="38"/>
      <c r="L68" s="38"/>
      <c r="M68" s="38"/>
      <c r="N68" s="38"/>
      <c r="O68" s="38"/>
      <c r="P68" s="38"/>
      <c r="Q68" s="38"/>
      <c r="R68" s="38"/>
      <c r="S68" s="38"/>
      <c r="T68" s="38"/>
      <c r="U68" s="38"/>
      <c r="V68" s="38"/>
      <c r="W68" s="38"/>
      <c r="X68" s="43"/>
      <c r="Y68" s="38"/>
      <c r="Z68" s="38"/>
      <c r="AA68" s="38"/>
    </row>
    <row r="69" spans="1:27" s="39" customFormat="1" ht="15" customHeight="1">
      <c r="A69" s="173" t="s">
        <v>337</v>
      </c>
      <c r="B69" s="55" t="s">
        <v>400</v>
      </c>
      <c r="C69" s="55">
        <f t="shared" si="4"/>
        <v>1</v>
      </c>
      <c r="D69" s="107">
        <v>0.5</v>
      </c>
      <c r="E69" s="108">
        <f t="shared" si="6"/>
        <v>0.5</v>
      </c>
      <c r="F69" s="103" t="s">
        <v>489</v>
      </c>
      <c r="G69" s="90" t="s">
        <v>503</v>
      </c>
      <c r="H69" s="90" t="s">
        <v>500</v>
      </c>
      <c r="I69" s="51"/>
      <c r="J69" s="38"/>
      <c r="K69" s="38"/>
      <c r="L69" s="38"/>
      <c r="M69" s="38"/>
      <c r="N69" s="38"/>
      <c r="O69" s="38"/>
      <c r="P69" s="38"/>
      <c r="Q69" s="38"/>
      <c r="R69" s="38"/>
      <c r="S69" s="38"/>
      <c r="T69" s="38"/>
      <c r="U69" s="38"/>
      <c r="V69" s="38"/>
      <c r="W69" s="38"/>
      <c r="X69" s="43"/>
      <c r="Y69" s="38"/>
      <c r="Z69" s="38"/>
      <c r="AA69" s="38"/>
    </row>
    <row r="70" spans="1:27" ht="15" customHeight="1">
      <c r="A70" s="150" t="s">
        <v>371</v>
      </c>
      <c r="B70" s="139"/>
      <c r="C70" s="139"/>
      <c r="D70" s="139"/>
      <c r="E70" s="166"/>
      <c r="F70" s="167"/>
      <c r="G70" s="159"/>
      <c r="H70" s="160"/>
      <c r="I70" s="169"/>
      <c r="J70" s="38"/>
      <c r="K70" s="38"/>
      <c r="L70" s="38"/>
      <c r="M70" s="38"/>
      <c r="N70" s="38"/>
      <c r="O70" s="38"/>
      <c r="P70" s="38"/>
      <c r="Q70" s="38"/>
      <c r="R70" s="38"/>
      <c r="S70" s="38"/>
      <c r="T70" s="38"/>
      <c r="U70" s="38"/>
      <c r="V70" s="38"/>
      <c r="W70" s="38"/>
      <c r="X70" s="43"/>
      <c r="Y70" s="38"/>
      <c r="Z70" s="38"/>
      <c r="AA70" s="38"/>
    </row>
    <row r="71" spans="1:27" s="9" customFormat="1" ht="15" customHeight="1">
      <c r="A71" s="173" t="s">
        <v>338</v>
      </c>
      <c r="B71" s="55" t="s">
        <v>401</v>
      </c>
      <c r="C71" s="55">
        <f t="shared" si="4"/>
        <v>0</v>
      </c>
      <c r="D71" s="107">
        <v>0.5</v>
      </c>
      <c r="E71" s="108">
        <f aca="true" t="shared" si="7" ref="E71:E76">C71*(1-D71)</f>
        <v>0</v>
      </c>
      <c r="F71" s="103" t="s">
        <v>514</v>
      </c>
      <c r="G71" s="90" t="s">
        <v>500</v>
      </c>
      <c r="H71" s="90" t="s">
        <v>517</v>
      </c>
      <c r="I71" s="101"/>
      <c r="J71" s="38"/>
      <c r="K71" s="38"/>
      <c r="L71" s="38"/>
      <c r="M71" s="38"/>
      <c r="N71" s="38"/>
      <c r="O71" s="38"/>
      <c r="P71" s="38"/>
      <c r="Q71" s="38"/>
      <c r="R71" s="38"/>
      <c r="S71" s="38"/>
      <c r="T71" s="38"/>
      <c r="U71" s="38"/>
      <c r="V71" s="38"/>
      <c r="W71" s="38"/>
      <c r="X71" s="43"/>
      <c r="Y71" s="38"/>
      <c r="Z71" s="38"/>
      <c r="AA71" s="38"/>
    </row>
    <row r="72" spans="1:27" s="39" customFormat="1" ht="15" customHeight="1">
      <c r="A72" s="173" t="s">
        <v>339</v>
      </c>
      <c r="B72" s="55" t="s">
        <v>400</v>
      </c>
      <c r="C72" s="55">
        <f t="shared" si="4"/>
        <v>1</v>
      </c>
      <c r="D72" s="107"/>
      <c r="E72" s="108">
        <f t="shared" si="7"/>
        <v>1</v>
      </c>
      <c r="F72" s="103" t="s">
        <v>524</v>
      </c>
      <c r="G72" s="90" t="s">
        <v>525</v>
      </c>
      <c r="H72" s="90" t="s">
        <v>500</v>
      </c>
      <c r="I72" s="51"/>
      <c r="J72" s="38"/>
      <c r="K72" s="38"/>
      <c r="L72" s="38"/>
      <c r="M72" s="38"/>
      <c r="N72" s="38"/>
      <c r="O72" s="38"/>
      <c r="P72" s="38"/>
      <c r="Q72" s="38"/>
      <c r="R72" s="38"/>
      <c r="S72" s="38"/>
      <c r="T72" s="38"/>
      <c r="U72" s="38"/>
      <c r="V72" s="38"/>
      <c r="W72" s="38"/>
      <c r="X72" s="43"/>
      <c r="Y72" s="38"/>
      <c r="Z72" s="38"/>
      <c r="AA72" s="38"/>
    </row>
    <row r="73" spans="1:27" s="9" customFormat="1" ht="15" customHeight="1">
      <c r="A73" s="173" t="s">
        <v>340</v>
      </c>
      <c r="B73" s="55" t="s">
        <v>399</v>
      </c>
      <c r="C73" s="55">
        <f t="shared" si="4"/>
        <v>2</v>
      </c>
      <c r="D73" s="107">
        <v>0.5</v>
      </c>
      <c r="E73" s="108">
        <f t="shared" si="7"/>
        <v>1</v>
      </c>
      <c r="F73" s="103" t="s">
        <v>524</v>
      </c>
      <c r="G73" s="90" t="s">
        <v>527</v>
      </c>
      <c r="H73" s="90" t="s">
        <v>488</v>
      </c>
      <c r="I73" s="101" t="s">
        <v>545</v>
      </c>
      <c r="J73" s="38"/>
      <c r="K73" s="38"/>
      <c r="L73" s="38"/>
      <c r="M73" s="38"/>
      <c r="N73" s="38"/>
      <c r="O73" s="38"/>
      <c r="P73" s="38"/>
      <c r="Q73" s="38"/>
      <c r="R73" s="38"/>
      <c r="S73" s="38"/>
      <c r="T73" s="38"/>
      <c r="U73" s="38"/>
      <c r="V73" s="38"/>
      <c r="W73" s="38"/>
      <c r="X73" s="43"/>
      <c r="Y73" s="38"/>
      <c r="Z73" s="38"/>
      <c r="AA73" s="38"/>
    </row>
    <row r="74" spans="1:27" s="9" customFormat="1" ht="15" customHeight="1">
      <c r="A74" s="173" t="s">
        <v>341</v>
      </c>
      <c r="B74" s="55" t="s">
        <v>399</v>
      </c>
      <c r="C74" s="55">
        <f t="shared" si="4"/>
        <v>2</v>
      </c>
      <c r="D74" s="107">
        <v>0.5</v>
      </c>
      <c r="E74" s="108">
        <f t="shared" si="7"/>
        <v>1</v>
      </c>
      <c r="F74" s="103" t="s">
        <v>489</v>
      </c>
      <c r="G74" s="90" t="s">
        <v>494</v>
      </c>
      <c r="H74" s="90" t="s">
        <v>505</v>
      </c>
      <c r="I74" s="101" t="s">
        <v>511</v>
      </c>
      <c r="J74" s="38"/>
      <c r="K74" s="38"/>
      <c r="L74" s="38"/>
      <c r="M74" s="38"/>
      <c r="N74" s="38"/>
      <c r="O74" s="38"/>
      <c r="P74" s="38"/>
      <c r="Q74" s="38"/>
      <c r="R74" s="38"/>
      <c r="S74" s="38"/>
      <c r="T74" s="38"/>
      <c r="U74" s="38"/>
      <c r="V74" s="38"/>
      <c r="W74" s="38"/>
      <c r="X74" s="43"/>
      <c r="Y74" s="38"/>
      <c r="Z74" s="38"/>
      <c r="AA74" s="38"/>
    </row>
    <row r="75" spans="1:27" s="39" customFormat="1" ht="15" customHeight="1">
      <c r="A75" s="173" t="s">
        <v>342</v>
      </c>
      <c r="B75" s="55" t="s">
        <v>399</v>
      </c>
      <c r="C75" s="55">
        <f t="shared" si="4"/>
        <v>2</v>
      </c>
      <c r="D75" s="107"/>
      <c r="E75" s="108">
        <f t="shared" si="7"/>
        <v>2</v>
      </c>
      <c r="F75" s="103" t="s">
        <v>524</v>
      </c>
      <c r="G75" s="90" t="s">
        <v>535</v>
      </c>
      <c r="H75" s="90" t="s">
        <v>542</v>
      </c>
      <c r="I75" s="137"/>
      <c r="J75" s="38"/>
      <c r="K75" s="38"/>
      <c r="L75" s="38"/>
      <c r="M75" s="38"/>
      <c r="N75" s="38"/>
      <c r="O75" s="38"/>
      <c r="P75" s="38"/>
      <c r="Q75" s="38"/>
      <c r="R75" s="38"/>
      <c r="S75" s="38"/>
      <c r="T75" s="38"/>
      <c r="U75" s="38"/>
      <c r="V75" s="38"/>
      <c r="W75" s="38"/>
      <c r="X75" s="43"/>
      <c r="Y75" s="38"/>
      <c r="Z75" s="38"/>
      <c r="AA75" s="38"/>
    </row>
    <row r="76" spans="1:27" s="39" customFormat="1" ht="15" customHeight="1">
      <c r="A76" s="173" t="s">
        <v>343</v>
      </c>
      <c r="B76" s="55" t="s">
        <v>400</v>
      </c>
      <c r="C76" s="55">
        <f t="shared" si="4"/>
        <v>1</v>
      </c>
      <c r="D76" s="107"/>
      <c r="E76" s="108">
        <f t="shared" si="7"/>
        <v>1</v>
      </c>
      <c r="F76" s="103" t="s">
        <v>524</v>
      </c>
      <c r="G76" s="90"/>
      <c r="H76" s="90" t="s">
        <v>543</v>
      </c>
      <c r="I76" s="51"/>
      <c r="J76" s="38"/>
      <c r="K76" s="38"/>
      <c r="L76" s="38"/>
      <c r="M76" s="38"/>
      <c r="N76" s="38"/>
      <c r="O76" s="38"/>
      <c r="P76" s="38"/>
      <c r="Q76" s="38"/>
      <c r="R76" s="38"/>
      <c r="S76" s="38"/>
      <c r="T76" s="38"/>
      <c r="U76" s="38"/>
      <c r="V76" s="38"/>
      <c r="W76" s="38"/>
      <c r="X76" s="43"/>
      <c r="Y76" s="38"/>
      <c r="Z76" s="38"/>
      <c r="AA76" s="38"/>
    </row>
    <row r="77" spans="1:27" s="12" customFormat="1" ht="15" customHeight="1">
      <c r="A77" s="150" t="s">
        <v>372</v>
      </c>
      <c r="B77" s="139"/>
      <c r="C77" s="139"/>
      <c r="D77" s="139"/>
      <c r="E77" s="139"/>
      <c r="F77" s="170"/>
      <c r="G77" s="159"/>
      <c r="H77" s="160"/>
      <c r="I77" s="169"/>
      <c r="J77" s="38"/>
      <c r="K77" s="38"/>
      <c r="L77" s="38"/>
      <c r="M77" s="38"/>
      <c r="N77" s="38"/>
      <c r="O77" s="38"/>
      <c r="P77" s="38"/>
      <c r="Q77" s="38"/>
      <c r="R77" s="38"/>
      <c r="S77" s="38"/>
      <c r="T77" s="38"/>
      <c r="U77" s="38"/>
      <c r="V77" s="38"/>
      <c r="W77" s="38"/>
      <c r="X77" s="43"/>
      <c r="Y77" s="38"/>
      <c r="Z77" s="38"/>
      <c r="AA77" s="38"/>
    </row>
    <row r="78" spans="1:27" s="9" customFormat="1" ht="15" customHeight="1">
      <c r="A78" s="173" t="s">
        <v>344</v>
      </c>
      <c r="B78" s="55" t="s">
        <v>401</v>
      </c>
      <c r="C78" s="55">
        <f t="shared" si="4"/>
        <v>0</v>
      </c>
      <c r="D78" s="107">
        <v>0.5</v>
      </c>
      <c r="E78" s="108">
        <f aca="true" t="shared" si="8" ref="E78:E88">C78*(1-D78)</f>
        <v>0</v>
      </c>
      <c r="F78" s="103" t="s">
        <v>489</v>
      </c>
      <c r="G78" s="90" t="s">
        <v>486</v>
      </c>
      <c r="H78" s="90" t="s">
        <v>506</v>
      </c>
      <c r="I78" s="51"/>
      <c r="J78" s="38"/>
      <c r="K78" s="38"/>
      <c r="L78" s="38"/>
      <c r="M78" s="38"/>
      <c r="N78" s="38"/>
      <c r="O78" s="38"/>
      <c r="P78" s="38"/>
      <c r="Q78" s="38"/>
      <c r="R78" s="38"/>
      <c r="S78" s="38"/>
      <c r="T78" s="38"/>
      <c r="U78" s="38"/>
      <c r="V78" s="38"/>
      <c r="W78" s="38"/>
      <c r="X78" s="43"/>
      <c r="Y78" s="38"/>
      <c r="Z78" s="38"/>
      <c r="AA78" s="38"/>
    </row>
    <row r="79" spans="1:27" s="39" customFormat="1" ht="15" customHeight="1">
      <c r="A79" s="173" t="s">
        <v>345</v>
      </c>
      <c r="B79" s="55" t="s">
        <v>399</v>
      </c>
      <c r="C79" s="55">
        <f t="shared" si="4"/>
        <v>2</v>
      </c>
      <c r="D79" s="107">
        <v>0.5</v>
      </c>
      <c r="E79" s="108">
        <f>C79*(1-D79)</f>
        <v>1</v>
      </c>
      <c r="F79" s="136" t="s">
        <v>522</v>
      </c>
      <c r="G79" s="90" t="s">
        <v>499</v>
      </c>
      <c r="H79" s="90" t="s">
        <v>523</v>
      </c>
      <c r="I79" s="51"/>
      <c r="J79" s="38"/>
      <c r="K79" s="38"/>
      <c r="L79" s="38"/>
      <c r="M79" s="38"/>
      <c r="N79" s="38"/>
      <c r="O79" s="38"/>
      <c r="P79" s="38"/>
      <c r="Q79" s="38"/>
      <c r="R79" s="38"/>
      <c r="S79" s="38"/>
      <c r="T79" s="38"/>
      <c r="U79" s="38"/>
      <c r="V79" s="38"/>
      <c r="W79" s="38"/>
      <c r="X79" s="43"/>
      <c r="Y79" s="38"/>
      <c r="Z79" s="38"/>
      <c r="AA79" s="38"/>
    </row>
    <row r="80" spans="1:27" s="40" customFormat="1" ht="15" customHeight="1">
      <c r="A80" s="173" t="s">
        <v>346</v>
      </c>
      <c r="B80" s="55" t="s">
        <v>399</v>
      </c>
      <c r="C80" s="55">
        <f t="shared" si="4"/>
        <v>2</v>
      </c>
      <c r="D80" s="107">
        <v>0.5</v>
      </c>
      <c r="E80" s="108">
        <f>C80*(1-D80)</f>
        <v>1</v>
      </c>
      <c r="F80" s="103" t="s">
        <v>489</v>
      </c>
      <c r="G80" s="90" t="s">
        <v>493</v>
      </c>
      <c r="H80" s="90" t="s">
        <v>499</v>
      </c>
      <c r="I80" s="101" t="s">
        <v>509</v>
      </c>
      <c r="J80" s="38"/>
      <c r="K80" s="38"/>
      <c r="L80" s="38"/>
      <c r="M80" s="38"/>
      <c r="N80" s="38"/>
      <c r="O80" s="38"/>
      <c r="P80" s="38"/>
      <c r="Q80" s="38"/>
      <c r="R80" s="38"/>
      <c r="S80" s="38"/>
      <c r="T80" s="38"/>
      <c r="U80" s="38"/>
      <c r="V80" s="38"/>
      <c r="W80" s="38"/>
      <c r="X80" s="43"/>
      <c r="Y80" s="38"/>
      <c r="Z80" s="38"/>
      <c r="AA80" s="38"/>
    </row>
    <row r="81" spans="1:27" s="39" customFormat="1" ht="15" customHeight="1">
      <c r="A81" s="173" t="s">
        <v>347</v>
      </c>
      <c r="B81" s="55" t="s">
        <v>401</v>
      </c>
      <c r="C81" s="55">
        <f t="shared" si="4"/>
        <v>0</v>
      </c>
      <c r="D81" s="107"/>
      <c r="E81" s="108">
        <f t="shared" si="8"/>
        <v>0</v>
      </c>
      <c r="F81" s="103" t="s">
        <v>524</v>
      </c>
      <c r="G81" s="90" t="s">
        <v>537</v>
      </c>
      <c r="H81" s="90" t="s">
        <v>486</v>
      </c>
      <c r="I81" s="51"/>
      <c r="J81" s="38"/>
      <c r="K81" s="38"/>
      <c r="L81" s="38"/>
      <c r="M81" s="38"/>
      <c r="N81" s="38"/>
      <c r="O81" s="38"/>
      <c r="P81" s="38"/>
      <c r="Q81" s="38"/>
      <c r="R81" s="38"/>
      <c r="S81" s="38"/>
      <c r="T81" s="38"/>
      <c r="U81" s="38"/>
      <c r="V81" s="38"/>
      <c r="W81" s="38"/>
      <c r="X81" s="43"/>
      <c r="Y81" s="38"/>
      <c r="Z81" s="38"/>
      <c r="AA81" s="38"/>
    </row>
    <row r="82" spans="1:27" s="39" customFormat="1" ht="15" customHeight="1">
      <c r="A82" s="173" t="s">
        <v>348</v>
      </c>
      <c r="B82" s="55" t="s">
        <v>401</v>
      </c>
      <c r="C82" s="55">
        <f t="shared" si="4"/>
        <v>0</v>
      </c>
      <c r="D82" s="107">
        <v>0.5</v>
      </c>
      <c r="E82" s="108">
        <f t="shared" si="8"/>
        <v>0</v>
      </c>
      <c r="F82" s="103" t="s">
        <v>514</v>
      </c>
      <c r="G82" s="90" t="s">
        <v>500</v>
      </c>
      <c r="H82" s="90" t="s">
        <v>517</v>
      </c>
      <c r="I82" s="51"/>
      <c r="J82" s="38"/>
      <c r="K82" s="38"/>
      <c r="L82" s="38"/>
      <c r="M82" s="38"/>
      <c r="N82" s="38"/>
      <c r="O82" s="38"/>
      <c r="P82" s="38"/>
      <c r="Q82" s="38"/>
      <c r="R82" s="38"/>
      <c r="S82" s="38"/>
      <c r="T82" s="38"/>
      <c r="U82" s="38"/>
      <c r="V82" s="38"/>
      <c r="W82" s="38"/>
      <c r="X82" s="43"/>
      <c r="Y82" s="38"/>
      <c r="Z82" s="38"/>
      <c r="AA82" s="38"/>
    </row>
    <row r="83" spans="1:27" s="9" customFormat="1" ht="15" customHeight="1">
      <c r="A83" s="173" t="s">
        <v>349</v>
      </c>
      <c r="B83" s="55" t="s">
        <v>401</v>
      </c>
      <c r="C83" s="55">
        <f t="shared" si="4"/>
        <v>0</v>
      </c>
      <c r="D83" s="107">
        <v>0.5</v>
      </c>
      <c r="E83" s="108">
        <f t="shared" si="8"/>
        <v>0</v>
      </c>
      <c r="F83" s="103" t="s">
        <v>514</v>
      </c>
      <c r="G83" s="90" t="s">
        <v>486</v>
      </c>
      <c r="H83" s="90" t="s">
        <v>518</v>
      </c>
      <c r="I83" s="51"/>
      <c r="J83" s="38"/>
      <c r="K83" s="38"/>
      <c r="L83" s="38"/>
      <c r="M83" s="38"/>
      <c r="N83" s="38"/>
      <c r="O83" s="38"/>
      <c r="P83" s="38"/>
      <c r="Q83" s="38"/>
      <c r="R83" s="38"/>
      <c r="S83" s="38"/>
      <c r="T83" s="38"/>
      <c r="U83" s="38"/>
      <c r="V83" s="38"/>
      <c r="W83" s="38"/>
      <c r="X83" s="43"/>
      <c r="Y83" s="38"/>
      <c r="Z83" s="38"/>
      <c r="AA83" s="38"/>
    </row>
    <row r="84" spans="1:27" s="49" customFormat="1" ht="15" customHeight="1">
      <c r="A84" s="173" t="s">
        <v>350</v>
      </c>
      <c r="B84" s="55" t="s">
        <v>401</v>
      </c>
      <c r="C84" s="55">
        <f t="shared" si="4"/>
        <v>0</v>
      </c>
      <c r="D84" s="107">
        <v>0.5</v>
      </c>
      <c r="E84" s="108">
        <f t="shared" si="8"/>
        <v>0</v>
      </c>
      <c r="F84" s="103" t="s">
        <v>514</v>
      </c>
      <c r="G84" s="90" t="s">
        <v>485</v>
      </c>
      <c r="H84" s="90" t="s">
        <v>519</v>
      </c>
      <c r="I84" s="51"/>
      <c r="J84" s="13"/>
      <c r="K84" s="13"/>
      <c r="L84" s="13"/>
      <c r="M84" s="13"/>
      <c r="N84" s="13"/>
      <c r="O84" s="13"/>
      <c r="P84" s="13"/>
      <c r="Q84" s="13"/>
      <c r="R84" s="13"/>
      <c r="S84" s="13"/>
      <c r="T84" s="13"/>
      <c r="U84" s="13"/>
      <c r="V84" s="13"/>
      <c r="W84" s="13"/>
      <c r="X84" s="48"/>
      <c r="Y84" s="13"/>
      <c r="Z84" s="13"/>
      <c r="AA84" s="13"/>
    </row>
    <row r="85" spans="1:27" s="9" customFormat="1" ht="15" customHeight="1">
      <c r="A85" s="173" t="s">
        <v>351</v>
      </c>
      <c r="B85" s="55" t="s">
        <v>401</v>
      </c>
      <c r="C85" s="55">
        <f t="shared" si="4"/>
        <v>0</v>
      </c>
      <c r="D85" s="107">
        <v>0.5</v>
      </c>
      <c r="E85" s="108">
        <f t="shared" si="8"/>
        <v>0</v>
      </c>
      <c r="F85" s="103" t="s">
        <v>489</v>
      </c>
      <c r="G85" s="90" t="s">
        <v>493</v>
      </c>
      <c r="H85" s="90" t="s">
        <v>499</v>
      </c>
      <c r="I85" s="101"/>
      <c r="J85" s="38"/>
      <c r="K85" s="38"/>
      <c r="L85" s="38"/>
      <c r="M85" s="38"/>
      <c r="N85" s="38"/>
      <c r="O85" s="38"/>
      <c r="P85" s="38"/>
      <c r="Q85" s="38"/>
      <c r="R85" s="38"/>
      <c r="S85" s="38"/>
      <c r="T85" s="38"/>
      <c r="U85" s="38"/>
      <c r="V85" s="38"/>
      <c r="W85" s="38"/>
      <c r="X85" s="43"/>
      <c r="Y85" s="38"/>
      <c r="Z85" s="38"/>
      <c r="AA85" s="38"/>
    </row>
    <row r="86" spans="1:27" s="41" customFormat="1" ht="15" customHeight="1">
      <c r="A86" s="173" t="s">
        <v>352</v>
      </c>
      <c r="B86" s="55" t="s">
        <v>401</v>
      </c>
      <c r="C86" s="55">
        <f t="shared" si="4"/>
        <v>0</v>
      </c>
      <c r="D86" s="107">
        <v>0.5</v>
      </c>
      <c r="E86" s="108">
        <f t="shared" si="8"/>
        <v>0</v>
      </c>
      <c r="F86" s="103" t="s">
        <v>514</v>
      </c>
      <c r="G86" s="90" t="s">
        <v>492</v>
      </c>
      <c r="H86" s="90" t="s">
        <v>520</v>
      </c>
      <c r="I86" s="51"/>
      <c r="J86" s="38"/>
      <c r="K86" s="38"/>
      <c r="L86" s="38"/>
      <c r="M86" s="38"/>
      <c r="N86" s="38"/>
      <c r="O86" s="38"/>
      <c r="P86" s="38"/>
      <c r="Q86" s="38"/>
      <c r="R86" s="38"/>
      <c r="S86" s="38"/>
      <c r="T86" s="38"/>
      <c r="U86" s="38"/>
      <c r="V86" s="38"/>
      <c r="W86" s="38"/>
      <c r="X86" s="43"/>
      <c r="Y86" s="38"/>
      <c r="Z86" s="38"/>
      <c r="AA86" s="38"/>
    </row>
    <row r="87" spans="1:27" s="39" customFormat="1" ht="15" customHeight="1">
      <c r="A87" s="173" t="s">
        <v>353</v>
      </c>
      <c r="B87" s="55" t="s">
        <v>399</v>
      </c>
      <c r="C87" s="55">
        <f t="shared" si="4"/>
        <v>2</v>
      </c>
      <c r="D87" s="107"/>
      <c r="E87" s="108">
        <f t="shared" si="8"/>
        <v>2</v>
      </c>
      <c r="F87" s="103" t="s">
        <v>524</v>
      </c>
      <c r="G87" s="90" t="s">
        <v>529</v>
      </c>
      <c r="H87" s="90" t="s">
        <v>486</v>
      </c>
      <c r="I87" s="51"/>
      <c r="J87" s="38"/>
      <c r="K87" s="38"/>
      <c r="L87" s="38"/>
      <c r="M87" s="38"/>
      <c r="N87" s="38"/>
      <c r="O87" s="38"/>
      <c r="P87" s="38"/>
      <c r="Q87" s="38"/>
      <c r="R87" s="38"/>
      <c r="S87" s="38"/>
      <c r="T87" s="38"/>
      <c r="U87" s="38"/>
      <c r="V87" s="38"/>
      <c r="W87" s="38"/>
      <c r="X87" s="43"/>
      <c r="Y87" s="38"/>
      <c r="Z87" s="38"/>
      <c r="AA87" s="38"/>
    </row>
    <row r="88" spans="1:27" s="9" customFormat="1" ht="15" customHeight="1">
      <c r="A88" s="61" t="s">
        <v>354</v>
      </c>
      <c r="B88" s="126" t="s">
        <v>401</v>
      </c>
      <c r="C88" s="55">
        <f t="shared" si="4"/>
        <v>0</v>
      </c>
      <c r="D88" s="107"/>
      <c r="E88" s="108">
        <f t="shared" si="8"/>
        <v>0</v>
      </c>
      <c r="F88" s="103" t="s">
        <v>524</v>
      </c>
      <c r="G88" s="90" t="s">
        <v>532</v>
      </c>
      <c r="H88" s="90" t="s">
        <v>490</v>
      </c>
      <c r="I88" s="101"/>
      <c r="J88" s="38"/>
      <c r="K88" s="38"/>
      <c r="L88" s="38"/>
      <c r="M88" s="38"/>
      <c r="N88" s="38"/>
      <c r="O88" s="38"/>
      <c r="P88" s="38"/>
      <c r="Q88" s="38"/>
      <c r="R88" s="38"/>
      <c r="S88" s="38"/>
      <c r="T88" s="38"/>
      <c r="U88" s="38"/>
      <c r="V88" s="38"/>
      <c r="W88" s="38"/>
      <c r="X88" s="43"/>
      <c r="Y88" s="38"/>
      <c r="Z88" s="38"/>
      <c r="AA88" s="38"/>
    </row>
    <row r="89" spans="1:27" s="39" customFormat="1" ht="15" customHeight="1">
      <c r="A89" s="173" t="s">
        <v>355</v>
      </c>
      <c r="B89" s="55" t="s">
        <v>400</v>
      </c>
      <c r="C89" s="55">
        <f t="shared" si="4"/>
        <v>1</v>
      </c>
      <c r="D89" s="107">
        <v>0.5</v>
      </c>
      <c r="E89" s="108">
        <f>C89*(1-D89)</f>
        <v>0.5</v>
      </c>
      <c r="F89" s="103" t="s">
        <v>514</v>
      </c>
      <c r="G89" s="90" t="s">
        <v>486</v>
      </c>
      <c r="H89" s="90" t="s">
        <v>517</v>
      </c>
      <c r="I89" s="51"/>
      <c r="J89" s="38"/>
      <c r="K89" s="38"/>
      <c r="L89" s="38"/>
      <c r="M89" s="38"/>
      <c r="N89" s="38"/>
      <c r="O89" s="38"/>
      <c r="P89" s="38"/>
      <c r="Q89" s="38"/>
      <c r="R89" s="38"/>
      <c r="S89" s="38"/>
      <c r="T89" s="38"/>
      <c r="U89" s="38"/>
      <c r="V89" s="38"/>
      <c r="W89" s="38"/>
      <c r="X89" s="43"/>
      <c r="Y89" s="38"/>
      <c r="Z89" s="38"/>
      <c r="AA89" s="38"/>
    </row>
    <row r="90" spans="1:27" s="12" customFormat="1" ht="15" customHeight="1">
      <c r="A90" s="150" t="s">
        <v>373</v>
      </c>
      <c r="B90" s="139"/>
      <c r="C90" s="139"/>
      <c r="D90" s="139"/>
      <c r="E90" s="139"/>
      <c r="F90" s="170"/>
      <c r="G90" s="159"/>
      <c r="H90" s="160"/>
      <c r="I90" s="169"/>
      <c r="J90" s="38"/>
      <c r="K90" s="38"/>
      <c r="L90" s="38"/>
      <c r="M90" s="38"/>
      <c r="N90" s="38"/>
      <c r="O90" s="38"/>
      <c r="P90" s="38"/>
      <c r="Q90" s="38"/>
      <c r="R90" s="38"/>
      <c r="S90" s="38"/>
      <c r="T90" s="38"/>
      <c r="U90" s="38"/>
      <c r="V90" s="38"/>
      <c r="W90" s="38"/>
      <c r="X90" s="43"/>
      <c r="Y90" s="38"/>
      <c r="Z90" s="38"/>
      <c r="AA90" s="38"/>
    </row>
    <row r="91" spans="1:24" s="13" customFormat="1" ht="15" customHeight="1">
      <c r="A91" s="173" t="s">
        <v>356</v>
      </c>
      <c r="B91" s="126" t="s">
        <v>401</v>
      </c>
      <c r="C91" s="55">
        <f t="shared" si="4"/>
        <v>0</v>
      </c>
      <c r="D91" s="107"/>
      <c r="E91" s="108">
        <f aca="true" t="shared" si="9" ref="E91:E99">C91*(1-D91)</f>
        <v>0</v>
      </c>
      <c r="F91" s="121" t="s">
        <v>484</v>
      </c>
      <c r="G91" s="90" t="s">
        <v>486</v>
      </c>
      <c r="H91" s="90" t="s">
        <v>488</v>
      </c>
      <c r="I91" s="101" t="s">
        <v>547</v>
      </c>
      <c r="J91" s="14"/>
      <c r="X91" s="48"/>
    </row>
    <row r="92" spans="1:27" s="39" customFormat="1" ht="15" customHeight="1">
      <c r="A92" s="173" t="s">
        <v>357</v>
      </c>
      <c r="B92" s="55" t="s">
        <v>399</v>
      </c>
      <c r="C92" s="55">
        <f t="shared" si="4"/>
        <v>2</v>
      </c>
      <c r="D92" s="107">
        <v>0.5</v>
      </c>
      <c r="E92" s="108">
        <f t="shared" si="9"/>
        <v>1</v>
      </c>
      <c r="F92" s="103" t="s">
        <v>489</v>
      </c>
      <c r="G92" s="90" t="s">
        <v>503</v>
      </c>
      <c r="H92" s="90" t="s">
        <v>507</v>
      </c>
      <c r="I92" s="101"/>
      <c r="J92" s="38"/>
      <c r="K92" s="38"/>
      <c r="L92" s="38"/>
      <c r="M92" s="38"/>
      <c r="N92" s="38"/>
      <c r="O92" s="38"/>
      <c r="P92" s="38"/>
      <c r="Q92" s="38"/>
      <c r="R92" s="38"/>
      <c r="S92" s="38"/>
      <c r="T92" s="38"/>
      <c r="U92" s="38"/>
      <c r="V92" s="38"/>
      <c r="W92" s="38"/>
      <c r="X92" s="43"/>
      <c r="Y92" s="38"/>
      <c r="Z92" s="38"/>
      <c r="AA92" s="38"/>
    </row>
    <row r="93" spans="1:27" s="39" customFormat="1" ht="15" customHeight="1">
      <c r="A93" s="173" t="s">
        <v>358</v>
      </c>
      <c r="B93" s="55" t="s">
        <v>401</v>
      </c>
      <c r="C93" s="55">
        <f t="shared" si="4"/>
        <v>0</v>
      </c>
      <c r="D93" s="107">
        <v>0.5</v>
      </c>
      <c r="E93" s="108">
        <f t="shared" si="9"/>
        <v>0</v>
      </c>
      <c r="F93" s="103" t="s">
        <v>514</v>
      </c>
      <c r="G93" s="90" t="s">
        <v>497</v>
      </c>
      <c r="H93" s="90" t="s">
        <v>499</v>
      </c>
      <c r="I93" s="51"/>
      <c r="J93" s="38"/>
      <c r="K93" s="38"/>
      <c r="L93" s="38"/>
      <c r="M93" s="38"/>
      <c r="N93" s="38"/>
      <c r="O93" s="38"/>
      <c r="P93" s="38"/>
      <c r="Q93" s="38"/>
      <c r="R93" s="38"/>
      <c r="S93" s="38"/>
      <c r="T93" s="38"/>
      <c r="U93" s="38"/>
      <c r="V93" s="38"/>
      <c r="W93" s="38"/>
      <c r="X93" s="43"/>
      <c r="Y93" s="38"/>
      <c r="Z93" s="38"/>
      <c r="AA93" s="38"/>
    </row>
    <row r="94" spans="1:27" s="9" customFormat="1" ht="15" customHeight="1">
      <c r="A94" s="173" t="s">
        <v>359</v>
      </c>
      <c r="B94" s="55" t="s">
        <v>401</v>
      </c>
      <c r="C94" s="55">
        <f t="shared" si="4"/>
        <v>0</v>
      </c>
      <c r="D94" s="107"/>
      <c r="E94" s="108">
        <f t="shared" si="9"/>
        <v>0</v>
      </c>
      <c r="F94" s="103" t="s">
        <v>524</v>
      </c>
      <c r="G94" s="90" t="s">
        <v>527</v>
      </c>
      <c r="H94" s="90" t="s">
        <v>499</v>
      </c>
      <c r="I94" s="51"/>
      <c r="J94" s="38"/>
      <c r="K94" s="38"/>
      <c r="L94" s="38"/>
      <c r="M94" s="38"/>
      <c r="N94" s="38"/>
      <c r="O94" s="38"/>
      <c r="P94" s="38"/>
      <c r="Q94" s="38"/>
      <c r="R94" s="38"/>
      <c r="S94" s="38"/>
      <c r="T94" s="38"/>
      <c r="U94" s="38"/>
      <c r="V94" s="38"/>
      <c r="W94" s="38"/>
      <c r="X94" s="43"/>
      <c r="Y94" s="38"/>
      <c r="Z94" s="38"/>
      <c r="AA94" s="38"/>
    </row>
    <row r="95" spans="1:27" s="9" customFormat="1" ht="15" customHeight="1">
      <c r="A95" s="173" t="s">
        <v>360</v>
      </c>
      <c r="B95" s="55" t="s">
        <v>401</v>
      </c>
      <c r="C95" s="55">
        <f t="shared" si="4"/>
        <v>0</v>
      </c>
      <c r="D95" s="107">
        <v>0.5</v>
      </c>
      <c r="E95" s="108">
        <f t="shared" si="9"/>
        <v>0</v>
      </c>
      <c r="F95" s="103" t="s">
        <v>489</v>
      </c>
      <c r="G95" s="90" t="s">
        <v>500</v>
      </c>
      <c r="H95" s="90" t="s">
        <v>508</v>
      </c>
      <c r="I95" s="51"/>
      <c r="J95" s="38"/>
      <c r="K95" s="38"/>
      <c r="L95" s="38"/>
      <c r="M95" s="38"/>
      <c r="N95" s="38"/>
      <c r="O95" s="38"/>
      <c r="P95" s="38"/>
      <c r="Q95" s="38"/>
      <c r="R95" s="38"/>
      <c r="S95" s="38"/>
      <c r="T95" s="38"/>
      <c r="U95" s="38"/>
      <c r="V95" s="38"/>
      <c r="W95" s="38"/>
      <c r="X95" s="43"/>
      <c r="Y95" s="38"/>
      <c r="Z95" s="38"/>
      <c r="AA95" s="38"/>
    </row>
    <row r="96" spans="1:27" s="9" customFormat="1" ht="15" customHeight="1">
      <c r="A96" s="173" t="s">
        <v>361</v>
      </c>
      <c r="B96" s="55" t="s">
        <v>399</v>
      </c>
      <c r="C96" s="55">
        <f t="shared" si="4"/>
        <v>2</v>
      </c>
      <c r="D96" s="107"/>
      <c r="E96" s="108">
        <f t="shared" si="9"/>
        <v>2</v>
      </c>
      <c r="F96" s="103" t="s">
        <v>524</v>
      </c>
      <c r="G96" s="90" t="s">
        <v>538</v>
      </c>
      <c r="H96" s="90" t="s">
        <v>487</v>
      </c>
      <c r="I96" s="51"/>
      <c r="J96" s="38"/>
      <c r="K96" s="38"/>
      <c r="L96" s="38"/>
      <c r="M96" s="38"/>
      <c r="N96" s="38"/>
      <c r="O96" s="38"/>
      <c r="P96" s="38"/>
      <c r="Q96" s="38"/>
      <c r="R96" s="38"/>
      <c r="S96" s="38"/>
      <c r="T96" s="38"/>
      <c r="U96" s="38"/>
      <c r="V96" s="38"/>
      <c r="W96" s="38"/>
      <c r="X96" s="43"/>
      <c r="Y96" s="38"/>
      <c r="Z96" s="38"/>
      <c r="AA96" s="38"/>
    </row>
    <row r="97" spans="1:27" s="39" customFormat="1" ht="15" customHeight="1">
      <c r="A97" s="173" t="s">
        <v>362</v>
      </c>
      <c r="B97" s="55" t="s">
        <v>399</v>
      </c>
      <c r="C97" s="55">
        <f t="shared" si="4"/>
        <v>2</v>
      </c>
      <c r="D97" s="107">
        <v>0.5</v>
      </c>
      <c r="E97" s="108">
        <f t="shared" si="9"/>
        <v>1</v>
      </c>
      <c r="F97" s="103" t="s">
        <v>514</v>
      </c>
      <c r="G97" s="90" t="s">
        <v>496</v>
      </c>
      <c r="H97" s="90" t="s">
        <v>518</v>
      </c>
      <c r="I97" s="51"/>
      <c r="J97" s="38"/>
      <c r="K97" s="38"/>
      <c r="L97" s="38"/>
      <c r="M97" s="38"/>
      <c r="N97" s="38"/>
      <c r="O97" s="38"/>
      <c r="P97" s="38"/>
      <c r="Q97" s="38"/>
      <c r="R97" s="38"/>
      <c r="S97" s="38"/>
      <c r="T97" s="38"/>
      <c r="U97" s="38"/>
      <c r="V97" s="38"/>
      <c r="W97" s="38"/>
      <c r="X97" s="43"/>
      <c r="Y97" s="38"/>
      <c r="Z97" s="38"/>
      <c r="AA97" s="38"/>
    </row>
    <row r="98" spans="1:27" s="39" customFormat="1" ht="15" customHeight="1">
      <c r="A98" s="173" t="s">
        <v>363</v>
      </c>
      <c r="B98" s="55" t="s">
        <v>401</v>
      </c>
      <c r="C98" s="55">
        <f t="shared" si="4"/>
        <v>0</v>
      </c>
      <c r="D98" s="107">
        <v>0.5</v>
      </c>
      <c r="E98" s="108">
        <f t="shared" si="9"/>
        <v>0</v>
      </c>
      <c r="F98" s="103" t="s">
        <v>514</v>
      </c>
      <c r="G98" s="90" t="s">
        <v>494</v>
      </c>
      <c r="H98" s="90" t="s">
        <v>499</v>
      </c>
      <c r="I98" s="51"/>
      <c r="J98" s="38"/>
      <c r="K98" s="38"/>
      <c r="L98" s="38"/>
      <c r="M98" s="38"/>
      <c r="N98" s="38"/>
      <c r="O98" s="38"/>
      <c r="P98" s="38"/>
      <c r="Q98" s="38"/>
      <c r="R98" s="38"/>
      <c r="S98" s="38"/>
      <c r="T98" s="38"/>
      <c r="U98" s="38"/>
      <c r="V98" s="38"/>
      <c r="W98" s="38"/>
      <c r="X98" s="43"/>
      <c r="Y98" s="38"/>
      <c r="Z98" s="38"/>
      <c r="AA98" s="38"/>
    </row>
    <row r="99" spans="1:27" s="39" customFormat="1" ht="15" customHeight="1">
      <c r="A99" s="173" t="s">
        <v>364</v>
      </c>
      <c r="B99" s="55" t="s">
        <v>401</v>
      </c>
      <c r="C99" s="55">
        <f t="shared" si="4"/>
        <v>0</v>
      </c>
      <c r="D99" s="107"/>
      <c r="E99" s="108">
        <f t="shared" si="9"/>
        <v>0</v>
      </c>
      <c r="F99" s="103" t="s">
        <v>524</v>
      </c>
      <c r="G99" s="90" t="s">
        <v>532</v>
      </c>
      <c r="H99" s="90" t="s">
        <v>501</v>
      </c>
      <c r="I99" s="51"/>
      <c r="J99" s="38"/>
      <c r="K99" s="38"/>
      <c r="L99" s="38"/>
      <c r="M99" s="38"/>
      <c r="N99" s="38"/>
      <c r="O99" s="38"/>
      <c r="P99" s="38"/>
      <c r="Q99" s="38"/>
      <c r="R99" s="38"/>
      <c r="S99" s="38"/>
      <c r="T99" s="38"/>
      <c r="U99" s="38"/>
      <c r="V99" s="38"/>
      <c r="W99" s="38"/>
      <c r="X99" s="43"/>
      <c r="Y99" s="38"/>
      <c r="Z99" s="38"/>
      <c r="AA99" s="38"/>
    </row>
    <row r="100" spans="1:27" s="39" customFormat="1" ht="15" customHeight="1">
      <c r="A100" s="113" t="s">
        <v>279</v>
      </c>
      <c r="B100" s="114"/>
      <c r="C100" s="114"/>
      <c r="D100" s="115"/>
      <c r="E100" s="116"/>
      <c r="F100" s="116"/>
      <c r="G100" s="117"/>
      <c r="H100" s="117"/>
      <c r="I100" s="118"/>
      <c r="J100" s="38"/>
      <c r="K100" s="38"/>
      <c r="L100" s="38"/>
      <c r="M100" s="38"/>
      <c r="N100" s="38"/>
      <c r="O100" s="38"/>
      <c r="P100" s="38"/>
      <c r="Q100" s="38"/>
      <c r="R100" s="38"/>
      <c r="S100" s="38"/>
      <c r="T100" s="38"/>
      <c r="U100" s="38"/>
      <c r="V100" s="38"/>
      <c r="W100" s="38"/>
      <c r="X100" s="43"/>
      <c r="Y100" s="38"/>
      <c r="Z100" s="38"/>
      <c r="AA100" s="38"/>
    </row>
    <row r="101" spans="1:28" ht="15">
      <c r="A101" s="112"/>
      <c r="B101" s="3" t="s">
        <v>0</v>
      </c>
      <c r="H101" s="3"/>
      <c r="I101" s="38"/>
      <c r="J101" s="38"/>
      <c r="K101" s="38"/>
      <c r="L101" s="38"/>
      <c r="M101" s="38"/>
      <c r="N101" s="38"/>
      <c r="O101" s="38"/>
      <c r="P101" s="38"/>
      <c r="Q101" s="38"/>
      <c r="R101" s="38"/>
      <c r="S101" s="38"/>
      <c r="T101" s="38"/>
      <c r="U101" s="38"/>
      <c r="V101" s="38"/>
      <c r="W101" s="38"/>
      <c r="X101" s="38"/>
      <c r="Y101" s="43"/>
      <c r="Z101" s="38"/>
      <c r="AA101" s="38"/>
      <c r="AB101" s="38"/>
    </row>
    <row r="102" spans="1:28" ht="15">
      <c r="A102" s="96"/>
      <c r="B102" s="4"/>
      <c r="C102" s="4"/>
      <c r="D102" s="4"/>
      <c r="E102" s="21"/>
      <c r="F102" s="21"/>
      <c r="G102" s="4"/>
      <c r="H102" s="62"/>
      <c r="I102" s="38"/>
      <c r="J102" s="38"/>
      <c r="K102" s="38"/>
      <c r="L102" s="38"/>
      <c r="M102" s="38"/>
      <c r="N102" s="38"/>
      <c r="O102" s="38"/>
      <c r="P102" s="38"/>
      <c r="Q102" s="38"/>
      <c r="R102" s="38"/>
      <c r="S102" s="38"/>
      <c r="T102" s="38"/>
      <c r="U102" s="38"/>
      <c r="V102" s="38"/>
      <c r="W102" s="38"/>
      <c r="X102" s="38"/>
      <c r="Y102" s="43"/>
      <c r="Z102" s="38"/>
      <c r="AA102" s="38"/>
      <c r="AB102" s="38"/>
    </row>
    <row r="103" spans="5:28" ht="15">
      <c r="E103" s="21"/>
      <c r="F103" s="21"/>
      <c r="I103" s="38"/>
      <c r="J103" s="38"/>
      <c r="K103" s="38"/>
      <c r="L103" s="38"/>
      <c r="M103" s="38"/>
      <c r="N103" s="38"/>
      <c r="O103" s="38"/>
      <c r="P103" s="38"/>
      <c r="Q103" s="38"/>
      <c r="R103" s="38"/>
      <c r="S103" s="38"/>
      <c r="T103" s="38"/>
      <c r="U103" s="38"/>
      <c r="V103" s="38"/>
      <c r="W103" s="38"/>
      <c r="X103" s="38"/>
      <c r="Y103" s="43"/>
      <c r="Z103" s="38"/>
      <c r="AA103" s="38"/>
      <c r="AB103" s="38"/>
    </row>
    <row r="104" spans="9:28" ht="15">
      <c r="I104" s="38"/>
      <c r="J104" s="38"/>
      <c r="K104" s="38"/>
      <c r="L104" s="38"/>
      <c r="M104" s="38"/>
      <c r="N104" s="38"/>
      <c r="O104" s="38"/>
      <c r="P104" s="38"/>
      <c r="Q104" s="38"/>
      <c r="R104" s="38"/>
      <c r="S104" s="38"/>
      <c r="T104" s="38"/>
      <c r="U104" s="38"/>
      <c r="V104" s="38"/>
      <c r="W104" s="38"/>
      <c r="X104" s="38"/>
      <c r="Y104" s="43"/>
      <c r="Z104" s="38"/>
      <c r="AA104" s="38"/>
      <c r="AB104" s="38"/>
    </row>
    <row r="105" ht="15">
      <c r="I105" s="38"/>
    </row>
    <row r="109" spans="1:8" ht="15">
      <c r="A109" s="4"/>
      <c r="B109" s="4"/>
      <c r="C109" s="4"/>
      <c r="D109" s="4"/>
      <c r="E109" s="21"/>
      <c r="F109" s="21"/>
      <c r="G109" s="4"/>
      <c r="H109" s="62"/>
    </row>
    <row r="113" spans="1:8" ht="15">
      <c r="A113" s="4"/>
      <c r="B113" s="4"/>
      <c r="C113" s="4"/>
      <c r="D113" s="4"/>
      <c r="E113" s="21"/>
      <c r="F113" s="21"/>
      <c r="G113" s="4"/>
      <c r="H113" s="62"/>
    </row>
    <row r="114" spans="1:8" s="2" customFormat="1" ht="11.25">
      <c r="A114" s="3"/>
      <c r="B114" s="3"/>
      <c r="C114" s="3"/>
      <c r="D114" s="3"/>
      <c r="E114" s="20"/>
      <c r="F114" s="20"/>
      <c r="G114" s="3"/>
      <c r="H114" s="64"/>
    </row>
    <row r="116" spans="1:8" ht="15">
      <c r="A116" s="4"/>
      <c r="B116" s="4"/>
      <c r="C116" s="4"/>
      <c r="D116" s="4"/>
      <c r="E116" s="21"/>
      <c r="F116" s="21"/>
      <c r="G116" s="4"/>
      <c r="H116" s="62"/>
    </row>
    <row r="117" spans="1:8" s="2" customFormat="1" ht="11.25">
      <c r="A117" s="3"/>
      <c r="B117" s="3"/>
      <c r="C117" s="3"/>
      <c r="D117" s="3"/>
      <c r="E117" s="20"/>
      <c r="F117" s="20"/>
      <c r="G117" s="3"/>
      <c r="H117" s="64"/>
    </row>
    <row r="120" spans="1:8" ht="15">
      <c r="A120" s="4"/>
      <c r="B120" s="4"/>
      <c r="C120" s="4"/>
      <c r="D120" s="4"/>
      <c r="E120" s="21"/>
      <c r="F120" s="21"/>
      <c r="G120" s="4"/>
      <c r="H120" s="62"/>
    </row>
    <row r="121" spans="1:8" s="2" customFormat="1" ht="11.25">
      <c r="A121" s="3"/>
      <c r="B121" s="3"/>
      <c r="C121" s="3"/>
      <c r="D121" s="3"/>
      <c r="E121" s="20"/>
      <c r="F121" s="20"/>
      <c r="G121" s="3"/>
      <c r="H121" s="64"/>
    </row>
  </sheetData>
  <sheetProtection/>
  <autoFilter ref="A7:I102"/>
  <mergeCells count="12">
    <mergeCell ref="C3:E3"/>
    <mergeCell ref="C4:C6"/>
    <mergeCell ref="G4:G6"/>
    <mergeCell ref="F3:F6"/>
    <mergeCell ref="A1:I1"/>
    <mergeCell ref="A2:I2"/>
    <mergeCell ref="I3:I6"/>
    <mergeCell ref="H4:H6"/>
    <mergeCell ref="D4:D6"/>
    <mergeCell ref="G3:H3"/>
    <mergeCell ref="E4:E6"/>
    <mergeCell ref="A3:A6"/>
  </mergeCells>
  <dataValidations count="4">
    <dataValidation type="list" allowBlank="1" showInputMessage="1" showErrorMessage="1" sqref="D39:D46 D27:D37 D48:D54 D8:D25 D71:D76 D78:D89 D56:D69 D91:D100">
      <formula1>"0,5"</formula1>
    </dataValidation>
    <dataValidation type="list" allowBlank="1" showInputMessage="1" showErrorMessage="1" sqref="D55 D26 D7 D38 D47">
      <formula1>"0,5"</formula1>
    </dataValidation>
    <dataValidation type="list" allowBlank="1" showInputMessage="1" showErrorMessage="1" sqref="B7 F7">
      <formula1>'1.5'!#REF!</formula1>
    </dataValidation>
    <dataValidation type="list" allowBlank="1" showInputMessage="1" showErrorMessage="1" sqref="C70:E70 C90:E90 C77:E77">
      <formula1>$B$4:$B$6</formula1>
    </dataValidation>
  </dataValidations>
  <printOptions/>
  <pageMargins left="0.7086614173228347" right="0.7086614173228347" top="0.7480314960629921" bottom="0.7480314960629921" header="0.31496062992125984" footer="0.31496062992125984"/>
  <pageSetup fitToHeight="2" fitToWidth="1" horizontalDpi="600" verticalDpi="600" orientation="landscape" paperSize="9" scale="55" r:id="rId1"/>
  <headerFooter>
    <oddFooter>&amp;R&amp;8&amp;P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НИФИ</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Белоусов Юрий Викторович</cp:lastModifiedBy>
  <cp:lastPrinted>2018-05-24T13:44:16Z</cp:lastPrinted>
  <dcterms:created xsi:type="dcterms:W3CDTF">2015-12-18T16:44:35Z</dcterms:created>
  <dcterms:modified xsi:type="dcterms:W3CDTF">2018-11-16T12:36:53Z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