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always"/>
  <mc:AlternateContent xmlns:mc="http://schemas.openxmlformats.org/markup-compatibility/2006">
    <mc:Choice Requires="x15">
      <x15ac:absPath xmlns:x15ac="http://schemas.microsoft.com/office/spreadsheetml/2010/11/ac" url="C:\Users\Asus\Documents\НИФИ\2020_Рейтинг\10_Рейтинг 2020\КОРРЕКТИРОВКИ\"/>
    </mc:Choice>
  </mc:AlternateContent>
  <xr:revisionPtr revIDLastSave="0" documentId="13_ncr:1_{B7387060-4A93-4194-B8EA-8291F86E12A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Рейтинг" sheetId="15" r:id="rId1"/>
    <sheet name="Оценка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Оценка!$A$5:$N$98</definedName>
    <definedName name="Выбор_1.1">'[1]1.1'!$C$5:$C$8</definedName>
    <definedName name="Выбор_5.1">'[2]4.1'!$B$4:$B$5</definedName>
    <definedName name="Выбор_5.5">#REF!</definedName>
    <definedName name="Выбор_8.1">'[3]Показатель 8.1'!$C$5:$C$8</definedName>
    <definedName name="_xlnm.Print_Titles" localSheetId="1">Оценка!$A:$A,Оценка!$3:$3</definedName>
    <definedName name="_xlnm.Print_Titles" localSheetId="0">Рейтинг!$A:$A,Рейтинг!$3:$3</definedName>
    <definedName name="Коэфициент">[3]Параметры!$C$3:$C$4</definedName>
    <definedName name="_xlnm.Print_Area" localSheetId="1">Оценка!$A$1:$N$98</definedName>
    <definedName name="_xlnm.Print_Area" localSheetId="0">Рейтинг!$A$1:$N$95</definedName>
    <definedName name="т">'[4]4.1'!$B$4:$B$5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5" l="1"/>
  <c r="D89" i="15"/>
  <c r="D10" i="15"/>
  <c r="D67" i="15"/>
  <c r="D38" i="15"/>
  <c r="D61" i="15"/>
  <c r="D42" i="15"/>
  <c r="D63" i="15"/>
  <c r="D73" i="15"/>
  <c r="D34" i="15"/>
  <c r="D52" i="15"/>
  <c r="D58" i="15"/>
  <c r="D17" i="15"/>
  <c r="D31" i="15"/>
  <c r="D65" i="15"/>
  <c r="D46" i="15"/>
  <c r="D11" i="15"/>
  <c r="D41" i="15"/>
  <c r="D82" i="15"/>
  <c r="D88" i="15"/>
  <c r="D14" i="15"/>
  <c r="D51" i="15"/>
  <c r="D9" i="15"/>
  <c r="D56" i="15"/>
  <c r="D37" i="15"/>
  <c r="D74" i="15"/>
  <c r="D90" i="15"/>
  <c r="D72" i="15"/>
  <c r="D8" i="15"/>
  <c r="D55" i="15"/>
  <c r="D76" i="15"/>
  <c r="D13" i="15"/>
  <c r="D22" i="15"/>
  <c r="D69" i="15"/>
  <c r="D81" i="15"/>
  <c r="D7" i="15"/>
  <c r="D29" i="15"/>
  <c r="D75" i="15"/>
  <c r="D85" i="15"/>
  <c r="D27" i="15"/>
  <c r="D26" i="15"/>
  <c r="D25" i="15"/>
  <c r="D68" i="15"/>
  <c r="D93" i="15"/>
  <c r="D84" i="15"/>
  <c r="D44" i="15"/>
  <c r="D83" i="15"/>
  <c r="D94" i="15"/>
  <c r="D62" i="15"/>
  <c r="D39" i="15"/>
  <c r="D60" i="15"/>
  <c r="D80" i="15"/>
  <c r="D6" i="15"/>
  <c r="D21" i="15"/>
  <c r="D70" i="15"/>
  <c r="D20" i="15"/>
  <c r="D24" i="15"/>
  <c r="D23" i="15"/>
  <c r="D79" i="15"/>
  <c r="D64" i="15"/>
  <c r="D33" i="15"/>
  <c r="D30" i="15"/>
  <c r="D32" i="15"/>
  <c r="D15" i="15"/>
  <c r="D35" i="15"/>
  <c r="D36" i="15"/>
  <c r="D40" i="15"/>
  <c r="D48" i="15"/>
  <c r="D57" i="15"/>
  <c r="D19" i="15"/>
  <c r="D53" i="15"/>
  <c r="D54" i="15"/>
  <c r="D87" i="15"/>
  <c r="D66" i="15"/>
  <c r="D86" i="15"/>
  <c r="D16" i="15"/>
  <c r="D71" i="15"/>
  <c r="D18" i="15"/>
  <c r="D78" i="15"/>
  <c r="D12" i="15"/>
  <c r="D43" i="15"/>
  <c r="D49" i="15"/>
  <c r="D47" i="15"/>
  <c r="D50" i="15"/>
  <c r="D45" i="15"/>
  <c r="C4" i="15"/>
  <c r="C89" i="15" s="1"/>
  <c r="C74" i="15" l="1"/>
  <c r="C66" i="15"/>
  <c r="C34" i="15"/>
  <c r="B34" i="15" s="1"/>
  <c r="C23" i="15"/>
  <c r="B23" i="15" s="1"/>
  <c r="C25" i="15"/>
  <c r="B66" i="15"/>
  <c r="C19" i="15"/>
  <c r="C21" i="15"/>
  <c r="B21" i="15" s="1"/>
  <c r="B25" i="15"/>
  <c r="C75" i="15"/>
  <c r="B74" i="15"/>
  <c r="C51" i="15"/>
  <c r="B51" i="15" s="1"/>
  <c r="C61" i="15"/>
  <c r="C49" i="15"/>
  <c r="B49" i="15" s="1"/>
  <c r="B19" i="15"/>
  <c r="C36" i="15"/>
  <c r="B36" i="15" s="1"/>
  <c r="C39" i="15"/>
  <c r="B75" i="15"/>
  <c r="C69" i="15"/>
  <c r="B69" i="15" s="1"/>
  <c r="C41" i="15"/>
  <c r="B41" i="15" s="1"/>
  <c r="B61" i="15"/>
  <c r="C18" i="15"/>
  <c r="B18" i="15" s="1"/>
  <c r="C30" i="15"/>
  <c r="B30" i="15" s="1"/>
  <c r="B39" i="15"/>
  <c r="C44" i="15"/>
  <c r="B44" i="15" s="1"/>
  <c r="C55" i="15"/>
  <c r="B55" i="15" s="1"/>
  <c r="C31" i="15"/>
  <c r="B31" i="15" s="1"/>
  <c r="B89" i="15"/>
  <c r="C47" i="15"/>
  <c r="B47" i="15" s="1"/>
  <c r="C78" i="15"/>
  <c r="B78" i="15" s="1"/>
  <c r="C86" i="15"/>
  <c r="B86" i="15" s="1"/>
  <c r="C53" i="15"/>
  <c r="B53" i="15" s="1"/>
  <c r="C40" i="15"/>
  <c r="B40" i="15" s="1"/>
  <c r="C32" i="15"/>
  <c r="B32" i="15" s="1"/>
  <c r="C85" i="15"/>
  <c r="B85" i="15" s="1"/>
  <c r="C81" i="15"/>
  <c r="B81" i="15" s="1"/>
  <c r="C76" i="15"/>
  <c r="B76" i="15" s="1"/>
  <c r="C90" i="15"/>
  <c r="B90" i="15" s="1"/>
  <c r="C10" i="15"/>
  <c r="B10" i="15" s="1"/>
  <c r="C50" i="15"/>
  <c r="B50" i="15" s="1"/>
  <c r="C12" i="15"/>
  <c r="B12" i="15" s="1"/>
  <c r="C16" i="15"/>
  <c r="B16" i="15" s="1"/>
  <c r="C54" i="15"/>
  <c r="B54" i="15" s="1"/>
  <c r="C80" i="15"/>
  <c r="B80" i="15" s="1"/>
  <c r="C94" i="15"/>
  <c r="B94" i="15" s="1"/>
  <c r="C93" i="15"/>
  <c r="B93" i="15" s="1"/>
  <c r="C27" i="15"/>
  <c r="B27" i="15" s="1"/>
  <c r="C7" i="15"/>
  <c r="B7" i="15" s="1"/>
  <c r="C13" i="15"/>
  <c r="B13" i="15" s="1"/>
  <c r="C72" i="15"/>
  <c r="B72" i="15" s="1"/>
  <c r="C56" i="15"/>
  <c r="B56" i="15" s="1"/>
  <c r="C88" i="15"/>
  <c r="B88" i="15" s="1"/>
  <c r="C46" i="15"/>
  <c r="B46" i="15" s="1"/>
  <c r="C58" i="15"/>
  <c r="B58" i="15" s="1"/>
  <c r="C63" i="15"/>
  <c r="B63" i="15" s="1"/>
  <c r="C67" i="15"/>
  <c r="B67" i="15" s="1"/>
  <c r="C79" i="15"/>
  <c r="B79" i="15" s="1"/>
  <c r="C70" i="15"/>
  <c r="B70" i="15" s="1"/>
  <c r="C60" i="15"/>
  <c r="B60" i="15" s="1"/>
  <c r="C83" i="15"/>
  <c r="B83" i="15" s="1"/>
  <c r="C68" i="15"/>
  <c r="B68" i="15" s="1"/>
  <c r="C9" i="15"/>
  <c r="B9" i="15" s="1"/>
  <c r="C82" i="15"/>
  <c r="B82" i="15" s="1"/>
  <c r="C65" i="15"/>
  <c r="B65" i="15" s="1"/>
  <c r="C52" i="15"/>
  <c r="B52" i="15" s="1"/>
  <c r="C42" i="15"/>
  <c r="B42" i="15" s="1"/>
  <c r="C48" i="15"/>
  <c r="B48" i="15" s="1"/>
  <c r="C15" i="15"/>
  <c r="B15" i="15" s="1"/>
  <c r="C64" i="15"/>
  <c r="B64" i="15" s="1"/>
  <c r="C20" i="15"/>
  <c r="B20" i="15" s="1"/>
  <c r="C45" i="15"/>
  <c r="B45" i="15" s="1"/>
  <c r="C43" i="15"/>
  <c r="B43" i="15" s="1"/>
  <c r="C71" i="15"/>
  <c r="B71" i="15" s="1"/>
  <c r="C87" i="15"/>
  <c r="B87" i="15" s="1"/>
  <c r="C57" i="15"/>
  <c r="B57" i="15" s="1"/>
  <c r="C35" i="15"/>
  <c r="B35" i="15" s="1"/>
  <c r="C33" i="15"/>
  <c r="B33" i="15" s="1"/>
  <c r="C24" i="15"/>
  <c r="B24" i="15" s="1"/>
  <c r="C6" i="15"/>
  <c r="B6" i="15" s="1"/>
  <c r="C62" i="15"/>
  <c r="B62" i="15" s="1"/>
  <c r="C84" i="15"/>
  <c r="B84" i="15" s="1"/>
  <c r="C26" i="15"/>
  <c r="B26" i="15" s="1"/>
  <c r="C29" i="15"/>
  <c r="B29" i="15" s="1"/>
  <c r="C22" i="15"/>
  <c r="B22" i="15" s="1"/>
  <c r="C8" i="15"/>
  <c r="B8" i="15" s="1"/>
  <c r="C37" i="15"/>
  <c r="B37" i="15" s="1"/>
  <c r="C14" i="15"/>
  <c r="B14" i="15" s="1"/>
  <c r="C11" i="15"/>
  <c r="B11" i="15" s="1"/>
  <c r="C17" i="15"/>
  <c r="B17" i="15" s="1"/>
  <c r="C73" i="15"/>
  <c r="B73" i="15" s="1"/>
  <c r="C38" i="15"/>
  <c r="B38" i="15" s="1"/>
  <c r="C92" i="15"/>
  <c r="B92" i="15" s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4" i="2"/>
  <c r="D46" i="2"/>
  <c r="D47" i="2"/>
  <c r="D48" i="2"/>
  <c r="D49" i="2"/>
  <c r="D50" i="2"/>
  <c r="D51" i="2"/>
  <c r="D52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3" i="2"/>
  <c r="D84" i="2"/>
  <c r="D85" i="2"/>
  <c r="D87" i="2"/>
  <c r="D88" i="2"/>
  <c r="D89" i="2"/>
  <c r="D90" i="2"/>
  <c r="D91" i="2"/>
  <c r="D92" i="2"/>
  <c r="D93" i="2"/>
  <c r="D94" i="2"/>
  <c r="D95" i="2"/>
  <c r="D96" i="2"/>
  <c r="D97" i="2"/>
  <c r="D6" i="2"/>
  <c r="C44" i="2" l="1"/>
  <c r="C34" i="2"/>
  <c r="C23" i="2"/>
  <c r="C35" i="2" l="1"/>
  <c r="C4" i="2" l="1"/>
  <c r="B6" i="2" l="1"/>
  <c r="C78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5" i="2"/>
  <c r="C26" i="2"/>
  <c r="C27" i="2"/>
  <c r="C28" i="2"/>
  <c r="C29" i="2"/>
  <c r="C30" i="2"/>
  <c r="C31" i="2"/>
  <c r="C32" i="2"/>
  <c r="C33" i="2"/>
  <c r="C37" i="2"/>
  <c r="C38" i="2"/>
  <c r="C39" i="2"/>
  <c r="C40" i="2"/>
  <c r="C41" i="2"/>
  <c r="C42" i="2"/>
  <c r="C43" i="2"/>
  <c r="C46" i="2"/>
  <c r="C47" i="2"/>
  <c r="C48" i="2"/>
  <c r="C49" i="2"/>
  <c r="C50" i="2"/>
  <c r="C51" i="2"/>
  <c r="C52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9" i="2"/>
  <c r="C70" i="2"/>
  <c r="C71" i="2"/>
  <c r="C72" i="2"/>
  <c r="C73" i="2"/>
  <c r="C74" i="2"/>
  <c r="C76" i="2"/>
  <c r="C77" i="2"/>
  <c r="C79" i="2"/>
  <c r="C80" i="2"/>
  <c r="C81" i="2"/>
  <c r="C82" i="2"/>
  <c r="C83" i="2"/>
  <c r="C84" i="2"/>
  <c r="C85" i="2"/>
  <c r="C87" i="2"/>
  <c r="C88" i="2"/>
  <c r="C89" i="2"/>
  <c r="C90" i="2"/>
  <c r="C91" i="2"/>
  <c r="C92" i="2"/>
  <c r="C93" i="2"/>
  <c r="C94" i="2"/>
  <c r="C95" i="2"/>
  <c r="C96" i="2"/>
  <c r="C97" i="2"/>
  <c r="C6" i="2"/>
  <c r="B95" i="2" l="1"/>
  <c r="B61" i="2"/>
  <c r="B94" i="2"/>
  <c r="B7" i="2"/>
  <c r="B89" i="2"/>
  <c r="B88" i="2"/>
  <c r="B32" i="2"/>
  <c r="B60" i="2"/>
  <c r="B11" i="2"/>
  <c r="B38" i="2"/>
  <c r="B43" i="2"/>
  <c r="B54" i="2"/>
  <c r="B71" i="2"/>
  <c r="B58" i="2"/>
  <c r="B63" i="2"/>
  <c r="B22" i="2"/>
  <c r="B35" i="2"/>
  <c r="B44" i="2"/>
  <c r="B27" i="2"/>
  <c r="B97" i="2"/>
  <c r="B64" i="2"/>
  <c r="B30" i="2"/>
  <c r="B26" i="2"/>
  <c r="B13" i="2"/>
  <c r="B77" i="2"/>
  <c r="B51" i="2"/>
  <c r="B96" i="2"/>
  <c r="B29" i="2"/>
  <c r="B49" i="2"/>
  <c r="B8" i="2"/>
  <c r="B34" i="2"/>
  <c r="B66" i="2"/>
  <c r="B78" i="2"/>
  <c r="B28" i="2"/>
  <c r="B18" i="2"/>
  <c r="B90" i="2"/>
  <c r="B81" i="2"/>
  <c r="B84" i="2"/>
  <c r="B91" i="2"/>
  <c r="B16" i="2"/>
  <c r="B69" i="2"/>
  <c r="B41" i="2"/>
  <c r="B52" i="2"/>
  <c r="B92" i="2"/>
  <c r="B85" i="2"/>
  <c r="B83" i="2"/>
  <c r="B80" i="2"/>
  <c r="B76" i="2"/>
  <c r="B72" i="2"/>
  <c r="B70" i="2"/>
  <c r="B62" i="2"/>
  <c r="B57" i="2"/>
  <c r="B56" i="2"/>
  <c r="B55" i="2"/>
  <c r="B48" i="2"/>
  <c r="B47" i="2"/>
  <c r="B46" i="2"/>
  <c r="B40" i="2"/>
  <c r="B37" i="2"/>
  <c r="B33" i="2"/>
  <c r="B31" i="2"/>
  <c r="B23" i="2"/>
  <c r="B21" i="2"/>
  <c r="B19" i="2"/>
  <c r="B14" i="2"/>
  <c r="B12" i="2"/>
  <c r="B10" i="2"/>
  <c r="B17" i="2" l="1"/>
  <c r="B79" i="2"/>
  <c r="B25" i="2"/>
  <c r="B9" i="2"/>
  <c r="B59" i="2"/>
  <c r="B74" i="2"/>
  <c r="B42" i="2"/>
  <c r="B39" i="2"/>
  <c r="B65" i="2"/>
  <c r="B20" i="2"/>
  <c r="B93" i="2"/>
  <c r="B67" i="2"/>
  <c r="B82" i="2"/>
  <c r="B15" i="2"/>
  <c r="B87" i="2"/>
  <c r="B73" i="2"/>
  <c r="B50" i="2"/>
</calcChain>
</file>

<file path=xl/sharedStrings.xml><?xml version="1.0" encoding="utf-8"?>
<sst xmlns="http://schemas.openxmlformats.org/spreadsheetml/2006/main" count="225" uniqueCount="117">
  <si>
    <t>Наименование субъекта                                               Российской Федерации</t>
  </si>
  <si>
    <t xml:space="preserve">% от максимального количества баллов </t>
  </si>
  <si>
    <t>Максимальное количество баллов</t>
  </si>
  <si>
    <t>Итого баллов</t>
  </si>
  <si>
    <t>в том числе по разделам:</t>
  </si>
  <si>
    <t>Раздел 1 "Первоначально утвержденный бюджет"</t>
  </si>
  <si>
    <t>Раздел 2 "Внесение изменений в закон о бюджете"</t>
  </si>
  <si>
    <t>Раздел 3 "Промежуточная отчетность об исполнении бюджета"</t>
  </si>
  <si>
    <t>Раздел 4 "Годовой отчет об исполнении бюджета"</t>
  </si>
  <si>
    <t>Раздел 5 "Проект бюджета и материалы к нему"</t>
  </si>
  <si>
    <t>Раздел 6 "Бюджет для граждан"</t>
  </si>
  <si>
    <t>Раздел 7 "Финансовый контроль"</t>
  </si>
  <si>
    <t>Раздел 8 "Публичные сведения о деятельности государственных учреждений субъекта Российской Федерации"</t>
  </si>
  <si>
    <t>Лучшая практика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</si>
  <si>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</si>
  <si>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</si>
  <si>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</si>
  <si>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</si>
  <si>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</si>
  <si>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</si>
  <si>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</si>
  <si>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</si>
  <si>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</si>
  <si>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</si>
  <si>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</si>
  <si>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 xml:space="preserve">Орловская область 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</si>
  <si>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</si>
  <si>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</si>
  <si>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</si>
  <si>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</si>
  <si>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</si>
  <si>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</si>
  <si>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</si>
  <si>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</si>
  <si>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</si>
  <si>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</si>
  <si>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</si>
  <si>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</si>
  <si>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</si>
  <si>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</si>
  <si>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 xml:space="preserve">Новгородская область 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</si>
  <si>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</si>
  <si>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</si>
  <si>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</si>
  <si>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</si>
  <si>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</si>
  <si>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</si>
  <si>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</si>
  <si>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</si>
  <si>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</si>
  <si>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</si>
  <si>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</si>
  <si>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</si>
  <si>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</si>
  <si>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</si>
  <si>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</si>
  <si>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</si>
  <si>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</si>
  <si>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</si>
  <si>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</si>
  <si>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</si>
  <si>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</si>
  <si>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</si>
  <si>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</si>
  <si>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</si>
  <si>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</si>
  <si>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</si>
  <si>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</si>
  <si>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</si>
  <si>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</si>
  <si>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</si>
  <si>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</si>
  <si>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</si>
  <si>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</si>
  <si>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</si>
  <si>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</si>
  <si>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</si>
  <si>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</si>
  <si>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</si>
  <si>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</si>
  <si>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</si>
  <si>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</si>
  <si>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</si>
  <si>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</si>
  <si>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</si>
  <si>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</si>
  <si>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</si>
  <si>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</si>
  <si>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</si>
  <si>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</si>
  <si>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</si>
  <si>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</si>
  <si>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</si>
  <si>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</si>
  <si>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</si>
  <si>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</si>
  <si>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</si>
  <si>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</si>
  <si>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</si>
  <si>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</si>
  <si>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</si>
  <si>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</si>
  <si>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</si>
  <si>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</si>
  <si>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Примечание. * Явление отсутствует, произведена корректировка максимального количества баллов.</t>
  </si>
  <si>
    <t>г. Санкт-Петербург</t>
  </si>
  <si>
    <t>г. Севастополь</t>
  </si>
  <si>
    <t>г. Москва</t>
  </si>
  <si>
    <t>Раздел 9 "Организация работы общественного совета"</t>
  </si>
  <si>
    <r>
      <t xml:space="preserve">Рейтинг субъектов Российской Федерации по уровню открытости бюджетных данных за 2020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</si>
  <si>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</si>
  <si>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</si>
  <si>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</si>
  <si>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</si>
  <si>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</si>
  <si>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- *</t>
  </si>
  <si>
    <t>Рейтинг субъектов Российской Федерации по уровню открытости бюджетных данных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</si>
</sst>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rgb="FFC00000"/>
      <name val="Calibri"/>
      <family val="2"/>
      <charset val="204"/>
      <scheme val="minor"/>
    </font>
    <font>
      <sz val="9"/>
      <color theme="9" tint="0.7999816888943144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9">
    <xf numFmtId="0" fontId="0" fillId="0" borderId="0" xfId="0"/>
    <xf numFmtId="0" fontId="1" fillId="0" borderId="0" xfId="1"/>
    <xf numFmtId="0" fontId="10" fillId="0" borderId="0" xfId="1" applyFont="1" applyAlignment="1">
      <alignment wrapText="1"/>
    </xf>
    <xf numFmtId="0" fontId="14" fillId="0" borderId="0" xfId="1" applyFont="1"/>
    <xf numFmtId="0" fontId="11" fillId="0" borderId="0" xfId="1" applyFont="1" applyAlignment="1">
      <alignment vertical="center"/>
    </xf>
    <xf numFmtId="164" fontId="1" fillId="0" borderId="0" xfId="1" applyNumberFormat="1"/>
    <xf numFmtId="2" fontId="1" fillId="0" borderId="0" xfId="1" applyNumberFormat="1"/>
    <xf numFmtId="0" fontId="1" fillId="0" borderId="0" xfId="1" applyFill="1"/>
    <xf numFmtId="165" fontId="1" fillId="0" borderId="0" xfId="1" applyNumberFormat="1"/>
    <xf numFmtId="0" fontId="5" fillId="0" borderId="1" xfId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164" fontId="11" fillId="3" borderId="1" xfId="2" applyNumberFormat="1" applyFont="1" applyFill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164" fontId="15" fillId="3" borderId="1" xfId="2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ana/&#1047;&#1072;&#1075;&#1088;&#1091;&#1079;&#1082;&#1080;/2018_&#1088;&#1072;&#1079;&#1076;&#1077;&#1083;%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Users\timofeeva\Documents\01_&#1056;&#1077;&#1081;&#1090;&#1080;&#1085;&#1075;\2017\&#1052;&#1086;&#1085;&#1080;&#1090;&#1086;&#1088;&#1080;&#1085;&#1075;\&#1056;&#1072;&#1079;&#1076;&#1077;&#1083;%204\&#1050;&#1086;&#1087;&#1080;&#1103;%202017_&#1088;&#1072;&#1079;&#1076;&#1077;&#1083;%204%20(&#1085;&#1100;&#1102;)%20&#1086;&#1088;&#1080;&#1075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4)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/>
      <sheetData sheetId="1"/>
      <sheetData sheetId="2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 xml:space="preserve">Да, публичные слушания проведены в соответствии с федеральным законодательством и в составе материалов к проекту закона об исполнении бюджета за 2017 год содержится итоговый документ (протокол), который включает в себя все рекомендованные сведения 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Раздел 4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3900-55DD-4DD6-8B2A-940C4DD498A1}">
  <sheetPr>
    <pageSetUpPr fitToPage="1"/>
  </sheetPr>
  <dimension ref="A1:N96"/>
  <sheetViews>
    <sheetView tabSelected="1" zoomScaleNormal="100" zoomScalePageLayoutView="80" workbookViewId="0">
      <pane ySplit="3" topLeftCell="A4" activePane="bottomLeft" state="frozen"/>
      <selection pane="bottomLeft" activeCell="A26" sqref="A26"/>
    </sheetView>
  </sheetViews>
  <sheetFormatPr defaultRowHeight="14.5" x14ac:dyDescent="0.35"/>
  <cols>
    <col min="1" max="1" width="31.26953125" style="1" customWidth="1"/>
    <col min="2" max="2" width="12.7265625" style="1" customWidth="1"/>
    <col min="3" max="3" width="12.26953125" style="1" customWidth="1"/>
    <col min="4" max="4" width="9.36328125" style="1" customWidth="1"/>
    <col min="5" max="5" width="13.54296875" style="1" customWidth="1"/>
    <col min="6" max="6" width="11.1796875" style="1" customWidth="1"/>
    <col min="7" max="7" width="14.08984375" style="1" customWidth="1"/>
    <col min="8" max="8" width="10.7265625" style="1" customWidth="1"/>
    <col min="9" max="9" width="10.7265625" style="7" customWidth="1"/>
    <col min="10" max="10" width="10.7265625" style="1" customWidth="1"/>
    <col min="11" max="11" width="12" style="1" customWidth="1"/>
    <col min="12" max="12" width="14.453125" style="1" customWidth="1"/>
    <col min="13" max="13" width="12.90625" style="1" customWidth="1"/>
    <col min="14" max="14" width="9.08984375" style="1" customWidth="1"/>
    <col min="15" max="254" width="8.7265625" style="1"/>
    <col min="255" max="255" width="34.81640625" style="1" customWidth="1"/>
    <col min="256" max="256" width="11.1796875" style="1" customWidth="1"/>
    <col min="257" max="257" width="12.54296875" style="1" customWidth="1"/>
    <col min="258" max="258" width="13.453125" style="1" customWidth="1"/>
    <col min="259" max="259" width="13.1796875" style="1" customWidth="1"/>
    <col min="260" max="260" width="9.7265625" style="1" customWidth="1"/>
    <col min="261" max="261" width="14.1796875" style="1" customWidth="1"/>
    <col min="262" max="262" width="11.1796875" style="1" customWidth="1"/>
    <col min="263" max="263" width="14.54296875" style="1" customWidth="1"/>
    <col min="264" max="266" width="10.7265625" style="1" customWidth="1"/>
    <col min="267" max="267" width="12.81640625" style="1" customWidth="1"/>
    <col min="268" max="268" width="14.26953125" style="1" customWidth="1"/>
    <col min="269" max="269" width="14.453125" style="1" customWidth="1"/>
    <col min="270" max="270" width="10.7265625" style="1" customWidth="1"/>
    <col min="271" max="510" width="8.7265625" style="1"/>
    <col min="511" max="511" width="34.81640625" style="1" customWidth="1"/>
    <col min="512" max="512" width="11.1796875" style="1" customWidth="1"/>
    <col min="513" max="513" width="12.54296875" style="1" customWidth="1"/>
    <col min="514" max="514" width="13.453125" style="1" customWidth="1"/>
    <col min="515" max="515" width="13.1796875" style="1" customWidth="1"/>
    <col min="516" max="516" width="9.7265625" style="1" customWidth="1"/>
    <col min="517" max="517" width="14.1796875" style="1" customWidth="1"/>
    <col min="518" max="518" width="11.1796875" style="1" customWidth="1"/>
    <col min="519" max="519" width="14.54296875" style="1" customWidth="1"/>
    <col min="520" max="522" width="10.7265625" style="1" customWidth="1"/>
    <col min="523" max="523" width="12.81640625" style="1" customWidth="1"/>
    <col min="524" max="524" width="14.26953125" style="1" customWidth="1"/>
    <col min="525" max="525" width="14.453125" style="1" customWidth="1"/>
    <col min="526" max="526" width="10.7265625" style="1" customWidth="1"/>
    <col min="527" max="766" width="8.7265625" style="1"/>
    <col min="767" max="767" width="34.81640625" style="1" customWidth="1"/>
    <col min="768" max="768" width="11.1796875" style="1" customWidth="1"/>
    <col min="769" max="769" width="12.54296875" style="1" customWidth="1"/>
    <col min="770" max="770" width="13.453125" style="1" customWidth="1"/>
    <col min="771" max="771" width="13.1796875" style="1" customWidth="1"/>
    <col min="772" max="772" width="9.7265625" style="1" customWidth="1"/>
    <col min="773" max="773" width="14.1796875" style="1" customWidth="1"/>
    <col min="774" max="774" width="11.1796875" style="1" customWidth="1"/>
    <col min="775" max="775" width="14.54296875" style="1" customWidth="1"/>
    <col min="776" max="778" width="10.7265625" style="1" customWidth="1"/>
    <col min="779" max="779" width="12.81640625" style="1" customWidth="1"/>
    <col min="780" max="780" width="14.26953125" style="1" customWidth="1"/>
    <col min="781" max="781" width="14.453125" style="1" customWidth="1"/>
    <col min="782" max="782" width="10.7265625" style="1" customWidth="1"/>
    <col min="783" max="1022" width="8.7265625" style="1"/>
    <col min="1023" max="1023" width="34.81640625" style="1" customWidth="1"/>
    <col min="1024" max="1024" width="11.1796875" style="1" customWidth="1"/>
    <col min="1025" max="1025" width="12.54296875" style="1" customWidth="1"/>
    <col min="1026" max="1026" width="13.453125" style="1" customWidth="1"/>
    <col min="1027" max="1027" width="13.1796875" style="1" customWidth="1"/>
    <col min="1028" max="1028" width="9.7265625" style="1" customWidth="1"/>
    <col min="1029" max="1029" width="14.1796875" style="1" customWidth="1"/>
    <col min="1030" max="1030" width="11.1796875" style="1" customWidth="1"/>
    <col min="1031" max="1031" width="14.54296875" style="1" customWidth="1"/>
    <col min="1032" max="1034" width="10.7265625" style="1" customWidth="1"/>
    <col min="1035" max="1035" width="12.81640625" style="1" customWidth="1"/>
    <col min="1036" max="1036" width="14.26953125" style="1" customWidth="1"/>
    <col min="1037" max="1037" width="14.453125" style="1" customWidth="1"/>
    <col min="1038" max="1038" width="10.7265625" style="1" customWidth="1"/>
    <col min="1039" max="1278" width="8.7265625" style="1"/>
    <col min="1279" max="1279" width="34.81640625" style="1" customWidth="1"/>
    <col min="1280" max="1280" width="11.1796875" style="1" customWidth="1"/>
    <col min="1281" max="1281" width="12.54296875" style="1" customWidth="1"/>
    <col min="1282" max="1282" width="13.453125" style="1" customWidth="1"/>
    <col min="1283" max="1283" width="13.1796875" style="1" customWidth="1"/>
    <col min="1284" max="1284" width="9.7265625" style="1" customWidth="1"/>
    <col min="1285" max="1285" width="14.1796875" style="1" customWidth="1"/>
    <col min="1286" max="1286" width="11.1796875" style="1" customWidth="1"/>
    <col min="1287" max="1287" width="14.54296875" style="1" customWidth="1"/>
    <col min="1288" max="1290" width="10.7265625" style="1" customWidth="1"/>
    <col min="1291" max="1291" width="12.81640625" style="1" customWidth="1"/>
    <col min="1292" max="1292" width="14.26953125" style="1" customWidth="1"/>
    <col min="1293" max="1293" width="14.453125" style="1" customWidth="1"/>
    <col min="1294" max="1294" width="10.7265625" style="1" customWidth="1"/>
    <col min="1295" max="1534" width="8.7265625" style="1"/>
    <col min="1535" max="1535" width="34.81640625" style="1" customWidth="1"/>
    <col min="1536" max="1536" width="11.1796875" style="1" customWidth="1"/>
    <col min="1537" max="1537" width="12.54296875" style="1" customWidth="1"/>
    <col min="1538" max="1538" width="13.453125" style="1" customWidth="1"/>
    <col min="1539" max="1539" width="13.1796875" style="1" customWidth="1"/>
    <col min="1540" max="1540" width="9.7265625" style="1" customWidth="1"/>
    <col min="1541" max="1541" width="14.1796875" style="1" customWidth="1"/>
    <col min="1542" max="1542" width="11.1796875" style="1" customWidth="1"/>
    <col min="1543" max="1543" width="14.54296875" style="1" customWidth="1"/>
    <col min="1544" max="1546" width="10.7265625" style="1" customWidth="1"/>
    <col min="1547" max="1547" width="12.81640625" style="1" customWidth="1"/>
    <col min="1548" max="1548" width="14.26953125" style="1" customWidth="1"/>
    <col min="1549" max="1549" width="14.453125" style="1" customWidth="1"/>
    <col min="1550" max="1550" width="10.7265625" style="1" customWidth="1"/>
    <col min="1551" max="1790" width="8.7265625" style="1"/>
    <col min="1791" max="1791" width="34.81640625" style="1" customWidth="1"/>
    <col min="1792" max="1792" width="11.1796875" style="1" customWidth="1"/>
    <col min="1793" max="1793" width="12.54296875" style="1" customWidth="1"/>
    <col min="1794" max="1794" width="13.453125" style="1" customWidth="1"/>
    <col min="1795" max="1795" width="13.1796875" style="1" customWidth="1"/>
    <col min="1796" max="1796" width="9.7265625" style="1" customWidth="1"/>
    <col min="1797" max="1797" width="14.1796875" style="1" customWidth="1"/>
    <col min="1798" max="1798" width="11.1796875" style="1" customWidth="1"/>
    <col min="1799" max="1799" width="14.54296875" style="1" customWidth="1"/>
    <col min="1800" max="1802" width="10.7265625" style="1" customWidth="1"/>
    <col min="1803" max="1803" width="12.81640625" style="1" customWidth="1"/>
    <col min="1804" max="1804" width="14.26953125" style="1" customWidth="1"/>
    <col min="1805" max="1805" width="14.453125" style="1" customWidth="1"/>
    <col min="1806" max="1806" width="10.7265625" style="1" customWidth="1"/>
    <col min="1807" max="2046" width="8.7265625" style="1"/>
    <col min="2047" max="2047" width="34.81640625" style="1" customWidth="1"/>
    <col min="2048" max="2048" width="11.1796875" style="1" customWidth="1"/>
    <col min="2049" max="2049" width="12.54296875" style="1" customWidth="1"/>
    <col min="2050" max="2050" width="13.453125" style="1" customWidth="1"/>
    <col min="2051" max="2051" width="13.1796875" style="1" customWidth="1"/>
    <col min="2052" max="2052" width="9.7265625" style="1" customWidth="1"/>
    <col min="2053" max="2053" width="14.1796875" style="1" customWidth="1"/>
    <col min="2054" max="2054" width="11.1796875" style="1" customWidth="1"/>
    <col min="2055" max="2055" width="14.54296875" style="1" customWidth="1"/>
    <col min="2056" max="2058" width="10.7265625" style="1" customWidth="1"/>
    <col min="2059" max="2059" width="12.81640625" style="1" customWidth="1"/>
    <col min="2060" max="2060" width="14.26953125" style="1" customWidth="1"/>
    <col min="2061" max="2061" width="14.453125" style="1" customWidth="1"/>
    <col min="2062" max="2062" width="10.7265625" style="1" customWidth="1"/>
    <col min="2063" max="2302" width="8.7265625" style="1"/>
    <col min="2303" max="2303" width="34.81640625" style="1" customWidth="1"/>
    <col min="2304" max="2304" width="11.1796875" style="1" customWidth="1"/>
    <col min="2305" max="2305" width="12.54296875" style="1" customWidth="1"/>
    <col min="2306" max="2306" width="13.453125" style="1" customWidth="1"/>
    <col min="2307" max="2307" width="13.1796875" style="1" customWidth="1"/>
    <col min="2308" max="2308" width="9.7265625" style="1" customWidth="1"/>
    <col min="2309" max="2309" width="14.1796875" style="1" customWidth="1"/>
    <col min="2310" max="2310" width="11.1796875" style="1" customWidth="1"/>
    <col min="2311" max="2311" width="14.54296875" style="1" customWidth="1"/>
    <col min="2312" max="2314" width="10.7265625" style="1" customWidth="1"/>
    <col min="2315" max="2315" width="12.81640625" style="1" customWidth="1"/>
    <col min="2316" max="2316" width="14.26953125" style="1" customWidth="1"/>
    <col min="2317" max="2317" width="14.453125" style="1" customWidth="1"/>
    <col min="2318" max="2318" width="10.7265625" style="1" customWidth="1"/>
    <col min="2319" max="2558" width="8.7265625" style="1"/>
    <col min="2559" max="2559" width="34.81640625" style="1" customWidth="1"/>
    <col min="2560" max="2560" width="11.1796875" style="1" customWidth="1"/>
    <col min="2561" max="2561" width="12.54296875" style="1" customWidth="1"/>
    <col min="2562" max="2562" width="13.453125" style="1" customWidth="1"/>
    <col min="2563" max="2563" width="13.1796875" style="1" customWidth="1"/>
    <col min="2564" max="2564" width="9.7265625" style="1" customWidth="1"/>
    <col min="2565" max="2565" width="14.1796875" style="1" customWidth="1"/>
    <col min="2566" max="2566" width="11.1796875" style="1" customWidth="1"/>
    <col min="2567" max="2567" width="14.54296875" style="1" customWidth="1"/>
    <col min="2568" max="2570" width="10.7265625" style="1" customWidth="1"/>
    <col min="2571" max="2571" width="12.81640625" style="1" customWidth="1"/>
    <col min="2572" max="2572" width="14.26953125" style="1" customWidth="1"/>
    <col min="2573" max="2573" width="14.453125" style="1" customWidth="1"/>
    <col min="2574" max="2574" width="10.7265625" style="1" customWidth="1"/>
    <col min="2575" max="2814" width="8.7265625" style="1"/>
    <col min="2815" max="2815" width="34.81640625" style="1" customWidth="1"/>
    <col min="2816" max="2816" width="11.1796875" style="1" customWidth="1"/>
    <col min="2817" max="2817" width="12.54296875" style="1" customWidth="1"/>
    <col min="2818" max="2818" width="13.453125" style="1" customWidth="1"/>
    <col min="2819" max="2819" width="13.1796875" style="1" customWidth="1"/>
    <col min="2820" max="2820" width="9.7265625" style="1" customWidth="1"/>
    <col min="2821" max="2821" width="14.1796875" style="1" customWidth="1"/>
    <col min="2822" max="2822" width="11.1796875" style="1" customWidth="1"/>
    <col min="2823" max="2823" width="14.54296875" style="1" customWidth="1"/>
    <col min="2824" max="2826" width="10.7265625" style="1" customWidth="1"/>
    <col min="2827" max="2827" width="12.81640625" style="1" customWidth="1"/>
    <col min="2828" max="2828" width="14.26953125" style="1" customWidth="1"/>
    <col min="2829" max="2829" width="14.453125" style="1" customWidth="1"/>
    <col min="2830" max="2830" width="10.7265625" style="1" customWidth="1"/>
    <col min="2831" max="3070" width="8.7265625" style="1"/>
    <col min="3071" max="3071" width="34.81640625" style="1" customWidth="1"/>
    <col min="3072" max="3072" width="11.1796875" style="1" customWidth="1"/>
    <col min="3073" max="3073" width="12.54296875" style="1" customWidth="1"/>
    <col min="3074" max="3074" width="13.453125" style="1" customWidth="1"/>
    <col min="3075" max="3075" width="13.1796875" style="1" customWidth="1"/>
    <col min="3076" max="3076" width="9.7265625" style="1" customWidth="1"/>
    <col min="3077" max="3077" width="14.1796875" style="1" customWidth="1"/>
    <col min="3078" max="3078" width="11.1796875" style="1" customWidth="1"/>
    <col min="3079" max="3079" width="14.54296875" style="1" customWidth="1"/>
    <col min="3080" max="3082" width="10.7265625" style="1" customWidth="1"/>
    <col min="3083" max="3083" width="12.81640625" style="1" customWidth="1"/>
    <col min="3084" max="3084" width="14.26953125" style="1" customWidth="1"/>
    <col min="3085" max="3085" width="14.453125" style="1" customWidth="1"/>
    <col min="3086" max="3086" width="10.7265625" style="1" customWidth="1"/>
    <col min="3087" max="3326" width="8.7265625" style="1"/>
    <col min="3327" max="3327" width="34.81640625" style="1" customWidth="1"/>
    <col min="3328" max="3328" width="11.1796875" style="1" customWidth="1"/>
    <col min="3329" max="3329" width="12.54296875" style="1" customWidth="1"/>
    <col min="3330" max="3330" width="13.453125" style="1" customWidth="1"/>
    <col min="3331" max="3331" width="13.1796875" style="1" customWidth="1"/>
    <col min="3332" max="3332" width="9.7265625" style="1" customWidth="1"/>
    <col min="3333" max="3333" width="14.1796875" style="1" customWidth="1"/>
    <col min="3334" max="3334" width="11.1796875" style="1" customWidth="1"/>
    <col min="3335" max="3335" width="14.54296875" style="1" customWidth="1"/>
    <col min="3336" max="3338" width="10.7265625" style="1" customWidth="1"/>
    <col min="3339" max="3339" width="12.81640625" style="1" customWidth="1"/>
    <col min="3340" max="3340" width="14.26953125" style="1" customWidth="1"/>
    <col min="3341" max="3341" width="14.453125" style="1" customWidth="1"/>
    <col min="3342" max="3342" width="10.7265625" style="1" customWidth="1"/>
    <col min="3343" max="3582" width="8.7265625" style="1"/>
    <col min="3583" max="3583" width="34.81640625" style="1" customWidth="1"/>
    <col min="3584" max="3584" width="11.1796875" style="1" customWidth="1"/>
    <col min="3585" max="3585" width="12.54296875" style="1" customWidth="1"/>
    <col min="3586" max="3586" width="13.453125" style="1" customWidth="1"/>
    <col min="3587" max="3587" width="13.1796875" style="1" customWidth="1"/>
    <col min="3588" max="3588" width="9.7265625" style="1" customWidth="1"/>
    <col min="3589" max="3589" width="14.1796875" style="1" customWidth="1"/>
    <col min="3590" max="3590" width="11.1796875" style="1" customWidth="1"/>
    <col min="3591" max="3591" width="14.54296875" style="1" customWidth="1"/>
    <col min="3592" max="3594" width="10.7265625" style="1" customWidth="1"/>
    <col min="3595" max="3595" width="12.81640625" style="1" customWidth="1"/>
    <col min="3596" max="3596" width="14.26953125" style="1" customWidth="1"/>
    <col min="3597" max="3597" width="14.453125" style="1" customWidth="1"/>
    <col min="3598" max="3598" width="10.7265625" style="1" customWidth="1"/>
    <col min="3599" max="3838" width="8.7265625" style="1"/>
    <col min="3839" max="3839" width="34.81640625" style="1" customWidth="1"/>
    <col min="3840" max="3840" width="11.1796875" style="1" customWidth="1"/>
    <col min="3841" max="3841" width="12.54296875" style="1" customWidth="1"/>
    <col min="3842" max="3842" width="13.453125" style="1" customWidth="1"/>
    <col min="3843" max="3843" width="13.1796875" style="1" customWidth="1"/>
    <col min="3844" max="3844" width="9.7265625" style="1" customWidth="1"/>
    <col min="3845" max="3845" width="14.1796875" style="1" customWidth="1"/>
    <col min="3846" max="3846" width="11.1796875" style="1" customWidth="1"/>
    <col min="3847" max="3847" width="14.54296875" style="1" customWidth="1"/>
    <col min="3848" max="3850" width="10.7265625" style="1" customWidth="1"/>
    <col min="3851" max="3851" width="12.81640625" style="1" customWidth="1"/>
    <col min="3852" max="3852" width="14.26953125" style="1" customWidth="1"/>
    <col min="3853" max="3853" width="14.453125" style="1" customWidth="1"/>
    <col min="3854" max="3854" width="10.7265625" style="1" customWidth="1"/>
    <col min="3855" max="4094" width="8.7265625" style="1"/>
    <col min="4095" max="4095" width="34.81640625" style="1" customWidth="1"/>
    <col min="4096" max="4096" width="11.1796875" style="1" customWidth="1"/>
    <col min="4097" max="4097" width="12.54296875" style="1" customWidth="1"/>
    <col min="4098" max="4098" width="13.453125" style="1" customWidth="1"/>
    <col min="4099" max="4099" width="13.1796875" style="1" customWidth="1"/>
    <col min="4100" max="4100" width="9.7265625" style="1" customWidth="1"/>
    <col min="4101" max="4101" width="14.1796875" style="1" customWidth="1"/>
    <col min="4102" max="4102" width="11.1796875" style="1" customWidth="1"/>
    <col min="4103" max="4103" width="14.54296875" style="1" customWidth="1"/>
    <col min="4104" max="4106" width="10.7265625" style="1" customWidth="1"/>
    <col min="4107" max="4107" width="12.81640625" style="1" customWidth="1"/>
    <col min="4108" max="4108" width="14.26953125" style="1" customWidth="1"/>
    <col min="4109" max="4109" width="14.453125" style="1" customWidth="1"/>
    <col min="4110" max="4110" width="10.7265625" style="1" customWidth="1"/>
    <col min="4111" max="4350" width="8.7265625" style="1"/>
    <col min="4351" max="4351" width="34.81640625" style="1" customWidth="1"/>
    <col min="4352" max="4352" width="11.1796875" style="1" customWidth="1"/>
    <col min="4353" max="4353" width="12.54296875" style="1" customWidth="1"/>
    <col min="4354" max="4354" width="13.453125" style="1" customWidth="1"/>
    <col min="4355" max="4355" width="13.1796875" style="1" customWidth="1"/>
    <col min="4356" max="4356" width="9.7265625" style="1" customWidth="1"/>
    <col min="4357" max="4357" width="14.1796875" style="1" customWidth="1"/>
    <col min="4358" max="4358" width="11.1796875" style="1" customWidth="1"/>
    <col min="4359" max="4359" width="14.54296875" style="1" customWidth="1"/>
    <col min="4360" max="4362" width="10.7265625" style="1" customWidth="1"/>
    <col min="4363" max="4363" width="12.81640625" style="1" customWidth="1"/>
    <col min="4364" max="4364" width="14.26953125" style="1" customWidth="1"/>
    <col min="4365" max="4365" width="14.453125" style="1" customWidth="1"/>
    <col min="4366" max="4366" width="10.7265625" style="1" customWidth="1"/>
    <col min="4367" max="4606" width="8.7265625" style="1"/>
    <col min="4607" max="4607" width="34.81640625" style="1" customWidth="1"/>
    <col min="4608" max="4608" width="11.1796875" style="1" customWidth="1"/>
    <col min="4609" max="4609" width="12.54296875" style="1" customWidth="1"/>
    <col min="4610" max="4610" width="13.453125" style="1" customWidth="1"/>
    <col min="4611" max="4611" width="13.1796875" style="1" customWidth="1"/>
    <col min="4612" max="4612" width="9.7265625" style="1" customWidth="1"/>
    <col min="4613" max="4613" width="14.1796875" style="1" customWidth="1"/>
    <col min="4614" max="4614" width="11.1796875" style="1" customWidth="1"/>
    <col min="4615" max="4615" width="14.54296875" style="1" customWidth="1"/>
    <col min="4616" max="4618" width="10.7265625" style="1" customWidth="1"/>
    <col min="4619" max="4619" width="12.81640625" style="1" customWidth="1"/>
    <col min="4620" max="4620" width="14.26953125" style="1" customWidth="1"/>
    <col min="4621" max="4621" width="14.453125" style="1" customWidth="1"/>
    <col min="4622" max="4622" width="10.7265625" style="1" customWidth="1"/>
    <col min="4623" max="4862" width="8.7265625" style="1"/>
    <col min="4863" max="4863" width="34.81640625" style="1" customWidth="1"/>
    <col min="4864" max="4864" width="11.1796875" style="1" customWidth="1"/>
    <col min="4865" max="4865" width="12.54296875" style="1" customWidth="1"/>
    <col min="4866" max="4866" width="13.453125" style="1" customWidth="1"/>
    <col min="4867" max="4867" width="13.1796875" style="1" customWidth="1"/>
    <col min="4868" max="4868" width="9.7265625" style="1" customWidth="1"/>
    <col min="4869" max="4869" width="14.1796875" style="1" customWidth="1"/>
    <col min="4870" max="4870" width="11.1796875" style="1" customWidth="1"/>
    <col min="4871" max="4871" width="14.54296875" style="1" customWidth="1"/>
    <col min="4872" max="4874" width="10.7265625" style="1" customWidth="1"/>
    <col min="4875" max="4875" width="12.81640625" style="1" customWidth="1"/>
    <col min="4876" max="4876" width="14.26953125" style="1" customWidth="1"/>
    <col min="4877" max="4877" width="14.453125" style="1" customWidth="1"/>
    <col min="4878" max="4878" width="10.7265625" style="1" customWidth="1"/>
    <col min="4879" max="5118" width="8.7265625" style="1"/>
    <col min="5119" max="5119" width="34.81640625" style="1" customWidth="1"/>
    <col min="5120" max="5120" width="11.1796875" style="1" customWidth="1"/>
    <col min="5121" max="5121" width="12.54296875" style="1" customWidth="1"/>
    <col min="5122" max="5122" width="13.453125" style="1" customWidth="1"/>
    <col min="5123" max="5123" width="13.1796875" style="1" customWidth="1"/>
    <col min="5124" max="5124" width="9.7265625" style="1" customWidth="1"/>
    <col min="5125" max="5125" width="14.1796875" style="1" customWidth="1"/>
    <col min="5126" max="5126" width="11.1796875" style="1" customWidth="1"/>
    <col min="5127" max="5127" width="14.54296875" style="1" customWidth="1"/>
    <col min="5128" max="5130" width="10.7265625" style="1" customWidth="1"/>
    <col min="5131" max="5131" width="12.81640625" style="1" customWidth="1"/>
    <col min="5132" max="5132" width="14.26953125" style="1" customWidth="1"/>
    <col min="5133" max="5133" width="14.453125" style="1" customWidth="1"/>
    <col min="5134" max="5134" width="10.7265625" style="1" customWidth="1"/>
    <col min="5135" max="5374" width="8.7265625" style="1"/>
    <col min="5375" max="5375" width="34.81640625" style="1" customWidth="1"/>
    <col min="5376" max="5376" width="11.1796875" style="1" customWidth="1"/>
    <col min="5377" max="5377" width="12.54296875" style="1" customWidth="1"/>
    <col min="5378" max="5378" width="13.453125" style="1" customWidth="1"/>
    <col min="5379" max="5379" width="13.1796875" style="1" customWidth="1"/>
    <col min="5380" max="5380" width="9.7265625" style="1" customWidth="1"/>
    <col min="5381" max="5381" width="14.1796875" style="1" customWidth="1"/>
    <col min="5382" max="5382" width="11.1796875" style="1" customWidth="1"/>
    <col min="5383" max="5383" width="14.54296875" style="1" customWidth="1"/>
    <col min="5384" max="5386" width="10.7265625" style="1" customWidth="1"/>
    <col min="5387" max="5387" width="12.81640625" style="1" customWidth="1"/>
    <col min="5388" max="5388" width="14.26953125" style="1" customWidth="1"/>
    <col min="5389" max="5389" width="14.453125" style="1" customWidth="1"/>
    <col min="5390" max="5390" width="10.7265625" style="1" customWidth="1"/>
    <col min="5391" max="5630" width="8.7265625" style="1"/>
    <col min="5631" max="5631" width="34.81640625" style="1" customWidth="1"/>
    <col min="5632" max="5632" width="11.1796875" style="1" customWidth="1"/>
    <col min="5633" max="5633" width="12.54296875" style="1" customWidth="1"/>
    <col min="5634" max="5634" width="13.453125" style="1" customWidth="1"/>
    <col min="5635" max="5635" width="13.1796875" style="1" customWidth="1"/>
    <col min="5636" max="5636" width="9.7265625" style="1" customWidth="1"/>
    <col min="5637" max="5637" width="14.1796875" style="1" customWidth="1"/>
    <col min="5638" max="5638" width="11.1796875" style="1" customWidth="1"/>
    <col min="5639" max="5639" width="14.54296875" style="1" customWidth="1"/>
    <col min="5640" max="5642" width="10.7265625" style="1" customWidth="1"/>
    <col min="5643" max="5643" width="12.81640625" style="1" customWidth="1"/>
    <col min="5644" max="5644" width="14.26953125" style="1" customWidth="1"/>
    <col min="5645" max="5645" width="14.453125" style="1" customWidth="1"/>
    <col min="5646" max="5646" width="10.7265625" style="1" customWidth="1"/>
    <col min="5647" max="5886" width="8.7265625" style="1"/>
    <col min="5887" max="5887" width="34.81640625" style="1" customWidth="1"/>
    <col min="5888" max="5888" width="11.1796875" style="1" customWidth="1"/>
    <col min="5889" max="5889" width="12.54296875" style="1" customWidth="1"/>
    <col min="5890" max="5890" width="13.453125" style="1" customWidth="1"/>
    <col min="5891" max="5891" width="13.1796875" style="1" customWidth="1"/>
    <col min="5892" max="5892" width="9.7265625" style="1" customWidth="1"/>
    <col min="5893" max="5893" width="14.1796875" style="1" customWidth="1"/>
    <col min="5894" max="5894" width="11.1796875" style="1" customWidth="1"/>
    <col min="5895" max="5895" width="14.54296875" style="1" customWidth="1"/>
    <col min="5896" max="5898" width="10.7265625" style="1" customWidth="1"/>
    <col min="5899" max="5899" width="12.81640625" style="1" customWidth="1"/>
    <col min="5900" max="5900" width="14.26953125" style="1" customWidth="1"/>
    <col min="5901" max="5901" width="14.453125" style="1" customWidth="1"/>
    <col min="5902" max="5902" width="10.7265625" style="1" customWidth="1"/>
    <col min="5903" max="6142" width="8.7265625" style="1"/>
    <col min="6143" max="6143" width="34.81640625" style="1" customWidth="1"/>
    <col min="6144" max="6144" width="11.1796875" style="1" customWidth="1"/>
    <col min="6145" max="6145" width="12.54296875" style="1" customWidth="1"/>
    <col min="6146" max="6146" width="13.453125" style="1" customWidth="1"/>
    <col min="6147" max="6147" width="13.1796875" style="1" customWidth="1"/>
    <col min="6148" max="6148" width="9.7265625" style="1" customWidth="1"/>
    <col min="6149" max="6149" width="14.1796875" style="1" customWidth="1"/>
    <col min="6150" max="6150" width="11.1796875" style="1" customWidth="1"/>
    <col min="6151" max="6151" width="14.54296875" style="1" customWidth="1"/>
    <col min="6152" max="6154" width="10.7265625" style="1" customWidth="1"/>
    <col min="6155" max="6155" width="12.81640625" style="1" customWidth="1"/>
    <col min="6156" max="6156" width="14.26953125" style="1" customWidth="1"/>
    <col min="6157" max="6157" width="14.453125" style="1" customWidth="1"/>
    <col min="6158" max="6158" width="10.7265625" style="1" customWidth="1"/>
    <col min="6159" max="6398" width="8.7265625" style="1"/>
    <col min="6399" max="6399" width="34.81640625" style="1" customWidth="1"/>
    <col min="6400" max="6400" width="11.1796875" style="1" customWidth="1"/>
    <col min="6401" max="6401" width="12.54296875" style="1" customWidth="1"/>
    <col min="6402" max="6402" width="13.453125" style="1" customWidth="1"/>
    <col min="6403" max="6403" width="13.1796875" style="1" customWidth="1"/>
    <col min="6404" max="6404" width="9.7265625" style="1" customWidth="1"/>
    <col min="6405" max="6405" width="14.1796875" style="1" customWidth="1"/>
    <col min="6406" max="6406" width="11.1796875" style="1" customWidth="1"/>
    <col min="6407" max="6407" width="14.54296875" style="1" customWidth="1"/>
    <col min="6408" max="6410" width="10.7265625" style="1" customWidth="1"/>
    <col min="6411" max="6411" width="12.81640625" style="1" customWidth="1"/>
    <col min="6412" max="6412" width="14.26953125" style="1" customWidth="1"/>
    <col min="6413" max="6413" width="14.453125" style="1" customWidth="1"/>
    <col min="6414" max="6414" width="10.7265625" style="1" customWidth="1"/>
    <col min="6415" max="6654" width="8.7265625" style="1"/>
    <col min="6655" max="6655" width="34.81640625" style="1" customWidth="1"/>
    <col min="6656" max="6656" width="11.1796875" style="1" customWidth="1"/>
    <col min="6657" max="6657" width="12.54296875" style="1" customWidth="1"/>
    <col min="6658" max="6658" width="13.453125" style="1" customWidth="1"/>
    <col min="6659" max="6659" width="13.1796875" style="1" customWidth="1"/>
    <col min="6660" max="6660" width="9.7265625" style="1" customWidth="1"/>
    <col min="6661" max="6661" width="14.1796875" style="1" customWidth="1"/>
    <col min="6662" max="6662" width="11.1796875" style="1" customWidth="1"/>
    <col min="6663" max="6663" width="14.54296875" style="1" customWidth="1"/>
    <col min="6664" max="6666" width="10.7265625" style="1" customWidth="1"/>
    <col min="6667" max="6667" width="12.81640625" style="1" customWidth="1"/>
    <col min="6668" max="6668" width="14.26953125" style="1" customWidth="1"/>
    <col min="6669" max="6669" width="14.453125" style="1" customWidth="1"/>
    <col min="6670" max="6670" width="10.7265625" style="1" customWidth="1"/>
    <col min="6671" max="6910" width="8.7265625" style="1"/>
    <col min="6911" max="6911" width="34.81640625" style="1" customWidth="1"/>
    <col min="6912" max="6912" width="11.1796875" style="1" customWidth="1"/>
    <col min="6913" max="6913" width="12.54296875" style="1" customWidth="1"/>
    <col min="6914" max="6914" width="13.453125" style="1" customWidth="1"/>
    <col min="6915" max="6915" width="13.1796875" style="1" customWidth="1"/>
    <col min="6916" max="6916" width="9.7265625" style="1" customWidth="1"/>
    <col min="6917" max="6917" width="14.1796875" style="1" customWidth="1"/>
    <col min="6918" max="6918" width="11.1796875" style="1" customWidth="1"/>
    <col min="6919" max="6919" width="14.54296875" style="1" customWidth="1"/>
    <col min="6920" max="6922" width="10.7265625" style="1" customWidth="1"/>
    <col min="6923" max="6923" width="12.81640625" style="1" customWidth="1"/>
    <col min="6924" max="6924" width="14.26953125" style="1" customWidth="1"/>
    <col min="6925" max="6925" width="14.453125" style="1" customWidth="1"/>
    <col min="6926" max="6926" width="10.7265625" style="1" customWidth="1"/>
    <col min="6927" max="7166" width="8.7265625" style="1"/>
    <col min="7167" max="7167" width="34.81640625" style="1" customWidth="1"/>
    <col min="7168" max="7168" width="11.1796875" style="1" customWidth="1"/>
    <col min="7169" max="7169" width="12.54296875" style="1" customWidth="1"/>
    <col min="7170" max="7170" width="13.453125" style="1" customWidth="1"/>
    <col min="7171" max="7171" width="13.1796875" style="1" customWidth="1"/>
    <col min="7172" max="7172" width="9.7265625" style="1" customWidth="1"/>
    <col min="7173" max="7173" width="14.1796875" style="1" customWidth="1"/>
    <col min="7174" max="7174" width="11.1796875" style="1" customWidth="1"/>
    <col min="7175" max="7175" width="14.54296875" style="1" customWidth="1"/>
    <col min="7176" max="7178" width="10.7265625" style="1" customWidth="1"/>
    <col min="7179" max="7179" width="12.81640625" style="1" customWidth="1"/>
    <col min="7180" max="7180" width="14.26953125" style="1" customWidth="1"/>
    <col min="7181" max="7181" width="14.453125" style="1" customWidth="1"/>
    <col min="7182" max="7182" width="10.7265625" style="1" customWidth="1"/>
    <col min="7183" max="7422" width="8.7265625" style="1"/>
    <col min="7423" max="7423" width="34.81640625" style="1" customWidth="1"/>
    <col min="7424" max="7424" width="11.1796875" style="1" customWidth="1"/>
    <col min="7425" max="7425" width="12.54296875" style="1" customWidth="1"/>
    <col min="7426" max="7426" width="13.453125" style="1" customWidth="1"/>
    <col min="7427" max="7427" width="13.1796875" style="1" customWidth="1"/>
    <col min="7428" max="7428" width="9.7265625" style="1" customWidth="1"/>
    <col min="7429" max="7429" width="14.1796875" style="1" customWidth="1"/>
    <col min="7430" max="7430" width="11.1796875" style="1" customWidth="1"/>
    <col min="7431" max="7431" width="14.54296875" style="1" customWidth="1"/>
    <col min="7432" max="7434" width="10.7265625" style="1" customWidth="1"/>
    <col min="7435" max="7435" width="12.81640625" style="1" customWidth="1"/>
    <col min="7436" max="7436" width="14.26953125" style="1" customWidth="1"/>
    <col min="7437" max="7437" width="14.453125" style="1" customWidth="1"/>
    <col min="7438" max="7438" width="10.7265625" style="1" customWidth="1"/>
    <col min="7439" max="7678" width="8.7265625" style="1"/>
    <col min="7679" max="7679" width="34.81640625" style="1" customWidth="1"/>
    <col min="7680" max="7680" width="11.1796875" style="1" customWidth="1"/>
    <col min="7681" max="7681" width="12.54296875" style="1" customWidth="1"/>
    <col min="7682" max="7682" width="13.453125" style="1" customWidth="1"/>
    <col min="7683" max="7683" width="13.1796875" style="1" customWidth="1"/>
    <col min="7684" max="7684" width="9.7265625" style="1" customWidth="1"/>
    <col min="7685" max="7685" width="14.1796875" style="1" customWidth="1"/>
    <col min="7686" max="7686" width="11.1796875" style="1" customWidth="1"/>
    <col min="7687" max="7687" width="14.54296875" style="1" customWidth="1"/>
    <col min="7688" max="7690" width="10.7265625" style="1" customWidth="1"/>
    <col min="7691" max="7691" width="12.81640625" style="1" customWidth="1"/>
    <col min="7692" max="7692" width="14.26953125" style="1" customWidth="1"/>
    <col min="7693" max="7693" width="14.453125" style="1" customWidth="1"/>
    <col min="7694" max="7694" width="10.7265625" style="1" customWidth="1"/>
    <col min="7695" max="7934" width="8.7265625" style="1"/>
    <col min="7935" max="7935" width="34.81640625" style="1" customWidth="1"/>
    <col min="7936" max="7936" width="11.1796875" style="1" customWidth="1"/>
    <col min="7937" max="7937" width="12.54296875" style="1" customWidth="1"/>
    <col min="7938" max="7938" width="13.453125" style="1" customWidth="1"/>
    <col min="7939" max="7939" width="13.1796875" style="1" customWidth="1"/>
    <col min="7940" max="7940" width="9.7265625" style="1" customWidth="1"/>
    <col min="7941" max="7941" width="14.1796875" style="1" customWidth="1"/>
    <col min="7942" max="7942" width="11.1796875" style="1" customWidth="1"/>
    <col min="7943" max="7943" width="14.54296875" style="1" customWidth="1"/>
    <col min="7944" max="7946" width="10.7265625" style="1" customWidth="1"/>
    <col min="7947" max="7947" width="12.81640625" style="1" customWidth="1"/>
    <col min="7948" max="7948" width="14.26953125" style="1" customWidth="1"/>
    <col min="7949" max="7949" width="14.453125" style="1" customWidth="1"/>
    <col min="7950" max="7950" width="10.7265625" style="1" customWidth="1"/>
    <col min="7951" max="8190" width="8.7265625" style="1"/>
    <col min="8191" max="8191" width="34.81640625" style="1" customWidth="1"/>
    <col min="8192" max="8192" width="11.1796875" style="1" customWidth="1"/>
    <col min="8193" max="8193" width="12.54296875" style="1" customWidth="1"/>
    <col min="8194" max="8194" width="13.453125" style="1" customWidth="1"/>
    <col min="8195" max="8195" width="13.1796875" style="1" customWidth="1"/>
    <col min="8196" max="8196" width="9.7265625" style="1" customWidth="1"/>
    <col min="8197" max="8197" width="14.1796875" style="1" customWidth="1"/>
    <col min="8198" max="8198" width="11.1796875" style="1" customWidth="1"/>
    <col min="8199" max="8199" width="14.54296875" style="1" customWidth="1"/>
    <col min="8200" max="8202" width="10.7265625" style="1" customWidth="1"/>
    <col min="8203" max="8203" width="12.81640625" style="1" customWidth="1"/>
    <col min="8204" max="8204" width="14.26953125" style="1" customWidth="1"/>
    <col min="8205" max="8205" width="14.453125" style="1" customWidth="1"/>
    <col min="8206" max="8206" width="10.7265625" style="1" customWidth="1"/>
    <col min="8207" max="8446" width="8.7265625" style="1"/>
    <col min="8447" max="8447" width="34.81640625" style="1" customWidth="1"/>
    <col min="8448" max="8448" width="11.1796875" style="1" customWidth="1"/>
    <col min="8449" max="8449" width="12.54296875" style="1" customWidth="1"/>
    <col min="8450" max="8450" width="13.453125" style="1" customWidth="1"/>
    <col min="8451" max="8451" width="13.1796875" style="1" customWidth="1"/>
    <col min="8452" max="8452" width="9.7265625" style="1" customWidth="1"/>
    <col min="8453" max="8453" width="14.1796875" style="1" customWidth="1"/>
    <col min="8454" max="8454" width="11.1796875" style="1" customWidth="1"/>
    <col min="8455" max="8455" width="14.54296875" style="1" customWidth="1"/>
    <col min="8456" max="8458" width="10.7265625" style="1" customWidth="1"/>
    <col min="8459" max="8459" width="12.81640625" style="1" customWidth="1"/>
    <col min="8460" max="8460" width="14.26953125" style="1" customWidth="1"/>
    <col min="8461" max="8461" width="14.453125" style="1" customWidth="1"/>
    <col min="8462" max="8462" width="10.7265625" style="1" customWidth="1"/>
    <col min="8463" max="8702" width="8.7265625" style="1"/>
    <col min="8703" max="8703" width="34.81640625" style="1" customWidth="1"/>
    <col min="8704" max="8704" width="11.1796875" style="1" customWidth="1"/>
    <col min="8705" max="8705" width="12.54296875" style="1" customWidth="1"/>
    <col min="8706" max="8706" width="13.453125" style="1" customWidth="1"/>
    <col min="8707" max="8707" width="13.1796875" style="1" customWidth="1"/>
    <col min="8708" max="8708" width="9.7265625" style="1" customWidth="1"/>
    <col min="8709" max="8709" width="14.1796875" style="1" customWidth="1"/>
    <col min="8710" max="8710" width="11.1796875" style="1" customWidth="1"/>
    <col min="8711" max="8711" width="14.54296875" style="1" customWidth="1"/>
    <col min="8712" max="8714" width="10.7265625" style="1" customWidth="1"/>
    <col min="8715" max="8715" width="12.81640625" style="1" customWidth="1"/>
    <col min="8716" max="8716" width="14.26953125" style="1" customWidth="1"/>
    <col min="8717" max="8717" width="14.453125" style="1" customWidth="1"/>
    <col min="8718" max="8718" width="10.7265625" style="1" customWidth="1"/>
    <col min="8719" max="8958" width="8.7265625" style="1"/>
    <col min="8959" max="8959" width="34.81640625" style="1" customWidth="1"/>
    <col min="8960" max="8960" width="11.1796875" style="1" customWidth="1"/>
    <col min="8961" max="8961" width="12.54296875" style="1" customWidth="1"/>
    <col min="8962" max="8962" width="13.453125" style="1" customWidth="1"/>
    <col min="8963" max="8963" width="13.1796875" style="1" customWidth="1"/>
    <col min="8964" max="8964" width="9.7265625" style="1" customWidth="1"/>
    <col min="8965" max="8965" width="14.1796875" style="1" customWidth="1"/>
    <col min="8966" max="8966" width="11.1796875" style="1" customWidth="1"/>
    <col min="8967" max="8967" width="14.54296875" style="1" customWidth="1"/>
    <col min="8968" max="8970" width="10.7265625" style="1" customWidth="1"/>
    <col min="8971" max="8971" width="12.81640625" style="1" customWidth="1"/>
    <col min="8972" max="8972" width="14.26953125" style="1" customWidth="1"/>
    <col min="8973" max="8973" width="14.453125" style="1" customWidth="1"/>
    <col min="8974" max="8974" width="10.7265625" style="1" customWidth="1"/>
    <col min="8975" max="9214" width="8.7265625" style="1"/>
    <col min="9215" max="9215" width="34.81640625" style="1" customWidth="1"/>
    <col min="9216" max="9216" width="11.1796875" style="1" customWidth="1"/>
    <col min="9217" max="9217" width="12.54296875" style="1" customWidth="1"/>
    <col min="9218" max="9218" width="13.453125" style="1" customWidth="1"/>
    <col min="9219" max="9219" width="13.1796875" style="1" customWidth="1"/>
    <col min="9220" max="9220" width="9.7265625" style="1" customWidth="1"/>
    <col min="9221" max="9221" width="14.1796875" style="1" customWidth="1"/>
    <col min="9222" max="9222" width="11.1796875" style="1" customWidth="1"/>
    <col min="9223" max="9223" width="14.54296875" style="1" customWidth="1"/>
    <col min="9224" max="9226" width="10.7265625" style="1" customWidth="1"/>
    <col min="9227" max="9227" width="12.81640625" style="1" customWidth="1"/>
    <col min="9228" max="9228" width="14.26953125" style="1" customWidth="1"/>
    <col min="9229" max="9229" width="14.453125" style="1" customWidth="1"/>
    <col min="9230" max="9230" width="10.7265625" style="1" customWidth="1"/>
    <col min="9231" max="9470" width="8.7265625" style="1"/>
    <col min="9471" max="9471" width="34.81640625" style="1" customWidth="1"/>
    <col min="9472" max="9472" width="11.1796875" style="1" customWidth="1"/>
    <col min="9473" max="9473" width="12.54296875" style="1" customWidth="1"/>
    <col min="9474" max="9474" width="13.453125" style="1" customWidth="1"/>
    <col min="9475" max="9475" width="13.1796875" style="1" customWidth="1"/>
    <col min="9476" max="9476" width="9.7265625" style="1" customWidth="1"/>
    <col min="9477" max="9477" width="14.1796875" style="1" customWidth="1"/>
    <col min="9478" max="9478" width="11.1796875" style="1" customWidth="1"/>
    <col min="9479" max="9479" width="14.54296875" style="1" customWidth="1"/>
    <col min="9480" max="9482" width="10.7265625" style="1" customWidth="1"/>
    <col min="9483" max="9483" width="12.81640625" style="1" customWidth="1"/>
    <col min="9484" max="9484" width="14.26953125" style="1" customWidth="1"/>
    <col min="9485" max="9485" width="14.453125" style="1" customWidth="1"/>
    <col min="9486" max="9486" width="10.7265625" style="1" customWidth="1"/>
    <col min="9487" max="9726" width="8.7265625" style="1"/>
    <col min="9727" max="9727" width="34.81640625" style="1" customWidth="1"/>
    <col min="9728" max="9728" width="11.1796875" style="1" customWidth="1"/>
    <col min="9729" max="9729" width="12.54296875" style="1" customWidth="1"/>
    <col min="9730" max="9730" width="13.453125" style="1" customWidth="1"/>
    <col min="9731" max="9731" width="13.1796875" style="1" customWidth="1"/>
    <col min="9732" max="9732" width="9.7265625" style="1" customWidth="1"/>
    <col min="9733" max="9733" width="14.1796875" style="1" customWidth="1"/>
    <col min="9734" max="9734" width="11.1796875" style="1" customWidth="1"/>
    <col min="9735" max="9735" width="14.54296875" style="1" customWidth="1"/>
    <col min="9736" max="9738" width="10.7265625" style="1" customWidth="1"/>
    <col min="9739" max="9739" width="12.81640625" style="1" customWidth="1"/>
    <col min="9740" max="9740" width="14.26953125" style="1" customWidth="1"/>
    <col min="9741" max="9741" width="14.453125" style="1" customWidth="1"/>
    <col min="9742" max="9742" width="10.7265625" style="1" customWidth="1"/>
    <col min="9743" max="9982" width="8.7265625" style="1"/>
    <col min="9983" max="9983" width="34.81640625" style="1" customWidth="1"/>
    <col min="9984" max="9984" width="11.1796875" style="1" customWidth="1"/>
    <col min="9985" max="9985" width="12.54296875" style="1" customWidth="1"/>
    <col min="9986" max="9986" width="13.453125" style="1" customWidth="1"/>
    <col min="9987" max="9987" width="13.1796875" style="1" customWidth="1"/>
    <col min="9988" max="9988" width="9.7265625" style="1" customWidth="1"/>
    <col min="9989" max="9989" width="14.1796875" style="1" customWidth="1"/>
    <col min="9990" max="9990" width="11.1796875" style="1" customWidth="1"/>
    <col min="9991" max="9991" width="14.54296875" style="1" customWidth="1"/>
    <col min="9992" max="9994" width="10.7265625" style="1" customWidth="1"/>
    <col min="9995" max="9995" width="12.81640625" style="1" customWidth="1"/>
    <col min="9996" max="9996" width="14.26953125" style="1" customWidth="1"/>
    <col min="9997" max="9997" width="14.453125" style="1" customWidth="1"/>
    <col min="9998" max="9998" width="10.7265625" style="1" customWidth="1"/>
    <col min="9999" max="10238" width="8.7265625" style="1"/>
    <col min="10239" max="10239" width="34.81640625" style="1" customWidth="1"/>
    <col min="10240" max="10240" width="11.1796875" style="1" customWidth="1"/>
    <col min="10241" max="10241" width="12.54296875" style="1" customWidth="1"/>
    <col min="10242" max="10242" width="13.453125" style="1" customWidth="1"/>
    <col min="10243" max="10243" width="13.1796875" style="1" customWidth="1"/>
    <col min="10244" max="10244" width="9.7265625" style="1" customWidth="1"/>
    <col min="10245" max="10245" width="14.1796875" style="1" customWidth="1"/>
    <col min="10246" max="10246" width="11.1796875" style="1" customWidth="1"/>
    <col min="10247" max="10247" width="14.54296875" style="1" customWidth="1"/>
    <col min="10248" max="10250" width="10.7265625" style="1" customWidth="1"/>
    <col min="10251" max="10251" width="12.81640625" style="1" customWidth="1"/>
    <col min="10252" max="10252" width="14.26953125" style="1" customWidth="1"/>
    <col min="10253" max="10253" width="14.453125" style="1" customWidth="1"/>
    <col min="10254" max="10254" width="10.7265625" style="1" customWidth="1"/>
    <col min="10255" max="10494" width="8.7265625" style="1"/>
    <col min="10495" max="10495" width="34.81640625" style="1" customWidth="1"/>
    <col min="10496" max="10496" width="11.1796875" style="1" customWidth="1"/>
    <col min="10497" max="10497" width="12.54296875" style="1" customWidth="1"/>
    <col min="10498" max="10498" width="13.453125" style="1" customWidth="1"/>
    <col min="10499" max="10499" width="13.1796875" style="1" customWidth="1"/>
    <col min="10500" max="10500" width="9.7265625" style="1" customWidth="1"/>
    <col min="10501" max="10501" width="14.1796875" style="1" customWidth="1"/>
    <col min="10502" max="10502" width="11.1796875" style="1" customWidth="1"/>
    <col min="10503" max="10503" width="14.54296875" style="1" customWidth="1"/>
    <col min="10504" max="10506" width="10.7265625" style="1" customWidth="1"/>
    <col min="10507" max="10507" width="12.81640625" style="1" customWidth="1"/>
    <col min="10508" max="10508" width="14.26953125" style="1" customWidth="1"/>
    <col min="10509" max="10509" width="14.453125" style="1" customWidth="1"/>
    <col min="10510" max="10510" width="10.7265625" style="1" customWidth="1"/>
    <col min="10511" max="10750" width="8.7265625" style="1"/>
    <col min="10751" max="10751" width="34.81640625" style="1" customWidth="1"/>
    <col min="10752" max="10752" width="11.1796875" style="1" customWidth="1"/>
    <col min="10753" max="10753" width="12.54296875" style="1" customWidth="1"/>
    <col min="10754" max="10754" width="13.453125" style="1" customWidth="1"/>
    <col min="10755" max="10755" width="13.1796875" style="1" customWidth="1"/>
    <col min="10756" max="10756" width="9.7265625" style="1" customWidth="1"/>
    <col min="10757" max="10757" width="14.1796875" style="1" customWidth="1"/>
    <col min="10758" max="10758" width="11.1796875" style="1" customWidth="1"/>
    <col min="10759" max="10759" width="14.54296875" style="1" customWidth="1"/>
    <col min="10760" max="10762" width="10.7265625" style="1" customWidth="1"/>
    <col min="10763" max="10763" width="12.81640625" style="1" customWidth="1"/>
    <col min="10764" max="10764" width="14.26953125" style="1" customWidth="1"/>
    <col min="10765" max="10765" width="14.453125" style="1" customWidth="1"/>
    <col min="10766" max="10766" width="10.7265625" style="1" customWidth="1"/>
    <col min="10767" max="11006" width="8.7265625" style="1"/>
    <col min="11007" max="11007" width="34.81640625" style="1" customWidth="1"/>
    <col min="11008" max="11008" width="11.1796875" style="1" customWidth="1"/>
    <col min="11009" max="11009" width="12.54296875" style="1" customWidth="1"/>
    <col min="11010" max="11010" width="13.453125" style="1" customWidth="1"/>
    <col min="11011" max="11011" width="13.1796875" style="1" customWidth="1"/>
    <col min="11012" max="11012" width="9.7265625" style="1" customWidth="1"/>
    <col min="11013" max="11013" width="14.1796875" style="1" customWidth="1"/>
    <col min="11014" max="11014" width="11.1796875" style="1" customWidth="1"/>
    <col min="11015" max="11015" width="14.54296875" style="1" customWidth="1"/>
    <col min="11016" max="11018" width="10.7265625" style="1" customWidth="1"/>
    <col min="11019" max="11019" width="12.81640625" style="1" customWidth="1"/>
    <col min="11020" max="11020" width="14.26953125" style="1" customWidth="1"/>
    <col min="11021" max="11021" width="14.453125" style="1" customWidth="1"/>
    <col min="11022" max="11022" width="10.7265625" style="1" customWidth="1"/>
    <col min="11023" max="11262" width="8.7265625" style="1"/>
    <col min="11263" max="11263" width="34.81640625" style="1" customWidth="1"/>
    <col min="11264" max="11264" width="11.1796875" style="1" customWidth="1"/>
    <col min="11265" max="11265" width="12.54296875" style="1" customWidth="1"/>
    <col min="11266" max="11266" width="13.453125" style="1" customWidth="1"/>
    <col min="11267" max="11267" width="13.1796875" style="1" customWidth="1"/>
    <col min="11268" max="11268" width="9.7265625" style="1" customWidth="1"/>
    <col min="11269" max="11269" width="14.1796875" style="1" customWidth="1"/>
    <col min="11270" max="11270" width="11.1796875" style="1" customWidth="1"/>
    <col min="11271" max="11271" width="14.54296875" style="1" customWidth="1"/>
    <col min="11272" max="11274" width="10.7265625" style="1" customWidth="1"/>
    <col min="11275" max="11275" width="12.81640625" style="1" customWidth="1"/>
    <col min="11276" max="11276" width="14.26953125" style="1" customWidth="1"/>
    <col min="11277" max="11277" width="14.453125" style="1" customWidth="1"/>
    <col min="11278" max="11278" width="10.7265625" style="1" customWidth="1"/>
    <col min="11279" max="11518" width="8.7265625" style="1"/>
    <col min="11519" max="11519" width="34.81640625" style="1" customWidth="1"/>
    <col min="11520" max="11520" width="11.1796875" style="1" customWidth="1"/>
    <col min="11521" max="11521" width="12.54296875" style="1" customWidth="1"/>
    <col min="11522" max="11522" width="13.453125" style="1" customWidth="1"/>
    <col min="11523" max="11523" width="13.1796875" style="1" customWidth="1"/>
    <col min="11524" max="11524" width="9.7265625" style="1" customWidth="1"/>
    <col min="11525" max="11525" width="14.1796875" style="1" customWidth="1"/>
    <col min="11526" max="11526" width="11.1796875" style="1" customWidth="1"/>
    <col min="11527" max="11527" width="14.54296875" style="1" customWidth="1"/>
    <col min="11528" max="11530" width="10.7265625" style="1" customWidth="1"/>
    <col min="11531" max="11531" width="12.81640625" style="1" customWidth="1"/>
    <col min="11532" max="11532" width="14.26953125" style="1" customWidth="1"/>
    <col min="11533" max="11533" width="14.453125" style="1" customWidth="1"/>
    <col min="11534" max="11534" width="10.7265625" style="1" customWidth="1"/>
    <col min="11535" max="11774" width="8.7265625" style="1"/>
    <col min="11775" max="11775" width="34.81640625" style="1" customWidth="1"/>
    <col min="11776" max="11776" width="11.1796875" style="1" customWidth="1"/>
    <col min="11777" max="11777" width="12.54296875" style="1" customWidth="1"/>
    <col min="11778" max="11778" width="13.453125" style="1" customWidth="1"/>
    <col min="11779" max="11779" width="13.1796875" style="1" customWidth="1"/>
    <col min="11780" max="11780" width="9.7265625" style="1" customWidth="1"/>
    <col min="11781" max="11781" width="14.1796875" style="1" customWidth="1"/>
    <col min="11782" max="11782" width="11.1796875" style="1" customWidth="1"/>
    <col min="11783" max="11783" width="14.54296875" style="1" customWidth="1"/>
    <col min="11784" max="11786" width="10.7265625" style="1" customWidth="1"/>
    <col min="11787" max="11787" width="12.81640625" style="1" customWidth="1"/>
    <col min="11788" max="11788" width="14.26953125" style="1" customWidth="1"/>
    <col min="11789" max="11789" width="14.453125" style="1" customWidth="1"/>
    <col min="11790" max="11790" width="10.7265625" style="1" customWidth="1"/>
    <col min="11791" max="12030" width="8.7265625" style="1"/>
    <col min="12031" max="12031" width="34.81640625" style="1" customWidth="1"/>
    <col min="12032" max="12032" width="11.1796875" style="1" customWidth="1"/>
    <col min="12033" max="12033" width="12.54296875" style="1" customWidth="1"/>
    <col min="12034" max="12034" width="13.453125" style="1" customWidth="1"/>
    <col min="12035" max="12035" width="13.1796875" style="1" customWidth="1"/>
    <col min="12036" max="12036" width="9.7265625" style="1" customWidth="1"/>
    <col min="12037" max="12037" width="14.1796875" style="1" customWidth="1"/>
    <col min="12038" max="12038" width="11.1796875" style="1" customWidth="1"/>
    <col min="12039" max="12039" width="14.54296875" style="1" customWidth="1"/>
    <col min="12040" max="12042" width="10.7265625" style="1" customWidth="1"/>
    <col min="12043" max="12043" width="12.81640625" style="1" customWidth="1"/>
    <col min="12044" max="12044" width="14.26953125" style="1" customWidth="1"/>
    <col min="12045" max="12045" width="14.453125" style="1" customWidth="1"/>
    <col min="12046" max="12046" width="10.7265625" style="1" customWidth="1"/>
    <col min="12047" max="12286" width="8.7265625" style="1"/>
    <col min="12287" max="12287" width="34.81640625" style="1" customWidth="1"/>
    <col min="12288" max="12288" width="11.1796875" style="1" customWidth="1"/>
    <col min="12289" max="12289" width="12.54296875" style="1" customWidth="1"/>
    <col min="12290" max="12290" width="13.453125" style="1" customWidth="1"/>
    <col min="12291" max="12291" width="13.1796875" style="1" customWidth="1"/>
    <col min="12292" max="12292" width="9.7265625" style="1" customWidth="1"/>
    <col min="12293" max="12293" width="14.1796875" style="1" customWidth="1"/>
    <col min="12294" max="12294" width="11.1796875" style="1" customWidth="1"/>
    <col min="12295" max="12295" width="14.54296875" style="1" customWidth="1"/>
    <col min="12296" max="12298" width="10.7265625" style="1" customWidth="1"/>
    <col min="12299" max="12299" width="12.81640625" style="1" customWidth="1"/>
    <col min="12300" max="12300" width="14.26953125" style="1" customWidth="1"/>
    <col min="12301" max="12301" width="14.453125" style="1" customWidth="1"/>
    <col min="12302" max="12302" width="10.7265625" style="1" customWidth="1"/>
    <col min="12303" max="12542" width="8.7265625" style="1"/>
    <col min="12543" max="12543" width="34.81640625" style="1" customWidth="1"/>
    <col min="12544" max="12544" width="11.1796875" style="1" customWidth="1"/>
    <col min="12545" max="12545" width="12.54296875" style="1" customWidth="1"/>
    <col min="12546" max="12546" width="13.453125" style="1" customWidth="1"/>
    <col min="12547" max="12547" width="13.1796875" style="1" customWidth="1"/>
    <col min="12548" max="12548" width="9.7265625" style="1" customWidth="1"/>
    <col min="12549" max="12549" width="14.1796875" style="1" customWidth="1"/>
    <col min="12550" max="12550" width="11.1796875" style="1" customWidth="1"/>
    <col min="12551" max="12551" width="14.54296875" style="1" customWidth="1"/>
    <col min="12552" max="12554" width="10.7265625" style="1" customWidth="1"/>
    <col min="12555" max="12555" width="12.81640625" style="1" customWidth="1"/>
    <col min="12556" max="12556" width="14.26953125" style="1" customWidth="1"/>
    <col min="12557" max="12557" width="14.453125" style="1" customWidth="1"/>
    <col min="12558" max="12558" width="10.7265625" style="1" customWidth="1"/>
    <col min="12559" max="12798" width="8.7265625" style="1"/>
    <col min="12799" max="12799" width="34.81640625" style="1" customWidth="1"/>
    <col min="12800" max="12800" width="11.1796875" style="1" customWidth="1"/>
    <col min="12801" max="12801" width="12.54296875" style="1" customWidth="1"/>
    <col min="12802" max="12802" width="13.453125" style="1" customWidth="1"/>
    <col min="12803" max="12803" width="13.1796875" style="1" customWidth="1"/>
    <col min="12804" max="12804" width="9.7265625" style="1" customWidth="1"/>
    <col min="12805" max="12805" width="14.1796875" style="1" customWidth="1"/>
    <col min="12806" max="12806" width="11.1796875" style="1" customWidth="1"/>
    <col min="12807" max="12807" width="14.54296875" style="1" customWidth="1"/>
    <col min="12808" max="12810" width="10.7265625" style="1" customWidth="1"/>
    <col min="12811" max="12811" width="12.81640625" style="1" customWidth="1"/>
    <col min="12812" max="12812" width="14.26953125" style="1" customWidth="1"/>
    <col min="12813" max="12813" width="14.453125" style="1" customWidth="1"/>
    <col min="12814" max="12814" width="10.7265625" style="1" customWidth="1"/>
    <col min="12815" max="13054" width="8.7265625" style="1"/>
    <col min="13055" max="13055" width="34.81640625" style="1" customWidth="1"/>
    <col min="13056" max="13056" width="11.1796875" style="1" customWidth="1"/>
    <col min="13057" max="13057" width="12.54296875" style="1" customWidth="1"/>
    <col min="13058" max="13058" width="13.453125" style="1" customWidth="1"/>
    <col min="13059" max="13059" width="13.1796875" style="1" customWidth="1"/>
    <col min="13060" max="13060" width="9.7265625" style="1" customWidth="1"/>
    <col min="13061" max="13061" width="14.1796875" style="1" customWidth="1"/>
    <col min="13062" max="13062" width="11.1796875" style="1" customWidth="1"/>
    <col min="13063" max="13063" width="14.54296875" style="1" customWidth="1"/>
    <col min="13064" max="13066" width="10.7265625" style="1" customWidth="1"/>
    <col min="13067" max="13067" width="12.81640625" style="1" customWidth="1"/>
    <col min="13068" max="13068" width="14.26953125" style="1" customWidth="1"/>
    <col min="13069" max="13069" width="14.453125" style="1" customWidth="1"/>
    <col min="13070" max="13070" width="10.7265625" style="1" customWidth="1"/>
    <col min="13071" max="13310" width="8.7265625" style="1"/>
    <col min="13311" max="13311" width="34.81640625" style="1" customWidth="1"/>
    <col min="13312" max="13312" width="11.1796875" style="1" customWidth="1"/>
    <col min="13313" max="13313" width="12.54296875" style="1" customWidth="1"/>
    <col min="13314" max="13314" width="13.453125" style="1" customWidth="1"/>
    <col min="13315" max="13315" width="13.1796875" style="1" customWidth="1"/>
    <col min="13316" max="13316" width="9.7265625" style="1" customWidth="1"/>
    <col min="13317" max="13317" width="14.1796875" style="1" customWidth="1"/>
    <col min="13318" max="13318" width="11.1796875" style="1" customWidth="1"/>
    <col min="13319" max="13319" width="14.54296875" style="1" customWidth="1"/>
    <col min="13320" max="13322" width="10.7265625" style="1" customWidth="1"/>
    <col min="13323" max="13323" width="12.81640625" style="1" customWidth="1"/>
    <col min="13324" max="13324" width="14.26953125" style="1" customWidth="1"/>
    <col min="13325" max="13325" width="14.453125" style="1" customWidth="1"/>
    <col min="13326" max="13326" width="10.7265625" style="1" customWidth="1"/>
    <col min="13327" max="13566" width="8.7265625" style="1"/>
    <col min="13567" max="13567" width="34.81640625" style="1" customWidth="1"/>
    <col min="13568" max="13568" width="11.1796875" style="1" customWidth="1"/>
    <col min="13569" max="13569" width="12.54296875" style="1" customWidth="1"/>
    <col min="13570" max="13570" width="13.453125" style="1" customWidth="1"/>
    <col min="13571" max="13571" width="13.1796875" style="1" customWidth="1"/>
    <col min="13572" max="13572" width="9.7265625" style="1" customWidth="1"/>
    <col min="13573" max="13573" width="14.1796875" style="1" customWidth="1"/>
    <col min="13574" max="13574" width="11.1796875" style="1" customWidth="1"/>
    <col min="13575" max="13575" width="14.54296875" style="1" customWidth="1"/>
    <col min="13576" max="13578" width="10.7265625" style="1" customWidth="1"/>
    <col min="13579" max="13579" width="12.81640625" style="1" customWidth="1"/>
    <col min="13580" max="13580" width="14.26953125" style="1" customWidth="1"/>
    <col min="13581" max="13581" width="14.453125" style="1" customWidth="1"/>
    <col min="13582" max="13582" width="10.7265625" style="1" customWidth="1"/>
    <col min="13583" max="13822" width="8.7265625" style="1"/>
    <col min="13823" max="13823" width="34.81640625" style="1" customWidth="1"/>
    <col min="13824" max="13824" width="11.1796875" style="1" customWidth="1"/>
    <col min="13825" max="13825" width="12.54296875" style="1" customWidth="1"/>
    <col min="13826" max="13826" width="13.453125" style="1" customWidth="1"/>
    <col min="13827" max="13827" width="13.1796875" style="1" customWidth="1"/>
    <col min="13828" max="13828" width="9.7265625" style="1" customWidth="1"/>
    <col min="13829" max="13829" width="14.1796875" style="1" customWidth="1"/>
    <col min="13830" max="13830" width="11.1796875" style="1" customWidth="1"/>
    <col min="13831" max="13831" width="14.54296875" style="1" customWidth="1"/>
    <col min="13832" max="13834" width="10.7265625" style="1" customWidth="1"/>
    <col min="13835" max="13835" width="12.81640625" style="1" customWidth="1"/>
    <col min="13836" max="13836" width="14.26953125" style="1" customWidth="1"/>
    <col min="13837" max="13837" width="14.453125" style="1" customWidth="1"/>
    <col min="13838" max="13838" width="10.7265625" style="1" customWidth="1"/>
    <col min="13839" max="14078" width="8.7265625" style="1"/>
    <col min="14079" max="14079" width="34.81640625" style="1" customWidth="1"/>
    <col min="14080" max="14080" width="11.1796875" style="1" customWidth="1"/>
    <col min="14081" max="14081" width="12.54296875" style="1" customWidth="1"/>
    <col min="14082" max="14082" width="13.453125" style="1" customWidth="1"/>
    <col min="14083" max="14083" width="13.1796875" style="1" customWidth="1"/>
    <col min="14084" max="14084" width="9.7265625" style="1" customWidth="1"/>
    <col min="14085" max="14085" width="14.1796875" style="1" customWidth="1"/>
    <col min="14086" max="14086" width="11.1796875" style="1" customWidth="1"/>
    <col min="14087" max="14087" width="14.54296875" style="1" customWidth="1"/>
    <col min="14088" max="14090" width="10.7265625" style="1" customWidth="1"/>
    <col min="14091" max="14091" width="12.81640625" style="1" customWidth="1"/>
    <col min="14092" max="14092" width="14.26953125" style="1" customWidth="1"/>
    <col min="14093" max="14093" width="14.453125" style="1" customWidth="1"/>
    <col min="14094" max="14094" width="10.7265625" style="1" customWidth="1"/>
    <col min="14095" max="14334" width="8.7265625" style="1"/>
    <col min="14335" max="14335" width="34.81640625" style="1" customWidth="1"/>
    <col min="14336" max="14336" width="11.1796875" style="1" customWidth="1"/>
    <col min="14337" max="14337" width="12.54296875" style="1" customWidth="1"/>
    <col min="14338" max="14338" width="13.453125" style="1" customWidth="1"/>
    <col min="14339" max="14339" width="13.1796875" style="1" customWidth="1"/>
    <col min="14340" max="14340" width="9.7265625" style="1" customWidth="1"/>
    <col min="14341" max="14341" width="14.1796875" style="1" customWidth="1"/>
    <col min="14342" max="14342" width="11.1796875" style="1" customWidth="1"/>
    <col min="14343" max="14343" width="14.54296875" style="1" customWidth="1"/>
    <col min="14344" max="14346" width="10.7265625" style="1" customWidth="1"/>
    <col min="14347" max="14347" width="12.81640625" style="1" customWidth="1"/>
    <col min="14348" max="14348" width="14.26953125" style="1" customWidth="1"/>
    <col min="14349" max="14349" width="14.453125" style="1" customWidth="1"/>
    <col min="14350" max="14350" width="10.7265625" style="1" customWidth="1"/>
    <col min="14351" max="14590" width="8.7265625" style="1"/>
    <col min="14591" max="14591" width="34.81640625" style="1" customWidth="1"/>
    <col min="14592" max="14592" width="11.1796875" style="1" customWidth="1"/>
    <col min="14593" max="14593" width="12.54296875" style="1" customWidth="1"/>
    <col min="14594" max="14594" width="13.453125" style="1" customWidth="1"/>
    <col min="14595" max="14595" width="13.1796875" style="1" customWidth="1"/>
    <col min="14596" max="14596" width="9.7265625" style="1" customWidth="1"/>
    <col min="14597" max="14597" width="14.1796875" style="1" customWidth="1"/>
    <col min="14598" max="14598" width="11.1796875" style="1" customWidth="1"/>
    <col min="14599" max="14599" width="14.54296875" style="1" customWidth="1"/>
    <col min="14600" max="14602" width="10.7265625" style="1" customWidth="1"/>
    <col min="14603" max="14603" width="12.81640625" style="1" customWidth="1"/>
    <col min="14604" max="14604" width="14.26953125" style="1" customWidth="1"/>
    <col min="14605" max="14605" width="14.453125" style="1" customWidth="1"/>
    <col min="14606" max="14606" width="10.7265625" style="1" customWidth="1"/>
    <col min="14607" max="14846" width="8.7265625" style="1"/>
    <col min="14847" max="14847" width="34.81640625" style="1" customWidth="1"/>
    <col min="14848" max="14848" width="11.1796875" style="1" customWidth="1"/>
    <col min="14849" max="14849" width="12.54296875" style="1" customWidth="1"/>
    <col min="14850" max="14850" width="13.453125" style="1" customWidth="1"/>
    <col min="14851" max="14851" width="13.1796875" style="1" customWidth="1"/>
    <col min="14852" max="14852" width="9.7265625" style="1" customWidth="1"/>
    <col min="14853" max="14853" width="14.1796875" style="1" customWidth="1"/>
    <col min="14854" max="14854" width="11.1796875" style="1" customWidth="1"/>
    <col min="14855" max="14855" width="14.54296875" style="1" customWidth="1"/>
    <col min="14856" max="14858" width="10.7265625" style="1" customWidth="1"/>
    <col min="14859" max="14859" width="12.81640625" style="1" customWidth="1"/>
    <col min="14860" max="14860" width="14.26953125" style="1" customWidth="1"/>
    <col min="14861" max="14861" width="14.453125" style="1" customWidth="1"/>
    <col min="14862" max="14862" width="10.7265625" style="1" customWidth="1"/>
    <col min="14863" max="15102" width="8.7265625" style="1"/>
    <col min="15103" max="15103" width="34.81640625" style="1" customWidth="1"/>
    <col min="15104" max="15104" width="11.1796875" style="1" customWidth="1"/>
    <col min="15105" max="15105" width="12.54296875" style="1" customWidth="1"/>
    <col min="15106" max="15106" width="13.453125" style="1" customWidth="1"/>
    <col min="15107" max="15107" width="13.1796875" style="1" customWidth="1"/>
    <col min="15108" max="15108" width="9.7265625" style="1" customWidth="1"/>
    <col min="15109" max="15109" width="14.1796875" style="1" customWidth="1"/>
    <col min="15110" max="15110" width="11.1796875" style="1" customWidth="1"/>
    <col min="15111" max="15111" width="14.54296875" style="1" customWidth="1"/>
    <col min="15112" max="15114" width="10.7265625" style="1" customWidth="1"/>
    <col min="15115" max="15115" width="12.81640625" style="1" customWidth="1"/>
    <col min="15116" max="15116" width="14.26953125" style="1" customWidth="1"/>
    <col min="15117" max="15117" width="14.453125" style="1" customWidth="1"/>
    <col min="15118" max="15118" width="10.7265625" style="1" customWidth="1"/>
    <col min="15119" max="15358" width="8.7265625" style="1"/>
    <col min="15359" max="15359" width="34.81640625" style="1" customWidth="1"/>
    <col min="15360" max="15360" width="11.1796875" style="1" customWidth="1"/>
    <col min="15361" max="15361" width="12.54296875" style="1" customWidth="1"/>
    <col min="15362" max="15362" width="13.453125" style="1" customWidth="1"/>
    <col min="15363" max="15363" width="13.1796875" style="1" customWidth="1"/>
    <col min="15364" max="15364" width="9.7265625" style="1" customWidth="1"/>
    <col min="15365" max="15365" width="14.1796875" style="1" customWidth="1"/>
    <col min="15366" max="15366" width="11.1796875" style="1" customWidth="1"/>
    <col min="15367" max="15367" width="14.54296875" style="1" customWidth="1"/>
    <col min="15368" max="15370" width="10.7265625" style="1" customWidth="1"/>
    <col min="15371" max="15371" width="12.81640625" style="1" customWidth="1"/>
    <col min="15372" max="15372" width="14.26953125" style="1" customWidth="1"/>
    <col min="15373" max="15373" width="14.453125" style="1" customWidth="1"/>
    <col min="15374" max="15374" width="10.7265625" style="1" customWidth="1"/>
    <col min="15375" max="15614" width="8.7265625" style="1"/>
    <col min="15615" max="15615" width="34.81640625" style="1" customWidth="1"/>
    <col min="15616" max="15616" width="11.1796875" style="1" customWidth="1"/>
    <col min="15617" max="15617" width="12.54296875" style="1" customWidth="1"/>
    <col min="15618" max="15618" width="13.453125" style="1" customWidth="1"/>
    <col min="15619" max="15619" width="13.1796875" style="1" customWidth="1"/>
    <col min="15620" max="15620" width="9.7265625" style="1" customWidth="1"/>
    <col min="15621" max="15621" width="14.1796875" style="1" customWidth="1"/>
    <col min="15622" max="15622" width="11.1796875" style="1" customWidth="1"/>
    <col min="15623" max="15623" width="14.54296875" style="1" customWidth="1"/>
    <col min="15624" max="15626" width="10.7265625" style="1" customWidth="1"/>
    <col min="15627" max="15627" width="12.81640625" style="1" customWidth="1"/>
    <col min="15628" max="15628" width="14.26953125" style="1" customWidth="1"/>
    <col min="15629" max="15629" width="14.453125" style="1" customWidth="1"/>
    <col min="15630" max="15630" width="10.7265625" style="1" customWidth="1"/>
    <col min="15631" max="15870" width="8.7265625" style="1"/>
    <col min="15871" max="15871" width="34.81640625" style="1" customWidth="1"/>
    <col min="15872" max="15872" width="11.1796875" style="1" customWidth="1"/>
    <col min="15873" max="15873" width="12.54296875" style="1" customWidth="1"/>
    <col min="15874" max="15874" width="13.453125" style="1" customWidth="1"/>
    <col min="15875" max="15875" width="13.1796875" style="1" customWidth="1"/>
    <col min="15876" max="15876" width="9.7265625" style="1" customWidth="1"/>
    <col min="15877" max="15877" width="14.1796875" style="1" customWidth="1"/>
    <col min="15878" max="15878" width="11.1796875" style="1" customWidth="1"/>
    <col min="15879" max="15879" width="14.54296875" style="1" customWidth="1"/>
    <col min="15880" max="15882" width="10.7265625" style="1" customWidth="1"/>
    <col min="15883" max="15883" width="12.81640625" style="1" customWidth="1"/>
    <col min="15884" max="15884" width="14.26953125" style="1" customWidth="1"/>
    <col min="15885" max="15885" width="14.453125" style="1" customWidth="1"/>
    <col min="15886" max="15886" width="10.7265625" style="1" customWidth="1"/>
    <col min="15887" max="16126" width="8.7265625" style="1"/>
    <col min="16127" max="16127" width="34.81640625" style="1" customWidth="1"/>
    <col min="16128" max="16128" width="11.1796875" style="1" customWidth="1"/>
    <col min="16129" max="16129" width="12.54296875" style="1" customWidth="1"/>
    <col min="16130" max="16130" width="13.453125" style="1" customWidth="1"/>
    <col min="16131" max="16131" width="13.1796875" style="1" customWidth="1"/>
    <col min="16132" max="16132" width="9.7265625" style="1" customWidth="1"/>
    <col min="16133" max="16133" width="14.1796875" style="1" customWidth="1"/>
    <col min="16134" max="16134" width="11.1796875" style="1" customWidth="1"/>
    <col min="16135" max="16135" width="14.54296875" style="1" customWidth="1"/>
    <col min="16136" max="16138" width="10.7265625" style="1" customWidth="1"/>
    <col min="16139" max="16139" width="12.81640625" style="1" customWidth="1"/>
    <col min="16140" max="16140" width="14.26953125" style="1" customWidth="1"/>
    <col min="16141" max="16141" width="14.453125" style="1" customWidth="1"/>
    <col min="16142" max="16142" width="10.7265625" style="1" customWidth="1"/>
    <col min="16143" max="16384" width="8.7265625" style="1"/>
  </cols>
  <sheetData>
    <row r="1" spans="1:14" ht="23.25" customHeight="1" x14ac:dyDescent="0.35">
      <c r="A1" s="43" t="s">
        <v>116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3.25" customHeight="1" x14ac:dyDescent="0.35">
      <c r="A2" s="45" t="s">
        <v>0</v>
      </c>
      <c r="B2" s="45" t="s">
        <v>1</v>
      </c>
      <c r="C2" s="45" t="s">
        <v>2</v>
      </c>
      <c r="D2" s="45" t="s">
        <v>3</v>
      </c>
      <c r="E2" s="47" t="s">
        <v>4</v>
      </c>
      <c r="F2" s="46"/>
      <c r="G2" s="46"/>
      <c r="H2" s="46"/>
      <c r="I2" s="46"/>
      <c r="J2" s="46"/>
      <c r="K2" s="46"/>
      <c r="L2" s="46"/>
      <c r="M2" s="46"/>
      <c r="N2" s="40"/>
    </row>
    <row r="3" spans="1:14" ht="114.75" customHeight="1" x14ac:dyDescent="0.35">
      <c r="A3" s="46"/>
      <c r="B3" s="46"/>
      <c r="C3" s="46"/>
      <c r="D3" s="46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108</v>
      </c>
      <c r="N3" s="11" t="s">
        <v>13</v>
      </c>
    </row>
    <row r="4" spans="1:14" s="2" customFormat="1" ht="15" customHeight="1" x14ac:dyDescent="0.3">
      <c r="A4" s="12" t="s">
        <v>2</v>
      </c>
      <c r="B4" s="13"/>
      <c r="C4" s="14">
        <f>SUM(E4:M4)</f>
        <v>139</v>
      </c>
      <c r="D4" s="14"/>
      <c r="E4" s="15">
        <v>12</v>
      </c>
      <c r="F4" s="16">
        <v>10</v>
      </c>
      <c r="G4" s="16">
        <v>22</v>
      </c>
      <c r="H4" s="17">
        <v>28</v>
      </c>
      <c r="I4" s="18">
        <v>28</v>
      </c>
      <c r="J4" s="17">
        <v>14</v>
      </c>
      <c r="K4" s="17">
        <v>6</v>
      </c>
      <c r="L4" s="17">
        <v>15</v>
      </c>
      <c r="M4" s="17">
        <v>4</v>
      </c>
      <c r="N4" s="17"/>
    </row>
    <row r="5" spans="1:14" s="2" customFormat="1" ht="15" customHeight="1" x14ac:dyDescent="0.3">
      <c r="A5" s="38" t="s">
        <v>110</v>
      </c>
      <c r="B5" s="13"/>
      <c r="C5" s="14"/>
      <c r="D5" s="14"/>
      <c r="E5" s="15"/>
      <c r="F5" s="16"/>
      <c r="G5" s="16"/>
      <c r="H5" s="17"/>
      <c r="I5" s="18"/>
      <c r="J5" s="17"/>
      <c r="K5" s="17"/>
      <c r="L5" s="17"/>
      <c r="M5" s="17"/>
      <c r="N5" s="17"/>
    </row>
    <row r="6" spans="1:14" ht="16" customHeight="1" x14ac:dyDescent="0.35">
      <c r="A6" s="26" t="s">
        <v>47</v>
      </c>
      <c r="B6" s="27">
        <f t="shared" ref="B6:B27" si="0">D6/C6*100</f>
        <v>95.683453237410077</v>
      </c>
      <c r="C6" s="27">
        <f t="shared" ref="C6:C22" si="1">$C$4</f>
        <v>139</v>
      </c>
      <c r="D6" s="27">
        <f t="shared" ref="D6:D27" si="2">SUM(E6:N6)</f>
        <v>133</v>
      </c>
      <c r="E6" s="15">
        <v>12</v>
      </c>
      <c r="F6" s="15">
        <v>10</v>
      </c>
      <c r="G6" s="15">
        <v>20</v>
      </c>
      <c r="H6" s="28">
        <v>28</v>
      </c>
      <c r="I6" s="29">
        <v>24</v>
      </c>
      <c r="J6" s="28">
        <v>12</v>
      </c>
      <c r="K6" s="28">
        <v>4</v>
      </c>
      <c r="L6" s="28">
        <v>15</v>
      </c>
      <c r="M6" s="28">
        <v>4</v>
      </c>
      <c r="N6" s="30">
        <v>4</v>
      </c>
    </row>
    <row r="7" spans="1:14" ht="16" customHeight="1" x14ac:dyDescent="0.35">
      <c r="A7" s="26" t="s">
        <v>65</v>
      </c>
      <c r="B7" s="27">
        <f t="shared" si="0"/>
        <v>95.683453237410077</v>
      </c>
      <c r="C7" s="27">
        <f t="shared" si="1"/>
        <v>139</v>
      </c>
      <c r="D7" s="27">
        <f t="shared" si="2"/>
        <v>133</v>
      </c>
      <c r="E7" s="15">
        <v>12</v>
      </c>
      <c r="F7" s="15">
        <v>10</v>
      </c>
      <c r="G7" s="15">
        <v>22</v>
      </c>
      <c r="H7" s="28">
        <v>28</v>
      </c>
      <c r="I7" s="29">
        <v>23</v>
      </c>
      <c r="J7" s="28">
        <v>12</v>
      </c>
      <c r="K7" s="28">
        <v>5</v>
      </c>
      <c r="L7" s="28">
        <v>15</v>
      </c>
      <c r="M7" s="28">
        <v>4</v>
      </c>
      <c r="N7" s="30">
        <v>2</v>
      </c>
    </row>
    <row r="8" spans="1:14" ht="16" customHeight="1" x14ac:dyDescent="0.35">
      <c r="A8" s="26" t="s">
        <v>72</v>
      </c>
      <c r="B8" s="27">
        <f t="shared" si="0"/>
        <v>92.805755395683448</v>
      </c>
      <c r="C8" s="27">
        <f t="shared" si="1"/>
        <v>139</v>
      </c>
      <c r="D8" s="27">
        <f t="shared" si="2"/>
        <v>129</v>
      </c>
      <c r="E8" s="15">
        <v>11</v>
      </c>
      <c r="F8" s="15">
        <v>4</v>
      </c>
      <c r="G8" s="15">
        <v>22</v>
      </c>
      <c r="H8" s="28">
        <v>28</v>
      </c>
      <c r="I8" s="29">
        <v>25</v>
      </c>
      <c r="J8" s="28">
        <v>13</v>
      </c>
      <c r="K8" s="28">
        <v>3</v>
      </c>
      <c r="L8" s="28">
        <v>15</v>
      </c>
      <c r="M8" s="28">
        <v>4</v>
      </c>
      <c r="N8" s="30">
        <v>4</v>
      </c>
    </row>
    <row r="9" spans="1:14" ht="16" customHeight="1" x14ac:dyDescent="0.35">
      <c r="A9" s="34" t="s">
        <v>79</v>
      </c>
      <c r="B9" s="27">
        <f t="shared" si="0"/>
        <v>92.805755395683448</v>
      </c>
      <c r="C9" s="27">
        <f t="shared" si="1"/>
        <v>139</v>
      </c>
      <c r="D9" s="27">
        <f t="shared" si="2"/>
        <v>129</v>
      </c>
      <c r="E9" s="15">
        <v>12</v>
      </c>
      <c r="F9" s="15">
        <v>10</v>
      </c>
      <c r="G9" s="15">
        <v>22</v>
      </c>
      <c r="H9" s="28">
        <v>27</v>
      </c>
      <c r="I9" s="29">
        <v>27</v>
      </c>
      <c r="J9" s="28">
        <v>9</v>
      </c>
      <c r="K9" s="28">
        <v>5</v>
      </c>
      <c r="L9" s="28">
        <v>15</v>
      </c>
      <c r="M9" s="28">
        <v>2</v>
      </c>
      <c r="N9" s="30"/>
    </row>
    <row r="10" spans="1:14" ht="16" customHeight="1" x14ac:dyDescent="0.35">
      <c r="A10" s="26" t="s">
        <v>101</v>
      </c>
      <c r="B10" s="27">
        <f t="shared" si="0"/>
        <v>92.805755395683448</v>
      </c>
      <c r="C10" s="27">
        <f t="shared" si="1"/>
        <v>139</v>
      </c>
      <c r="D10" s="27">
        <f t="shared" si="2"/>
        <v>129</v>
      </c>
      <c r="E10" s="15">
        <v>12</v>
      </c>
      <c r="F10" s="15">
        <v>6</v>
      </c>
      <c r="G10" s="15">
        <v>18</v>
      </c>
      <c r="H10" s="28">
        <v>28</v>
      </c>
      <c r="I10" s="29">
        <v>26</v>
      </c>
      <c r="J10" s="28">
        <v>14</v>
      </c>
      <c r="K10" s="28">
        <v>6</v>
      </c>
      <c r="L10" s="28">
        <v>15</v>
      </c>
      <c r="M10" s="28">
        <v>4</v>
      </c>
      <c r="N10" s="36"/>
    </row>
    <row r="11" spans="1:14" ht="16" customHeight="1" x14ac:dyDescent="0.35">
      <c r="A11" s="26" t="s">
        <v>86</v>
      </c>
      <c r="B11" s="27">
        <f t="shared" si="0"/>
        <v>91.366906474820141</v>
      </c>
      <c r="C11" s="27">
        <f t="shared" si="1"/>
        <v>139</v>
      </c>
      <c r="D11" s="27">
        <f t="shared" si="2"/>
        <v>127</v>
      </c>
      <c r="E11" s="15">
        <v>10</v>
      </c>
      <c r="F11" s="15">
        <v>10</v>
      </c>
      <c r="G11" s="15">
        <v>22</v>
      </c>
      <c r="H11" s="28">
        <v>27</v>
      </c>
      <c r="I11" s="29">
        <v>26</v>
      </c>
      <c r="J11" s="28">
        <v>14</v>
      </c>
      <c r="K11" s="28">
        <v>2</v>
      </c>
      <c r="L11" s="28">
        <v>9</v>
      </c>
      <c r="M11" s="28">
        <v>4</v>
      </c>
      <c r="N11" s="36">
        <v>3</v>
      </c>
    </row>
    <row r="12" spans="1:14" ht="16" customHeight="1" x14ac:dyDescent="0.35">
      <c r="A12" s="26" t="s">
        <v>20</v>
      </c>
      <c r="B12" s="27">
        <f t="shared" si="0"/>
        <v>90.647482014388487</v>
      </c>
      <c r="C12" s="27">
        <f t="shared" si="1"/>
        <v>139</v>
      </c>
      <c r="D12" s="27">
        <f t="shared" si="2"/>
        <v>126</v>
      </c>
      <c r="E12" s="15">
        <v>12</v>
      </c>
      <c r="F12" s="15">
        <v>10</v>
      </c>
      <c r="G12" s="15">
        <v>22</v>
      </c>
      <c r="H12" s="28">
        <v>28</v>
      </c>
      <c r="I12" s="29">
        <v>26</v>
      </c>
      <c r="J12" s="28">
        <v>7</v>
      </c>
      <c r="K12" s="28">
        <v>3</v>
      </c>
      <c r="L12" s="28">
        <v>15</v>
      </c>
      <c r="M12" s="28">
        <v>2</v>
      </c>
      <c r="N12" s="30">
        <v>1</v>
      </c>
    </row>
    <row r="13" spans="1:14" s="3" customFormat="1" ht="16" customHeight="1" x14ac:dyDescent="0.35">
      <c r="A13" s="26" t="s">
        <v>69</v>
      </c>
      <c r="B13" s="27">
        <f t="shared" si="0"/>
        <v>90.647482014388487</v>
      </c>
      <c r="C13" s="27">
        <f t="shared" si="1"/>
        <v>139</v>
      </c>
      <c r="D13" s="27">
        <f t="shared" si="2"/>
        <v>126</v>
      </c>
      <c r="E13" s="15">
        <v>12</v>
      </c>
      <c r="F13" s="15">
        <v>9</v>
      </c>
      <c r="G13" s="15">
        <v>19</v>
      </c>
      <c r="H13" s="28">
        <v>28</v>
      </c>
      <c r="I13" s="29">
        <v>24</v>
      </c>
      <c r="J13" s="28">
        <v>11</v>
      </c>
      <c r="K13" s="28">
        <v>4</v>
      </c>
      <c r="L13" s="28">
        <v>15</v>
      </c>
      <c r="M13" s="28">
        <v>3</v>
      </c>
      <c r="N13" s="30">
        <v>1</v>
      </c>
    </row>
    <row r="14" spans="1:14" ht="16" customHeight="1" x14ac:dyDescent="0.35">
      <c r="A14" s="26" t="s">
        <v>82</v>
      </c>
      <c r="B14" s="27">
        <f t="shared" si="0"/>
        <v>89.928057553956833</v>
      </c>
      <c r="C14" s="27">
        <f t="shared" si="1"/>
        <v>139</v>
      </c>
      <c r="D14" s="27">
        <f t="shared" si="2"/>
        <v>125</v>
      </c>
      <c r="E14" s="15">
        <v>12</v>
      </c>
      <c r="F14" s="15">
        <v>10</v>
      </c>
      <c r="G14" s="15">
        <v>19</v>
      </c>
      <c r="H14" s="28">
        <v>24</v>
      </c>
      <c r="I14" s="29">
        <v>23</v>
      </c>
      <c r="J14" s="28">
        <v>12</v>
      </c>
      <c r="K14" s="28">
        <v>6</v>
      </c>
      <c r="L14" s="28">
        <v>15</v>
      </c>
      <c r="M14" s="28">
        <v>4</v>
      </c>
      <c r="N14" s="36"/>
    </row>
    <row r="15" spans="1:14" ht="16" customHeight="1" x14ac:dyDescent="0.35">
      <c r="A15" s="26" t="s">
        <v>36</v>
      </c>
      <c r="B15" s="27">
        <f t="shared" si="0"/>
        <v>88.489208633093526</v>
      </c>
      <c r="C15" s="27">
        <f t="shared" si="1"/>
        <v>139</v>
      </c>
      <c r="D15" s="27">
        <f t="shared" si="2"/>
        <v>123</v>
      </c>
      <c r="E15" s="15">
        <v>12</v>
      </c>
      <c r="F15" s="15">
        <v>4</v>
      </c>
      <c r="G15" s="15">
        <v>22</v>
      </c>
      <c r="H15" s="28">
        <v>27</v>
      </c>
      <c r="I15" s="29">
        <v>20</v>
      </c>
      <c r="J15" s="28">
        <v>11</v>
      </c>
      <c r="K15" s="28">
        <v>5</v>
      </c>
      <c r="L15" s="28">
        <v>15</v>
      </c>
      <c r="M15" s="28">
        <v>4</v>
      </c>
      <c r="N15" s="30">
        <v>3</v>
      </c>
    </row>
    <row r="16" spans="1:14" ht="16" customHeight="1" x14ac:dyDescent="0.35">
      <c r="A16" s="26" t="s">
        <v>24</v>
      </c>
      <c r="B16" s="27">
        <f t="shared" si="0"/>
        <v>87.769784172661872</v>
      </c>
      <c r="C16" s="27">
        <f t="shared" si="1"/>
        <v>139</v>
      </c>
      <c r="D16" s="27">
        <f t="shared" si="2"/>
        <v>122</v>
      </c>
      <c r="E16" s="15">
        <v>12</v>
      </c>
      <c r="F16" s="15">
        <v>4</v>
      </c>
      <c r="G16" s="15">
        <v>21</v>
      </c>
      <c r="H16" s="28">
        <v>26</v>
      </c>
      <c r="I16" s="29">
        <v>23</v>
      </c>
      <c r="J16" s="28">
        <v>10</v>
      </c>
      <c r="K16" s="28">
        <v>6</v>
      </c>
      <c r="L16" s="28">
        <v>15</v>
      </c>
      <c r="M16" s="28">
        <v>4</v>
      </c>
      <c r="N16" s="30">
        <v>1</v>
      </c>
    </row>
    <row r="17" spans="1:14" s="3" customFormat="1" ht="16" customHeight="1" x14ac:dyDescent="0.35">
      <c r="A17" s="26" t="s">
        <v>90</v>
      </c>
      <c r="B17" s="27">
        <f t="shared" si="0"/>
        <v>87.050359712230218</v>
      </c>
      <c r="C17" s="27">
        <f t="shared" si="1"/>
        <v>139</v>
      </c>
      <c r="D17" s="27">
        <f t="shared" si="2"/>
        <v>121</v>
      </c>
      <c r="E17" s="15">
        <v>8</v>
      </c>
      <c r="F17" s="15">
        <v>6</v>
      </c>
      <c r="G17" s="15">
        <v>21</v>
      </c>
      <c r="H17" s="28">
        <v>27</v>
      </c>
      <c r="I17" s="29">
        <v>24</v>
      </c>
      <c r="J17" s="28">
        <v>14</v>
      </c>
      <c r="K17" s="28">
        <v>3</v>
      </c>
      <c r="L17" s="28">
        <v>15</v>
      </c>
      <c r="M17" s="28">
        <v>0</v>
      </c>
      <c r="N17" s="36">
        <v>3</v>
      </c>
    </row>
    <row r="18" spans="1:14" ht="16" customHeight="1" x14ac:dyDescent="0.35">
      <c r="A18" s="26" t="s">
        <v>22</v>
      </c>
      <c r="B18" s="27">
        <f t="shared" si="0"/>
        <v>83.093525179856115</v>
      </c>
      <c r="C18" s="27">
        <f t="shared" si="1"/>
        <v>139</v>
      </c>
      <c r="D18" s="27">
        <f t="shared" si="2"/>
        <v>115.5</v>
      </c>
      <c r="E18" s="15">
        <v>10</v>
      </c>
      <c r="F18" s="15">
        <v>10</v>
      </c>
      <c r="G18" s="15">
        <v>21</v>
      </c>
      <c r="H18" s="28">
        <v>28</v>
      </c>
      <c r="I18" s="29">
        <v>24</v>
      </c>
      <c r="J18" s="28">
        <v>9</v>
      </c>
      <c r="K18" s="28">
        <v>3.5</v>
      </c>
      <c r="L18" s="28">
        <v>8</v>
      </c>
      <c r="M18" s="28">
        <v>2</v>
      </c>
      <c r="N18" s="30"/>
    </row>
    <row r="19" spans="1:14" ht="16" customHeight="1" x14ac:dyDescent="0.35">
      <c r="A19" s="26" t="s">
        <v>30</v>
      </c>
      <c r="B19" s="27">
        <f t="shared" si="0"/>
        <v>82.374100719424462</v>
      </c>
      <c r="C19" s="27">
        <f t="shared" si="1"/>
        <v>139</v>
      </c>
      <c r="D19" s="27">
        <f t="shared" si="2"/>
        <v>114.5</v>
      </c>
      <c r="E19" s="15">
        <v>10.5</v>
      </c>
      <c r="F19" s="15">
        <v>2</v>
      </c>
      <c r="G19" s="15">
        <v>22</v>
      </c>
      <c r="H19" s="28">
        <v>26</v>
      </c>
      <c r="I19" s="29">
        <v>25</v>
      </c>
      <c r="J19" s="28">
        <v>9</v>
      </c>
      <c r="K19" s="28">
        <v>4</v>
      </c>
      <c r="L19" s="28">
        <v>14</v>
      </c>
      <c r="M19" s="28">
        <v>2</v>
      </c>
      <c r="N19" s="30"/>
    </row>
    <row r="20" spans="1:14" ht="16" customHeight="1" x14ac:dyDescent="0.35">
      <c r="A20" s="26" t="s">
        <v>44</v>
      </c>
      <c r="B20" s="27">
        <f t="shared" si="0"/>
        <v>82.014388489208628</v>
      </c>
      <c r="C20" s="27">
        <f t="shared" si="1"/>
        <v>139</v>
      </c>
      <c r="D20" s="27">
        <f t="shared" si="2"/>
        <v>114</v>
      </c>
      <c r="E20" s="15">
        <v>10</v>
      </c>
      <c r="F20" s="15">
        <v>4</v>
      </c>
      <c r="G20" s="15">
        <v>20</v>
      </c>
      <c r="H20" s="28">
        <v>21</v>
      </c>
      <c r="I20" s="29">
        <v>25</v>
      </c>
      <c r="J20" s="28">
        <v>11</v>
      </c>
      <c r="K20" s="28">
        <v>6</v>
      </c>
      <c r="L20" s="28">
        <v>15</v>
      </c>
      <c r="M20" s="28">
        <v>2</v>
      </c>
      <c r="N20" s="30"/>
    </row>
    <row r="21" spans="1:14" ht="16" customHeight="1" x14ac:dyDescent="0.35">
      <c r="A21" s="26" t="s">
        <v>46</v>
      </c>
      <c r="B21" s="27">
        <f t="shared" si="0"/>
        <v>82.014388489208628</v>
      </c>
      <c r="C21" s="27">
        <f t="shared" si="1"/>
        <v>139</v>
      </c>
      <c r="D21" s="27">
        <f t="shared" si="2"/>
        <v>114</v>
      </c>
      <c r="E21" s="15">
        <v>12</v>
      </c>
      <c r="F21" s="15">
        <v>6</v>
      </c>
      <c r="G21" s="15">
        <v>21</v>
      </c>
      <c r="H21" s="28">
        <v>25</v>
      </c>
      <c r="I21" s="29">
        <v>17</v>
      </c>
      <c r="J21" s="28">
        <v>11</v>
      </c>
      <c r="K21" s="28">
        <v>4</v>
      </c>
      <c r="L21" s="28">
        <v>15</v>
      </c>
      <c r="M21" s="28">
        <v>2</v>
      </c>
      <c r="N21" s="30">
        <v>1</v>
      </c>
    </row>
    <row r="22" spans="1:14" ht="16" customHeight="1" x14ac:dyDescent="0.35">
      <c r="A22" s="26" t="s">
        <v>68</v>
      </c>
      <c r="B22" s="27">
        <f t="shared" si="0"/>
        <v>82.014388489208628</v>
      </c>
      <c r="C22" s="27">
        <f t="shared" si="1"/>
        <v>139</v>
      </c>
      <c r="D22" s="27">
        <f t="shared" si="2"/>
        <v>114</v>
      </c>
      <c r="E22" s="15">
        <v>12</v>
      </c>
      <c r="F22" s="15">
        <v>8</v>
      </c>
      <c r="G22" s="15">
        <v>19</v>
      </c>
      <c r="H22" s="28">
        <v>26</v>
      </c>
      <c r="I22" s="29">
        <v>22</v>
      </c>
      <c r="J22" s="28">
        <v>9</v>
      </c>
      <c r="K22" s="28">
        <v>4</v>
      </c>
      <c r="L22" s="28">
        <v>14</v>
      </c>
      <c r="M22" s="28">
        <v>0</v>
      </c>
      <c r="N22" s="30"/>
    </row>
    <row r="23" spans="1:14" ht="16" customHeight="1" x14ac:dyDescent="0.35">
      <c r="A23" s="26" t="s">
        <v>105</v>
      </c>
      <c r="B23" s="27">
        <f t="shared" si="0"/>
        <v>81.954887218045116</v>
      </c>
      <c r="C23" s="27">
        <f>$C$4-4-2</f>
        <v>133</v>
      </c>
      <c r="D23" s="27">
        <f t="shared" si="2"/>
        <v>109</v>
      </c>
      <c r="E23" s="15">
        <v>6</v>
      </c>
      <c r="F23" s="15">
        <v>8</v>
      </c>
      <c r="G23" s="15">
        <v>21</v>
      </c>
      <c r="H23" s="28">
        <v>24</v>
      </c>
      <c r="I23" s="29">
        <v>22</v>
      </c>
      <c r="J23" s="28">
        <v>11</v>
      </c>
      <c r="K23" s="28">
        <v>3</v>
      </c>
      <c r="L23" s="28">
        <v>12</v>
      </c>
      <c r="M23" s="28">
        <v>2</v>
      </c>
      <c r="N23" s="30"/>
    </row>
    <row r="24" spans="1:14" s="7" customFormat="1" ht="16" customHeight="1" x14ac:dyDescent="0.35">
      <c r="A24" s="26" t="s">
        <v>42</v>
      </c>
      <c r="B24" s="27">
        <f t="shared" si="0"/>
        <v>81.294964028776988</v>
      </c>
      <c r="C24" s="27">
        <f>$C$4</f>
        <v>139</v>
      </c>
      <c r="D24" s="27">
        <f t="shared" si="2"/>
        <v>113</v>
      </c>
      <c r="E24" s="15">
        <v>12</v>
      </c>
      <c r="F24" s="15">
        <v>10</v>
      </c>
      <c r="G24" s="15">
        <v>22</v>
      </c>
      <c r="H24" s="28">
        <v>23</v>
      </c>
      <c r="I24" s="29">
        <v>23</v>
      </c>
      <c r="J24" s="28">
        <v>5</v>
      </c>
      <c r="K24" s="28">
        <v>3</v>
      </c>
      <c r="L24" s="28">
        <v>13</v>
      </c>
      <c r="M24" s="28">
        <v>2</v>
      </c>
      <c r="N24" s="30"/>
    </row>
    <row r="25" spans="1:14" s="3" customFormat="1" ht="16" customHeight="1" x14ac:dyDescent="0.35">
      <c r="A25" s="26" t="s">
        <v>58</v>
      </c>
      <c r="B25" s="27">
        <f t="shared" si="0"/>
        <v>80.57553956834532</v>
      </c>
      <c r="C25" s="27">
        <f>$C$4</f>
        <v>139</v>
      </c>
      <c r="D25" s="27">
        <f t="shared" si="2"/>
        <v>112</v>
      </c>
      <c r="E25" s="15">
        <v>12</v>
      </c>
      <c r="F25" s="15">
        <v>3</v>
      </c>
      <c r="G25" s="15">
        <v>17</v>
      </c>
      <c r="H25" s="28">
        <v>24</v>
      </c>
      <c r="I25" s="29">
        <v>24</v>
      </c>
      <c r="J25" s="15">
        <v>11</v>
      </c>
      <c r="K25" s="15">
        <v>4</v>
      </c>
      <c r="L25" s="28">
        <v>15</v>
      </c>
      <c r="M25" s="28">
        <v>2</v>
      </c>
      <c r="N25" s="30"/>
    </row>
    <row r="26" spans="1:14" ht="16" customHeight="1" x14ac:dyDescent="0.35">
      <c r="A26" s="26" t="s">
        <v>60</v>
      </c>
      <c r="B26" s="27">
        <f t="shared" si="0"/>
        <v>80.57553956834532</v>
      </c>
      <c r="C26" s="27">
        <f>$C$4</f>
        <v>139</v>
      </c>
      <c r="D26" s="27">
        <f t="shared" si="2"/>
        <v>112</v>
      </c>
      <c r="E26" s="15">
        <v>12</v>
      </c>
      <c r="F26" s="15">
        <v>8</v>
      </c>
      <c r="G26" s="15">
        <v>15</v>
      </c>
      <c r="H26" s="28">
        <v>26</v>
      </c>
      <c r="I26" s="29">
        <v>23</v>
      </c>
      <c r="J26" s="15">
        <v>7</v>
      </c>
      <c r="K26" s="15">
        <v>2</v>
      </c>
      <c r="L26" s="28">
        <v>15</v>
      </c>
      <c r="M26" s="28">
        <v>4</v>
      </c>
      <c r="N26" s="30"/>
    </row>
    <row r="27" spans="1:14" ht="16" customHeight="1" x14ac:dyDescent="0.35">
      <c r="A27" s="26" t="s">
        <v>61</v>
      </c>
      <c r="B27" s="27">
        <f t="shared" si="0"/>
        <v>80.57553956834532</v>
      </c>
      <c r="C27" s="27">
        <f>$C$4</f>
        <v>139</v>
      </c>
      <c r="D27" s="27">
        <f t="shared" si="2"/>
        <v>112</v>
      </c>
      <c r="E27" s="15">
        <v>9</v>
      </c>
      <c r="F27" s="15">
        <v>10</v>
      </c>
      <c r="G27" s="15">
        <v>22</v>
      </c>
      <c r="H27" s="28">
        <v>24</v>
      </c>
      <c r="I27" s="29">
        <v>23</v>
      </c>
      <c r="J27" s="15">
        <v>2</v>
      </c>
      <c r="K27" s="15">
        <v>6</v>
      </c>
      <c r="L27" s="28">
        <v>15</v>
      </c>
      <c r="M27" s="28">
        <v>0</v>
      </c>
      <c r="N27" s="30">
        <v>1</v>
      </c>
    </row>
    <row r="28" spans="1:14" ht="16" customHeight="1" x14ac:dyDescent="0.35">
      <c r="A28" s="39" t="s">
        <v>111</v>
      </c>
      <c r="B28" s="42"/>
      <c r="C28" s="42"/>
      <c r="D28" s="42"/>
      <c r="E28" s="15"/>
      <c r="F28" s="15"/>
      <c r="G28" s="15"/>
      <c r="H28" s="28"/>
      <c r="I28" s="29"/>
      <c r="J28" s="28"/>
      <c r="K28" s="41"/>
      <c r="L28" s="28"/>
      <c r="M28" s="28"/>
      <c r="N28" s="30"/>
    </row>
    <row r="29" spans="1:14" ht="16" customHeight="1" x14ac:dyDescent="0.35">
      <c r="A29" s="26" t="s">
        <v>64</v>
      </c>
      <c r="B29" s="27">
        <f t="shared" ref="B29:B58" si="3">D29/C29*100</f>
        <v>79.856115107913666</v>
      </c>
      <c r="C29" s="27">
        <f t="shared" ref="C29:C47" si="4">$C$4</f>
        <v>139</v>
      </c>
      <c r="D29" s="27">
        <f t="shared" ref="D29:D58" si="5">SUM(E29:N29)</f>
        <v>111</v>
      </c>
      <c r="E29" s="15">
        <v>10</v>
      </c>
      <c r="F29" s="15">
        <v>5</v>
      </c>
      <c r="G29" s="15">
        <v>18</v>
      </c>
      <c r="H29" s="28">
        <v>25</v>
      </c>
      <c r="I29" s="29">
        <v>25</v>
      </c>
      <c r="J29" s="28">
        <v>12</v>
      </c>
      <c r="K29" s="28">
        <v>3</v>
      </c>
      <c r="L29" s="28">
        <v>13</v>
      </c>
      <c r="M29" s="28">
        <v>0</v>
      </c>
      <c r="N29" s="30"/>
    </row>
    <row r="30" spans="1:14" ht="16" customHeight="1" x14ac:dyDescent="0.35">
      <c r="A30" s="26" t="s">
        <v>38</v>
      </c>
      <c r="B30" s="27">
        <f t="shared" si="3"/>
        <v>78.417266187050359</v>
      </c>
      <c r="C30" s="27">
        <f t="shared" si="4"/>
        <v>139</v>
      </c>
      <c r="D30" s="27">
        <f t="shared" si="5"/>
        <v>109</v>
      </c>
      <c r="E30" s="15">
        <v>10</v>
      </c>
      <c r="F30" s="15">
        <v>10</v>
      </c>
      <c r="G30" s="15">
        <v>21</v>
      </c>
      <c r="H30" s="28">
        <v>25</v>
      </c>
      <c r="I30" s="29">
        <v>14</v>
      </c>
      <c r="J30" s="28">
        <v>9</v>
      </c>
      <c r="K30" s="28">
        <v>3</v>
      </c>
      <c r="L30" s="28">
        <v>15</v>
      </c>
      <c r="M30" s="28">
        <v>2</v>
      </c>
      <c r="N30" s="30"/>
    </row>
    <row r="31" spans="1:14" ht="16" customHeight="1" x14ac:dyDescent="0.35">
      <c r="A31" s="26" t="s">
        <v>89</v>
      </c>
      <c r="B31" s="27">
        <f t="shared" si="3"/>
        <v>78.057553956834539</v>
      </c>
      <c r="C31" s="27">
        <f t="shared" si="4"/>
        <v>139</v>
      </c>
      <c r="D31" s="27">
        <f t="shared" si="5"/>
        <v>108.5</v>
      </c>
      <c r="E31" s="15">
        <v>10</v>
      </c>
      <c r="F31" s="15">
        <v>4</v>
      </c>
      <c r="G31" s="15">
        <v>19</v>
      </c>
      <c r="H31" s="28">
        <v>24</v>
      </c>
      <c r="I31" s="29">
        <v>24</v>
      </c>
      <c r="J31" s="28">
        <v>10</v>
      </c>
      <c r="K31" s="28">
        <v>3.5</v>
      </c>
      <c r="L31" s="28">
        <v>12</v>
      </c>
      <c r="M31" s="28">
        <v>2</v>
      </c>
      <c r="N31" s="36"/>
    </row>
    <row r="32" spans="1:14" s="3" customFormat="1" ht="16" customHeight="1" x14ac:dyDescent="0.35">
      <c r="A32" s="26" t="s">
        <v>37</v>
      </c>
      <c r="B32" s="27">
        <f t="shared" si="3"/>
        <v>76.978417266187051</v>
      </c>
      <c r="C32" s="27">
        <f t="shared" si="4"/>
        <v>139</v>
      </c>
      <c r="D32" s="27">
        <f t="shared" si="5"/>
        <v>107</v>
      </c>
      <c r="E32" s="15">
        <v>6</v>
      </c>
      <c r="F32" s="15">
        <v>6</v>
      </c>
      <c r="G32" s="15">
        <v>18</v>
      </c>
      <c r="H32" s="28">
        <v>25</v>
      </c>
      <c r="I32" s="29">
        <v>24</v>
      </c>
      <c r="J32" s="28">
        <v>10</v>
      </c>
      <c r="K32" s="28">
        <v>1</v>
      </c>
      <c r="L32" s="28">
        <v>15</v>
      </c>
      <c r="M32" s="28">
        <v>2</v>
      </c>
      <c r="N32" s="30"/>
    </row>
    <row r="33" spans="1:14" s="3" customFormat="1" ht="16" customHeight="1" x14ac:dyDescent="0.35">
      <c r="A33" s="26" t="s">
        <v>39</v>
      </c>
      <c r="B33" s="27">
        <f t="shared" si="3"/>
        <v>76.618705035971217</v>
      </c>
      <c r="C33" s="27">
        <f t="shared" si="4"/>
        <v>139</v>
      </c>
      <c r="D33" s="27">
        <f t="shared" si="5"/>
        <v>106.5</v>
      </c>
      <c r="E33" s="15">
        <v>12</v>
      </c>
      <c r="F33" s="15">
        <v>6</v>
      </c>
      <c r="G33" s="15">
        <v>20</v>
      </c>
      <c r="H33" s="28">
        <v>19</v>
      </c>
      <c r="I33" s="29">
        <v>21.5</v>
      </c>
      <c r="J33" s="28">
        <v>8</v>
      </c>
      <c r="K33" s="28">
        <v>3</v>
      </c>
      <c r="L33" s="28">
        <v>12</v>
      </c>
      <c r="M33" s="28">
        <v>4</v>
      </c>
      <c r="N33" s="30">
        <v>1</v>
      </c>
    </row>
    <row r="34" spans="1:14" ht="16" customHeight="1" x14ac:dyDescent="0.35">
      <c r="A34" s="26" t="s">
        <v>94</v>
      </c>
      <c r="B34" s="27">
        <f t="shared" si="3"/>
        <v>76.618705035971217</v>
      </c>
      <c r="C34" s="27">
        <f t="shared" si="4"/>
        <v>139</v>
      </c>
      <c r="D34" s="27">
        <f t="shared" si="5"/>
        <v>106.5</v>
      </c>
      <c r="E34" s="15">
        <v>10</v>
      </c>
      <c r="F34" s="15">
        <v>10</v>
      </c>
      <c r="G34" s="15">
        <v>22</v>
      </c>
      <c r="H34" s="28">
        <v>25</v>
      </c>
      <c r="I34" s="29">
        <v>16</v>
      </c>
      <c r="J34" s="28">
        <v>5</v>
      </c>
      <c r="K34" s="28">
        <v>4.5</v>
      </c>
      <c r="L34" s="28">
        <v>10</v>
      </c>
      <c r="M34" s="28">
        <v>4</v>
      </c>
      <c r="N34" s="36"/>
    </row>
    <row r="35" spans="1:14" ht="16" customHeight="1" x14ac:dyDescent="0.35">
      <c r="A35" s="26" t="s">
        <v>35</v>
      </c>
      <c r="B35" s="27">
        <f t="shared" si="3"/>
        <v>75.539568345323744</v>
      </c>
      <c r="C35" s="27">
        <f t="shared" si="4"/>
        <v>139</v>
      </c>
      <c r="D35" s="27">
        <f t="shared" si="5"/>
        <v>105</v>
      </c>
      <c r="E35" s="15">
        <v>9</v>
      </c>
      <c r="F35" s="15">
        <v>10</v>
      </c>
      <c r="G35" s="15">
        <v>22</v>
      </c>
      <c r="H35" s="28">
        <v>27</v>
      </c>
      <c r="I35" s="29">
        <v>18</v>
      </c>
      <c r="J35" s="28">
        <v>7</v>
      </c>
      <c r="K35" s="28">
        <v>3</v>
      </c>
      <c r="L35" s="28">
        <v>7</v>
      </c>
      <c r="M35" s="28">
        <v>2</v>
      </c>
      <c r="N35" s="30"/>
    </row>
    <row r="36" spans="1:14" ht="16" customHeight="1" x14ac:dyDescent="0.35">
      <c r="A36" s="26" t="s">
        <v>34</v>
      </c>
      <c r="B36" s="27">
        <f t="shared" si="3"/>
        <v>74.82014388489209</v>
      </c>
      <c r="C36" s="27">
        <f t="shared" si="4"/>
        <v>139</v>
      </c>
      <c r="D36" s="27">
        <f t="shared" si="5"/>
        <v>104</v>
      </c>
      <c r="E36" s="15">
        <v>8</v>
      </c>
      <c r="F36" s="15">
        <v>6</v>
      </c>
      <c r="G36" s="15">
        <v>20</v>
      </c>
      <c r="H36" s="28">
        <v>22</v>
      </c>
      <c r="I36" s="29">
        <v>22</v>
      </c>
      <c r="J36" s="28">
        <v>10</v>
      </c>
      <c r="K36" s="28">
        <v>4</v>
      </c>
      <c r="L36" s="28">
        <v>10</v>
      </c>
      <c r="M36" s="28">
        <v>2</v>
      </c>
      <c r="N36" s="30"/>
    </row>
    <row r="37" spans="1:14" ht="16" customHeight="1" x14ac:dyDescent="0.35">
      <c r="A37" s="26" t="s">
        <v>77</v>
      </c>
      <c r="B37" s="27">
        <f t="shared" si="3"/>
        <v>74.82014388489209</v>
      </c>
      <c r="C37" s="27">
        <f t="shared" si="4"/>
        <v>139</v>
      </c>
      <c r="D37" s="27">
        <f t="shared" si="5"/>
        <v>104</v>
      </c>
      <c r="E37" s="15">
        <v>12</v>
      </c>
      <c r="F37" s="15">
        <v>10</v>
      </c>
      <c r="G37" s="15">
        <v>18</v>
      </c>
      <c r="H37" s="28">
        <v>22</v>
      </c>
      <c r="I37" s="29">
        <v>20.5</v>
      </c>
      <c r="J37" s="28">
        <v>5</v>
      </c>
      <c r="K37" s="28">
        <v>1.5</v>
      </c>
      <c r="L37" s="28">
        <v>15</v>
      </c>
      <c r="M37" s="28">
        <v>0</v>
      </c>
      <c r="N37" s="30"/>
    </row>
    <row r="38" spans="1:14" ht="16" customHeight="1" x14ac:dyDescent="0.35">
      <c r="A38" s="26" t="s">
        <v>99</v>
      </c>
      <c r="B38" s="27">
        <f t="shared" si="3"/>
        <v>74.82014388489209</v>
      </c>
      <c r="C38" s="27">
        <f t="shared" si="4"/>
        <v>139</v>
      </c>
      <c r="D38" s="27">
        <f t="shared" si="5"/>
        <v>104</v>
      </c>
      <c r="E38" s="15">
        <v>6</v>
      </c>
      <c r="F38" s="15">
        <v>4</v>
      </c>
      <c r="G38" s="15">
        <v>16</v>
      </c>
      <c r="H38" s="28">
        <v>21</v>
      </c>
      <c r="I38" s="29">
        <v>25.5</v>
      </c>
      <c r="J38" s="28">
        <v>11</v>
      </c>
      <c r="K38" s="28">
        <v>3.5</v>
      </c>
      <c r="L38" s="28">
        <v>15</v>
      </c>
      <c r="M38" s="28">
        <v>2</v>
      </c>
      <c r="N38" s="36"/>
    </row>
    <row r="39" spans="1:14" ht="16" customHeight="1" x14ac:dyDescent="0.35">
      <c r="A39" s="26" t="s">
        <v>50</v>
      </c>
      <c r="B39" s="27">
        <f t="shared" si="3"/>
        <v>73.741007194244602</v>
      </c>
      <c r="C39" s="27">
        <f t="shared" si="4"/>
        <v>139</v>
      </c>
      <c r="D39" s="27">
        <f t="shared" si="5"/>
        <v>102.5</v>
      </c>
      <c r="E39" s="15">
        <v>12</v>
      </c>
      <c r="F39" s="15">
        <v>4</v>
      </c>
      <c r="G39" s="15">
        <v>16</v>
      </c>
      <c r="H39" s="28">
        <v>24.5</v>
      </c>
      <c r="I39" s="29">
        <v>23</v>
      </c>
      <c r="J39" s="28">
        <v>11</v>
      </c>
      <c r="K39" s="28">
        <v>1</v>
      </c>
      <c r="L39" s="28">
        <v>8</v>
      </c>
      <c r="M39" s="28">
        <v>2</v>
      </c>
      <c r="N39" s="30">
        <v>1</v>
      </c>
    </row>
    <row r="40" spans="1:14" ht="16" customHeight="1" x14ac:dyDescent="0.35">
      <c r="A40" s="26" t="s">
        <v>33</v>
      </c>
      <c r="B40" s="27">
        <f t="shared" si="3"/>
        <v>73.381294964028783</v>
      </c>
      <c r="C40" s="27">
        <f t="shared" si="4"/>
        <v>139</v>
      </c>
      <c r="D40" s="27">
        <f t="shared" si="5"/>
        <v>102</v>
      </c>
      <c r="E40" s="15">
        <v>12</v>
      </c>
      <c r="F40" s="15">
        <v>6</v>
      </c>
      <c r="G40" s="15">
        <v>16</v>
      </c>
      <c r="H40" s="28">
        <v>26</v>
      </c>
      <c r="I40" s="29">
        <v>19</v>
      </c>
      <c r="J40" s="28">
        <v>9</v>
      </c>
      <c r="K40" s="28">
        <v>3</v>
      </c>
      <c r="L40" s="28">
        <v>9</v>
      </c>
      <c r="M40" s="28">
        <v>2</v>
      </c>
      <c r="N40" s="30"/>
    </row>
    <row r="41" spans="1:14" s="3" customFormat="1" ht="16" customHeight="1" x14ac:dyDescent="0.35">
      <c r="A41" s="26" t="s">
        <v>85</v>
      </c>
      <c r="B41" s="27">
        <f t="shared" si="3"/>
        <v>73.381294964028783</v>
      </c>
      <c r="C41" s="27">
        <f t="shared" si="4"/>
        <v>139</v>
      </c>
      <c r="D41" s="27">
        <f t="shared" si="5"/>
        <v>102</v>
      </c>
      <c r="E41" s="15">
        <v>7</v>
      </c>
      <c r="F41" s="15">
        <v>7</v>
      </c>
      <c r="G41" s="15">
        <v>18</v>
      </c>
      <c r="H41" s="28">
        <v>20</v>
      </c>
      <c r="I41" s="29">
        <v>22</v>
      </c>
      <c r="J41" s="28">
        <v>8</v>
      </c>
      <c r="K41" s="28">
        <v>3</v>
      </c>
      <c r="L41" s="28">
        <v>15</v>
      </c>
      <c r="M41" s="28">
        <v>2</v>
      </c>
      <c r="N41" s="36"/>
    </row>
    <row r="42" spans="1:14" ht="16" customHeight="1" x14ac:dyDescent="0.35">
      <c r="A42" s="26" t="s">
        <v>97</v>
      </c>
      <c r="B42" s="27">
        <f t="shared" si="3"/>
        <v>73.021582733812949</v>
      </c>
      <c r="C42" s="27">
        <f t="shared" si="4"/>
        <v>139</v>
      </c>
      <c r="D42" s="27">
        <f t="shared" si="5"/>
        <v>101.5</v>
      </c>
      <c r="E42" s="15">
        <v>7</v>
      </c>
      <c r="F42" s="15">
        <v>6</v>
      </c>
      <c r="G42" s="15">
        <v>22</v>
      </c>
      <c r="H42" s="28">
        <v>21</v>
      </c>
      <c r="I42" s="29">
        <v>21.5</v>
      </c>
      <c r="J42" s="28">
        <v>10</v>
      </c>
      <c r="K42" s="28">
        <v>3</v>
      </c>
      <c r="L42" s="28">
        <v>8</v>
      </c>
      <c r="M42" s="28">
        <v>0</v>
      </c>
      <c r="N42" s="36">
        <v>3</v>
      </c>
    </row>
    <row r="43" spans="1:14" ht="16" customHeight="1" x14ac:dyDescent="0.35">
      <c r="A43" s="26" t="s">
        <v>19</v>
      </c>
      <c r="B43" s="27">
        <f t="shared" si="3"/>
        <v>71.942446043165461</v>
      </c>
      <c r="C43" s="27">
        <f t="shared" si="4"/>
        <v>139</v>
      </c>
      <c r="D43" s="27">
        <f t="shared" si="5"/>
        <v>100</v>
      </c>
      <c r="E43" s="15">
        <v>10</v>
      </c>
      <c r="F43" s="15">
        <v>6</v>
      </c>
      <c r="G43" s="15">
        <v>20</v>
      </c>
      <c r="H43" s="28">
        <v>23</v>
      </c>
      <c r="I43" s="29">
        <v>18</v>
      </c>
      <c r="J43" s="28">
        <v>3</v>
      </c>
      <c r="K43" s="28">
        <v>2</v>
      </c>
      <c r="L43" s="28">
        <v>14</v>
      </c>
      <c r="M43" s="28">
        <v>4</v>
      </c>
      <c r="N43" s="30"/>
    </row>
    <row r="44" spans="1:14" ht="16" customHeight="1" x14ac:dyDescent="0.35">
      <c r="A44" s="26" t="s">
        <v>54</v>
      </c>
      <c r="B44" s="27">
        <f t="shared" si="3"/>
        <v>71.942446043165461</v>
      </c>
      <c r="C44" s="27">
        <f t="shared" si="4"/>
        <v>139</v>
      </c>
      <c r="D44" s="27">
        <f t="shared" si="5"/>
        <v>100</v>
      </c>
      <c r="E44" s="15">
        <v>8</v>
      </c>
      <c r="F44" s="15">
        <v>10</v>
      </c>
      <c r="G44" s="15">
        <v>8</v>
      </c>
      <c r="H44" s="28">
        <v>25</v>
      </c>
      <c r="I44" s="29">
        <v>20</v>
      </c>
      <c r="J44" s="28">
        <v>9</v>
      </c>
      <c r="K44" s="28">
        <v>4</v>
      </c>
      <c r="L44" s="28">
        <v>14</v>
      </c>
      <c r="M44" s="28">
        <v>2</v>
      </c>
      <c r="N44" s="30"/>
    </row>
    <row r="45" spans="1:14" ht="16" customHeight="1" x14ac:dyDescent="0.35">
      <c r="A45" s="26" t="s">
        <v>15</v>
      </c>
      <c r="B45" s="27">
        <f t="shared" si="3"/>
        <v>69.7841726618705</v>
      </c>
      <c r="C45" s="27">
        <f t="shared" si="4"/>
        <v>139</v>
      </c>
      <c r="D45" s="27">
        <f t="shared" si="5"/>
        <v>97</v>
      </c>
      <c r="E45" s="15">
        <v>11</v>
      </c>
      <c r="F45" s="15">
        <v>6</v>
      </c>
      <c r="G45" s="15">
        <v>20</v>
      </c>
      <c r="H45" s="28">
        <v>22</v>
      </c>
      <c r="I45" s="29">
        <v>19</v>
      </c>
      <c r="J45" s="28">
        <v>9</v>
      </c>
      <c r="K45" s="28">
        <v>4</v>
      </c>
      <c r="L45" s="28">
        <v>5</v>
      </c>
      <c r="M45" s="28">
        <v>0</v>
      </c>
      <c r="N45" s="30">
        <v>1</v>
      </c>
    </row>
    <row r="46" spans="1:14" ht="16" customHeight="1" x14ac:dyDescent="0.35">
      <c r="A46" s="26" t="s">
        <v>87</v>
      </c>
      <c r="B46" s="27">
        <f t="shared" si="3"/>
        <v>69.7841726618705</v>
      </c>
      <c r="C46" s="27">
        <f t="shared" si="4"/>
        <v>139</v>
      </c>
      <c r="D46" s="27">
        <f t="shared" si="5"/>
        <v>97</v>
      </c>
      <c r="E46" s="15">
        <v>10</v>
      </c>
      <c r="F46" s="15">
        <v>10</v>
      </c>
      <c r="G46" s="15">
        <v>9</v>
      </c>
      <c r="H46" s="28">
        <v>19</v>
      </c>
      <c r="I46" s="29">
        <v>20</v>
      </c>
      <c r="J46" s="28">
        <v>9</v>
      </c>
      <c r="K46" s="28">
        <v>4</v>
      </c>
      <c r="L46" s="28">
        <v>14</v>
      </c>
      <c r="M46" s="28">
        <v>2</v>
      </c>
      <c r="N46" s="36"/>
    </row>
    <row r="47" spans="1:14" ht="16" customHeight="1" x14ac:dyDescent="0.35">
      <c r="A47" s="26" t="s">
        <v>17</v>
      </c>
      <c r="B47" s="27">
        <f t="shared" si="3"/>
        <v>67.625899280575538</v>
      </c>
      <c r="C47" s="27">
        <f t="shared" si="4"/>
        <v>139</v>
      </c>
      <c r="D47" s="27">
        <f t="shared" si="5"/>
        <v>94</v>
      </c>
      <c r="E47" s="15">
        <v>8</v>
      </c>
      <c r="F47" s="15">
        <v>10</v>
      </c>
      <c r="G47" s="15">
        <v>17</v>
      </c>
      <c r="H47" s="28">
        <v>25</v>
      </c>
      <c r="I47" s="29">
        <v>11</v>
      </c>
      <c r="J47" s="28">
        <v>5</v>
      </c>
      <c r="K47" s="28">
        <v>4</v>
      </c>
      <c r="L47" s="28">
        <v>12</v>
      </c>
      <c r="M47" s="28">
        <v>2</v>
      </c>
      <c r="N47" s="30"/>
    </row>
    <row r="48" spans="1:14" ht="16" customHeight="1" x14ac:dyDescent="0.35">
      <c r="A48" s="26" t="s">
        <v>107</v>
      </c>
      <c r="B48" s="27">
        <f t="shared" si="3"/>
        <v>67.073170731707322</v>
      </c>
      <c r="C48" s="27">
        <f>$C$4-4-10-2</f>
        <v>123</v>
      </c>
      <c r="D48" s="27">
        <f t="shared" si="5"/>
        <v>82.5</v>
      </c>
      <c r="E48" s="15">
        <v>4</v>
      </c>
      <c r="F48" s="15" t="s">
        <v>115</v>
      </c>
      <c r="G48" s="15">
        <v>22</v>
      </c>
      <c r="H48" s="28">
        <v>14</v>
      </c>
      <c r="I48" s="29">
        <v>20</v>
      </c>
      <c r="J48" s="28">
        <v>13</v>
      </c>
      <c r="K48" s="28">
        <v>2.5</v>
      </c>
      <c r="L48" s="28">
        <v>5</v>
      </c>
      <c r="M48" s="28">
        <v>0</v>
      </c>
      <c r="N48" s="30">
        <v>2</v>
      </c>
    </row>
    <row r="49" spans="1:14" ht="16" customHeight="1" x14ac:dyDescent="0.35">
      <c r="A49" s="26" t="s">
        <v>18</v>
      </c>
      <c r="B49" s="27">
        <f t="shared" si="3"/>
        <v>66.906474820143885</v>
      </c>
      <c r="C49" s="27">
        <f t="shared" ref="C49:C58" si="6">$C$4</f>
        <v>139</v>
      </c>
      <c r="D49" s="27">
        <f t="shared" si="5"/>
        <v>93</v>
      </c>
      <c r="E49" s="15">
        <v>10</v>
      </c>
      <c r="F49" s="15">
        <v>0</v>
      </c>
      <c r="G49" s="15">
        <v>18</v>
      </c>
      <c r="H49" s="28">
        <v>21</v>
      </c>
      <c r="I49" s="29">
        <v>20</v>
      </c>
      <c r="J49" s="28">
        <v>6</v>
      </c>
      <c r="K49" s="28">
        <v>3</v>
      </c>
      <c r="L49" s="28">
        <v>15</v>
      </c>
      <c r="M49" s="28">
        <v>0</v>
      </c>
      <c r="N49" s="30"/>
    </row>
    <row r="50" spans="1:14" ht="16" customHeight="1" x14ac:dyDescent="0.35">
      <c r="A50" s="26" t="s">
        <v>16</v>
      </c>
      <c r="B50" s="27">
        <f t="shared" si="3"/>
        <v>66.187050359712231</v>
      </c>
      <c r="C50" s="27">
        <f t="shared" si="6"/>
        <v>139</v>
      </c>
      <c r="D50" s="27">
        <f t="shared" si="5"/>
        <v>92</v>
      </c>
      <c r="E50" s="15">
        <v>9</v>
      </c>
      <c r="F50" s="15">
        <v>4</v>
      </c>
      <c r="G50" s="15">
        <v>19</v>
      </c>
      <c r="H50" s="28">
        <v>17</v>
      </c>
      <c r="I50" s="29">
        <v>20</v>
      </c>
      <c r="J50" s="28">
        <v>7</v>
      </c>
      <c r="K50" s="28">
        <v>6</v>
      </c>
      <c r="L50" s="28">
        <v>10</v>
      </c>
      <c r="M50" s="28">
        <v>0</v>
      </c>
      <c r="N50" s="30"/>
    </row>
    <row r="51" spans="1:14" ht="16" customHeight="1" x14ac:dyDescent="0.35">
      <c r="A51" s="26" t="s">
        <v>80</v>
      </c>
      <c r="B51" s="27">
        <f t="shared" si="3"/>
        <v>66.187050359712231</v>
      </c>
      <c r="C51" s="27">
        <f t="shared" si="6"/>
        <v>139</v>
      </c>
      <c r="D51" s="27">
        <f t="shared" si="5"/>
        <v>92</v>
      </c>
      <c r="E51" s="15">
        <v>9</v>
      </c>
      <c r="F51" s="15">
        <v>6</v>
      </c>
      <c r="G51" s="15">
        <v>20</v>
      </c>
      <c r="H51" s="28">
        <v>24</v>
      </c>
      <c r="I51" s="29">
        <v>16</v>
      </c>
      <c r="J51" s="28">
        <v>5</v>
      </c>
      <c r="K51" s="28">
        <v>2</v>
      </c>
      <c r="L51" s="28">
        <v>8</v>
      </c>
      <c r="M51" s="28">
        <v>2</v>
      </c>
      <c r="N51" s="30"/>
    </row>
    <row r="52" spans="1:14" ht="16" customHeight="1" x14ac:dyDescent="0.35">
      <c r="A52" s="26" t="s">
        <v>93</v>
      </c>
      <c r="B52" s="27">
        <f t="shared" si="3"/>
        <v>65.467625899280577</v>
      </c>
      <c r="C52" s="27">
        <f t="shared" si="6"/>
        <v>139</v>
      </c>
      <c r="D52" s="27">
        <f t="shared" si="5"/>
        <v>91</v>
      </c>
      <c r="E52" s="15">
        <v>10</v>
      </c>
      <c r="F52" s="15">
        <v>7</v>
      </c>
      <c r="G52" s="15">
        <v>18.5</v>
      </c>
      <c r="H52" s="28">
        <v>26</v>
      </c>
      <c r="I52" s="29">
        <v>7</v>
      </c>
      <c r="J52" s="28">
        <v>9</v>
      </c>
      <c r="K52" s="28">
        <v>2.5</v>
      </c>
      <c r="L52" s="28">
        <v>9</v>
      </c>
      <c r="M52" s="28">
        <v>2</v>
      </c>
      <c r="N52" s="36"/>
    </row>
    <row r="53" spans="1:14" ht="16" customHeight="1" x14ac:dyDescent="0.35">
      <c r="A53" s="26" t="s">
        <v>29</v>
      </c>
      <c r="B53" s="27">
        <f t="shared" si="3"/>
        <v>64.388489208633089</v>
      </c>
      <c r="C53" s="27">
        <f t="shared" si="6"/>
        <v>139</v>
      </c>
      <c r="D53" s="27">
        <f t="shared" si="5"/>
        <v>89.5</v>
      </c>
      <c r="E53" s="15">
        <v>8</v>
      </c>
      <c r="F53" s="15">
        <v>6</v>
      </c>
      <c r="G53" s="15">
        <v>20</v>
      </c>
      <c r="H53" s="28">
        <v>20</v>
      </c>
      <c r="I53" s="29">
        <v>15.5</v>
      </c>
      <c r="J53" s="28">
        <v>9</v>
      </c>
      <c r="K53" s="28">
        <v>2</v>
      </c>
      <c r="L53" s="28">
        <v>9</v>
      </c>
      <c r="M53" s="28">
        <v>0</v>
      </c>
      <c r="N53" s="30"/>
    </row>
    <row r="54" spans="1:14" ht="16" customHeight="1" x14ac:dyDescent="0.35">
      <c r="A54" s="26" t="s">
        <v>28</v>
      </c>
      <c r="B54" s="27">
        <f t="shared" si="3"/>
        <v>64.02877697841727</v>
      </c>
      <c r="C54" s="27">
        <f t="shared" si="6"/>
        <v>139</v>
      </c>
      <c r="D54" s="27">
        <f t="shared" si="5"/>
        <v>89</v>
      </c>
      <c r="E54" s="15">
        <v>9</v>
      </c>
      <c r="F54" s="15">
        <v>3</v>
      </c>
      <c r="G54" s="15">
        <v>18</v>
      </c>
      <c r="H54" s="28">
        <v>19</v>
      </c>
      <c r="I54" s="29">
        <v>14</v>
      </c>
      <c r="J54" s="28">
        <v>9</v>
      </c>
      <c r="K54" s="28">
        <v>6</v>
      </c>
      <c r="L54" s="28">
        <v>11</v>
      </c>
      <c r="M54" s="28">
        <v>0</v>
      </c>
      <c r="N54" s="30"/>
    </row>
    <row r="55" spans="1:14" ht="16" customHeight="1" x14ac:dyDescent="0.35">
      <c r="A55" s="26" t="s">
        <v>71</v>
      </c>
      <c r="B55" s="27">
        <f t="shared" si="3"/>
        <v>63.309352517985609</v>
      </c>
      <c r="C55" s="27">
        <f t="shared" si="6"/>
        <v>139</v>
      </c>
      <c r="D55" s="27">
        <f t="shared" si="5"/>
        <v>88</v>
      </c>
      <c r="E55" s="15">
        <v>7</v>
      </c>
      <c r="F55" s="15">
        <v>4</v>
      </c>
      <c r="G55" s="15">
        <v>20</v>
      </c>
      <c r="H55" s="28">
        <v>12</v>
      </c>
      <c r="I55" s="29">
        <v>20</v>
      </c>
      <c r="J55" s="28">
        <v>5</v>
      </c>
      <c r="K55" s="28">
        <v>5</v>
      </c>
      <c r="L55" s="28">
        <v>15</v>
      </c>
      <c r="M55" s="28">
        <v>0</v>
      </c>
      <c r="N55" s="30"/>
    </row>
    <row r="56" spans="1:14" s="3" customFormat="1" ht="16" customHeight="1" x14ac:dyDescent="0.35">
      <c r="A56" s="26" t="s">
        <v>78</v>
      </c>
      <c r="B56" s="27">
        <f t="shared" si="3"/>
        <v>61.151079136690647</v>
      </c>
      <c r="C56" s="27">
        <f t="shared" si="6"/>
        <v>139</v>
      </c>
      <c r="D56" s="27">
        <f t="shared" si="5"/>
        <v>85</v>
      </c>
      <c r="E56" s="15">
        <v>12</v>
      </c>
      <c r="F56" s="15">
        <v>4</v>
      </c>
      <c r="G56" s="15">
        <v>17</v>
      </c>
      <c r="H56" s="28">
        <v>15</v>
      </c>
      <c r="I56" s="29">
        <v>19</v>
      </c>
      <c r="J56" s="28">
        <v>6</v>
      </c>
      <c r="K56" s="28">
        <v>4</v>
      </c>
      <c r="L56" s="28">
        <v>8</v>
      </c>
      <c r="M56" s="28">
        <v>0</v>
      </c>
      <c r="N56" s="30"/>
    </row>
    <row r="57" spans="1:14" ht="16" customHeight="1" x14ac:dyDescent="0.35">
      <c r="A57" s="26" t="s">
        <v>31</v>
      </c>
      <c r="B57" s="27">
        <f t="shared" si="3"/>
        <v>60.431654676258994</v>
      </c>
      <c r="C57" s="27">
        <f t="shared" si="6"/>
        <v>139</v>
      </c>
      <c r="D57" s="27">
        <f t="shared" si="5"/>
        <v>84</v>
      </c>
      <c r="E57" s="15">
        <v>8</v>
      </c>
      <c r="F57" s="15">
        <v>2</v>
      </c>
      <c r="G57" s="15">
        <v>15</v>
      </c>
      <c r="H57" s="28">
        <v>19</v>
      </c>
      <c r="I57" s="29">
        <v>19</v>
      </c>
      <c r="J57" s="28">
        <v>13</v>
      </c>
      <c r="K57" s="28">
        <v>5</v>
      </c>
      <c r="L57" s="28">
        <v>3</v>
      </c>
      <c r="M57" s="28">
        <v>0</v>
      </c>
      <c r="N57" s="30"/>
    </row>
    <row r="58" spans="1:14" ht="16" customHeight="1" x14ac:dyDescent="0.35">
      <c r="A58" s="26" t="s">
        <v>91</v>
      </c>
      <c r="B58" s="27">
        <f t="shared" si="3"/>
        <v>60.431654676258994</v>
      </c>
      <c r="C58" s="27">
        <f t="shared" si="6"/>
        <v>139</v>
      </c>
      <c r="D58" s="27">
        <f t="shared" si="5"/>
        <v>84</v>
      </c>
      <c r="E58" s="15">
        <v>1</v>
      </c>
      <c r="F58" s="15">
        <v>3</v>
      </c>
      <c r="G58" s="15">
        <v>20</v>
      </c>
      <c r="H58" s="28">
        <v>23</v>
      </c>
      <c r="I58" s="29">
        <v>18</v>
      </c>
      <c r="J58" s="28">
        <v>4</v>
      </c>
      <c r="K58" s="28">
        <v>4</v>
      </c>
      <c r="L58" s="28">
        <v>11</v>
      </c>
      <c r="M58" s="28">
        <v>0</v>
      </c>
      <c r="N58" s="36"/>
    </row>
    <row r="59" spans="1:14" ht="16" customHeight="1" x14ac:dyDescent="0.35">
      <c r="A59" s="39" t="s">
        <v>112</v>
      </c>
      <c r="B59" s="27"/>
      <c r="C59" s="27"/>
      <c r="D59" s="27"/>
      <c r="E59" s="15"/>
      <c r="F59" s="15"/>
      <c r="G59" s="15"/>
      <c r="H59" s="28"/>
      <c r="I59" s="29"/>
      <c r="J59" s="28"/>
      <c r="K59" s="28"/>
      <c r="L59" s="28"/>
      <c r="M59" s="28"/>
      <c r="N59" s="36"/>
    </row>
    <row r="60" spans="1:14" ht="16" customHeight="1" x14ac:dyDescent="0.35">
      <c r="A60" s="26" t="s">
        <v>49</v>
      </c>
      <c r="B60" s="27">
        <f t="shared" ref="B60:B76" si="7">D60/C60*100</f>
        <v>59.712230215827333</v>
      </c>
      <c r="C60" s="27">
        <f>$C$4</f>
        <v>139</v>
      </c>
      <c r="D60" s="27">
        <f t="shared" ref="D60:D76" si="8">SUM(E60:N60)</f>
        <v>83</v>
      </c>
      <c r="E60" s="15">
        <v>9</v>
      </c>
      <c r="F60" s="15">
        <v>3</v>
      </c>
      <c r="G60" s="15">
        <v>12</v>
      </c>
      <c r="H60" s="28">
        <v>19</v>
      </c>
      <c r="I60" s="29">
        <v>19</v>
      </c>
      <c r="J60" s="28">
        <v>5</v>
      </c>
      <c r="K60" s="28">
        <v>4</v>
      </c>
      <c r="L60" s="28">
        <v>12</v>
      </c>
      <c r="M60" s="28">
        <v>0</v>
      </c>
      <c r="N60" s="30"/>
    </row>
    <row r="61" spans="1:14" ht="16" customHeight="1" x14ac:dyDescent="0.35">
      <c r="A61" s="26" t="s">
        <v>98</v>
      </c>
      <c r="B61" s="27">
        <f t="shared" si="7"/>
        <v>59.712230215827333</v>
      </c>
      <c r="C61" s="27">
        <f>$C$4</f>
        <v>139</v>
      </c>
      <c r="D61" s="27">
        <f t="shared" si="8"/>
        <v>83</v>
      </c>
      <c r="E61" s="15">
        <v>10</v>
      </c>
      <c r="F61" s="15">
        <v>2</v>
      </c>
      <c r="G61" s="15">
        <v>7</v>
      </c>
      <c r="H61" s="28">
        <v>20</v>
      </c>
      <c r="I61" s="29">
        <v>18</v>
      </c>
      <c r="J61" s="28">
        <v>11</v>
      </c>
      <c r="K61" s="28">
        <v>3</v>
      </c>
      <c r="L61" s="28">
        <v>8</v>
      </c>
      <c r="M61" s="28">
        <v>4</v>
      </c>
      <c r="N61" s="36"/>
    </row>
    <row r="62" spans="1:14" ht="16" customHeight="1" x14ac:dyDescent="0.35">
      <c r="A62" s="26" t="s">
        <v>106</v>
      </c>
      <c r="B62" s="27">
        <f t="shared" si="7"/>
        <v>58.130081300813011</v>
      </c>
      <c r="C62" s="27">
        <f>$C$4-4-10-2</f>
        <v>123</v>
      </c>
      <c r="D62" s="27">
        <f t="shared" si="8"/>
        <v>71.5</v>
      </c>
      <c r="E62" s="15">
        <v>6</v>
      </c>
      <c r="F62" s="15" t="s">
        <v>115</v>
      </c>
      <c r="G62" s="15">
        <v>20</v>
      </c>
      <c r="H62" s="28">
        <v>16</v>
      </c>
      <c r="I62" s="29">
        <v>18.5</v>
      </c>
      <c r="J62" s="28">
        <v>5</v>
      </c>
      <c r="K62" s="28">
        <v>2</v>
      </c>
      <c r="L62" s="28">
        <v>4</v>
      </c>
      <c r="M62" s="28">
        <v>0</v>
      </c>
      <c r="N62" s="30"/>
    </row>
    <row r="63" spans="1:14" ht="16" customHeight="1" x14ac:dyDescent="0.35">
      <c r="A63" s="26" t="s">
        <v>96</v>
      </c>
      <c r="B63" s="27">
        <f t="shared" si="7"/>
        <v>57.553956834532372</v>
      </c>
      <c r="C63" s="27">
        <f t="shared" ref="C63:C76" si="9">$C$4</f>
        <v>139</v>
      </c>
      <c r="D63" s="27">
        <f t="shared" si="8"/>
        <v>80</v>
      </c>
      <c r="E63" s="15">
        <v>8</v>
      </c>
      <c r="F63" s="15">
        <v>4</v>
      </c>
      <c r="G63" s="15">
        <v>18</v>
      </c>
      <c r="H63" s="28">
        <v>16</v>
      </c>
      <c r="I63" s="29">
        <v>8</v>
      </c>
      <c r="J63" s="28">
        <v>5</v>
      </c>
      <c r="K63" s="28">
        <v>3</v>
      </c>
      <c r="L63" s="28">
        <v>14</v>
      </c>
      <c r="M63" s="28">
        <v>4</v>
      </c>
      <c r="N63" s="36"/>
    </row>
    <row r="64" spans="1:14" ht="16" customHeight="1" x14ac:dyDescent="0.35">
      <c r="A64" s="26" t="s">
        <v>40</v>
      </c>
      <c r="B64" s="27">
        <f t="shared" si="7"/>
        <v>56.834532374100718</v>
      </c>
      <c r="C64" s="27">
        <f t="shared" si="9"/>
        <v>139</v>
      </c>
      <c r="D64" s="27">
        <f t="shared" si="8"/>
        <v>79</v>
      </c>
      <c r="E64" s="15">
        <v>8</v>
      </c>
      <c r="F64" s="15">
        <v>2</v>
      </c>
      <c r="G64" s="15">
        <v>19</v>
      </c>
      <c r="H64" s="28">
        <v>21</v>
      </c>
      <c r="I64" s="29">
        <v>11</v>
      </c>
      <c r="J64" s="28">
        <v>6</v>
      </c>
      <c r="K64" s="28">
        <v>4</v>
      </c>
      <c r="L64" s="28">
        <v>4</v>
      </c>
      <c r="M64" s="28">
        <v>4</v>
      </c>
      <c r="N64" s="30"/>
    </row>
    <row r="65" spans="1:14" ht="16" customHeight="1" x14ac:dyDescent="0.35">
      <c r="A65" s="26" t="s">
        <v>88</v>
      </c>
      <c r="B65" s="27">
        <f t="shared" si="7"/>
        <v>56.834532374100718</v>
      </c>
      <c r="C65" s="27">
        <f t="shared" si="9"/>
        <v>139</v>
      </c>
      <c r="D65" s="27">
        <f t="shared" si="8"/>
        <v>79</v>
      </c>
      <c r="E65" s="15">
        <v>12</v>
      </c>
      <c r="F65" s="15">
        <v>2</v>
      </c>
      <c r="G65" s="15">
        <v>20</v>
      </c>
      <c r="H65" s="28">
        <v>21</v>
      </c>
      <c r="I65" s="29">
        <v>8</v>
      </c>
      <c r="J65" s="28">
        <v>9</v>
      </c>
      <c r="K65" s="28">
        <v>1</v>
      </c>
      <c r="L65" s="28">
        <v>4</v>
      </c>
      <c r="M65" s="28">
        <v>2</v>
      </c>
      <c r="N65" s="36"/>
    </row>
    <row r="66" spans="1:14" ht="16" customHeight="1" x14ac:dyDescent="0.35">
      <c r="A66" s="26" t="s">
        <v>26</v>
      </c>
      <c r="B66" s="27">
        <f t="shared" si="7"/>
        <v>56.115107913669057</v>
      </c>
      <c r="C66" s="27">
        <f t="shared" si="9"/>
        <v>139</v>
      </c>
      <c r="D66" s="27">
        <f t="shared" si="8"/>
        <v>78</v>
      </c>
      <c r="E66" s="15">
        <v>10</v>
      </c>
      <c r="F66" s="15">
        <v>0</v>
      </c>
      <c r="G66" s="15">
        <v>20</v>
      </c>
      <c r="H66" s="28">
        <v>14</v>
      </c>
      <c r="I66" s="29">
        <v>10</v>
      </c>
      <c r="J66" s="28">
        <v>5</v>
      </c>
      <c r="K66" s="28">
        <v>6</v>
      </c>
      <c r="L66" s="28">
        <v>13</v>
      </c>
      <c r="M66" s="28">
        <v>0</v>
      </c>
      <c r="N66" s="30"/>
    </row>
    <row r="67" spans="1:14" ht="16" customHeight="1" x14ac:dyDescent="0.35">
      <c r="A67" s="26" t="s">
        <v>100</v>
      </c>
      <c r="B67" s="27">
        <f t="shared" si="7"/>
        <v>50.719424460431654</v>
      </c>
      <c r="C67" s="27">
        <f t="shared" si="9"/>
        <v>139</v>
      </c>
      <c r="D67" s="27">
        <f t="shared" si="8"/>
        <v>70.5</v>
      </c>
      <c r="E67" s="15">
        <v>8</v>
      </c>
      <c r="F67" s="15">
        <v>0</v>
      </c>
      <c r="G67" s="15">
        <v>19</v>
      </c>
      <c r="H67" s="28">
        <v>21</v>
      </c>
      <c r="I67" s="29">
        <v>10.5</v>
      </c>
      <c r="J67" s="28">
        <v>8</v>
      </c>
      <c r="K67" s="28">
        <v>4</v>
      </c>
      <c r="L67" s="28">
        <v>0</v>
      </c>
      <c r="M67" s="28">
        <v>0</v>
      </c>
      <c r="N67" s="36"/>
    </row>
    <row r="68" spans="1:14" ht="16" customHeight="1" x14ac:dyDescent="0.35">
      <c r="A68" s="26" t="s">
        <v>57</v>
      </c>
      <c r="B68" s="27">
        <f t="shared" si="7"/>
        <v>49.280575539568346</v>
      </c>
      <c r="C68" s="27">
        <f t="shared" si="9"/>
        <v>139</v>
      </c>
      <c r="D68" s="27">
        <f t="shared" si="8"/>
        <v>68.5</v>
      </c>
      <c r="E68" s="15">
        <v>12</v>
      </c>
      <c r="F68" s="15">
        <v>8</v>
      </c>
      <c r="G68" s="15">
        <v>19</v>
      </c>
      <c r="H68" s="28">
        <v>20</v>
      </c>
      <c r="I68" s="29">
        <v>4</v>
      </c>
      <c r="J68" s="28">
        <v>4</v>
      </c>
      <c r="K68" s="28">
        <v>1.5</v>
      </c>
      <c r="L68" s="28">
        <v>0</v>
      </c>
      <c r="M68" s="28">
        <v>0</v>
      </c>
      <c r="N68" s="30"/>
    </row>
    <row r="69" spans="1:14" ht="16" customHeight="1" x14ac:dyDescent="0.35">
      <c r="A69" s="26" t="s">
        <v>67</v>
      </c>
      <c r="B69" s="27">
        <f t="shared" si="7"/>
        <v>48.920863309352519</v>
      </c>
      <c r="C69" s="27">
        <f t="shared" si="9"/>
        <v>139</v>
      </c>
      <c r="D69" s="27">
        <f t="shared" si="8"/>
        <v>68</v>
      </c>
      <c r="E69" s="15">
        <v>4</v>
      </c>
      <c r="F69" s="15">
        <v>1</v>
      </c>
      <c r="G69" s="15">
        <v>14</v>
      </c>
      <c r="H69" s="28">
        <v>14</v>
      </c>
      <c r="I69" s="29">
        <v>18</v>
      </c>
      <c r="J69" s="28">
        <v>6</v>
      </c>
      <c r="K69" s="28">
        <v>3</v>
      </c>
      <c r="L69" s="28">
        <v>8</v>
      </c>
      <c r="M69" s="28">
        <v>0</v>
      </c>
      <c r="N69" s="30"/>
    </row>
    <row r="70" spans="1:14" ht="16" customHeight="1" x14ac:dyDescent="0.35">
      <c r="A70" s="26" t="s">
        <v>45</v>
      </c>
      <c r="B70" s="27">
        <f t="shared" si="7"/>
        <v>48.561151079136685</v>
      </c>
      <c r="C70" s="27">
        <f t="shared" si="9"/>
        <v>139</v>
      </c>
      <c r="D70" s="27">
        <f t="shared" si="8"/>
        <v>67.5</v>
      </c>
      <c r="E70" s="15">
        <v>12</v>
      </c>
      <c r="F70" s="15">
        <v>6</v>
      </c>
      <c r="G70" s="15">
        <v>20</v>
      </c>
      <c r="H70" s="28">
        <v>2</v>
      </c>
      <c r="I70" s="29">
        <v>13.5</v>
      </c>
      <c r="J70" s="28">
        <v>5</v>
      </c>
      <c r="K70" s="28">
        <v>3</v>
      </c>
      <c r="L70" s="28">
        <v>6</v>
      </c>
      <c r="M70" s="28">
        <v>0</v>
      </c>
      <c r="N70" s="30"/>
    </row>
    <row r="71" spans="1:14" ht="16" customHeight="1" x14ac:dyDescent="0.35">
      <c r="A71" s="26" t="s">
        <v>23</v>
      </c>
      <c r="B71" s="27">
        <f t="shared" si="7"/>
        <v>47.482014388489205</v>
      </c>
      <c r="C71" s="27">
        <f t="shared" si="9"/>
        <v>139</v>
      </c>
      <c r="D71" s="27">
        <f t="shared" si="8"/>
        <v>66</v>
      </c>
      <c r="E71" s="15">
        <v>8</v>
      </c>
      <c r="F71" s="15">
        <v>4</v>
      </c>
      <c r="G71" s="15">
        <v>10</v>
      </c>
      <c r="H71" s="28">
        <v>19</v>
      </c>
      <c r="I71" s="29">
        <v>9</v>
      </c>
      <c r="J71" s="28">
        <v>8</v>
      </c>
      <c r="K71" s="28">
        <v>2</v>
      </c>
      <c r="L71" s="28">
        <v>6</v>
      </c>
      <c r="M71" s="28">
        <v>0</v>
      </c>
      <c r="N71" s="30"/>
    </row>
    <row r="72" spans="1:14" ht="16" customHeight="1" x14ac:dyDescent="0.35">
      <c r="A72" s="26" t="s">
        <v>73</v>
      </c>
      <c r="B72" s="27">
        <f t="shared" si="7"/>
        <v>46.402877697841724</v>
      </c>
      <c r="C72" s="27">
        <f t="shared" si="9"/>
        <v>139</v>
      </c>
      <c r="D72" s="27">
        <f t="shared" si="8"/>
        <v>64.5</v>
      </c>
      <c r="E72" s="15">
        <v>10</v>
      </c>
      <c r="F72" s="15">
        <v>3</v>
      </c>
      <c r="G72" s="15">
        <v>13</v>
      </c>
      <c r="H72" s="28">
        <v>5</v>
      </c>
      <c r="I72" s="29">
        <v>11.5</v>
      </c>
      <c r="J72" s="28">
        <v>9</v>
      </c>
      <c r="K72" s="28">
        <v>3</v>
      </c>
      <c r="L72" s="28">
        <v>10</v>
      </c>
      <c r="M72" s="28">
        <v>0</v>
      </c>
      <c r="N72" s="30"/>
    </row>
    <row r="73" spans="1:14" ht="16" customHeight="1" x14ac:dyDescent="0.35">
      <c r="A73" s="26" t="s">
        <v>95</v>
      </c>
      <c r="B73" s="27">
        <f t="shared" si="7"/>
        <v>46.043165467625904</v>
      </c>
      <c r="C73" s="27">
        <f t="shared" si="9"/>
        <v>139</v>
      </c>
      <c r="D73" s="27">
        <f t="shared" si="8"/>
        <v>64</v>
      </c>
      <c r="E73" s="15">
        <v>9</v>
      </c>
      <c r="F73" s="15">
        <v>3</v>
      </c>
      <c r="G73" s="15">
        <v>9</v>
      </c>
      <c r="H73" s="28">
        <v>15</v>
      </c>
      <c r="I73" s="29">
        <v>12</v>
      </c>
      <c r="J73" s="28">
        <v>7</v>
      </c>
      <c r="K73" s="28">
        <v>3</v>
      </c>
      <c r="L73" s="28">
        <v>6</v>
      </c>
      <c r="M73" s="28">
        <v>0</v>
      </c>
      <c r="N73" s="36"/>
    </row>
    <row r="74" spans="1:14" ht="16" customHeight="1" x14ac:dyDescent="0.35">
      <c r="A74" s="26" t="s">
        <v>76</v>
      </c>
      <c r="B74" s="27">
        <f t="shared" si="7"/>
        <v>45.68345323741007</v>
      </c>
      <c r="C74" s="27">
        <f t="shared" si="9"/>
        <v>139</v>
      </c>
      <c r="D74" s="27">
        <f t="shared" si="8"/>
        <v>63.5</v>
      </c>
      <c r="E74" s="15">
        <v>8</v>
      </c>
      <c r="F74" s="15">
        <v>5</v>
      </c>
      <c r="G74" s="15">
        <v>16</v>
      </c>
      <c r="H74" s="28">
        <v>9</v>
      </c>
      <c r="I74" s="29">
        <v>10.5</v>
      </c>
      <c r="J74" s="28">
        <v>5</v>
      </c>
      <c r="K74" s="28">
        <v>4</v>
      </c>
      <c r="L74" s="28">
        <v>4</v>
      </c>
      <c r="M74" s="28">
        <v>2</v>
      </c>
      <c r="N74" s="30"/>
    </row>
    <row r="75" spans="1:14" ht="16" customHeight="1" x14ac:dyDescent="0.35">
      <c r="A75" s="26" t="s">
        <v>63</v>
      </c>
      <c r="B75" s="27">
        <f t="shared" si="7"/>
        <v>45.323741007194243</v>
      </c>
      <c r="C75" s="27">
        <f t="shared" si="9"/>
        <v>139</v>
      </c>
      <c r="D75" s="27">
        <f t="shared" si="8"/>
        <v>63</v>
      </c>
      <c r="E75" s="15">
        <v>8</v>
      </c>
      <c r="F75" s="15">
        <v>4</v>
      </c>
      <c r="G75" s="15">
        <v>19</v>
      </c>
      <c r="H75" s="28">
        <v>11</v>
      </c>
      <c r="I75" s="29">
        <v>10</v>
      </c>
      <c r="J75" s="28">
        <v>3</v>
      </c>
      <c r="K75" s="28">
        <v>3</v>
      </c>
      <c r="L75" s="28">
        <v>5</v>
      </c>
      <c r="M75" s="28">
        <v>0</v>
      </c>
      <c r="N75" s="30"/>
    </row>
    <row r="76" spans="1:14" ht="16" customHeight="1" x14ac:dyDescent="0.35">
      <c r="A76" s="26" t="s">
        <v>70</v>
      </c>
      <c r="B76" s="27">
        <f t="shared" si="7"/>
        <v>40.647482014388494</v>
      </c>
      <c r="C76" s="27">
        <f t="shared" si="9"/>
        <v>139</v>
      </c>
      <c r="D76" s="27">
        <f t="shared" si="8"/>
        <v>56.5</v>
      </c>
      <c r="E76" s="15">
        <v>8</v>
      </c>
      <c r="F76" s="15">
        <v>4</v>
      </c>
      <c r="G76" s="15">
        <v>10</v>
      </c>
      <c r="H76" s="28">
        <v>7</v>
      </c>
      <c r="I76" s="29">
        <v>7.5</v>
      </c>
      <c r="J76" s="28">
        <v>3</v>
      </c>
      <c r="K76" s="28">
        <v>2</v>
      </c>
      <c r="L76" s="28">
        <v>13</v>
      </c>
      <c r="M76" s="28">
        <v>2</v>
      </c>
      <c r="N76" s="30"/>
    </row>
    <row r="77" spans="1:14" ht="16" customHeight="1" x14ac:dyDescent="0.35">
      <c r="A77" s="39" t="s">
        <v>113</v>
      </c>
      <c r="B77" s="27"/>
      <c r="C77" s="27"/>
      <c r="D77" s="27"/>
      <c r="E77" s="15"/>
      <c r="F77" s="15"/>
      <c r="G77" s="15"/>
      <c r="H77" s="28"/>
      <c r="I77" s="29"/>
      <c r="J77" s="28"/>
      <c r="K77" s="28"/>
      <c r="L77" s="28"/>
      <c r="M77" s="28"/>
      <c r="N77" s="30"/>
    </row>
    <row r="78" spans="1:14" ht="16" customHeight="1" x14ac:dyDescent="0.35">
      <c r="A78" s="26" t="s">
        <v>21</v>
      </c>
      <c r="B78" s="27">
        <f t="shared" ref="B78:B90" si="10">D78/C78*100</f>
        <v>39.928057553956833</v>
      </c>
      <c r="C78" s="27">
        <f>$C$4</f>
        <v>139</v>
      </c>
      <c r="D78" s="27">
        <f t="shared" ref="D78:D90" si="11">SUM(E78:N78)</f>
        <v>55.5</v>
      </c>
      <c r="E78" s="15">
        <v>12</v>
      </c>
      <c r="F78" s="15">
        <v>4</v>
      </c>
      <c r="G78" s="15">
        <v>8</v>
      </c>
      <c r="H78" s="28">
        <v>7.5</v>
      </c>
      <c r="I78" s="29">
        <v>10</v>
      </c>
      <c r="J78" s="28">
        <v>9</v>
      </c>
      <c r="K78" s="28">
        <v>4</v>
      </c>
      <c r="L78" s="28">
        <v>1</v>
      </c>
      <c r="M78" s="28">
        <v>0</v>
      </c>
      <c r="N78" s="30"/>
    </row>
    <row r="79" spans="1:14" ht="16" customHeight="1" x14ac:dyDescent="0.35">
      <c r="A79" s="26" t="s">
        <v>41</v>
      </c>
      <c r="B79" s="27">
        <f t="shared" si="10"/>
        <v>36.690647482014391</v>
      </c>
      <c r="C79" s="27">
        <f>$C$4</f>
        <v>139</v>
      </c>
      <c r="D79" s="27">
        <f t="shared" si="11"/>
        <v>51</v>
      </c>
      <c r="E79" s="15">
        <v>8</v>
      </c>
      <c r="F79" s="15">
        <v>2</v>
      </c>
      <c r="G79" s="15">
        <v>19</v>
      </c>
      <c r="H79" s="28">
        <v>4</v>
      </c>
      <c r="I79" s="29">
        <v>8</v>
      </c>
      <c r="J79" s="28">
        <v>5</v>
      </c>
      <c r="K79" s="28">
        <v>0</v>
      </c>
      <c r="L79" s="28">
        <v>5</v>
      </c>
      <c r="M79" s="28">
        <v>0</v>
      </c>
      <c r="N79" s="30"/>
    </row>
    <row r="80" spans="1:14" ht="16" customHeight="1" x14ac:dyDescent="0.35">
      <c r="A80" s="26" t="s">
        <v>48</v>
      </c>
      <c r="B80" s="27">
        <f t="shared" si="10"/>
        <v>36.690647482014391</v>
      </c>
      <c r="C80" s="27">
        <f>$C$4</f>
        <v>139</v>
      </c>
      <c r="D80" s="27">
        <f t="shared" si="11"/>
        <v>51</v>
      </c>
      <c r="E80" s="15">
        <v>6</v>
      </c>
      <c r="F80" s="15">
        <v>0</v>
      </c>
      <c r="G80" s="15">
        <v>16</v>
      </c>
      <c r="H80" s="28">
        <v>6</v>
      </c>
      <c r="I80" s="29">
        <v>5</v>
      </c>
      <c r="J80" s="28">
        <v>8</v>
      </c>
      <c r="K80" s="28">
        <v>4</v>
      </c>
      <c r="L80" s="28">
        <v>6</v>
      </c>
      <c r="M80" s="28">
        <v>0</v>
      </c>
      <c r="N80" s="30"/>
    </row>
    <row r="81" spans="1:14" ht="16" customHeight="1" x14ac:dyDescent="0.35">
      <c r="A81" s="26" t="s">
        <v>66</v>
      </c>
      <c r="B81" s="27">
        <f t="shared" si="10"/>
        <v>35.251798561151077</v>
      </c>
      <c r="C81" s="27">
        <f>$C$4</f>
        <v>139</v>
      </c>
      <c r="D81" s="27">
        <f t="shared" si="11"/>
        <v>49</v>
      </c>
      <c r="E81" s="15">
        <v>6</v>
      </c>
      <c r="F81" s="15">
        <v>2</v>
      </c>
      <c r="G81" s="15">
        <v>17</v>
      </c>
      <c r="H81" s="28">
        <v>6</v>
      </c>
      <c r="I81" s="29">
        <v>6</v>
      </c>
      <c r="J81" s="28">
        <v>4</v>
      </c>
      <c r="K81" s="28">
        <v>3</v>
      </c>
      <c r="L81" s="28">
        <v>5</v>
      </c>
      <c r="M81" s="28">
        <v>0</v>
      </c>
      <c r="N81" s="30"/>
    </row>
    <row r="82" spans="1:14" ht="16" customHeight="1" x14ac:dyDescent="0.35">
      <c r="A82" s="26" t="s">
        <v>84</v>
      </c>
      <c r="B82" s="27">
        <f t="shared" si="10"/>
        <v>34.108527131782942</v>
      </c>
      <c r="C82" s="27">
        <f>$C$4-10</f>
        <v>129</v>
      </c>
      <c r="D82" s="27">
        <f t="shared" si="11"/>
        <v>44</v>
      </c>
      <c r="E82" s="15">
        <v>12</v>
      </c>
      <c r="F82" s="15" t="s">
        <v>115</v>
      </c>
      <c r="G82" s="15">
        <v>8</v>
      </c>
      <c r="H82" s="28">
        <v>4</v>
      </c>
      <c r="I82" s="29">
        <v>6</v>
      </c>
      <c r="J82" s="28">
        <v>3</v>
      </c>
      <c r="K82" s="28">
        <v>4</v>
      </c>
      <c r="L82" s="28">
        <v>6</v>
      </c>
      <c r="M82" s="28">
        <v>1</v>
      </c>
      <c r="N82" s="36"/>
    </row>
    <row r="83" spans="1:14" ht="16" customHeight="1" x14ac:dyDescent="0.35">
      <c r="A83" s="26" t="s">
        <v>53</v>
      </c>
      <c r="B83" s="27">
        <f t="shared" si="10"/>
        <v>29.496402877697843</v>
      </c>
      <c r="C83" s="27">
        <f t="shared" ref="C83:C90" si="12">$C$4</f>
        <v>139</v>
      </c>
      <c r="D83" s="27">
        <f t="shared" si="11"/>
        <v>41</v>
      </c>
      <c r="E83" s="15">
        <v>8</v>
      </c>
      <c r="F83" s="15">
        <v>1</v>
      </c>
      <c r="G83" s="15">
        <v>7</v>
      </c>
      <c r="H83" s="28">
        <v>8</v>
      </c>
      <c r="I83" s="29">
        <v>7</v>
      </c>
      <c r="J83" s="28">
        <v>4</v>
      </c>
      <c r="K83" s="28">
        <v>6</v>
      </c>
      <c r="L83" s="28">
        <v>0</v>
      </c>
      <c r="M83" s="28">
        <v>0</v>
      </c>
      <c r="N83" s="30"/>
    </row>
    <row r="84" spans="1:14" ht="16" customHeight="1" x14ac:dyDescent="0.35">
      <c r="A84" s="26" t="s">
        <v>55</v>
      </c>
      <c r="B84" s="27">
        <f t="shared" si="10"/>
        <v>28.057553956834528</v>
      </c>
      <c r="C84" s="27">
        <f t="shared" si="12"/>
        <v>139</v>
      </c>
      <c r="D84" s="27">
        <f t="shared" si="11"/>
        <v>39</v>
      </c>
      <c r="E84" s="15">
        <v>4</v>
      </c>
      <c r="F84" s="15">
        <v>0</v>
      </c>
      <c r="G84" s="15">
        <v>6</v>
      </c>
      <c r="H84" s="28">
        <v>5</v>
      </c>
      <c r="I84" s="29">
        <v>10</v>
      </c>
      <c r="J84" s="28">
        <v>5</v>
      </c>
      <c r="K84" s="28">
        <v>2</v>
      </c>
      <c r="L84" s="28">
        <v>7</v>
      </c>
      <c r="M84" s="28">
        <v>0</v>
      </c>
      <c r="N84" s="30"/>
    </row>
    <row r="85" spans="1:14" ht="16" customHeight="1" x14ac:dyDescent="0.35">
      <c r="A85" s="26" t="s">
        <v>62</v>
      </c>
      <c r="B85" s="27">
        <f t="shared" si="10"/>
        <v>27.338129496402878</v>
      </c>
      <c r="C85" s="27">
        <f t="shared" si="12"/>
        <v>139</v>
      </c>
      <c r="D85" s="27">
        <f t="shared" si="11"/>
        <v>38</v>
      </c>
      <c r="E85" s="15">
        <v>6</v>
      </c>
      <c r="F85" s="15">
        <v>0</v>
      </c>
      <c r="G85" s="15">
        <v>9</v>
      </c>
      <c r="H85" s="28">
        <v>4</v>
      </c>
      <c r="I85" s="29">
        <v>7</v>
      </c>
      <c r="J85" s="28">
        <v>3</v>
      </c>
      <c r="K85" s="28">
        <v>2</v>
      </c>
      <c r="L85" s="28">
        <v>7</v>
      </c>
      <c r="M85" s="28">
        <v>0</v>
      </c>
      <c r="N85" s="30"/>
    </row>
    <row r="86" spans="1:14" ht="16" customHeight="1" x14ac:dyDescent="0.35">
      <c r="A86" s="26" t="s">
        <v>25</v>
      </c>
      <c r="B86" s="27">
        <f t="shared" si="10"/>
        <v>24.100719424460433</v>
      </c>
      <c r="C86" s="27">
        <f t="shared" si="12"/>
        <v>139</v>
      </c>
      <c r="D86" s="27">
        <f t="shared" si="11"/>
        <v>33.5</v>
      </c>
      <c r="E86" s="15">
        <v>3</v>
      </c>
      <c r="F86" s="15">
        <v>2</v>
      </c>
      <c r="G86" s="15">
        <v>8</v>
      </c>
      <c r="H86" s="28">
        <v>3</v>
      </c>
      <c r="I86" s="29">
        <v>5.5</v>
      </c>
      <c r="J86" s="28">
        <v>3</v>
      </c>
      <c r="K86" s="28">
        <v>2</v>
      </c>
      <c r="L86" s="28">
        <v>7</v>
      </c>
      <c r="M86" s="28">
        <v>0</v>
      </c>
      <c r="N86" s="30"/>
    </row>
    <row r="87" spans="1:14" ht="16" customHeight="1" x14ac:dyDescent="0.35">
      <c r="A87" s="26" t="s">
        <v>27</v>
      </c>
      <c r="B87" s="27">
        <f t="shared" si="10"/>
        <v>21.582733812949641</v>
      </c>
      <c r="C87" s="27">
        <f t="shared" si="12"/>
        <v>139</v>
      </c>
      <c r="D87" s="27">
        <f t="shared" si="11"/>
        <v>30</v>
      </c>
      <c r="E87" s="15">
        <v>10</v>
      </c>
      <c r="F87" s="15">
        <v>1</v>
      </c>
      <c r="G87" s="15">
        <v>3</v>
      </c>
      <c r="H87" s="28">
        <v>3</v>
      </c>
      <c r="I87" s="29">
        <v>3</v>
      </c>
      <c r="J87" s="28">
        <v>3</v>
      </c>
      <c r="K87" s="28">
        <v>3</v>
      </c>
      <c r="L87" s="28">
        <v>2</v>
      </c>
      <c r="M87" s="28">
        <v>2</v>
      </c>
      <c r="N87" s="30"/>
    </row>
    <row r="88" spans="1:14" ht="16" customHeight="1" x14ac:dyDescent="0.35">
      <c r="A88" s="26" t="s">
        <v>83</v>
      </c>
      <c r="B88" s="27">
        <f t="shared" si="10"/>
        <v>21.582733812949641</v>
      </c>
      <c r="C88" s="27">
        <f t="shared" si="12"/>
        <v>139</v>
      </c>
      <c r="D88" s="27">
        <f t="shared" si="11"/>
        <v>30</v>
      </c>
      <c r="E88" s="15">
        <v>8</v>
      </c>
      <c r="F88" s="15">
        <v>1</v>
      </c>
      <c r="G88" s="15">
        <v>5</v>
      </c>
      <c r="H88" s="28">
        <v>2</v>
      </c>
      <c r="I88" s="29">
        <v>4</v>
      </c>
      <c r="J88" s="28">
        <v>2</v>
      </c>
      <c r="K88" s="28">
        <v>2</v>
      </c>
      <c r="L88" s="28">
        <v>6</v>
      </c>
      <c r="M88" s="28">
        <v>0</v>
      </c>
      <c r="N88" s="36"/>
    </row>
    <row r="89" spans="1:14" ht="16" customHeight="1" x14ac:dyDescent="0.35">
      <c r="A89" s="26" t="s">
        <v>102</v>
      </c>
      <c r="B89" s="27">
        <f t="shared" si="10"/>
        <v>21.582733812949641</v>
      </c>
      <c r="C89" s="27">
        <f t="shared" si="12"/>
        <v>139</v>
      </c>
      <c r="D89" s="27">
        <f t="shared" si="11"/>
        <v>30</v>
      </c>
      <c r="E89" s="15">
        <v>10</v>
      </c>
      <c r="F89" s="15">
        <v>0</v>
      </c>
      <c r="G89" s="15">
        <v>5</v>
      </c>
      <c r="H89" s="28">
        <v>4</v>
      </c>
      <c r="I89" s="29">
        <v>4</v>
      </c>
      <c r="J89" s="28">
        <v>0</v>
      </c>
      <c r="K89" s="28">
        <v>5</v>
      </c>
      <c r="L89" s="28">
        <v>2</v>
      </c>
      <c r="M89" s="28">
        <v>0</v>
      </c>
      <c r="N89" s="36"/>
    </row>
    <row r="90" spans="1:14" ht="16" customHeight="1" x14ac:dyDescent="0.35">
      <c r="A90" s="26" t="s">
        <v>75</v>
      </c>
      <c r="B90" s="27">
        <f t="shared" si="10"/>
        <v>20.863309352517987</v>
      </c>
      <c r="C90" s="27">
        <f t="shared" si="12"/>
        <v>139</v>
      </c>
      <c r="D90" s="27">
        <f t="shared" si="11"/>
        <v>29</v>
      </c>
      <c r="E90" s="15">
        <v>6</v>
      </c>
      <c r="F90" s="15">
        <v>2</v>
      </c>
      <c r="G90" s="15">
        <v>4</v>
      </c>
      <c r="H90" s="28">
        <v>4</v>
      </c>
      <c r="I90" s="29">
        <v>4</v>
      </c>
      <c r="J90" s="28">
        <v>3</v>
      </c>
      <c r="K90" s="28">
        <v>2</v>
      </c>
      <c r="L90" s="28">
        <v>2</v>
      </c>
      <c r="M90" s="28">
        <v>2</v>
      </c>
      <c r="N90" s="30"/>
    </row>
    <row r="91" spans="1:14" ht="16" customHeight="1" x14ac:dyDescent="0.35">
      <c r="A91" s="39" t="s">
        <v>114</v>
      </c>
      <c r="B91" s="27"/>
      <c r="C91" s="27"/>
      <c r="D91" s="27"/>
      <c r="E91" s="15"/>
      <c r="F91" s="15"/>
      <c r="G91" s="15"/>
      <c r="H91" s="28"/>
      <c r="I91" s="29"/>
      <c r="J91" s="28"/>
      <c r="K91" s="28"/>
      <c r="L91" s="28"/>
      <c r="M91" s="28"/>
      <c r="N91" s="30"/>
    </row>
    <row r="92" spans="1:14" ht="16" customHeight="1" x14ac:dyDescent="0.35">
      <c r="A92" s="26" t="s">
        <v>103</v>
      </c>
      <c r="B92" s="27">
        <f>D92/C92*100</f>
        <v>17.266187050359711</v>
      </c>
      <c r="C92" s="27">
        <f>$C$4</f>
        <v>139</v>
      </c>
      <c r="D92" s="27">
        <f>SUM(E92:N92)</f>
        <v>24</v>
      </c>
      <c r="E92" s="15">
        <v>10</v>
      </c>
      <c r="F92" s="15">
        <v>0</v>
      </c>
      <c r="G92" s="15">
        <v>5</v>
      </c>
      <c r="H92" s="28">
        <v>1</v>
      </c>
      <c r="I92" s="29">
        <v>0</v>
      </c>
      <c r="J92" s="28">
        <v>3</v>
      </c>
      <c r="K92" s="28">
        <v>4</v>
      </c>
      <c r="L92" s="28">
        <v>1</v>
      </c>
      <c r="M92" s="28">
        <v>0</v>
      </c>
      <c r="N92" s="36"/>
    </row>
    <row r="93" spans="1:14" ht="16" customHeight="1" x14ac:dyDescent="0.35">
      <c r="A93" s="26" t="s">
        <v>56</v>
      </c>
      <c r="B93" s="27">
        <f>D93/C93*100</f>
        <v>15.827338129496402</v>
      </c>
      <c r="C93" s="27">
        <f>$C$4</f>
        <v>139</v>
      </c>
      <c r="D93" s="27">
        <f>SUM(E93:N93)</f>
        <v>22</v>
      </c>
      <c r="E93" s="15">
        <v>2</v>
      </c>
      <c r="F93" s="15">
        <v>0</v>
      </c>
      <c r="G93" s="15">
        <v>6</v>
      </c>
      <c r="H93" s="28">
        <v>4</v>
      </c>
      <c r="I93" s="29">
        <v>4</v>
      </c>
      <c r="J93" s="28">
        <v>3</v>
      </c>
      <c r="K93" s="28">
        <v>2</v>
      </c>
      <c r="L93" s="28">
        <v>1</v>
      </c>
      <c r="M93" s="28">
        <v>0</v>
      </c>
      <c r="N93" s="30"/>
    </row>
    <row r="94" spans="1:14" ht="16" customHeight="1" x14ac:dyDescent="0.35">
      <c r="A94" s="26" t="s">
        <v>52</v>
      </c>
      <c r="B94" s="27">
        <f>D94/C94*100</f>
        <v>14.748201438848922</v>
      </c>
      <c r="C94" s="27">
        <f>$C$4</f>
        <v>139</v>
      </c>
      <c r="D94" s="27">
        <f>SUM(E94:N94)</f>
        <v>20.5</v>
      </c>
      <c r="E94" s="15">
        <v>6.5</v>
      </c>
      <c r="F94" s="15">
        <v>0</v>
      </c>
      <c r="G94" s="15">
        <v>4</v>
      </c>
      <c r="H94" s="28">
        <v>2</v>
      </c>
      <c r="I94" s="29">
        <v>2</v>
      </c>
      <c r="J94" s="28">
        <v>2</v>
      </c>
      <c r="K94" s="28">
        <v>3</v>
      </c>
      <c r="L94" s="28">
        <v>1</v>
      </c>
      <c r="M94" s="28">
        <v>0</v>
      </c>
      <c r="N94" s="30"/>
    </row>
    <row r="95" spans="1:14" x14ac:dyDescent="0.35">
      <c r="A95" s="4" t="s">
        <v>104</v>
      </c>
      <c r="D95" s="5"/>
      <c r="N95" s="8"/>
    </row>
    <row r="96" spans="1:14" x14ac:dyDescent="0.35">
      <c r="D96" s="6"/>
      <c r="E96" s="6"/>
      <c r="F96" s="6"/>
      <c r="G96" s="6"/>
    </row>
  </sheetData>
  <sortState xmlns:xlrd2="http://schemas.microsoft.com/office/spreadsheetml/2017/richdata2" ref="A6:N94">
    <sortCondition descending="1" ref="B6:B94"/>
  </sortState>
  <mergeCells count="6">
    <mergeCell ref="A1:N1"/>
    <mergeCell ref="A2:A3"/>
    <mergeCell ref="B2:B3"/>
    <mergeCell ref="C2:C3"/>
    <mergeCell ref="D2:D3"/>
    <mergeCell ref="E2:M2"/>
  </mergeCells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9"/>
  <sheetViews>
    <sheetView zoomScaleNormal="100" zoomScalePageLayoutView="80" workbookViewId="0">
      <pane ySplit="3" topLeftCell="A4" activePane="bottomLeft" state="frozen"/>
      <selection pane="bottomLeft" activeCell="B56" sqref="B56"/>
    </sheetView>
  </sheetViews>
  <sheetFormatPr defaultRowHeight="14.5" x14ac:dyDescent="0.35"/>
  <cols>
    <col min="1" max="1" width="31.26953125" style="1" customWidth="1"/>
    <col min="2" max="2" width="12.7265625" style="1" customWidth="1"/>
    <col min="3" max="3" width="12.26953125" style="1" customWidth="1"/>
    <col min="4" max="4" width="9.36328125" style="1" customWidth="1"/>
    <col min="5" max="5" width="13.54296875" style="1" customWidth="1"/>
    <col min="6" max="6" width="11.1796875" style="1" customWidth="1"/>
    <col min="7" max="7" width="14.08984375" style="1" customWidth="1"/>
    <col min="8" max="8" width="10.7265625" style="1" customWidth="1"/>
    <col min="9" max="9" width="10.7265625" style="7" customWidth="1"/>
    <col min="10" max="10" width="10.7265625" style="1" customWidth="1"/>
    <col min="11" max="11" width="12" style="1" customWidth="1"/>
    <col min="12" max="12" width="14.453125" style="1" customWidth="1"/>
    <col min="13" max="13" width="12.90625" style="1" customWidth="1"/>
    <col min="14" max="14" width="9.08984375" style="1" customWidth="1"/>
    <col min="15" max="254" width="8.7265625" style="1"/>
    <col min="255" max="255" width="34.81640625" style="1" customWidth="1"/>
    <col min="256" max="256" width="11.1796875" style="1" customWidth="1"/>
    <col min="257" max="257" width="12.54296875" style="1" customWidth="1"/>
    <col min="258" max="258" width="13.453125" style="1" customWidth="1"/>
    <col min="259" max="259" width="13.1796875" style="1" customWidth="1"/>
    <col min="260" max="260" width="9.7265625" style="1" customWidth="1"/>
    <col min="261" max="261" width="14.1796875" style="1" customWidth="1"/>
    <col min="262" max="262" width="11.1796875" style="1" customWidth="1"/>
    <col min="263" max="263" width="14.54296875" style="1" customWidth="1"/>
    <col min="264" max="266" width="10.7265625" style="1" customWidth="1"/>
    <col min="267" max="267" width="12.81640625" style="1" customWidth="1"/>
    <col min="268" max="268" width="14.26953125" style="1" customWidth="1"/>
    <col min="269" max="269" width="14.453125" style="1" customWidth="1"/>
    <col min="270" max="270" width="10.7265625" style="1" customWidth="1"/>
    <col min="271" max="510" width="8.7265625" style="1"/>
    <col min="511" max="511" width="34.81640625" style="1" customWidth="1"/>
    <col min="512" max="512" width="11.1796875" style="1" customWidth="1"/>
    <col min="513" max="513" width="12.54296875" style="1" customWidth="1"/>
    <col min="514" max="514" width="13.453125" style="1" customWidth="1"/>
    <col min="515" max="515" width="13.1796875" style="1" customWidth="1"/>
    <col min="516" max="516" width="9.7265625" style="1" customWidth="1"/>
    <col min="517" max="517" width="14.1796875" style="1" customWidth="1"/>
    <col min="518" max="518" width="11.1796875" style="1" customWidth="1"/>
    <col min="519" max="519" width="14.54296875" style="1" customWidth="1"/>
    <col min="520" max="522" width="10.7265625" style="1" customWidth="1"/>
    <col min="523" max="523" width="12.81640625" style="1" customWidth="1"/>
    <col min="524" max="524" width="14.26953125" style="1" customWidth="1"/>
    <col min="525" max="525" width="14.453125" style="1" customWidth="1"/>
    <col min="526" max="526" width="10.7265625" style="1" customWidth="1"/>
    <col min="527" max="766" width="8.7265625" style="1"/>
    <col min="767" max="767" width="34.81640625" style="1" customWidth="1"/>
    <col min="768" max="768" width="11.1796875" style="1" customWidth="1"/>
    <col min="769" max="769" width="12.54296875" style="1" customWidth="1"/>
    <col min="770" max="770" width="13.453125" style="1" customWidth="1"/>
    <col min="771" max="771" width="13.1796875" style="1" customWidth="1"/>
    <col min="772" max="772" width="9.7265625" style="1" customWidth="1"/>
    <col min="773" max="773" width="14.1796875" style="1" customWidth="1"/>
    <col min="774" max="774" width="11.1796875" style="1" customWidth="1"/>
    <col min="775" max="775" width="14.54296875" style="1" customWidth="1"/>
    <col min="776" max="778" width="10.7265625" style="1" customWidth="1"/>
    <col min="779" max="779" width="12.81640625" style="1" customWidth="1"/>
    <col min="780" max="780" width="14.26953125" style="1" customWidth="1"/>
    <col min="781" max="781" width="14.453125" style="1" customWidth="1"/>
    <col min="782" max="782" width="10.7265625" style="1" customWidth="1"/>
    <col min="783" max="1022" width="8.7265625" style="1"/>
    <col min="1023" max="1023" width="34.81640625" style="1" customWidth="1"/>
    <col min="1024" max="1024" width="11.1796875" style="1" customWidth="1"/>
    <col min="1025" max="1025" width="12.54296875" style="1" customWidth="1"/>
    <col min="1026" max="1026" width="13.453125" style="1" customWidth="1"/>
    <col min="1027" max="1027" width="13.1796875" style="1" customWidth="1"/>
    <col min="1028" max="1028" width="9.7265625" style="1" customWidth="1"/>
    <col min="1029" max="1029" width="14.1796875" style="1" customWidth="1"/>
    <col min="1030" max="1030" width="11.1796875" style="1" customWidth="1"/>
    <col min="1031" max="1031" width="14.54296875" style="1" customWidth="1"/>
    <col min="1032" max="1034" width="10.7265625" style="1" customWidth="1"/>
    <col min="1035" max="1035" width="12.81640625" style="1" customWidth="1"/>
    <col min="1036" max="1036" width="14.26953125" style="1" customWidth="1"/>
    <col min="1037" max="1037" width="14.453125" style="1" customWidth="1"/>
    <col min="1038" max="1038" width="10.7265625" style="1" customWidth="1"/>
    <col min="1039" max="1278" width="8.7265625" style="1"/>
    <col min="1279" max="1279" width="34.81640625" style="1" customWidth="1"/>
    <col min="1280" max="1280" width="11.1796875" style="1" customWidth="1"/>
    <col min="1281" max="1281" width="12.54296875" style="1" customWidth="1"/>
    <col min="1282" max="1282" width="13.453125" style="1" customWidth="1"/>
    <col min="1283" max="1283" width="13.1796875" style="1" customWidth="1"/>
    <col min="1284" max="1284" width="9.7265625" style="1" customWidth="1"/>
    <col min="1285" max="1285" width="14.1796875" style="1" customWidth="1"/>
    <col min="1286" max="1286" width="11.1796875" style="1" customWidth="1"/>
    <col min="1287" max="1287" width="14.54296875" style="1" customWidth="1"/>
    <col min="1288" max="1290" width="10.7265625" style="1" customWidth="1"/>
    <col min="1291" max="1291" width="12.81640625" style="1" customWidth="1"/>
    <col min="1292" max="1292" width="14.26953125" style="1" customWidth="1"/>
    <col min="1293" max="1293" width="14.453125" style="1" customWidth="1"/>
    <col min="1294" max="1294" width="10.7265625" style="1" customWidth="1"/>
    <col min="1295" max="1534" width="8.7265625" style="1"/>
    <col min="1535" max="1535" width="34.81640625" style="1" customWidth="1"/>
    <col min="1536" max="1536" width="11.1796875" style="1" customWidth="1"/>
    <col min="1537" max="1537" width="12.54296875" style="1" customWidth="1"/>
    <col min="1538" max="1538" width="13.453125" style="1" customWidth="1"/>
    <col min="1539" max="1539" width="13.1796875" style="1" customWidth="1"/>
    <col min="1540" max="1540" width="9.7265625" style="1" customWidth="1"/>
    <col min="1541" max="1541" width="14.1796875" style="1" customWidth="1"/>
    <col min="1542" max="1542" width="11.1796875" style="1" customWidth="1"/>
    <col min="1543" max="1543" width="14.54296875" style="1" customWidth="1"/>
    <col min="1544" max="1546" width="10.7265625" style="1" customWidth="1"/>
    <col min="1547" max="1547" width="12.81640625" style="1" customWidth="1"/>
    <col min="1548" max="1548" width="14.26953125" style="1" customWidth="1"/>
    <col min="1549" max="1549" width="14.453125" style="1" customWidth="1"/>
    <col min="1550" max="1550" width="10.7265625" style="1" customWidth="1"/>
    <col min="1551" max="1790" width="8.7265625" style="1"/>
    <col min="1791" max="1791" width="34.81640625" style="1" customWidth="1"/>
    <col min="1792" max="1792" width="11.1796875" style="1" customWidth="1"/>
    <col min="1793" max="1793" width="12.54296875" style="1" customWidth="1"/>
    <col min="1794" max="1794" width="13.453125" style="1" customWidth="1"/>
    <col min="1795" max="1795" width="13.1796875" style="1" customWidth="1"/>
    <col min="1796" max="1796" width="9.7265625" style="1" customWidth="1"/>
    <col min="1797" max="1797" width="14.1796875" style="1" customWidth="1"/>
    <col min="1798" max="1798" width="11.1796875" style="1" customWidth="1"/>
    <col min="1799" max="1799" width="14.54296875" style="1" customWidth="1"/>
    <col min="1800" max="1802" width="10.7265625" style="1" customWidth="1"/>
    <col min="1803" max="1803" width="12.81640625" style="1" customWidth="1"/>
    <col min="1804" max="1804" width="14.26953125" style="1" customWidth="1"/>
    <col min="1805" max="1805" width="14.453125" style="1" customWidth="1"/>
    <col min="1806" max="1806" width="10.7265625" style="1" customWidth="1"/>
    <col min="1807" max="2046" width="8.7265625" style="1"/>
    <col min="2047" max="2047" width="34.81640625" style="1" customWidth="1"/>
    <col min="2048" max="2048" width="11.1796875" style="1" customWidth="1"/>
    <col min="2049" max="2049" width="12.54296875" style="1" customWidth="1"/>
    <col min="2050" max="2050" width="13.453125" style="1" customWidth="1"/>
    <col min="2051" max="2051" width="13.1796875" style="1" customWidth="1"/>
    <col min="2052" max="2052" width="9.7265625" style="1" customWidth="1"/>
    <col min="2053" max="2053" width="14.1796875" style="1" customWidth="1"/>
    <col min="2054" max="2054" width="11.1796875" style="1" customWidth="1"/>
    <col min="2055" max="2055" width="14.54296875" style="1" customWidth="1"/>
    <col min="2056" max="2058" width="10.7265625" style="1" customWidth="1"/>
    <col min="2059" max="2059" width="12.81640625" style="1" customWidth="1"/>
    <col min="2060" max="2060" width="14.26953125" style="1" customWidth="1"/>
    <col min="2061" max="2061" width="14.453125" style="1" customWidth="1"/>
    <col min="2062" max="2062" width="10.7265625" style="1" customWidth="1"/>
    <col min="2063" max="2302" width="8.7265625" style="1"/>
    <col min="2303" max="2303" width="34.81640625" style="1" customWidth="1"/>
    <col min="2304" max="2304" width="11.1796875" style="1" customWidth="1"/>
    <col min="2305" max="2305" width="12.54296875" style="1" customWidth="1"/>
    <col min="2306" max="2306" width="13.453125" style="1" customWidth="1"/>
    <col min="2307" max="2307" width="13.1796875" style="1" customWidth="1"/>
    <col min="2308" max="2308" width="9.7265625" style="1" customWidth="1"/>
    <col min="2309" max="2309" width="14.1796875" style="1" customWidth="1"/>
    <col min="2310" max="2310" width="11.1796875" style="1" customWidth="1"/>
    <col min="2311" max="2311" width="14.54296875" style="1" customWidth="1"/>
    <col min="2312" max="2314" width="10.7265625" style="1" customWidth="1"/>
    <col min="2315" max="2315" width="12.81640625" style="1" customWidth="1"/>
    <col min="2316" max="2316" width="14.26953125" style="1" customWidth="1"/>
    <col min="2317" max="2317" width="14.453125" style="1" customWidth="1"/>
    <col min="2318" max="2318" width="10.7265625" style="1" customWidth="1"/>
    <col min="2319" max="2558" width="8.7265625" style="1"/>
    <col min="2559" max="2559" width="34.81640625" style="1" customWidth="1"/>
    <col min="2560" max="2560" width="11.1796875" style="1" customWidth="1"/>
    <col min="2561" max="2561" width="12.54296875" style="1" customWidth="1"/>
    <col min="2562" max="2562" width="13.453125" style="1" customWidth="1"/>
    <col min="2563" max="2563" width="13.1796875" style="1" customWidth="1"/>
    <col min="2564" max="2564" width="9.7265625" style="1" customWidth="1"/>
    <col min="2565" max="2565" width="14.1796875" style="1" customWidth="1"/>
    <col min="2566" max="2566" width="11.1796875" style="1" customWidth="1"/>
    <col min="2567" max="2567" width="14.54296875" style="1" customWidth="1"/>
    <col min="2568" max="2570" width="10.7265625" style="1" customWidth="1"/>
    <col min="2571" max="2571" width="12.81640625" style="1" customWidth="1"/>
    <col min="2572" max="2572" width="14.26953125" style="1" customWidth="1"/>
    <col min="2573" max="2573" width="14.453125" style="1" customWidth="1"/>
    <col min="2574" max="2574" width="10.7265625" style="1" customWidth="1"/>
    <col min="2575" max="2814" width="8.7265625" style="1"/>
    <col min="2815" max="2815" width="34.81640625" style="1" customWidth="1"/>
    <col min="2816" max="2816" width="11.1796875" style="1" customWidth="1"/>
    <col min="2817" max="2817" width="12.54296875" style="1" customWidth="1"/>
    <col min="2818" max="2818" width="13.453125" style="1" customWidth="1"/>
    <col min="2819" max="2819" width="13.1796875" style="1" customWidth="1"/>
    <col min="2820" max="2820" width="9.7265625" style="1" customWidth="1"/>
    <col min="2821" max="2821" width="14.1796875" style="1" customWidth="1"/>
    <col min="2822" max="2822" width="11.1796875" style="1" customWidth="1"/>
    <col min="2823" max="2823" width="14.54296875" style="1" customWidth="1"/>
    <col min="2824" max="2826" width="10.7265625" style="1" customWidth="1"/>
    <col min="2827" max="2827" width="12.81640625" style="1" customWidth="1"/>
    <col min="2828" max="2828" width="14.26953125" style="1" customWidth="1"/>
    <col min="2829" max="2829" width="14.453125" style="1" customWidth="1"/>
    <col min="2830" max="2830" width="10.7265625" style="1" customWidth="1"/>
    <col min="2831" max="3070" width="8.7265625" style="1"/>
    <col min="3071" max="3071" width="34.81640625" style="1" customWidth="1"/>
    <col min="3072" max="3072" width="11.1796875" style="1" customWidth="1"/>
    <col min="3073" max="3073" width="12.54296875" style="1" customWidth="1"/>
    <col min="3074" max="3074" width="13.453125" style="1" customWidth="1"/>
    <col min="3075" max="3075" width="13.1796875" style="1" customWidth="1"/>
    <col min="3076" max="3076" width="9.7265625" style="1" customWidth="1"/>
    <col min="3077" max="3077" width="14.1796875" style="1" customWidth="1"/>
    <col min="3078" max="3078" width="11.1796875" style="1" customWidth="1"/>
    <col min="3079" max="3079" width="14.54296875" style="1" customWidth="1"/>
    <col min="3080" max="3082" width="10.7265625" style="1" customWidth="1"/>
    <col min="3083" max="3083" width="12.81640625" style="1" customWidth="1"/>
    <col min="3084" max="3084" width="14.26953125" style="1" customWidth="1"/>
    <col min="3085" max="3085" width="14.453125" style="1" customWidth="1"/>
    <col min="3086" max="3086" width="10.7265625" style="1" customWidth="1"/>
    <col min="3087" max="3326" width="8.7265625" style="1"/>
    <col min="3327" max="3327" width="34.81640625" style="1" customWidth="1"/>
    <col min="3328" max="3328" width="11.1796875" style="1" customWidth="1"/>
    <col min="3329" max="3329" width="12.54296875" style="1" customWidth="1"/>
    <col min="3330" max="3330" width="13.453125" style="1" customWidth="1"/>
    <col min="3331" max="3331" width="13.1796875" style="1" customWidth="1"/>
    <col min="3332" max="3332" width="9.7265625" style="1" customWidth="1"/>
    <col min="3333" max="3333" width="14.1796875" style="1" customWidth="1"/>
    <col min="3334" max="3334" width="11.1796875" style="1" customWidth="1"/>
    <col min="3335" max="3335" width="14.54296875" style="1" customWidth="1"/>
    <col min="3336" max="3338" width="10.7265625" style="1" customWidth="1"/>
    <col min="3339" max="3339" width="12.81640625" style="1" customWidth="1"/>
    <col min="3340" max="3340" width="14.26953125" style="1" customWidth="1"/>
    <col min="3341" max="3341" width="14.453125" style="1" customWidth="1"/>
    <col min="3342" max="3342" width="10.7265625" style="1" customWidth="1"/>
    <col min="3343" max="3582" width="8.7265625" style="1"/>
    <col min="3583" max="3583" width="34.81640625" style="1" customWidth="1"/>
    <col min="3584" max="3584" width="11.1796875" style="1" customWidth="1"/>
    <col min="3585" max="3585" width="12.54296875" style="1" customWidth="1"/>
    <col min="3586" max="3586" width="13.453125" style="1" customWidth="1"/>
    <col min="3587" max="3587" width="13.1796875" style="1" customWidth="1"/>
    <col min="3588" max="3588" width="9.7265625" style="1" customWidth="1"/>
    <col min="3589" max="3589" width="14.1796875" style="1" customWidth="1"/>
    <col min="3590" max="3590" width="11.1796875" style="1" customWidth="1"/>
    <col min="3591" max="3591" width="14.54296875" style="1" customWidth="1"/>
    <col min="3592" max="3594" width="10.7265625" style="1" customWidth="1"/>
    <col min="3595" max="3595" width="12.81640625" style="1" customWidth="1"/>
    <col min="3596" max="3596" width="14.26953125" style="1" customWidth="1"/>
    <col min="3597" max="3597" width="14.453125" style="1" customWidth="1"/>
    <col min="3598" max="3598" width="10.7265625" style="1" customWidth="1"/>
    <col min="3599" max="3838" width="8.7265625" style="1"/>
    <col min="3839" max="3839" width="34.81640625" style="1" customWidth="1"/>
    <col min="3840" max="3840" width="11.1796875" style="1" customWidth="1"/>
    <col min="3841" max="3841" width="12.54296875" style="1" customWidth="1"/>
    <col min="3842" max="3842" width="13.453125" style="1" customWidth="1"/>
    <col min="3843" max="3843" width="13.1796875" style="1" customWidth="1"/>
    <col min="3844" max="3844" width="9.7265625" style="1" customWidth="1"/>
    <col min="3845" max="3845" width="14.1796875" style="1" customWidth="1"/>
    <col min="3846" max="3846" width="11.1796875" style="1" customWidth="1"/>
    <col min="3847" max="3847" width="14.54296875" style="1" customWidth="1"/>
    <col min="3848" max="3850" width="10.7265625" style="1" customWidth="1"/>
    <col min="3851" max="3851" width="12.81640625" style="1" customWidth="1"/>
    <col min="3852" max="3852" width="14.26953125" style="1" customWidth="1"/>
    <col min="3853" max="3853" width="14.453125" style="1" customWidth="1"/>
    <col min="3854" max="3854" width="10.7265625" style="1" customWidth="1"/>
    <col min="3855" max="4094" width="8.7265625" style="1"/>
    <col min="4095" max="4095" width="34.81640625" style="1" customWidth="1"/>
    <col min="4096" max="4096" width="11.1796875" style="1" customWidth="1"/>
    <col min="4097" max="4097" width="12.54296875" style="1" customWidth="1"/>
    <col min="4098" max="4098" width="13.453125" style="1" customWidth="1"/>
    <col min="4099" max="4099" width="13.1796875" style="1" customWidth="1"/>
    <col min="4100" max="4100" width="9.7265625" style="1" customWidth="1"/>
    <col min="4101" max="4101" width="14.1796875" style="1" customWidth="1"/>
    <col min="4102" max="4102" width="11.1796875" style="1" customWidth="1"/>
    <col min="4103" max="4103" width="14.54296875" style="1" customWidth="1"/>
    <col min="4104" max="4106" width="10.7265625" style="1" customWidth="1"/>
    <col min="4107" max="4107" width="12.81640625" style="1" customWidth="1"/>
    <col min="4108" max="4108" width="14.26953125" style="1" customWidth="1"/>
    <col min="4109" max="4109" width="14.453125" style="1" customWidth="1"/>
    <col min="4110" max="4110" width="10.7265625" style="1" customWidth="1"/>
    <col min="4111" max="4350" width="8.7265625" style="1"/>
    <col min="4351" max="4351" width="34.81640625" style="1" customWidth="1"/>
    <col min="4352" max="4352" width="11.1796875" style="1" customWidth="1"/>
    <col min="4353" max="4353" width="12.54296875" style="1" customWidth="1"/>
    <col min="4354" max="4354" width="13.453125" style="1" customWidth="1"/>
    <col min="4355" max="4355" width="13.1796875" style="1" customWidth="1"/>
    <col min="4356" max="4356" width="9.7265625" style="1" customWidth="1"/>
    <col min="4357" max="4357" width="14.1796875" style="1" customWidth="1"/>
    <col min="4358" max="4358" width="11.1796875" style="1" customWidth="1"/>
    <col min="4359" max="4359" width="14.54296875" style="1" customWidth="1"/>
    <col min="4360" max="4362" width="10.7265625" style="1" customWidth="1"/>
    <col min="4363" max="4363" width="12.81640625" style="1" customWidth="1"/>
    <col min="4364" max="4364" width="14.26953125" style="1" customWidth="1"/>
    <col min="4365" max="4365" width="14.453125" style="1" customWidth="1"/>
    <col min="4366" max="4366" width="10.7265625" style="1" customWidth="1"/>
    <col min="4367" max="4606" width="8.7265625" style="1"/>
    <col min="4607" max="4607" width="34.81640625" style="1" customWidth="1"/>
    <col min="4608" max="4608" width="11.1796875" style="1" customWidth="1"/>
    <col min="4609" max="4609" width="12.54296875" style="1" customWidth="1"/>
    <col min="4610" max="4610" width="13.453125" style="1" customWidth="1"/>
    <col min="4611" max="4611" width="13.1796875" style="1" customWidth="1"/>
    <col min="4612" max="4612" width="9.7265625" style="1" customWidth="1"/>
    <col min="4613" max="4613" width="14.1796875" style="1" customWidth="1"/>
    <col min="4614" max="4614" width="11.1796875" style="1" customWidth="1"/>
    <col min="4615" max="4615" width="14.54296875" style="1" customWidth="1"/>
    <col min="4616" max="4618" width="10.7265625" style="1" customWidth="1"/>
    <col min="4619" max="4619" width="12.81640625" style="1" customWidth="1"/>
    <col min="4620" max="4620" width="14.26953125" style="1" customWidth="1"/>
    <col min="4621" max="4621" width="14.453125" style="1" customWidth="1"/>
    <col min="4622" max="4622" width="10.7265625" style="1" customWidth="1"/>
    <col min="4623" max="4862" width="8.7265625" style="1"/>
    <col min="4863" max="4863" width="34.81640625" style="1" customWidth="1"/>
    <col min="4864" max="4864" width="11.1796875" style="1" customWidth="1"/>
    <col min="4865" max="4865" width="12.54296875" style="1" customWidth="1"/>
    <col min="4866" max="4866" width="13.453125" style="1" customWidth="1"/>
    <col min="4867" max="4867" width="13.1796875" style="1" customWidth="1"/>
    <col min="4868" max="4868" width="9.7265625" style="1" customWidth="1"/>
    <col min="4869" max="4869" width="14.1796875" style="1" customWidth="1"/>
    <col min="4870" max="4870" width="11.1796875" style="1" customWidth="1"/>
    <col min="4871" max="4871" width="14.54296875" style="1" customWidth="1"/>
    <col min="4872" max="4874" width="10.7265625" style="1" customWidth="1"/>
    <col min="4875" max="4875" width="12.81640625" style="1" customWidth="1"/>
    <col min="4876" max="4876" width="14.26953125" style="1" customWidth="1"/>
    <col min="4877" max="4877" width="14.453125" style="1" customWidth="1"/>
    <col min="4878" max="4878" width="10.7265625" style="1" customWidth="1"/>
    <col min="4879" max="5118" width="8.7265625" style="1"/>
    <col min="5119" max="5119" width="34.81640625" style="1" customWidth="1"/>
    <col min="5120" max="5120" width="11.1796875" style="1" customWidth="1"/>
    <col min="5121" max="5121" width="12.54296875" style="1" customWidth="1"/>
    <col min="5122" max="5122" width="13.453125" style="1" customWidth="1"/>
    <col min="5123" max="5123" width="13.1796875" style="1" customWidth="1"/>
    <col min="5124" max="5124" width="9.7265625" style="1" customWidth="1"/>
    <col min="5125" max="5125" width="14.1796875" style="1" customWidth="1"/>
    <col min="5126" max="5126" width="11.1796875" style="1" customWidth="1"/>
    <col min="5127" max="5127" width="14.54296875" style="1" customWidth="1"/>
    <col min="5128" max="5130" width="10.7265625" style="1" customWidth="1"/>
    <col min="5131" max="5131" width="12.81640625" style="1" customWidth="1"/>
    <col min="5132" max="5132" width="14.26953125" style="1" customWidth="1"/>
    <col min="5133" max="5133" width="14.453125" style="1" customWidth="1"/>
    <col min="5134" max="5134" width="10.7265625" style="1" customWidth="1"/>
    <col min="5135" max="5374" width="8.7265625" style="1"/>
    <col min="5375" max="5375" width="34.81640625" style="1" customWidth="1"/>
    <col min="5376" max="5376" width="11.1796875" style="1" customWidth="1"/>
    <col min="5377" max="5377" width="12.54296875" style="1" customWidth="1"/>
    <col min="5378" max="5378" width="13.453125" style="1" customWidth="1"/>
    <col min="5379" max="5379" width="13.1796875" style="1" customWidth="1"/>
    <col min="5380" max="5380" width="9.7265625" style="1" customWidth="1"/>
    <col min="5381" max="5381" width="14.1796875" style="1" customWidth="1"/>
    <col min="5382" max="5382" width="11.1796875" style="1" customWidth="1"/>
    <col min="5383" max="5383" width="14.54296875" style="1" customWidth="1"/>
    <col min="5384" max="5386" width="10.7265625" style="1" customWidth="1"/>
    <col min="5387" max="5387" width="12.81640625" style="1" customWidth="1"/>
    <col min="5388" max="5388" width="14.26953125" style="1" customWidth="1"/>
    <col min="5389" max="5389" width="14.453125" style="1" customWidth="1"/>
    <col min="5390" max="5390" width="10.7265625" style="1" customWidth="1"/>
    <col min="5391" max="5630" width="8.7265625" style="1"/>
    <col min="5631" max="5631" width="34.81640625" style="1" customWidth="1"/>
    <col min="5632" max="5632" width="11.1796875" style="1" customWidth="1"/>
    <col min="5633" max="5633" width="12.54296875" style="1" customWidth="1"/>
    <col min="5634" max="5634" width="13.453125" style="1" customWidth="1"/>
    <col min="5635" max="5635" width="13.1796875" style="1" customWidth="1"/>
    <col min="5636" max="5636" width="9.7265625" style="1" customWidth="1"/>
    <col min="5637" max="5637" width="14.1796875" style="1" customWidth="1"/>
    <col min="5638" max="5638" width="11.1796875" style="1" customWidth="1"/>
    <col min="5639" max="5639" width="14.54296875" style="1" customWidth="1"/>
    <col min="5640" max="5642" width="10.7265625" style="1" customWidth="1"/>
    <col min="5643" max="5643" width="12.81640625" style="1" customWidth="1"/>
    <col min="5644" max="5644" width="14.26953125" style="1" customWidth="1"/>
    <col min="5645" max="5645" width="14.453125" style="1" customWidth="1"/>
    <col min="5646" max="5646" width="10.7265625" style="1" customWidth="1"/>
    <col min="5647" max="5886" width="8.7265625" style="1"/>
    <col min="5887" max="5887" width="34.81640625" style="1" customWidth="1"/>
    <col min="5888" max="5888" width="11.1796875" style="1" customWidth="1"/>
    <col min="5889" max="5889" width="12.54296875" style="1" customWidth="1"/>
    <col min="5890" max="5890" width="13.453125" style="1" customWidth="1"/>
    <col min="5891" max="5891" width="13.1796875" style="1" customWidth="1"/>
    <col min="5892" max="5892" width="9.7265625" style="1" customWidth="1"/>
    <col min="5893" max="5893" width="14.1796875" style="1" customWidth="1"/>
    <col min="5894" max="5894" width="11.1796875" style="1" customWidth="1"/>
    <col min="5895" max="5895" width="14.54296875" style="1" customWidth="1"/>
    <col min="5896" max="5898" width="10.7265625" style="1" customWidth="1"/>
    <col min="5899" max="5899" width="12.81640625" style="1" customWidth="1"/>
    <col min="5900" max="5900" width="14.26953125" style="1" customWidth="1"/>
    <col min="5901" max="5901" width="14.453125" style="1" customWidth="1"/>
    <col min="5902" max="5902" width="10.7265625" style="1" customWidth="1"/>
    <col min="5903" max="6142" width="8.7265625" style="1"/>
    <col min="6143" max="6143" width="34.81640625" style="1" customWidth="1"/>
    <col min="6144" max="6144" width="11.1796875" style="1" customWidth="1"/>
    <col min="6145" max="6145" width="12.54296875" style="1" customWidth="1"/>
    <col min="6146" max="6146" width="13.453125" style="1" customWidth="1"/>
    <col min="6147" max="6147" width="13.1796875" style="1" customWidth="1"/>
    <col min="6148" max="6148" width="9.7265625" style="1" customWidth="1"/>
    <col min="6149" max="6149" width="14.1796875" style="1" customWidth="1"/>
    <col min="6150" max="6150" width="11.1796875" style="1" customWidth="1"/>
    <col min="6151" max="6151" width="14.54296875" style="1" customWidth="1"/>
    <col min="6152" max="6154" width="10.7265625" style="1" customWidth="1"/>
    <col min="6155" max="6155" width="12.81640625" style="1" customWidth="1"/>
    <col min="6156" max="6156" width="14.26953125" style="1" customWidth="1"/>
    <col min="6157" max="6157" width="14.453125" style="1" customWidth="1"/>
    <col min="6158" max="6158" width="10.7265625" style="1" customWidth="1"/>
    <col min="6159" max="6398" width="8.7265625" style="1"/>
    <col min="6399" max="6399" width="34.81640625" style="1" customWidth="1"/>
    <col min="6400" max="6400" width="11.1796875" style="1" customWidth="1"/>
    <col min="6401" max="6401" width="12.54296875" style="1" customWidth="1"/>
    <col min="6402" max="6402" width="13.453125" style="1" customWidth="1"/>
    <col min="6403" max="6403" width="13.1796875" style="1" customWidth="1"/>
    <col min="6404" max="6404" width="9.7265625" style="1" customWidth="1"/>
    <col min="6405" max="6405" width="14.1796875" style="1" customWidth="1"/>
    <col min="6406" max="6406" width="11.1796875" style="1" customWidth="1"/>
    <col min="6407" max="6407" width="14.54296875" style="1" customWidth="1"/>
    <col min="6408" max="6410" width="10.7265625" style="1" customWidth="1"/>
    <col min="6411" max="6411" width="12.81640625" style="1" customWidth="1"/>
    <col min="6412" max="6412" width="14.26953125" style="1" customWidth="1"/>
    <col min="6413" max="6413" width="14.453125" style="1" customWidth="1"/>
    <col min="6414" max="6414" width="10.7265625" style="1" customWidth="1"/>
    <col min="6415" max="6654" width="8.7265625" style="1"/>
    <col min="6655" max="6655" width="34.81640625" style="1" customWidth="1"/>
    <col min="6656" max="6656" width="11.1796875" style="1" customWidth="1"/>
    <col min="6657" max="6657" width="12.54296875" style="1" customWidth="1"/>
    <col min="6658" max="6658" width="13.453125" style="1" customWidth="1"/>
    <col min="6659" max="6659" width="13.1796875" style="1" customWidth="1"/>
    <col min="6660" max="6660" width="9.7265625" style="1" customWidth="1"/>
    <col min="6661" max="6661" width="14.1796875" style="1" customWidth="1"/>
    <col min="6662" max="6662" width="11.1796875" style="1" customWidth="1"/>
    <col min="6663" max="6663" width="14.54296875" style="1" customWidth="1"/>
    <col min="6664" max="6666" width="10.7265625" style="1" customWidth="1"/>
    <col min="6667" max="6667" width="12.81640625" style="1" customWidth="1"/>
    <col min="6668" max="6668" width="14.26953125" style="1" customWidth="1"/>
    <col min="6669" max="6669" width="14.453125" style="1" customWidth="1"/>
    <col min="6670" max="6670" width="10.7265625" style="1" customWidth="1"/>
    <col min="6671" max="6910" width="8.7265625" style="1"/>
    <col min="6911" max="6911" width="34.81640625" style="1" customWidth="1"/>
    <col min="6912" max="6912" width="11.1796875" style="1" customWidth="1"/>
    <col min="6913" max="6913" width="12.54296875" style="1" customWidth="1"/>
    <col min="6914" max="6914" width="13.453125" style="1" customWidth="1"/>
    <col min="6915" max="6915" width="13.1796875" style="1" customWidth="1"/>
    <col min="6916" max="6916" width="9.7265625" style="1" customWidth="1"/>
    <col min="6917" max="6917" width="14.1796875" style="1" customWidth="1"/>
    <col min="6918" max="6918" width="11.1796875" style="1" customWidth="1"/>
    <col min="6919" max="6919" width="14.54296875" style="1" customWidth="1"/>
    <col min="6920" max="6922" width="10.7265625" style="1" customWidth="1"/>
    <col min="6923" max="6923" width="12.81640625" style="1" customWidth="1"/>
    <col min="6924" max="6924" width="14.26953125" style="1" customWidth="1"/>
    <col min="6925" max="6925" width="14.453125" style="1" customWidth="1"/>
    <col min="6926" max="6926" width="10.7265625" style="1" customWidth="1"/>
    <col min="6927" max="7166" width="8.7265625" style="1"/>
    <col min="7167" max="7167" width="34.81640625" style="1" customWidth="1"/>
    <col min="7168" max="7168" width="11.1796875" style="1" customWidth="1"/>
    <col min="7169" max="7169" width="12.54296875" style="1" customWidth="1"/>
    <col min="7170" max="7170" width="13.453125" style="1" customWidth="1"/>
    <col min="7171" max="7171" width="13.1796875" style="1" customWidth="1"/>
    <col min="7172" max="7172" width="9.7265625" style="1" customWidth="1"/>
    <col min="7173" max="7173" width="14.1796875" style="1" customWidth="1"/>
    <col min="7174" max="7174" width="11.1796875" style="1" customWidth="1"/>
    <col min="7175" max="7175" width="14.54296875" style="1" customWidth="1"/>
    <col min="7176" max="7178" width="10.7265625" style="1" customWidth="1"/>
    <col min="7179" max="7179" width="12.81640625" style="1" customWidth="1"/>
    <col min="7180" max="7180" width="14.26953125" style="1" customWidth="1"/>
    <col min="7181" max="7181" width="14.453125" style="1" customWidth="1"/>
    <col min="7182" max="7182" width="10.7265625" style="1" customWidth="1"/>
    <col min="7183" max="7422" width="8.7265625" style="1"/>
    <col min="7423" max="7423" width="34.81640625" style="1" customWidth="1"/>
    <col min="7424" max="7424" width="11.1796875" style="1" customWidth="1"/>
    <col min="7425" max="7425" width="12.54296875" style="1" customWidth="1"/>
    <col min="7426" max="7426" width="13.453125" style="1" customWidth="1"/>
    <col min="7427" max="7427" width="13.1796875" style="1" customWidth="1"/>
    <col min="7428" max="7428" width="9.7265625" style="1" customWidth="1"/>
    <col min="7429" max="7429" width="14.1796875" style="1" customWidth="1"/>
    <col min="7430" max="7430" width="11.1796875" style="1" customWidth="1"/>
    <col min="7431" max="7431" width="14.54296875" style="1" customWidth="1"/>
    <col min="7432" max="7434" width="10.7265625" style="1" customWidth="1"/>
    <col min="7435" max="7435" width="12.81640625" style="1" customWidth="1"/>
    <col min="7436" max="7436" width="14.26953125" style="1" customWidth="1"/>
    <col min="7437" max="7437" width="14.453125" style="1" customWidth="1"/>
    <col min="7438" max="7438" width="10.7265625" style="1" customWidth="1"/>
    <col min="7439" max="7678" width="8.7265625" style="1"/>
    <col min="7679" max="7679" width="34.81640625" style="1" customWidth="1"/>
    <col min="7680" max="7680" width="11.1796875" style="1" customWidth="1"/>
    <col min="7681" max="7681" width="12.54296875" style="1" customWidth="1"/>
    <col min="7682" max="7682" width="13.453125" style="1" customWidth="1"/>
    <col min="7683" max="7683" width="13.1796875" style="1" customWidth="1"/>
    <col min="7684" max="7684" width="9.7265625" style="1" customWidth="1"/>
    <col min="7685" max="7685" width="14.1796875" style="1" customWidth="1"/>
    <col min="7686" max="7686" width="11.1796875" style="1" customWidth="1"/>
    <col min="7687" max="7687" width="14.54296875" style="1" customWidth="1"/>
    <col min="7688" max="7690" width="10.7265625" style="1" customWidth="1"/>
    <col min="7691" max="7691" width="12.81640625" style="1" customWidth="1"/>
    <col min="7692" max="7692" width="14.26953125" style="1" customWidth="1"/>
    <col min="7693" max="7693" width="14.453125" style="1" customWidth="1"/>
    <col min="7694" max="7694" width="10.7265625" style="1" customWidth="1"/>
    <col min="7695" max="7934" width="8.7265625" style="1"/>
    <col min="7935" max="7935" width="34.81640625" style="1" customWidth="1"/>
    <col min="7936" max="7936" width="11.1796875" style="1" customWidth="1"/>
    <col min="7937" max="7937" width="12.54296875" style="1" customWidth="1"/>
    <col min="7938" max="7938" width="13.453125" style="1" customWidth="1"/>
    <col min="7939" max="7939" width="13.1796875" style="1" customWidth="1"/>
    <col min="7940" max="7940" width="9.7265625" style="1" customWidth="1"/>
    <col min="7941" max="7941" width="14.1796875" style="1" customWidth="1"/>
    <col min="7942" max="7942" width="11.1796875" style="1" customWidth="1"/>
    <col min="7943" max="7943" width="14.54296875" style="1" customWidth="1"/>
    <col min="7944" max="7946" width="10.7265625" style="1" customWidth="1"/>
    <col min="7947" max="7947" width="12.81640625" style="1" customWidth="1"/>
    <col min="7948" max="7948" width="14.26953125" style="1" customWidth="1"/>
    <col min="7949" max="7949" width="14.453125" style="1" customWidth="1"/>
    <col min="7950" max="7950" width="10.7265625" style="1" customWidth="1"/>
    <col min="7951" max="8190" width="8.7265625" style="1"/>
    <col min="8191" max="8191" width="34.81640625" style="1" customWidth="1"/>
    <col min="8192" max="8192" width="11.1796875" style="1" customWidth="1"/>
    <col min="8193" max="8193" width="12.54296875" style="1" customWidth="1"/>
    <col min="8194" max="8194" width="13.453125" style="1" customWidth="1"/>
    <col min="8195" max="8195" width="13.1796875" style="1" customWidth="1"/>
    <col min="8196" max="8196" width="9.7265625" style="1" customWidth="1"/>
    <col min="8197" max="8197" width="14.1796875" style="1" customWidth="1"/>
    <col min="8198" max="8198" width="11.1796875" style="1" customWidth="1"/>
    <col min="8199" max="8199" width="14.54296875" style="1" customWidth="1"/>
    <col min="8200" max="8202" width="10.7265625" style="1" customWidth="1"/>
    <col min="8203" max="8203" width="12.81640625" style="1" customWidth="1"/>
    <col min="8204" max="8204" width="14.26953125" style="1" customWidth="1"/>
    <col min="8205" max="8205" width="14.453125" style="1" customWidth="1"/>
    <col min="8206" max="8206" width="10.7265625" style="1" customWidth="1"/>
    <col min="8207" max="8446" width="8.7265625" style="1"/>
    <col min="8447" max="8447" width="34.81640625" style="1" customWidth="1"/>
    <col min="8448" max="8448" width="11.1796875" style="1" customWidth="1"/>
    <col min="8449" max="8449" width="12.54296875" style="1" customWidth="1"/>
    <col min="8450" max="8450" width="13.453125" style="1" customWidth="1"/>
    <col min="8451" max="8451" width="13.1796875" style="1" customWidth="1"/>
    <col min="8452" max="8452" width="9.7265625" style="1" customWidth="1"/>
    <col min="8453" max="8453" width="14.1796875" style="1" customWidth="1"/>
    <col min="8454" max="8454" width="11.1796875" style="1" customWidth="1"/>
    <col min="8455" max="8455" width="14.54296875" style="1" customWidth="1"/>
    <col min="8456" max="8458" width="10.7265625" style="1" customWidth="1"/>
    <col min="8459" max="8459" width="12.81640625" style="1" customWidth="1"/>
    <col min="8460" max="8460" width="14.26953125" style="1" customWidth="1"/>
    <col min="8461" max="8461" width="14.453125" style="1" customWidth="1"/>
    <col min="8462" max="8462" width="10.7265625" style="1" customWidth="1"/>
    <col min="8463" max="8702" width="8.7265625" style="1"/>
    <col min="8703" max="8703" width="34.81640625" style="1" customWidth="1"/>
    <col min="8704" max="8704" width="11.1796875" style="1" customWidth="1"/>
    <col min="8705" max="8705" width="12.54296875" style="1" customWidth="1"/>
    <col min="8706" max="8706" width="13.453125" style="1" customWidth="1"/>
    <col min="8707" max="8707" width="13.1796875" style="1" customWidth="1"/>
    <col min="8708" max="8708" width="9.7265625" style="1" customWidth="1"/>
    <col min="8709" max="8709" width="14.1796875" style="1" customWidth="1"/>
    <col min="8710" max="8710" width="11.1796875" style="1" customWidth="1"/>
    <col min="8711" max="8711" width="14.54296875" style="1" customWidth="1"/>
    <col min="8712" max="8714" width="10.7265625" style="1" customWidth="1"/>
    <col min="8715" max="8715" width="12.81640625" style="1" customWidth="1"/>
    <col min="8716" max="8716" width="14.26953125" style="1" customWidth="1"/>
    <col min="8717" max="8717" width="14.453125" style="1" customWidth="1"/>
    <col min="8718" max="8718" width="10.7265625" style="1" customWidth="1"/>
    <col min="8719" max="8958" width="8.7265625" style="1"/>
    <col min="8959" max="8959" width="34.81640625" style="1" customWidth="1"/>
    <col min="8960" max="8960" width="11.1796875" style="1" customWidth="1"/>
    <col min="8961" max="8961" width="12.54296875" style="1" customWidth="1"/>
    <col min="8962" max="8962" width="13.453125" style="1" customWidth="1"/>
    <col min="8963" max="8963" width="13.1796875" style="1" customWidth="1"/>
    <col min="8964" max="8964" width="9.7265625" style="1" customWidth="1"/>
    <col min="8965" max="8965" width="14.1796875" style="1" customWidth="1"/>
    <col min="8966" max="8966" width="11.1796875" style="1" customWidth="1"/>
    <col min="8967" max="8967" width="14.54296875" style="1" customWidth="1"/>
    <col min="8968" max="8970" width="10.7265625" style="1" customWidth="1"/>
    <col min="8971" max="8971" width="12.81640625" style="1" customWidth="1"/>
    <col min="8972" max="8972" width="14.26953125" style="1" customWidth="1"/>
    <col min="8973" max="8973" width="14.453125" style="1" customWidth="1"/>
    <col min="8974" max="8974" width="10.7265625" style="1" customWidth="1"/>
    <col min="8975" max="9214" width="8.7265625" style="1"/>
    <col min="9215" max="9215" width="34.81640625" style="1" customWidth="1"/>
    <col min="9216" max="9216" width="11.1796875" style="1" customWidth="1"/>
    <col min="9217" max="9217" width="12.54296875" style="1" customWidth="1"/>
    <col min="9218" max="9218" width="13.453125" style="1" customWidth="1"/>
    <col min="9219" max="9219" width="13.1796875" style="1" customWidth="1"/>
    <col min="9220" max="9220" width="9.7265625" style="1" customWidth="1"/>
    <col min="9221" max="9221" width="14.1796875" style="1" customWidth="1"/>
    <col min="9222" max="9222" width="11.1796875" style="1" customWidth="1"/>
    <col min="9223" max="9223" width="14.54296875" style="1" customWidth="1"/>
    <col min="9224" max="9226" width="10.7265625" style="1" customWidth="1"/>
    <col min="9227" max="9227" width="12.81640625" style="1" customWidth="1"/>
    <col min="9228" max="9228" width="14.26953125" style="1" customWidth="1"/>
    <col min="9229" max="9229" width="14.453125" style="1" customWidth="1"/>
    <col min="9230" max="9230" width="10.7265625" style="1" customWidth="1"/>
    <col min="9231" max="9470" width="8.7265625" style="1"/>
    <col min="9471" max="9471" width="34.81640625" style="1" customWidth="1"/>
    <col min="9472" max="9472" width="11.1796875" style="1" customWidth="1"/>
    <col min="9473" max="9473" width="12.54296875" style="1" customWidth="1"/>
    <col min="9474" max="9474" width="13.453125" style="1" customWidth="1"/>
    <col min="9475" max="9475" width="13.1796875" style="1" customWidth="1"/>
    <col min="9476" max="9476" width="9.7265625" style="1" customWidth="1"/>
    <col min="9477" max="9477" width="14.1796875" style="1" customWidth="1"/>
    <col min="9478" max="9478" width="11.1796875" style="1" customWidth="1"/>
    <col min="9479" max="9479" width="14.54296875" style="1" customWidth="1"/>
    <col min="9480" max="9482" width="10.7265625" style="1" customWidth="1"/>
    <col min="9483" max="9483" width="12.81640625" style="1" customWidth="1"/>
    <col min="9484" max="9484" width="14.26953125" style="1" customWidth="1"/>
    <col min="9485" max="9485" width="14.453125" style="1" customWidth="1"/>
    <col min="9486" max="9486" width="10.7265625" style="1" customWidth="1"/>
    <col min="9487" max="9726" width="8.7265625" style="1"/>
    <col min="9727" max="9727" width="34.81640625" style="1" customWidth="1"/>
    <col min="9728" max="9728" width="11.1796875" style="1" customWidth="1"/>
    <col min="9729" max="9729" width="12.54296875" style="1" customWidth="1"/>
    <col min="9730" max="9730" width="13.453125" style="1" customWidth="1"/>
    <col min="9731" max="9731" width="13.1796875" style="1" customWidth="1"/>
    <col min="9732" max="9732" width="9.7265625" style="1" customWidth="1"/>
    <col min="9733" max="9733" width="14.1796875" style="1" customWidth="1"/>
    <col min="9734" max="9734" width="11.1796875" style="1" customWidth="1"/>
    <col min="9735" max="9735" width="14.54296875" style="1" customWidth="1"/>
    <col min="9736" max="9738" width="10.7265625" style="1" customWidth="1"/>
    <col min="9739" max="9739" width="12.81640625" style="1" customWidth="1"/>
    <col min="9740" max="9740" width="14.26953125" style="1" customWidth="1"/>
    <col min="9741" max="9741" width="14.453125" style="1" customWidth="1"/>
    <col min="9742" max="9742" width="10.7265625" style="1" customWidth="1"/>
    <col min="9743" max="9982" width="8.7265625" style="1"/>
    <col min="9983" max="9983" width="34.81640625" style="1" customWidth="1"/>
    <col min="9984" max="9984" width="11.1796875" style="1" customWidth="1"/>
    <col min="9985" max="9985" width="12.54296875" style="1" customWidth="1"/>
    <col min="9986" max="9986" width="13.453125" style="1" customWidth="1"/>
    <col min="9987" max="9987" width="13.1796875" style="1" customWidth="1"/>
    <col min="9988" max="9988" width="9.7265625" style="1" customWidth="1"/>
    <col min="9989" max="9989" width="14.1796875" style="1" customWidth="1"/>
    <col min="9990" max="9990" width="11.1796875" style="1" customWidth="1"/>
    <col min="9991" max="9991" width="14.54296875" style="1" customWidth="1"/>
    <col min="9992" max="9994" width="10.7265625" style="1" customWidth="1"/>
    <col min="9995" max="9995" width="12.81640625" style="1" customWidth="1"/>
    <col min="9996" max="9996" width="14.26953125" style="1" customWidth="1"/>
    <col min="9997" max="9997" width="14.453125" style="1" customWidth="1"/>
    <col min="9998" max="9998" width="10.7265625" style="1" customWidth="1"/>
    <col min="9999" max="10238" width="8.7265625" style="1"/>
    <col min="10239" max="10239" width="34.81640625" style="1" customWidth="1"/>
    <col min="10240" max="10240" width="11.1796875" style="1" customWidth="1"/>
    <col min="10241" max="10241" width="12.54296875" style="1" customWidth="1"/>
    <col min="10242" max="10242" width="13.453125" style="1" customWidth="1"/>
    <col min="10243" max="10243" width="13.1796875" style="1" customWidth="1"/>
    <col min="10244" max="10244" width="9.7265625" style="1" customWidth="1"/>
    <col min="10245" max="10245" width="14.1796875" style="1" customWidth="1"/>
    <col min="10246" max="10246" width="11.1796875" style="1" customWidth="1"/>
    <col min="10247" max="10247" width="14.54296875" style="1" customWidth="1"/>
    <col min="10248" max="10250" width="10.7265625" style="1" customWidth="1"/>
    <col min="10251" max="10251" width="12.81640625" style="1" customWidth="1"/>
    <col min="10252" max="10252" width="14.26953125" style="1" customWidth="1"/>
    <col min="10253" max="10253" width="14.453125" style="1" customWidth="1"/>
    <col min="10254" max="10254" width="10.7265625" style="1" customWidth="1"/>
    <col min="10255" max="10494" width="8.7265625" style="1"/>
    <col min="10495" max="10495" width="34.81640625" style="1" customWidth="1"/>
    <col min="10496" max="10496" width="11.1796875" style="1" customWidth="1"/>
    <col min="10497" max="10497" width="12.54296875" style="1" customWidth="1"/>
    <col min="10498" max="10498" width="13.453125" style="1" customWidth="1"/>
    <col min="10499" max="10499" width="13.1796875" style="1" customWidth="1"/>
    <col min="10500" max="10500" width="9.7265625" style="1" customWidth="1"/>
    <col min="10501" max="10501" width="14.1796875" style="1" customWidth="1"/>
    <col min="10502" max="10502" width="11.1796875" style="1" customWidth="1"/>
    <col min="10503" max="10503" width="14.54296875" style="1" customWidth="1"/>
    <col min="10504" max="10506" width="10.7265625" style="1" customWidth="1"/>
    <col min="10507" max="10507" width="12.81640625" style="1" customWidth="1"/>
    <col min="10508" max="10508" width="14.26953125" style="1" customWidth="1"/>
    <col min="10509" max="10509" width="14.453125" style="1" customWidth="1"/>
    <col min="10510" max="10510" width="10.7265625" style="1" customWidth="1"/>
    <col min="10511" max="10750" width="8.7265625" style="1"/>
    <col min="10751" max="10751" width="34.81640625" style="1" customWidth="1"/>
    <col min="10752" max="10752" width="11.1796875" style="1" customWidth="1"/>
    <col min="10753" max="10753" width="12.54296875" style="1" customWidth="1"/>
    <col min="10754" max="10754" width="13.453125" style="1" customWidth="1"/>
    <col min="10755" max="10755" width="13.1796875" style="1" customWidth="1"/>
    <col min="10756" max="10756" width="9.7265625" style="1" customWidth="1"/>
    <col min="10757" max="10757" width="14.1796875" style="1" customWidth="1"/>
    <col min="10758" max="10758" width="11.1796875" style="1" customWidth="1"/>
    <col min="10759" max="10759" width="14.54296875" style="1" customWidth="1"/>
    <col min="10760" max="10762" width="10.7265625" style="1" customWidth="1"/>
    <col min="10763" max="10763" width="12.81640625" style="1" customWidth="1"/>
    <col min="10764" max="10764" width="14.26953125" style="1" customWidth="1"/>
    <col min="10765" max="10765" width="14.453125" style="1" customWidth="1"/>
    <col min="10766" max="10766" width="10.7265625" style="1" customWidth="1"/>
    <col min="10767" max="11006" width="8.7265625" style="1"/>
    <col min="11007" max="11007" width="34.81640625" style="1" customWidth="1"/>
    <col min="11008" max="11008" width="11.1796875" style="1" customWidth="1"/>
    <col min="11009" max="11009" width="12.54296875" style="1" customWidth="1"/>
    <col min="11010" max="11010" width="13.453125" style="1" customWidth="1"/>
    <col min="11011" max="11011" width="13.1796875" style="1" customWidth="1"/>
    <col min="11012" max="11012" width="9.7265625" style="1" customWidth="1"/>
    <col min="11013" max="11013" width="14.1796875" style="1" customWidth="1"/>
    <col min="11014" max="11014" width="11.1796875" style="1" customWidth="1"/>
    <col min="11015" max="11015" width="14.54296875" style="1" customWidth="1"/>
    <col min="11016" max="11018" width="10.7265625" style="1" customWidth="1"/>
    <col min="11019" max="11019" width="12.81640625" style="1" customWidth="1"/>
    <col min="11020" max="11020" width="14.26953125" style="1" customWidth="1"/>
    <col min="11021" max="11021" width="14.453125" style="1" customWidth="1"/>
    <col min="11022" max="11022" width="10.7265625" style="1" customWidth="1"/>
    <col min="11023" max="11262" width="8.7265625" style="1"/>
    <col min="11263" max="11263" width="34.81640625" style="1" customWidth="1"/>
    <col min="11264" max="11264" width="11.1796875" style="1" customWidth="1"/>
    <col min="11265" max="11265" width="12.54296875" style="1" customWidth="1"/>
    <col min="11266" max="11266" width="13.453125" style="1" customWidth="1"/>
    <col min="11267" max="11267" width="13.1796875" style="1" customWidth="1"/>
    <col min="11268" max="11268" width="9.7265625" style="1" customWidth="1"/>
    <col min="11269" max="11269" width="14.1796875" style="1" customWidth="1"/>
    <col min="11270" max="11270" width="11.1796875" style="1" customWidth="1"/>
    <col min="11271" max="11271" width="14.54296875" style="1" customWidth="1"/>
    <col min="11272" max="11274" width="10.7265625" style="1" customWidth="1"/>
    <col min="11275" max="11275" width="12.81640625" style="1" customWidth="1"/>
    <col min="11276" max="11276" width="14.26953125" style="1" customWidth="1"/>
    <col min="11277" max="11277" width="14.453125" style="1" customWidth="1"/>
    <col min="11278" max="11278" width="10.7265625" style="1" customWidth="1"/>
    <col min="11279" max="11518" width="8.7265625" style="1"/>
    <col min="11519" max="11519" width="34.81640625" style="1" customWidth="1"/>
    <col min="11520" max="11520" width="11.1796875" style="1" customWidth="1"/>
    <col min="11521" max="11521" width="12.54296875" style="1" customWidth="1"/>
    <col min="11522" max="11522" width="13.453125" style="1" customWidth="1"/>
    <col min="11523" max="11523" width="13.1796875" style="1" customWidth="1"/>
    <col min="11524" max="11524" width="9.7265625" style="1" customWidth="1"/>
    <col min="11525" max="11525" width="14.1796875" style="1" customWidth="1"/>
    <col min="11526" max="11526" width="11.1796875" style="1" customWidth="1"/>
    <col min="11527" max="11527" width="14.54296875" style="1" customWidth="1"/>
    <col min="11528" max="11530" width="10.7265625" style="1" customWidth="1"/>
    <col min="11531" max="11531" width="12.81640625" style="1" customWidth="1"/>
    <col min="11532" max="11532" width="14.26953125" style="1" customWidth="1"/>
    <col min="11533" max="11533" width="14.453125" style="1" customWidth="1"/>
    <col min="11534" max="11534" width="10.7265625" style="1" customWidth="1"/>
    <col min="11535" max="11774" width="8.7265625" style="1"/>
    <col min="11775" max="11775" width="34.81640625" style="1" customWidth="1"/>
    <col min="11776" max="11776" width="11.1796875" style="1" customWidth="1"/>
    <col min="11777" max="11777" width="12.54296875" style="1" customWidth="1"/>
    <col min="11778" max="11778" width="13.453125" style="1" customWidth="1"/>
    <col min="11779" max="11779" width="13.1796875" style="1" customWidth="1"/>
    <col min="11780" max="11780" width="9.7265625" style="1" customWidth="1"/>
    <col min="11781" max="11781" width="14.1796875" style="1" customWidth="1"/>
    <col min="11782" max="11782" width="11.1796875" style="1" customWidth="1"/>
    <col min="11783" max="11783" width="14.54296875" style="1" customWidth="1"/>
    <col min="11784" max="11786" width="10.7265625" style="1" customWidth="1"/>
    <col min="11787" max="11787" width="12.81640625" style="1" customWidth="1"/>
    <col min="11788" max="11788" width="14.26953125" style="1" customWidth="1"/>
    <col min="11789" max="11789" width="14.453125" style="1" customWidth="1"/>
    <col min="11790" max="11790" width="10.7265625" style="1" customWidth="1"/>
    <col min="11791" max="12030" width="8.7265625" style="1"/>
    <col min="12031" max="12031" width="34.81640625" style="1" customWidth="1"/>
    <col min="12032" max="12032" width="11.1796875" style="1" customWidth="1"/>
    <col min="12033" max="12033" width="12.54296875" style="1" customWidth="1"/>
    <col min="12034" max="12034" width="13.453125" style="1" customWidth="1"/>
    <col min="12035" max="12035" width="13.1796875" style="1" customWidth="1"/>
    <col min="12036" max="12036" width="9.7265625" style="1" customWidth="1"/>
    <col min="12037" max="12037" width="14.1796875" style="1" customWidth="1"/>
    <col min="12038" max="12038" width="11.1796875" style="1" customWidth="1"/>
    <col min="12039" max="12039" width="14.54296875" style="1" customWidth="1"/>
    <col min="12040" max="12042" width="10.7265625" style="1" customWidth="1"/>
    <col min="12043" max="12043" width="12.81640625" style="1" customWidth="1"/>
    <col min="12044" max="12044" width="14.26953125" style="1" customWidth="1"/>
    <col min="12045" max="12045" width="14.453125" style="1" customWidth="1"/>
    <col min="12046" max="12046" width="10.7265625" style="1" customWidth="1"/>
    <col min="12047" max="12286" width="8.7265625" style="1"/>
    <col min="12287" max="12287" width="34.81640625" style="1" customWidth="1"/>
    <col min="12288" max="12288" width="11.1796875" style="1" customWidth="1"/>
    <col min="12289" max="12289" width="12.54296875" style="1" customWidth="1"/>
    <col min="12290" max="12290" width="13.453125" style="1" customWidth="1"/>
    <col min="12291" max="12291" width="13.1796875" style="1" customWidth="1"/>
    <col min="12292" max="12292" width="9.7265625" style="1" customWidth="1"/>
    <col min="12293" max="12293" width="14.1796875" style="1" customWidth="1"/>
    <col min="12294" max="12294" width="11.1796875" style="1" customWidth="1"/>
    <col min="12295" max="12295" width="14.54296875" style="1" customWidth="1"/>
    <col min="12296" max="12298" width="10.7265625" style="1" customWidth="1"/>
    <col min="12299" max="12299" width="12.81640625" style="1" customWidth="1"/>
    <col min="12300" max="12300" width="14.26953125" style="1" customWidth="1"/>
    <col min="12301" max="12301" width="14.453125" style="1" customWidth="1"/>
    <col min="12302" max="12302" width="10.7265625" style="1" customWidth="1"/>
    <col min="12303" max="12542" width="8.7265625" style="1"/>
    <col min="12543" max="12543" width="34.81640625" style="1" customWidth="1"/>
    <col min="12544" max="12544" width="11.1796875" style="1" customWidth="1"/>
    <col min="12545" max="12545" width="12.54296875" style="1" customWidth="1"/>
    <col min="12546" max="12546" width="13.453125" style="1" customWidth="1"/>
    <col min="12547" max="12547" width="13.1796875" style="1" customWidth="1"/>
    <col min="12548" max="12548" width="9.7265625" style="1" customWidth="1"/>
    <col min="12549" max="12549" width="14.1796875" style="1" customWidth="1"/>
    <col min="12550" max="12550" width="11.1796875" style="1" customWidth="1"/>
    <col min="12551" max="12551" width="14.54296875" style="1" customWidth="1"/>
    <col min="12552" max="12554" width="10.7265625" style="1" customWidth="1"/>
    <col min="12555" max="12555" width="12.81640625" style="1" customWidth="1"/>
    <col min="12556" max="12556" width="14.26953125" style="1" customWidth="1"/>
    <col min="12557" max="12557" width="14.453125" style="1" customWidth="1"/>
    <col min="12558" max="12558" width="10.7265625" style="1" customWidth="1"/>
    <col min="12559" max="12798" width="8.7265625" style="1"/>
    <col min="12799" max="12799" width="34.81640625" style="1" customWidth="1"/>
    <col min="12800" max="12800" width="11.1796875" style="1" customWidth="1"/>
    <col min="12801" max="12801" width="12.54296875" style="1" customWidth="1"/>
    <col min="12802" max="12802" width="13.453125" style="1" customWidth="1"/>
    <col min="12803" max="12803" width="13.1796875" style="1" customWidth="1"/>
    <col min="12804" max="12804" width="9.7265625" style="1" customWidth="1"/>
    <col min="12805" max="12805" width="14.1796875" style="1" customWidth="1"/>
    <col min="12806" max="12806" width="11.1796875" style="1" customWidth="1"/>
    <col min="12807" max="12807" width="14.54296875" style="1" customWidth="1"/>
    <col min="12808" max="12810" width="10.7265625" style="1" customWidth="1"/>
    <col min="12811" max="12811" width="12.81640625" style="1" customWidth="1"/>
    <col min="12812" max="12812" width="14.26953125" style="1" customWidth="1"/>
    <col min="12813" max="12813" width="14.453125" style="1" customWidth="1"/>
    <col min="12814" max="12814" width="10.7265625" style="1" customWidth="1"/>
    <col min="12815" max="13054" width="8.7265625" style="1"/>
    <col min="13055" max="13055" width="34.81640625" style="1" customWidth="1"/>
    <col min="13056" max="13056" width="11.1796875" style="1" customWidth="1"/>
    <col min="13057" max="13057" width="12.54296875" style="1" customWidth="1"/>
    <col min="13058" max="13058" width="13.453125" style="1" customWidth="1"/>
    <col min="13059" max="13059" width="13.1796875" style="1" customWidth="1"/>
    <col min="13060" max="13060" width="9.7265625" style="1" customWidth="1"/>
    <col min="13061" max="13061" width="14.1796875" style="1" customWidth="1"/>
    <col min="13062" max="13062" width="11.1796875" style="1" customWidth="1"/>
    <col min="13063" max="13063" width="14.54296875" style="1" customWidth="1"/>
    <col min="13064" max="13066" width="10.7265625" style="1" customWidth="1"/>
    <col min="13067" max="13067" width="12.81640625" style="1" customWidth="1"/>
    <col min="13068" max="13068" width="14.26953125" style="1" customWidth="1"/>
    <col min="13069" max="13069" width="14.453125" style="1" customWidth="1"/>
    <col min="13070" max="13070" width="10.7265625" style="1" customWidth="1"/>
    <col min="13071" max="13310" width="8.7265625" style="1"/>
    <col min="13311" max="13311" width="34.81640625" style="1" customWidth="1"/>
    <col min="13312" max="13312" width="11.1796875" style="1" customWidth="1"/>
    <col min="13313" max="13313" width="12.54296875" style="1" customWidth="1"/>
    <col min="13314" max="13314" width="13.453125" style="1" customWidth="1"/>
    <col min="13315" max="13315" width="13.1796875" style="1" customWidth="1"/>
    <col min="13316" max="13316" width="9.7265625" style="1" customWidth="1"/>
    <col min="13317" max="13317" width="14.1796875" style="1" customWidth="1"/>
    <col min="13318" max="13318" width="11.1796875" style="1" customWidth="1"/>
    <col min="13319" max="13319" width="14.54296875" style="1" customWidth="1"/>
    <col min="13320" max="13322" width="10.7265625" style="1" customWidth="1"/>
    <col min="13323" max="13323" width="12.81640625" style="1" customWidth="1"/>
    <col min="13324" max="13324" width="14.26953125" style="1" customWidth="1"/>
    <col min="13325" max="13325" width="14.453125" style="1" customWidth="1"/>
    <col min="13326" max="13326" width="10.7265625" style="1" customWidth="1"/>
    <col min="13327" max="13566" width="8.7265625" style="1"/>
    <col min="13567" max="13567" width="34.81640625" style="1" customWidth="1"/>
    <col min="13568" max="13568" width="11.1796875" style="1" customWidth="1"/>
    <col min="13569" max="13569" width="12.54296875" style="1" customWidth="1"/>
    <col min="13570" max="13570" width="13.453125" style="1" customWidth="1"/>
    <col min="13571" max="13571" width="13.1796875" style="1" customWidth="1"/>
    <col min="13572" max="13572" width="9.7265625" style="1" customWidth="1"/>
    <col min="13573" max="13573" width="14.1796875" style="1" customWidth="1"/>
    <col min="13574" max="13574" width="11.1796875" style="1" customWidth="1"/>
    <col min="13575" max="13575" width="14.54296875" style="1" customWidth="1"/>
    <col min="13576" max="13578" width="10.7265625" style="1" customWidth="1"/>
    <col min="13579" max="13579" width="12.81640625" style="1" customWidth="1"/>
    <col min="13580" max="13580" width="14.26953125" style="1" customWidth="1"/>
    <col min="13581" max="13581" width="14.453125" style="1" customWidth="1"/>
    <col min="13582" max="13582" width="10.7265625" style="1" customWidth="1"/>
    <col min="13583" max="13822" width="8.7265625" style="1"/>
    <col min="13823" max="13823" width="34.81640625" style="1" customWidth="1"/>
    <col min="13824" max="13824" width="11.1796875" style="1" customWidth="1"/>
    <col min="13825" max="13825" width="12.54296875" style="1" customWidth="1"/>
    <col min="13826" max="13826" width="13.453125" style="1" customWidth="1"/>
    <col min="13827" max="13827" width="13.1796875" style="1" customWidth="1"/>
    <col min="13828" max="13828" width="9.7265625" style="1" customWidth="1"/>
    <col min="13829" max="13829" width="14.1796875" style="1" customWidth="1"/>
    <col min="13830" max="13830" width="11.1796875" style="1" customWidth="1"/>
    <col min="13831" max="13831" width="14.54296875" style="1" customWidth="1"/>
    <col min="13832" max="13834" width="10.7265625" style="1" customWidth="1"/>
    <col min="13835" max="13835" width="12.81640625" style="1" customWidth="1"/>
    <col min="13836" max="13836" width="14.26953125" style="1" customWidth="1"/>
    <col min="13837" max="13837" width="14.453125" style="1" customWidth="1"/>
    <col min="13838" max="13838" width="10.7265625" style="1" customWidth="1"/>
    <col min="13839" max="14078" width="8.7265625" style="1"/>
    <col min="14079" max="14079" width="34.81640625" style="1" customWidth="1"/>
    <col min="14080" max="14080" width="11.1796875" style="1" customWidth="1"/>
    <col min="14081" max="14081" width="12.54296875" style="1" customWidth="1"/>
    <col min="14082" max="14082" width="13.453125" style="1" customWidth="1"/>
    <col min="14083" max="14083" width="13.1796875" style="1" customWidth="1"/>
    <col min="14084" max="14084" width="9.7265625" style="1" customWidth="1"/>
    <col min="14085" max="14085" width="14.1796875" style="1" customWidth="1"/>
    <col min="14086" max="14086" width="11.1796875" style="1" customWidth="1"/>
    <col min="14087" max="14087" width="14.54296875" style="1" customWidth="1"/>
    <col min="14088" max="14090" width="10.7265625" style="1" customWidth="1"/>
    <col min="14091" max="14091" width="12.81640625" style="1" customWidth="1"/>
    <col min="14092" max="14092" width="14.26953125" style="1" customWidth="1"/>
    <col min="14093" max="14093" width="14.453125" style="1" customWidth="1"/>
    <col min="14094" max="14094" width="10.7265625" style="1" customWidth="1"/>
    <col min="14095" max="14334" width="8.7265625" style="1"/>
    <col min="14335" max="14335" width="34.81640625" style="1" customWidth="1"/>
    <col min="14336" max="14336" width="11.1796875" style="1" customWidth="1"/>
    <col min="14337" max="14337" width="12.54296875" style="1" customWidth="1"/>
    <col min="14338" max="14338" width="13.453125" style="1" customWidth="1"/>
    <col min="14339" max="14339" width="13.1796875" style="1" customWidth="1"/>
    <col min="14340" max="14340" width="9.7265625" style="1" customWidth="1"/>
    <col min="14341" max="14341" width="14.1796875" style="1" customWidth="1"/>
    <col min="14342" max="14342" width="11.1796875" style="1" customWidth="1"/>
    <col min="14343" max="14343" width="14.54296875" style="1" customWidth="1"/>
    <col min="14344" max="14346" width="10.7265625" style="1" customWidth="1"/>
    <col min="14347" max="14347" width="12.81640625" style="1" customWidth="1"/>
    <col min="14348" max="14348" width="14.26953125" style="1" customWidth="1"/>
    <col min="14349" max="14349" width="14.453125" style="1" customWidth="1"/>
    <col min="14350" max="14350" width="10.7265625" style="1" customWidth="1"/>
    <col min="14351" max="14590" width="8.7265625" style="1"/>
    <col min="14591" max="14591" width="34.81640625" style="1" customWidth="1"/>
    <col min="14592" max="14592" width="11.1796875" style="1" customWidth="1"/>
    <col min="14593" max="14593" width="12.54296875" style="1" customWidth="1"/>
    <col min="14594" max="14594" width="13.453125" style="1" customWidth="1"/>
    <col min="14595" max="14595" width="13.1796875" style="1" customWidth="1"/>
    <col min="14596" max="14596" width="9.7265625" style="1" customWidth="1"/>
    <col min="14597" max="14597" width="14.1796875" style="1" customWidth="1"/>
    <col min="14598" max="14598" width="11.1796875" style="1" customWidth="1"/>
    <col min="14599" max="14599" width="14.54296875" style="1" customWidth="1"/>
    <col min="14600" max="14602" width="10.7265625" style="1" customWidth="1"/>
    <col min="14603" max="14603" width="12.81640625" style="1" customWidth="1"/>
    <col min="14604" max="14604" width="14.26953125" style="1" customWidth="1"/>
    <col min="14605" max="14605" width="14.453125" style="1" customWidth="1"/>
    <col min="14606" max="14606" width="10.7265625" style="1" customWidth="1"/>
    <col min="14607" max="14846" width="8.7265625" style="1"/>
    <col min="14847" max="14847" width="34.81640625" style="1" customWidth="1"/>
    <col min="14848" max="14848" width="11.1796875" style="1" customWidth="1"/>
    <col min="14849" max="14849" width="12.54296875" style="1" customWidth="1"/>
    <col min="14850" max="14850" width="13.453125" style="1" customWidth="1"/>
    <col min="14851" max="14851" width="13.1796875" style="1" customWidth="1"/>
    <col min="14852" max="14852" width="9.7265625" style="1" customWidth="1"/>
    <col min="14853" max="14853" width="14.1796875" style="1" customWidth="1"/>
    <col min="14854" max="14854" width="11.1796875" style="1" customWidth="1"/>
    <col min="14855" max="14855" width="14.54296875" style="1" customWidth="1"/>
    <col min="14856" max="14858" width="10.7265625" style="1" customWidth="1"/>
    <col min="14859" max="14859" width="12.81640625" style="1" customWidth="1"/>
    <col min="14860" max="14860" width="14.26953125" style="1" customWidth="1"/>
    <col min="14861" max="14861" width="14.453125" style="1" customWidth="1"/>
    <col min="14862" max="14862" width="10.7265625" style="1" customWidth="1"/>
    <col min="14863" max="15102" width="8.7265625" style="1"/>
    <col min="15103" max="15103" width="34.81640625" style="1" customWidth="1"/>
    <col min="15104" max="15104" width="11.1796875" style="1" customWidth="1"/>
    <col min="15105" max="15105" width="12.54296875" style="1" customWidth="1"/>
    <col min="15106" max="15106" width="13.453125" style="1" customWidth="1"/>
    <col min="15107" max="15107" width="13.1796875" style="1" customWidth="1"/>
    <col min="15108" max="15108" width="9.7265625" style="1" customWidth="1"/>
    <col min="15109" max="15109" width="14.1796875" style="1" customWidth="1"/>
    <col min="15110" max="15110" width="11.1796875" style="1" customWidth="1"/>
    <col min="15111" max="15111" width="14.54296875" style="1" customWidth="1"/>
    <col min="15112" max="15114" width="10.7265625" style="1" customWidth="1"/>
    <col min="15115" max="15115" width="12.81640625" style="1" customWidth="1"/>
    <col min="15116" max="15116" width="14.26953125" style="1" customWidth="1"/>
    <col min="15117" max="15117" width="14.453125" style="1" customWidth="1"/>
    <col min="15118" max="15118" width="10.7265625" style="1" customWidth="1"/>
    <col min="15119" max="15358" width="8.7265625" style="1"/>
    <col min="15359" max="15359" width="34.81640625" style="1" customWidth="1"/>
    <col min="15360" max="15360" width="11.1796875" style="1" customWidth="1"/>
    <col min="15361" max="15361" width="12.54296875" style="1" customWidth="1"/>
    <col min="15362" max="15362" width="13.453125" style="1" customWidth="1"/>
    <col min="15363" max="15363" width="13.1796875" style="1" customWidth="1"/>
    <col min="15364" max="15364" width="9.7265625" style="1" customWidth="1"/>
    <col min="15365" max="15365" width="14.1796875" style="1" customWidth="1"/>
    <col min="15366" max="15366" width="11.1796875" style="1" customWidth="1"/>
    <col min="15367" max="15367" width="14.54296875" style="1" customWidth="1"/>
    <col min="15368" max="15370" width="10.7265625" style="1" customWidth="1"/>
    <col min="15371" max="15371" width="12.81640625" style="1" customWidth="1"/>
    <col min="15372" max="15372" width="14.26953125" style="1" customWidth="1"/>
    <col min="15373" max="15373" width="14.453125" style="1" customWidth="1"/>
    <col min="15374" max="15374" width="10.7265625" style="1" customWidth="1"/>
    <col min="15375" max="15614" width="8.7265625" style="1"/>
    <col min="15615" max="15615" width="34.81640625" style="1" customWidth="1"/>
    <col min="15616" max="15616" width="11.1796875" style="1" customWidth="1"/>
    <col min="15617" max="15617" width="12.54296875" style="1" customWidth="1"/>
    <col min="15618" max="15618" width="13.453125" style="1" customWidth="1"/>
    <col min="15619" max="15619" width="13.1796875" style="1" customWidth="1"/>
    <col min="15620" max="15620" width="9.7265625" style="1" customWidth="1"/>
    <col min="15621" max="15621" width="14.1796875" style="1" customWidth="1"/>
    <col min="15622" max="15622" width="11.1796875" style="1" customWidth="1"/>
    <col min="15623" max="15623" width="14.54296875" style="1" customWidth="1"/>
    <col min="15624" max="15626" width="10.7265625" style="1" customWidth="1"/>
    <col min="15627" max="15627" width="12.81640625" style="1" customWidth="1"/>
    <col min="15628" max="15628" width="14.26953125" style="1" customWidth="1"/>
    <col min="15629" max="15629" width="14.453125" style="1" customWidth="1"/>
    <col min="15630" max="15630" width="10.7265625" style="1" customWidth="1"/>
    <col min="15631" max="15870" width="8.7265625" style="1"/>
    <col min="15871" max="15871" width="34.81640625" style="1" customWidth="1"/>
    <col min="15872" max="15872" width="11.1796875" style="1" customWidth="1"/>
    <col min="15873" max="15873" width="12.54296875" style="1" customWidth="1"/>
    <col min="15874" max="15874" width="13.453125" style="1" customWidth="1"/>
    <col min="15875" max="15875" width="13.1796875" style="1" customWidth="1"/>
    <col min="15876" max="15876" width="9.7265625" style="1" customWidth="1"/>
    <col min="15877" max="15877" width="14.1796875" style="1" customWidth="1"/>
    <col min="15878" max="15878" width="11.1796875" style="1" customWidth="1"/>
    <col min="15879" max="15879" width="14.54296875" style="1" customWidth="1"/>
    <col min="15880" max="15882" width="10.7265625" style="1" customWidth="1"/>
    <col min="15883" max="15883" width="12.81640625" style="1" customWidth="1"/>
    <col min="15884" max="15884" width="14.26953125" style="1" customWidth="1"/>
    <col min="15885" max="15885" width="14.453125" style="1" customWidth="1"/>
    <col min="15886" max="15886" width="10.7265625" style="1" customWidth="1"/>
    <col min="15887" max="16126" width="8.7265625" style="1"/>
    <col min="16127" max="16127" width="34.81640625" style="1" customWidth="1"/>
    <col min="16128" max="16128" width="11.1796875" style="1" customWidth="1"/>
    <col min="16129" max="16129" width="12.54296875" style="1" customWidth="1"/>
    <col min="16130" max="16130" width="13.453125" style="1" customWidth="1"/>
    <col min="16131" max="16131" width="13.1796875" style="1" customWidth="1"/>
    <col min="16132" max="16132" width="9.7265625" style="1" customWidth="1"/>
    <col min="16133" max="16133" width="14.1796875" style="1" customWidth="1"/>
    <col min="16134" max="16134" width="11.1796875" style="1" customWidth="1"/>
    <col min="16135" max="16135" width="14.54296875" style="1" customWidth="1"/>
    <col min="16136" max="16138" width="10.7265625" style="1" customWidth="1"/>
    <col min="16139" max="16139" width="12.81640625" style="1" customWidth="1"/>
    <col min="16140" max="16140" width="14.26953125" style="1" customWidth="1"/>
    <col min="16141" max="16141" width="14.453125" style="1" customWidth="1"/>
    <col min="16142" max="16142" width="10.7265625" style="1" customWidth="1"/>
    <col min="16143" max="16384" width="8.7265625" style="1"/>
  </cols>
  <sheetData>
    <row r="1" spans="1:14" ht="23.25" customHeight="1" x14ac:dyDescent="0.35">
      <c r="A1" s="43" t="s">
        <v>109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3.25" customHeight="1" x14ac:dyDescent="0.35">
      <c r="A2" s="45" t="s">
        <v>0</v>
      </c>
      <c r="B2" s="45" t="s">
        <v>1</v>
      </c>
      <c r="C2" s="45" t="s">
        <v>2</v>
      </c>
      <c r="D2" s="45" t="s">
        <v>3</v>
      </c>
      <c r="E2" s="47" t="s">
        <v>4</v>
      </c>
      <c r="F2" s="46"/>
      <c r="G2" s="46"/>
      <c r="H2" s="46"/>
      <c r="I2" s="46"/>
      <c r="J2" s="46"/>
      <c r="K2" s="46"/>
      <c r="L2" s="46"/>
      <c r="M2" s="46"/>
      <c r="N2" s="9"/>
    </row>
    <row r="3" spans="1:14" ht="114.75" customHeight="1" x14ac:dyDescent="0.35">
      <c r="A3" s="46"/>
      <c r="B3" s="46"/>
      <c r="C3" s="46"/>
      <c r="D3" s="46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108</v>
      </c>
      <c r="N3" s="11" t="s">
        <v>13</v>
      </c>
    </row>
    <row r="4" spans="1:14" s="2" customFormat="1" ht="15" customHeight="1" x14ac:dyDescent="0.3">
      <c r="A4" s="12" t="s">
        <v>2</v>
      </c>
      <c r="B4" s="13"/>
      <c r="C4" s="14">
        <f>SUM(E4:M4)</f>
        <v>139</v>
      </c>
      <c r="D4" s="14"/>
      <c r="E4" s="15">
        <v>12</v>
      </c>
      <c r="F4" s="16">
        <v>10</v>
      </c>
      <c r="G4" s="16">
        <v>22</v>
      </c>
      <c r="H4" s="17">
        <v>28</v>
      </c>
      <c r="I4" s="18">
        <v>28</v>
      </c>
      <c r="J4" s="17">
        <v>14</v>
      </c>
      <c r="K4" s="17">
        <v>6</v>
      </c>
      <c r="L4" s="17">
        <v>15</v>
      </c>
      <c r="M4" s="17">
        <v>4</v>
      </c>
      <c r="N4" s="17"/>
    </row>
    <row r="5" spans="1:14" s="7" customFormat="1" ht="16" customHeight="1" x14ac:dyDescent="0.35">
      <c r="A5" s="19" t="s">
        <v>14</v>
      </c>
      <c r="B5" s="20"/>
      <c r="C5" s="19"/>
      <c r="D5" s="21"/>
      <c r="E5" s="22"/>
      <c r="F5" s="23"/>
      <c r="G5" s="23"/>
      <c r="H5" s="24"/>
      <c r="I5" s="24"/>
      <c r="J5" s="24"/>
      <c r="K5" s="24"/>
      <c r="L5" s="24"/>
      <c r="M5" s="24"/>
      <c r="N5" s="25"/>
    </row>
    <row r="6" spans="1:14" ht="16" customHeight="1" x14ac:dyDescent="0.35">
      <c r="A6" s="26" t="s">
        <v>15</v>
      </c>
      <c r="B6" s="27">
        <f>D6/C6*100</f>
        <v>69.7841726618705</v>
      </c>
      <c r="C6" s="27">
        <f>$C$4</f>
        <v>139</v>
      </c>
      <c r="D6" s="27">
        <f>SUM(E6:N6)</f>
        <v>97</v>
      </c>
      <c r="E6" s="15">
        <v>11</v>
      </c>
      <c r="F6" s="15">
        <v>6</v>
      </c>
      <c r="G6" s="15">
        <v>20</v>
      </c>
      <c r="H6" s="28">
        <v>22</v>
      </c>
      <c r="I6" s="29">
        <v>19</v>
      </c>
      <c r="J6" s="28">
        <v>9</v>
      </c>
      <c r="K6" s="28">
        <v>4</v>
      </c>
      <c r="L6" s="28">
        <v>5</v>
      </c>
      <c r="M6" s="28">
        <v>0</v>
      </c>
      <c r="N6" s="30">
        <v>1</v>
      </c>
    </row>
    <row r="7" spans="1:14" ht="16" customHeight="1" x14ac:dyDescent="0.35">
      <c r="A7" s="26" t="s">
        <v>16</v>
      </c>
      <c r="B7" s="27">
        <f t="shared" ref="B7:B70" si="0">D7/C7*100</f>
        <v>66.187050359712231</v>
      </c>
      <c r="C7" s="27">
        <f t="shared" ref="C7:C70" si="1">$C$4</f>
        <v>139</v>
      </c>
      <c r="D7" s="27">
        <f t="shared" ref="D7:D70" si="2">SUM(E7:N7)</f>
        <v>92</v>
      </c>
      <c r="E7" s="15">
        <v>9</v>
      </c>
      <c r="F7" s="15">
        <v>4</v>
      </c>
      <c r="G7" s="15">
        <v>19</v>
      </c>
      <c r="H7" s="28">
        <v>17</v>
      </c>
      <c r="I7" s="29">
        <v>20</v>
      </c>
      <c r="J7" s="28">
        <v>7</v>
      </c>
      <c r="K7" s="28">
        <v>6</v>
      </c>
      <c r="L7" s="28">
        <v>10</v>
      </c>
      <c r="M7" s="28">
        <v>0</v>
      </c>
      <c r="N7" s="30"/>
    </row>
    <row r="8" spans="1:14" ht="16" customHeight="1" x14ac:dyDescent="0.35">
      <c r="A8" s="26" t="s">
        <v>17</v>
      </c>
      <c r="B8" s="27">
        <f t="shared" si="0"/>
        <v>67.625899280575538</v>
      </c>
      <c r="C8" s="27">
        <f t="shared" si="1"/>
        <v>139</v>
      </c>
      <c r="D8" s="27">
        <f t="shared" si="2"/>
        <v>94</v>
      </c>
      <c r="E8" s="15">
        <v>8</v>
      </c>
      <c r="F8" s="15">
        <v>10</v>
      </c>
      <c r="G8" s="15">
        <v>17</v>
      </c>
      <c r="H8" s="28">
        <v>25</v>
      </c>
      <c r="I8" s="29">
        <v>11</v>
      </c>
      <c r="J8" s="28">
        <v>5</v>
      </c>
      <c r="K8" s="28">
        <v>4</v>
      </c>
      <c r="L8" s="28">
        <v>12</v>
      </c>
      <c r="M8" s="28">
        <v>2</v>
      </c>
      <c r="N8" s="30"/>
    </row>
    <row r="9" spans="1:14" ht="16" customHeight="1" x14ac:dyDescent="0.35">
      <c r="A9" s="26" t="s">
        <v>18</v>
      </c>
      <c r="B9" s="27">
        <f t="shared" si="0"/>
        <v>66.906474820143885</v>
      </c>
      <c r="C9" s="27">
        <f t="shared" si="1"/>
        <v>139</v>
      </c>
      <c r="D9" s="27">
        <f t="shared" si="2"/>
        <v>93</v>
      </c>
      <c r="E9" s="15">
        <v>10</v>
      </c>
      <c r="F9" s="15">
        <v>0</v>
      </c>
      <c r="G9" s="15">
        <v>18</v>
      </c>
      <c r="H9" s="28">
        <v>21</v>
      </c>
      <c r="I9" s="29">
        <v>20</v>
      </c>
      <c r="J9" s="28">
        <v>6</v>
      </c>
      <c r="K9" s="28">
        <v>3</v>
      </c>
      <c r="L9" s="28">
        <v>15</v>
      </c>
      <c r="M9" s="28">
        <v>0</v>
      </c>
      <c r="N9" s="30"/>
    </row>
    <row r="10" spans="1:14" ht="16" customHeight="1" x14ac:dyDescent="0.35">
      <c r="A10" s="26" t="s">
        <v>19</v>
      </c>
      <c r="B10" s="27">
        <f t="shared" si="0"/>
        <v>71.942446043165461</v>
      </c>
      <c r="C10" s="27">
        <f t="shared" si="1"/>
        <v>139</v>
      </c>
      <c r="D10" s="27">
        <f t="shared" si="2"/>
        <v>100</v>
      </c>
      <c r="E10" s="15">
        <v>10</v>
      </c>
      <c r="F10" s="15">
        <v>6</v>
      </c>
      <c r="G10" s="15">
        <v>20</v>
      </c>
      <c r="H10" s="28">
        <v>23</v>
      </c>
      <c r="I10" s="29">
        <v>18</v>
      </c>
      <c r="J10" s="28">
        <v>3</v>
      </c>
      <c r="K10" s="28">
        <v>2</v>
      </c>
      <c r="L10" s="28">
        <v>14</v>
      </c>
      <c r="M10" s="28">
        <v>4</v>
      </c>
      <c r="N10" s="30"/>
    </row>
    <row r="11" spans="1:14" ht="16" customHeight="1" x14ac:dyDescent="0.35">
      <c r="A11" s="26" t="s">
        <v>20</v>
      </c>
      <c r="B11" s="27">
        <f t="shared" si="0"/>
        <v>90.647482014388487</v>
      </c>
      <c r="C11" s="27">
        <f t="shared" si="1"/>
        <v>139</v>
      </c>
      <c r="D11" s="27">
        <f t="shared" si="2"/>
        <v>126</v>
      </c>
      <c r="E11" s="15">
        <v>12</v>
      </c>
      <c r="F11" s="15">
        <v>10</v>
      </c>
      <c r="G11" s="15">
        <v>22</v>
      </c>
      <c r="H11" s="28">
        <v>28</v>
      </c>
      <c r="I11" s="29">
        <v>26</v>
      </c>
      <c r="J11" s="28">
        <v>7</v>
      </c>
      <c r="K11" s="28">
        <v>3</v>
      </c>
      <c r="L11" s="28">
        <v>15</v>
      </c>
      <c r="M11" s="28">
        <v>2</v>
      </c>
      <c r="N11" s="30">
        <v>1</v>
      </c>
    </row>
    <row r="12" spans="1:14" ht="16" customHeight="1" x14ac:dyDescent="0.35">
      <c r="A12" s="26" t="s">
        <v>21</v>
      </c>
      <c r="B12" s="27">
        <f t="shared" si="0"/>
        <v>39.928057553956833</v>
      </c>
      <c r="C12" s="27">
        <f t="shared" si="1"/>
        <v>139</v>
      </c>
      <c r="D12" s="27">
        <f t="shared" si="2"/>
        <v>55.5</v>
      </c>
      <c r="E12" s="15">
        <v>12</v>
      </c>
      <c r="F12" s="15">
        <v>4</v>
      </c>
      <c r="G12" s="15">
        <v>8</v>
      </c>
      <c r="H12" s="28">
        <v>7.5</v>
      </c>
      <c r="I12" s="29">
        <v>10</v>
      </c>
      <c r="J12" s="28">
        <v>9</v>
      </c>
      <c r="K12" s="28">
        <v>4</v>
      </c>
      <c r="L12" s="28">
        <v>1</v>
      </c>
      <c r="M12" s="28">
        <v>0</v>
      </c>
      <c r="N12" s="30"/>
    </row>
    <row r="13" spans="1:14" s="3" customFormat="1" ht="16" customHeight="1" x14ac:dyDescent="0.35">
      <c r="A13" s="26" t="s">
        <v>22</v>
      </c>
      <c r="B13" s="27">
        <f t="shared" si="0"/>
        <v>83.093525179856115</v>
      </c>
      <c r="C13" s="27">
        <f t="shared" si="1"/>
        <v>139</v>
      </c>
      <c r="D13" s="27">
        <f t="shared" si="2"/>
        <v>115.5</v>
      </c>
      <c r="E13" s="15">
        <v>10</v>
      </c>
      <c r="F13" s="15">
        <v>10</v>
      </c>
      <c r="G13" s="15">
        <v>21</v>
      </c>
      <c r="H13" s="28">
        <v>28</v>
      </c>
      <c r="I13" s="29">
        <v>24</v>
      </c>
      <c r="J13" s="28">
        <v>9</v>
      </c>
      <c r="K13" s="28">
        <v>3.5</v>
      </c>
      <c r="L13" s="28">
        <v>8</v>
      </c>
      <c r="M13" s="28">
        <v>2</v>
      </c>
      <c r="N13" s="30"/>
    </row>
    <row r="14" spans="1:14" ht="16" customHeight="1" x14ac:dyDescent="0.35">
      <c r="A14" s="26" t="s">
        <v>23</v>
      </c>
      <c r="B14" s="27">
        <f t="shared" si="0"/>
        <v>47.482014388489205</v>
      </c>
      <c r="C14" s="27">
        <f t="shared" si="1"/>
        <v>139</v>
      </c>
      <c r="D14" s="27">
        <f t="shared" si="2"/>
        <v>66</v>
      </c>
      <c r="E14" s="15">
        <v>8</v>
      </c>
      <c r="F14" s="15">
        <v>4</v>
      </c>
      <c r="G14" s="15">
        <v>10</v>
      </c>
      <c r="H14" s="28">
        <v>19</v>
      </c>
      <c r="I14" s="29">
        <v>9</v>
      </c>
      <c r="J14" s="28">
        <v>8</v>
      </c>
      <c r="K14" s="28">
        <v>2</v>
      </c>
      <c r="L14" s="28">
        <v>6</v>
      </c>
      <c r="M14" s="28">
        <v>0</v>
      </c>
      <c r="N14" s="30"/>
    </row>
    <row r="15" spans="1:14" ht="16" customHeight="1" x14ac:dyDescent="0.35">
      <c r="A15" s="26" t="s">
        <v>24</v>
      </c>
      <c r="B15" s="27">
        <f t="shared" si="0"/>
        <v>87.769784172661872</v>
      </c>
      <c r="C15" s="27">
        <f t="shared" si="1"/>
        <v>139</v>
      </c>
      <c r="D15" s="27">
        <f t="shared" si="2"/>
        <v>122</v>
      </c>
      <c r="E15" s="15">
        <v>12</v>
      </c>
      <c r="F15" s="15">
        <v>4</v>
      </c>
      <c r="G15" s="15">
        <v>21</v>
      </c>
      <c r="H15" s="28">
        <v>26</v>
      </c>
      <c r="I15" s="29">
        <v>23</v>
      </c>
      <c r="J15" s="28">
        <v>10</v>
      </c>
      <c r="K15" s="28">
        <v>6</v>
      </c>
      <c r="L15" s="28">
        <v>15</v>
      </c>
      <c r="M15" s="28">
        <v>4</v>
      </c>
      <c r="N15" s="30">
        <v>1</v>
      </c>
    </row>
    <row r="16" spans="1:14" ht="16" customHeight="1" x14ac:dyDescent="0.35">
      <c r="A16" s="26" t="s">
        <v>25</v>
      </c>
      <c r="B16" s="27">
        <f t="shared" si="0"/>
        <v>24.100719424460433</v>
      </c>
      <c r="C16" s="27">
        <f t="shared" si="1"/>
        <v>139</v>
      </c>
      <c r="D16" s="27">
        <f t="shared" si="2"/>
        <v>33.5</v>
      </c>
      <c r="E16" s="15">
        <v>3</v>
      </c>
      <c r="F16" s="15">
        <v>2</v>
      </c>
      <c r="G16" s="15">
        <v>8</v>
      </c>
      <c r="H16" s="28">
        <v>3</v>
      </c>
      <c r="I16" s="29">
        <v>5.5</v>
      </c>
      <c r="J16" s="28">
        <v>3</v>
      </c>
      <c r="K16" s="28">
        <v>2</v>
      </c>
      <c r="L16" s="28">
        <v>7</v>
      </c>
      <c r="M16" s="28">
        <v>0</v>
      </c>
      <c r="N16" s="30"/>
    </row>
    <row r="17" spans="1:14" s="3" customFormat="1" ht="16" customHeight="1" x14ac:dyDescent="0.35">
      <c r="A17" s="26" t="s">
        <v>26</v>
      </c>
      <c r="B17" s="27">
        <f t="shared" si="0"/>
        <v>56.115107913669057</v>
      </c>
      <c r="C17" s="27">
        <f t="shared" si="1"/>
        <v>139</v>
      </c>
      <c r="D17" s="27">
        <f t="shared" si="2"/>
        <v>78</v>
      </c>
      <c r="E17" s="15">
        <v>10</v>
      </c>
      <c r="F17" s="15">
        <v>0</v>
      </c>
      <c r="G17" s="15">
        <v>20</v>
      </c>
      <c r="H17" s="28">
        <v>14</v>
      </c>
      <c r="I17" s="29">
        <v>10</v>
      </c>
      <c r="J17" s="28">
        <v>5</v>
      </c>
      <c r="K17" s="28">
        <v>6</v>
      </c>
      <c r="L17" s="28">
        <v>13</v>
      </c>
      <c r="M17" s="28">
        <v>0</v>
      </c>
      <c r="N17" s="30"/>
    </row>
    <row r="18" spans="1:14" ht="16" customHeight="1" x14ac:dyDescent="0.35">
      <c r="A18" s="26" t="s">
        <v>27</v>
      </c>
      <c r="B18" s="27">
        <f t="shared" si="0"/>
        <v>21.582733812949641</v>
      </c>
      <c r="C18" s="27">
        <f t="shared" si="1"/>
        <v>139</v>
      </c>
      <c r="D18" s="27">
        <f t="shared" si="2"/>
        <v>30</v>
      </c>
      <c r="E18" s="15">
        <v>10</v>
      </c>
      <c r="F18" s="15">
        <v>1</v>
      </c>
      <c r="G18" s="15">
        <v>3</v>
      </c>
      <c r="H18" s="28">
        <v>3</v>
      </c>
      <c r="I18" s="29">
        <v>3</v>
      </c>
      <c r="J18" s="28">
        <v>3</v>
      </c>
      <c r="K18" s="28">
        <v>3</v>
      </c>
      <c r="L18" s="28">
        <v>2</v>
      </c>
      <c r="M18" s="28">
        <v>2</v>
      </c>
      <c r="N18" s="30"/>
    </row>
    <row r="19" spans="1:14" ht="16" customHeight="1" x14ac:dyDescent="0.35">
      <c r="A19" s="26" t="s">
        <v>28</v>
      </c>
      <c r="B19" s="27">
        <f t="shared" si="0"/>
        <v>64.02877697841727</v>
      </c>
      <c r="C19" s="27">
        <f t="shared" si="1"/>
        <v>139</v>
      </c>
      <c r="D19" s="27">
        <f t="shared" si="2"/>
        <v>89</v>
      </c>
      <c r="E19" s="15">
        <v>9</v>
      </c>
      <c r="F19" s="15">
        <v>3</v>
      </c>
      <c r="G19" s="15">
        <v>18</v>
      </c>
      <c r="H19" s="28">
        <v>19</v>
      </c>
      <c r="I19" s="29">
        <v>14</v>
      </c>
      <c r="J19" s="28">
        <v>9</v>
      </c>
      <c r="K19" s="28">
        <v>6</v>
      </c>
      <c r="L19" s="28">
        <v>11</v>
      </c>
      <c r="M19" s="28">
        <v>0</v>
      </c>
      <c r="N19" s="30"/>
    </row>
    <row r="20" spans="1:14" ht="16" customHeight="1" x14ac:dyDescent="0.35">
      <c r="A20" s="26" t="s">
        <v>29</v>
      </c>
      <c r="B20" s="27">
        <f t="shared" si="0"/>
        <v>64.388489208633089</v>
      </c>
      <c r="C20" s="27">
        <f t="shared" si="1"/>
        <v>139</v>
      </c>
      <c r="D20" s="27">
        <f t="shared" si="2"/>
        <v>89.5</v>
      </c>
      <c r="E20" s="15">
        <v>8</v>
      </c>
      <c r="F20" s="15">
        <v>6</v>
      </c>
      <c r="G20" s="15">
        <v>20</v>
      </c>
      <c r="H20" s="28">
        <v>20</v>
      </c>
      <c r="I20" s="29">
        <v>15.5</v>
      </c>
      <c r="J20" s="28">
        <v>9</v>
      </c>
      <c r="K20" s="28">
        <v>2</v>
      </c>
      <c r="L20" s="28">
        <v>9</v>
      </c>
      <c r="M20" s="28">
        <v>0</v>
      </c>
      <c r="N20" s="30"/>
    </row>
    <row r="21" spans="1:14" ht="16" customHeight="1" x14ac:dyDescent="0.35">
      <c r="A21" s="26" t="s">
        <v>30</v>
      </c>
      <c r="B21" s="27">
        <f t="shared" si="0"/>
        <v>82.374100719424462</v>
      </c>
      <c r="C21" s="27">
        <f t="shared" si="1"/>
        <v>139</v>
      </c>
      <c r="D21" s="27">
        <f t="shared" si="2"/>
        <v>114.5</v>
      </c>
      <c r="E21" s="15">
        <v>10.5</v>
      </c>
      <c r="F21" s="15">
        <v>2</v>
      </c>
      <c r="G21" s="15">
        <v>22</v>
      </c>
      <c r="H21" s="28">
        <v>26</v>
      </c>
      <c r="I21" s="29">
        <v>25</v>
      </c>
      <c r="J21" s="28">
        <v>9</v>
      </c>
      <c r="K21" s="28">
        <v>4</v>
      </c>
      <c r="L21" s="28">
        <v>14</v>
      </c>
      <c r="M21" s="28">
        <v>2</v>
      </c>
      <c r="N21" s="30"/>
    </row>
    <row r="22" spans="1:14" ht="16" customHeight="1" x14ac:dyDescent="0.35">
      <c r="A22" s="26" t="s">
        <v>31</v>
      </c>
      <c r="B22" s="27">
        <f t="shared" si="0"/>
        <v>60.431654676258994</v>
      </c>
      <c r="C22" s="27">
        <f t="shared" si="1"/>
        <v>139</v>
      </c>
      <c r="D22" s="27">
        <f t="shared" si="2"/>
        <v>84</v>
      </c>
      <c r="E22" s="15">
        <v>8</v>
      </c>
      <c r="F22" s="15">
        <v>2</v>
      </c>
      <c r="G22" s="15">
        <v>15</v>
      </c>
      <c r="H22" s="28">
        <v>19</v>
      </c>
      <c r="I22" s="29">
        <v>19</v>
      </c>
      <c r="J22" s="28">
        <v>13</v>
      </c>
      <c r="K22" s="28">
        <v>5</v>
      </c>
      <c r="L22" s="28">
        <v>3</v>
      </c>
      <c r="M22" s="28">
        <v>0</v>
      </c>
      <c r="N22" s="30"/>
    </row>
    <row r="23" spans="1:14" ht="16" customHeight="1" x14ac:dyDescent="0.35">
      <c r="A23" s="26" t="s">
        <v>107</v>
      </c>
      <c r="B23" s="27">
        <f t="shared" si="0"/>
        <v>67.073170731707322</v>
      </c>
      <c r="C23" s="27">
        <f>$C$4-4-10-2</f>
        <v>123</v>
      </c>
      <c r="D23" s="27">
        <f t="shared" si="2"/>
        <v>82.5</v>
      </c>
      <c r="E23" s="15">
        <v>4</v>
      </c>
      <c r="F23" s="15" t="s">
        <v>115</v>
      </c>
      <c r="G23" s="15">
        <v>22</v>
      </c>
      <c r="H23" s="28">
        <v>14</v>
      </c>
      <c r="I23" s="29">
        <v>20</v>
      </c>
      <c r="J23" s="28">
        <v>13</v>
      </c>
      <c r="K23" s="28">
        <v>2.5</v>
      </c>
      <c r="L23" s="28">
        <v>5</v>
      </c>
      <c r="M23" s="28">
        <v>0</v>
      </c>
      <c r="N23" s="30">
        <v>2</v>
      </c>
    </row>
    <row r="24" spans="1:14" s="7" customFormat="1" ht="16" customHeight="1" x14ac:dyDescent="0.35">
      <c r="A24" s="19" t="s">
        <v>32</v>
      </c>
      <c r="B24" s="31"/>
      <c r="C24" s="31"/>
      <c r="D24" s="31"/>
      <c r="E24" s="22"/>
      <c r="F24" s="22"/>
      <c r="G24" s="22"/>
      <c r="H24" s="32"/>
      <c r="I24" s="32"/>
      <c r="J24" s="32"/>
      <c r="K24" s="32"/>
      <c r="L24" s="32"/>
      <c r="M24" s="32"/>
      <c r="N24" s="33"/>
    </row>
    <row r="25" spans="1:14" s="3" customFormat="1" ht="16" customHeight="1" x14ac:dyDescent="0.35">
      <c r="A25" s="26" t="s">
        <v>33</v>
      </c>
      <c r="B25" s="27">
        <f t="shared" si="0"/>
        <v>73.381294964028783</v>
      </c>
      <c r="C25" s="27">
        <f t="shared" si="1"/>
        <v>139</v>
      </c>
      <c r="D25" s="27">
        <f t="shared" si="2"/>
        <v>102</v>
      </c>
      <c r="E25" s="15">
        <v>12</v>
      </c>
      <c r="F25" s="15">
        <v>6</v>
      </c>
      <c r="G25" s="15">
        <v>16</v>
      </c>
      <c r="H25" s="28">
        <v>26</v>
      </c>
      <c r="I25" s="29">
        <v>19</v>
      </c>
      <c r="J25" s="28">
        <v>9</v>
      </c>
      <c r="K25" s="28">
        <v>3</v>
      </c>
      <c r="L25" s="28">
        <v>9</v>
      </c>
      <c r="M25" s="28">
        <v>2</v>
      </c>
      <c r="N25" s="30"/>
    </row>
    <row r="26" spans="1:14" ht="16" customHeight="1" x14ac:dyDescent="0.35">
      <c r="A26" s="26" t="s">
        <v>34</v>
      </c>
      <c r="B26" s="27">
        <f t="shared" si="0"/>
        <v>74.82014388489209</v>
      </c>
      <c r="C26" s="27">
        <f t="shared" si="1"/>
        <v>139</v>
      </c>
      <c r="D26" s="27">
        <f t="shared" si="2"/>
        <v>104</v>
      </c>
      <c r="E26" s="15">
        <v>8</v>
      </c>
      <c r="F26" s="15">
        <v>6</v>
      </c>
      <c r="G26" s="15">
        <v>20</v>
      </c>
      <c r="H26" s="28">
        <v>22</v>
      </c>
      <c r="I26" s="29">
        <v>22</v>
      </c>
      <c r="J26" s="28">
        <v>10</v>
      </c>
      <c r="K26" s="28">
        <v>4</v>
      </c>
      <c r="L26" s="28">
        <v>10</v>
      </c>
      <c r="M26" s="28">
        <v>2</v>
      </c>
      <c r="N26" s="30"/>
    </row>
    <row r="27" spans="1:14" ht="16" customHeight="1" x14ac:dyDescent="0.35">
      <c r="A27" s="26" t="s">
        <v>35</v>
      </c>
      <c r="B27" s="27">
        <f t="shared" si="0"/>
        <v>75.539568345323744</v>
      </c>
      <c r="C27" s="27">
        <f t="shared" si="1"/>
        <v>139</v>
      </c>
      <c r="D27" s="27">
        <f t="shared" si="2"/>
        <v>105</v>
      </c>
      <c r="E27" s="15">
        <v>9</v>
      </c>
      <c r="F27" s="15">
        <v>10</v>
      </c>
      <c r="G27" s="15">
        <v>22</v>
      </c>
      <c r="H27" s="28">
        <v>27</v>
      </c>
      <c r="I27" s="29">
        <v>18</v>
      </c>
      <c r="J27" s="28">
        <v>7</v>
      </c>
      <c r="K27" s="28">
        <v>3</v>
      </c>
      <c r="L27" s="28">
        <v>7</v>
      </c>
      <c r="M27" s="28">
        <v>2</v>
      </c>
      <c r="N27" s="30"/>
    </row>
    <row r="28" spans="1:14" ht="16" customHeight="1" x14ac:dyDescent="0.35">
      <c r="A28" s="26" t="s">
        <v>36</v>
      </c>
      <c r="B28" s="27">
        <f t="shared" si="0"/>
        <v>88.489208633093526</v>
      </c>
      <c r="C28" s="27">
        <f t="shared" si="1"/>
        <v>139</v>
      </c>
      <c r="D28" s="27">
        <f t="shared" si="2"/>
        <v>123</v>
      </c>
      <c r="E28" s="15">
        <v>12</v>
      </c>
      <c r="F28" s="15">
        <v>4</v>
      </c>
      <c r="G28" s="15">
        <v>22</v>
      </c>
      <c r="H28" s="28">
        <v>27</v>
      </c>
      <c r="I28" s="29">
        <v>20</v>
      </c>
      <c r="J28" s="28">
        <v>11</v>
      </c>
      <c r="K28" s="28">
        <v>5</v>
      </c>
      <c r="L28" s="28">
        <v>15</v>
      </c>
      <c r="M28" s="28">
        <v>4</v>
      </c>
      <c r="N28" s="30">
        <v>3</v>
      </c>
    </row>
    <row r="29" spans="1:14" ht="16" customHeight="1" x14ac:dyDescent="0.35">
      <c r="A29" s="26" t="s">
        <v>37</v>
      </c>
      <c r="B29" s="27">
        <f t="shared" si="0"/>
        <v>76.978417266187051</v>
      </c>
      <c r="C29" s="27">
        <f t="shared" si="1"/>
        <v>139</v>
      </c>
      <c r="D29" s="27">
        <f t="shared" si="2"/>
        <v>107</v>
      </c>
      <c r="E29" s="15">
        <v>6</v>
      </c>
      <c r="F29" s="15">
        <v>6</v>
      </c>
      <c r="G29" s="15">
        <v>18</v>
      </c>
      <c r="H29" s="28">
        <v>25</v>
      </c>
      <c r="I29" s="29">
        <v>24</v>
      </c>
      <c r="J29" s="28">
        <v>10</v>
      </c>
      <c r="K29" s="28">
        <v>1</v>
      </c>
      <c r="L29" s="28">
        <v>15</v>
      </c>
      <c r="M29" s="28">
        <v>2</v>
      </c>
      <c r="N29" s="30"/>
    </row>
    <row r="30" spans="1:14" ht="16" customHeight="1" x14ac:dyDescent="0.35">
      <c r="A30" s="26" t="s">
        <v>38</v>
      </c>
      <c r="B30" s="27">
        <f t="shared" si="0"/>
        <v>78.417266187050359</v>
      </c>
      <c r="C30" s="27">
        <f t="shared" si="1"/>
        <v>139</v>
      </c>
      <c r="D30" s="27">
        <f t="shared" si="2"/>
        <v>109</v>
      </c>
      <c r="E30" s="15">
        <v>10</v>
      </c>
      <c r="F30" s="15">
        <v>10</v>
      </c>
      <c r="G30" s="15">
        <v>21</v>
      </c>
      <c r="H30" s="28">
        <v>25</v>
      </c>
      <c r="I30" s="29">
        <v>14</v>
      </c>
      <c r="J30" s="28">
        <v>9</v>
      </c>
      <c r="K30" s="28">
        <v>3</v>
      </c>
      <c r="L30" s="28">
        <v>15</v>
      </c>
      <c r="M30" s="28">
        <v>2</v>
      </c>
      <c r="N30" s="30"/>
    </row>
    <row r="31" spans="1:14" s="3" customFormat="1" ht="16" customHeight="1" x14ac:dyDescent="0.35">
      <c r="A31" s="26" t="s">
        <v>39</v>
      </c>
      <c r="B31" s="27">
        <f t="shared" si="0"/>
        <v>76.618705035971217</v>
      </c>
      <c r="C31" s="27">
        <f t="shared" si="1"/>
        <v>139</v>
      </c>
      <c r="D31" s="27">
        <f t="shared" si="2"/>
        <v>106.5</v>
      </c>
      <c r="E31" s="15">
        <v>12</v>
      </c>
      <c r="F31" s="15">
        <v>6</v>
      </c>
      <c r="G31" s="15">
        <v>20</v>
      </c>
      <c r="H31" s="28">
        <v>19</v>
      </c>
      <c r="I31" s="29">
        <v>21.5</v>
      </c>
      <c r="J31" s="28">
        <v>8</v>
      </c>
      <c r="K31" s="28">
        <v>3</v>
      </c>
      <c r="L31" s="28">
        <v>12</v>
      </c>
      <c r="M31" s="28">
        <v>4</v>
      </c>
      <c r="N31" s="30">
        <v>1</v>
      </c>
    </row>
    <row r="32" spans="1:14" s="3" customFormat="1" ht="16" customHeight="1" x14ac:dyDescent="0.35">
      <c r="A32" s="26" t="s">
        <v>40</v>
      </c>
      <c r="B32" s="27">
        <f t="shared" si="0"/>
        <v>56.834532374100718</v>
      </c>
      <c r="C32" s="27">
        <f t="shared" si="1"/>
        <v>139</v>
      </c>
      <c r="D32" s="27">
        <f t="shared" si="2"/>
        <v>79</v>
      </c>
      <c r="E32" s="15">
        <v>8</v>
      </c>
      <c r="F32" s="15">
        <v>2</v>
      </c>
      <c r="G32" s="15">
        <v>19</v>
      </c>
      <c r="H32" s="28">
        <v>21</v>
      </c>
      <c r="I32" s="29">
        <v>11</v>
      </c>
      <c r="J32" s="28">
        <v>6</v>
      </c>
      <c r="K32" s="28">
        <v>4</v>
      </c>
      <c r="L32" s="28">
        <v>4</v>
      </c>
      <c r="M32" s="28">
        <v>4</v>
      </c>
      <c r="N32" s="30"/>
    </row>
    <row r="33" spans="1:14" ht="16" customHeight="1" x14ac:dyDescent="0.35">
      <c r="A33" s="26" t="s">
        <v>41</v>
      </c>
      <c r="B33" s="27">
        <f t="shared" si="0"/>
        <v>36.690647482014391</v>
      </c>
      <c r="C33" s="27">
        <f t="shared" si="1"/>
        <v>139</v>
      </c>
      <c r="D33" s="27">
        <f t="shared" si="2"/>
        <v>51</v>
      </c>
      <c r="E33" s="15">
        <v>8</v>
      </c>
      <c r="F33" s="15">
        <v>2</v>
      </c>
      <c r="G33" s="15">
        <v>19</v>
      </c>
      <c r="H33" s="28">
        <v>4</v>
      </c>
      <c r="I33" s="29">
        <v>8</v>
      </c>
      <c r="J33" s="28">
        <v>5</v>
      </c>
      <c r="K33" s="28">
        <v>0</v>
      </c>
      <c r="L33" s="28">
        <v>5</v>
      </c>
      <c r="M33" s="28">
        <v>0</v>
      </c>
      <c r="N33" s="30"/>
    </row>
    <row r="34" spans="1:14" ht="16" customHeight="1" x14ac:dyDescent="0.35">
      <c r="A34" s="26" t="s">
        <v>105</v>
      </c>
      <c r="B34" s="27">
        <f t="shared" si="0"/>
        <v>81.954887218045116</v>
      </c>
      <c r="C34" s="27">
        <f>$C$4-4-2</f>
        <v>133</v>
      </c>
      <c r="D34" s="27">
        <f t="shared" si="2"/>
        <v>109</v>
      </c>
      <c r="E34" s="15">
        <v>6</v>
      </c>
      <c r="F34" s="15">
        <v>8</v>
      </c>
      <c r="G34" s="15">
        <v>21</v>
      </c>
      <c r="H34" s="28">
        <v>24</v>
      </c>
      <c r="I34" s="29">
        <v>22</v>
      </c>
      <c r="J34" s="28">
        <v>11</v>
      </c>
      <c r="K34" s="28">
        <v>3</v>
      </c>
      <c r="L34" s="28">
        <v>12</v>
      </c>
      <c r="M34" s="28">
        <v>2</v>
      </c>
      <c r="N34" s="30"/>
    </row>
    <row r="35" spans="1:14" ht="16" customHeight="1" x14ac:dyDescent="0.35">
      <c r="A35" s="26" t="s">
        <v>42</v>
      </c>
      <c r="B35" s="27">
        <f t="shared" si="0"/>
        <v>81.294964028776988</v>
      </c>
      <c r="C35" s="27">
        <f>$C$4</f>
        <v>139</v>
      </c>
      <c r="D35" s="27">
        <f t="shared" si="2"/>
        <v>113</v>
      </c>
      <c r="E35" s="15">
        <v>12</v>
      </c>
      <c r="F35" s="15">
        <v>10</v>
      </c>
      <c r="G35" s="15">
        <v>22</v>
      </c>
      <c r="H35" s="28">
        <v>23</v>
      </c>
      <c r="I35" s="29">
        <v>23</v>
      </c>
      <c r="J35" s="28">
        <v>5</v>
      </c>
      <c r="K35" s="28">
        <v>3</v>
      </c>
      <c r="L35" s="28">
        <v>13</v>
      </c>
      <c r="M35" s="28">
        <v>2</v>
      </c>
      <c r="N35" s="30"/>
    </row>
    <row r="36" spans="1:14" ht="16" customHeight="1" x14ac:dyDescent="0.35">
      <c r="A36" s="19" t="s">
        <v>43</v>
      </c>
      <c r="B36" s="31"/>
      <c r="C36" s="31"/>
      <c r="D36" s="31"/>
      <c r="E36" s="22"/>
      <c r="F36" s="22"/>
      <c r="G36" s="22"/>
      <c r="H36" s="32"/>
      <c r="I36" s="32"/>
      <c r="J36" s="32"/>
      <c r="K36" s="32"/>
      <c r="L36" s="32"/>
      <c r="M36" s="32"/>
      <c r="N36" s="33"/>
    </row>
    <row r="37" spans="1:14" ht="16" customHeight="1" x14ac:dyDescent="0.35">
      <c r="A37" s="26" t="s">
        <v>44</v>
      </c>
      <c r="B37" s="27">
        <f t="shared" si="0"/>
        <v>82.014388489208628</v>
      </c>
      <c r="C37" s="27">
        <f t="shared" si="1"/>
        <v>139</v>
      </c>
      <c r="D37" s="27">
        <f t="shared" si="2"/>
        <v>114</v>
      </c>
      <c r="E37" s="15">
        <v>10</v>
      </c>
      <c r="F37" s="15">
        <v>4</v>
      </c>
      <c r="G37" s="15">
        <v>20</v>
      </c>
      <c r="H37" s="28">
        <v>21</v>
      </c>
      <c r="I37" s="29">
        <v>25</v>
      </c>
      <c r="J37" s="28">
        <v>11</v>
      </c>
      <c r="K37" s="28">
        <v>6</v>
      </c>
      <c r="L37" s="28">
        <v>15</v>
      </c>
      <c r="M37" s="28">
        <v>2</v>
      </c>
      <c r="N37" s="30"/>
    </row>
    <row r="38" spans="1:14" ht="16" customHeight="1" x14ac:dyDescent="0.35">
      <c r="A38" s="26" t="s">
        <v>45</v>
      </c>
      <c r="B38" s="27">
        <f t="shared" si="0"/>
        <v>48.561151079136685</v>
      </c>
      <c r="C38" s="27">
        <f t="shared" si="1"/>
        <v>139</v>
      </c>
      <c r="D38" s="27">
        <f t="shared" si="2"/>
        <v>67.5</v>
      </c>
      <c r="E38" s="15">
        <v>12</v>
      </c>
      <c r="F38" s="15">
        <v>6</v>
      </c>
      <c r="G38" s="15">
        <v>20</v>
      </c>
      <c r="H38" s="28">
        <v>2</v>
      </c>
      <c r="I38" s="29">
        <v>13.5</v>
      </c>
      <c r="J38" s="28">
        <v>5</v>
      </c>
      <c r="K38" s="28">
        <v>3</v>
      </c>
      <c r="L38" s="28">
        <v>6</v>
      </c>
      <c r="M38" s="28">
        <v>0</v>
      </c>
      <c r="N38" s="30"/>
    </row>
    <row r="39" spans="1:14" ht="16" customHeight="1" x14ac:dyDescent="0.35">
      <c r="A39" s="26" t="s">
        <v>46</v>
      </c>
      <c r="B39" s="27">
        <f t="shared" si="0"/>
        <v>82.014388489208628</v>
      </c>
      <c r="C39" s="27">
        <f t="shared" si="1"/>
        <v>139</v>
      </c>
      <c r="D39" s="27">
        <f t="shared" si="2"/>
        <v>114</v>
      </c>
      <c r="E39" s="15">
        <v>12</v>
      </c>
      <c r="F39" s="15">
        <v>6</v>
      </c>
      <c r="G39" s="15">
        <v>21</v>
      </c>
      <c r="H39" s="28">
        <v>25</v>
      </c>
      <c r="I39" s="29">
        <v>17</v>
      </c>
      <c r="J39" s="28">
        <v>11</v>
      </c>
      <c r="K39" s="28">
        <v>4</v>
      </c>
      <c r="L39" s="28">
        <v>15</v>
      </c>
      <c r="M39" s="28">
        <v>2</v>
      </c>
      <c r="N39" s="30">
        <v>1</v>
      </c>
    </row>
    <row r="40" spans="1:14" s="3" customFormat="1" ht="16" customHeight="1" x14ac:dyDescent="0.35">
      <c r="A40" s="26" t="s">
        <v>47</v>
      </c>
      <c r="B40" s="27">
        <f t="shared" si="0"/>
        <v>95.683453237410077</v>
      </c>
      <c r="C40" s="27">
        <f t="shared" si="1"/>
        <v>139</v>
      </c>
      <c r="D40" s="27">
        <f t="shared" si="2"/>
        <v>133</v>
      </c>
      <c r="E40" s="15">
        <v>12</v>
      </c>
      <c r="F40" s="15">
        <v>10</v>
      </c>
      <c r="G40" s="15">
        <v>20</v>
      </c>
      <c r="H40" s="28">
        <v>28</v>
      </c>
      <c r="I40" s="29">
        <v>24</v>
      </c>
      <c r="J40" s="28">
        <v>12</v>
      </c>
      <c r="K40" s="28">
        <v>4</v>
      </c>
      <c r="L40" s="28">
        <v>15</v>
      </c>
      <c r="M40" s="28">
        <v>4</v>
      </c>
      <c r="N40" s="30">
        <v>4</v>
      </c>
    </row>
    <row r="41" spans="1:14" ht="16" customHeight="1" x14ac:dyDescent="0.35">
      <c r="A41" s="26" t="s">
        <v>48</v>
      </c>
      <c r="B41" s="27">
        <f t="shared" si="0"/>
        <v>36.690647482014391</v>
      </c>
      <c r="C41" s="27">
        <f t="shared" si="1"/>
        <v>139</v>
      </c>
      <c r="D41" s="27">
        <f t="shared" si="2"/>
        <v>51</v>
      </c>
      <c r="E41" s="15">
        <v>6</v>
      </c>
      <c r="F41" s="15">
        <v>0</v>
      </c>
      <c r="G41" s="15">
        <v>16</v>
      </c>
      <c r="H41" s="28">
        <v>6</v>
      </c>
      <c r="I41" s="29">
        <v>5</v>
      </c>
      <c r="J41" s="28">
        <v>8</v>
      </c>
      <c r="K41" s="28">
        <v>4</v>
      </c>
      <c r="L41" s="28">
        <v>6</v>
      </c>
      <c r="M41" s="28">
        <v>0</v>
      </c>
      <c r="N41" s="30"/>
    </row>
    <row r="42" spans="1:14" ht="16" customHeight="1" x14ac:dyDescent="0.35">
      <c r="A42" s="26" t="s">
        <v>49</v>
      </c>
      <c r="B42" s="27">
        <f t="shared" si="0"/>
        <v>59.712230215827333</v>
      </c>
      <c r="C42" s="27">
        <f t="shared" si="1"/>
        <v>139</v>
      </c>
      <c r="D42" s="27">
        <f t="shared" si="2"/>
        <v>83</v>
      </c>
      <c r="E42" s="15">
        <v>9</v>
      </c>
      <c r="F42" s="15">
        <v>3</v>
      </c>
      <c r="G42" s="15">
        <v>12</v>
      </c>
      <c r="H42" s="28">
        <v>19</v>
      </c>
      <c r="I42" s="29">
        <v>19</v>
      </c>
      <c r="J42" s="28">
        <v>5</v>
      </c>
      <c r="K42" s="28">
        <v>4</v>
      </c>
      <c r="L42" s="28">
        <v>12</v>
      </c>
      <c r="M42" s="28">
        <v>0</v>
      </c>
      <c r="N42" s="30"/>
    </row>
    <row r="43" spans="1:14" ht="16" customHeight="1" x14ac:dyDescent="0.35">
      <c r="A43" s="26" t="s">
        <v>50</v>
      </c>
      <c r="B43" s="27">
        <f t="shared" si="0"/>
        <v>73.741007194244602</v>
      </c>
      <c r="C43" s="27">
        <f t="shared" si="1"/>
        <v>139</v>
      </c>
      <c r="D43" s="27">
        <f t="shared" si="2"/>
        <v>102.5</v>
      </c>
      <c r="E43" s="15">
        <v>12</v>
      </c>
      <c r="F43" s="15">
        <v>4</v>
      </c>
      <c r="G43" s="15">
        <v>16</v>
      </c>
      <c r="H43" s="28">
        <v>24.5</v>
      </c>
      <c r="I43" s="29">
        <v>23</v>
      </c>
      <c r="J43" s="28">
        <v>11</v>
      </c>
      <c r="K43" s="28">
        <v>1</v>
      </c>
      <c r="L43" s="28">
        <v>8</v>
      </c>
      <c r="M43" s="28">
        <v>2</v>
      </c>
      <c r="N43" s="30">
        <v>1</v>
      </c>
    </row>
    <row r="44" spans="1:14" ht="16" customHeight="1" x14ac:dyDescent="0.35">
      <c r="A44" s="26" t="s">
        <v>106</v>
      </c>
      <c r="B44" s="27">
        <f t="shared" si="0"/>
        <v>58.130081300813011</v>
      </c>
      <c r="C44" s="27">
        <f>$C$4-4-10-2</f>
        <v>123</v>
      </c>
      <c r="D44" s="27">
        <f t="shared" si="2"/>
        <v>71.5</v>
      </c>
      <c r="E44" s="15">
        <v>6</v>
      </c>
      <c r="F44" s="15" t="s">
        <v>115</v>
      </c>
      <c r="G44" s="15">
        <v>20</v>
      </c>
      <c r="H44" s="28">
        <v>16</v>
      </c>
      <c r="I44" s="29">
        <v>18.5</v>
      </c>
      <c r="J44" s="28">
        <v>5</v>
      </c>
      <c r="K44" s="28">
        <v>2</v>
      </c>
      <c r="L44" s="28">
        <v>4</v>
      </c>
      <c r="M44" s="28">
        <v>0</v>
      </c>
      <c r="N44" s="30"/>
    </row>
    <row r="45" spans="1:14" ht="16" customHeight="1" x14ac:dyDescent="0.35">
      <c r="A45" s="19" t="s">
        <v>51</v>
      </c>
      <c r="B45" s="31"/>
      <c r="C45" s="31"/>
      <c r="D45" s="31"/>
      <c r="E45" s="22"/>
      <c r="F45" s="22"/>
      <c r="G45" s="22"/>
      <c r="H45" s="32"/>
      <c r="I45" s="32"/>
      <c r="J45" s="32"/>
      <c r="K45" s="32"/>
      <c r="L45" s="32"/>
      <c r="M45" s="32"/>
      <c r="N45" s="33"/>
    </row>
    <row r="46" spans="1:14" ht="16" customHeight="1" x14ac:dyDescent="0.35">
      <c r="A46" s="26" t="s">
        <v>52</v>
      </c>
      <c r="B46" s="27">
        <f t="shared" si="0"/>
        <v>14.748201438848922</v>
      </c>
      <c r="C46" s="27">
        <f t="shared" si="1"/>
        <v>139</v>
      </c>
      <c r="D46" s="27">
        <f t="shared" si="2"/>
        <v>20.5</v>
      </c>
      <c r="E46" s="15">
        <v>6.5</v>
      </c>
      <c r="F46" s="15">
        <v>0</v>
      </c>
      <c r="G46" s="15">
        <v>4</v>
      </c>
      <c r="H46" s="28">
        <v>2</v>
      </c>
      <c r="I46" s="29">
        <v>2</v>
      </c>
      <c r="J46" s="28">
        <v>2</v>
      </c>
      <c r="K46" s="28">
        <v>3</v>
      </c>
      <c r="L46" s="28">
        <v>1</v>
      </c>
      <c r="M46" s="28">
        <v>0</v>
      </c>
      <c r="N46" s="30"/>
    </row>
    <row r="47" spans="1:14" ht="16" customHeight="1" x14ac:dyDescent="0.35">
      <c r="A47" s="26" t="s">
        <v>53</v>
      </c>
      <c r="B47" s="27">
        <f t="shared" si="0"/>
        <v>29.496402877697843</v>
      </c>
      <c r="C47" s="27">
        <f t="shared" si="1"/>
        <v>139</v>
      </c>
      <c r="D47" s="27">
        <f t="shared" si="2"/>
        <v>41</v>
      </c>
      <c r="E47" s="15">
        <v>8</v>
      </c>
      <c r="F47" s="15">
        <v>1</v>
      </c>
      <c r="G47" s="15">
        <v>7</v>
      </c>
      <c r="H47" s="28">
        <v>8</v>
      </c>
      <c r="I47" s="29">
        <v>7</v>
      </c>
      <c r="J47" s="28">
        <v>4</v>
      </c>
      <c r="K47" s="28">
        <v>6</v>
      </c>
      <c r="L47" s="28">
        <v>0</v>
      </c>
      <c r="M47" s="28">
        <v>0</v>
      </c>
      <c r="N47" s="30"/>
    </row>
    <row r="48" spans="1:14" ht="16" customHeight="1" x14ac:dyDescent="0.35">
      <c r="A48" s="26" t="s">
        <v>54</v>
      </c>
      <c r="B48" s="27">
        <f t="shared" si="0"/>
        <v>71.942446043165461</v>
      </c>
      <c r="C48" s="27">
        <f t="shared" si="1"/>
        <v>139</v>
      </c>
      <c r="D48" s="27">
        <f t="shared" si="2"/>
        <v>100</v>
      </c>
      <c r="E48" s="15">
        <v>8</v>
      </c>
      <c r="F48" s="15">
        <v>10</v>
      </c>
      <c r="G48" s="15">
        <v>8</v>
      </c>
      <c r="H48" s="28">
        <v>25</v>
      </c>
      <c r="I48" s="29">
        <v>20</v>
      </c>
      <c r="J48" s="28">
        <v>9</v>
      </c>
      <c r="K48" s="28">
        <v>4</v>
      </c>
      <c r="L48" s="28">
        <v>14</v>
      </c>
      <c r="M48" s="28">
        <v>2</v>
      </c>
      <c r="N48" s="30"/>
    </row>
    <row r="49" spans="1:14" ht="16" customHeight="1" x14ac:dyDescent="0.35">
      <c r="A49" s="26" t="s">
        <v>55</v>
      </c>
      <c r="B49" s="27">
        <f t="shared" si="0"/>
        <v>28.057553956834528</v>
      </c>
      <c r="C49" s="27">
        <f t="shared" si="1"/>
        <v>139</v>
      </c>
      <c r="D49" s="27">
        <f t="shared" si="2"/>
        <v>39</v>
      </c>
      <c r="E49" s="15">
        <v>4</v>
      </c>
      <c r="F49" s="15">
        <v>0</v>
      </c>
      <c r="G49" s="15">
        <v>6</v>
      </c>
      <c r="H49" s="28">
        <v>5</v>
      </c>
      <c r="I49" s="29">
        <v>10</v>
      </c>
      <c r="J49" s="28">
        <v>5</v>
      </c>
      <c r="K49" s="28">
        <v>2</v>
      </c>
      <c r="L49" s="28">
        <v>7</v>
      </c>
      <c r="M49" s="28">
        <v>0</v>
      </c>
      <c r="N49" s="30"/>
    </row>
    <row r="50" spans="1:14" ht="16" customHeight="1" x14ac:dyDescent="0.35">
      <c r="A50" s="26" t="s">
        <v>56</v>
      </c>
      <c r="B50" s="27">
        <f t="shared" si="0"/>
        <v>15.827338129496402</v>
      </c>
      <c r="C50" s="27">
        <f t="shared" si="1"/>
        <v>139</v>
      </c>
      <c r="D50" s="27">
        <f t="shared" si="2"/>
        <v>22</v>
      </c>
      <c r="E50" s="15">
        <v>2</v>
      </c>
      <c r="F50" s="15">
        <v>0</v>
      </c>
      <c r="G50" s="15">
        <v>6</v>
      </c>
      <c r="H50" s="28">
        <v>4</v>
      </c>
      <c r="I50" s="29">
        <v>4</v>
      </c>
      <c r="J50" s="28">
        <v>3</v>
      </c>
      <c r="K50" s="28">
        <v>2</v>
      </c>
      <c r="L50" s="28">
        <v>1</v>
      </c>
      <c r="M50" s="28">
        <v>0</v>
      </c>
      <c r="N50" s="30"/>
    </row>
    <row r="51" spans="1:14" ht="16" customHeight="1" x14ac:dyDescent="0.35">
      <c r="A51" s="26" t="s">
        <v>57</v>
      </c>
      <c r="B51" s="27">
        <f t="shared" si="0"/>
        <v>49.280575539568346</v>
      </c>
      <c r="C51" s="27">
        <f t="shared" si="1"/>
        <v>139</v>
      </c>
      <c r="D51" s="27">
        <f t="shared" si="2"/>
        <v>68.5</v>
      </c>
      <c r="E51" s="15">
        <v>12</v>
      </c>
      <c r="F51" s="15">
        <v>8</v>
      </c>
      <c r="G51" s="15">
        <v>19</v>
      </c>
      <c r="H51" s="28">
        <v>20</v>
      </c>
      <c r="I51" s="29">
        <v>4</v>
      </c>
      <c r="J51" s="28">
        <v>4</v>
      </c>
      <c r="K51" s="28">
        <v>1.5</v>
      </c>
      <c r="L51" s="28">
        <v>0</v>
      </c>
      <c r="M51" s="28">
        <v>0</v>
      </c>
      <c r="N51" s="30"/>
    </row>
    <row r="52" spans="1:14" ht="16" customHeight="1" x14ac:dyDescent="0.35">
      <c r="A52" s="26" t="s">
        <v>58</v>
      </c>
      <c r="B52" s="27">
        <f t="shared" si="0"/>
        <v>80.57553956834532</v>
      </c>
      <c r="C52" s="27">
        <f t="shared" si="1"/>
        <v>139</v>
      </c>
      <c r="D52" s="27">
        <f t="shared" si="2"/>
        <v>112</v>
      </c>
      <c r="E52" s="15">
        <v>12</v>
      </c>
      <c r="F52" s="15">
        <v>3</v>
      </c>
      <c r="G52" s="15">
        <v>17</v>
      </c>
      <c r="H52" s="15">
        <v>24</v>
      </c>
      <c r="I52" s="48">
        <v>24</v>
      </c>
      <c r="J52" s="15">
        <v>11</v>
      </c>
      <c r="K52" s="28">
        <v>4</v>
      </c>
      <c r="L52" s="28">
        <v>15</v>
      </c>
      <c r="M52" s="28">
        <v>2</v>
      </c>
      <c r="N52" s="30"/>
    </row>
    <row r="53" spans="1:14" ht="16" customHeight="1" x14ac:dyDescent="0.35">
      <c r="A53" s="19" t="s">
        <v>59</v>
      </c>
      <c r="B53" s="31"/>
      <c r="C53" s="31"/>
      <c r="D53" s="31"/>
      <c r="E53" s="22"/>
      <c r="F53" s="22"/>
      <c r="G53" s="22"/>
      <c r="H53" s="32"/>
      <c r="I53" s="32"/>
      <c r="J53" s="32"/>
      <c r="K53" s="32"/>
      <c r="L53" s="32"/>
      <c r="M53" s="32"/>
      <c r="N53" s="33"/>
    </row>
    <row r="54" spans="1:14" ht="16" customHeight="1" x14ac:dyDescent="0.35">
      <c r="A54" s="26" t="s">
        <v>60</v>
      </c>
      <c r="B54" s="27">
        <f t="shared" si="0"/>
        <v>80.57553956834532</v>
      </c>
      <c r="C54" s="27">
        <f t="shared" si="1"/>
        <v>139</v>
      </c>
      <c r="D54" s="27">
        <f t="shared" si="2"/>
        <v>112</v>
      </c>
      <c r="E54" s="15">
        <v>12</v>
      </c>
      <c r="F54" s="15">
        <v>8</v>
      </c>
      <c r="G54" s="15">
        <v>15</v>
      </c>
      <c r="H54" s="28">
        <v>26</v>
      </c>
      <c r="I54" s="29">
        <v>23</v>
      </c>
      <c r="J54" s="28">
        <v>7</v>
      </c>
      <c r="K54" s="28">
        <v>2</v>
      </c>
      <c r="L54" s="28">
        <v>15</v>
      </c>
      <c r="M54" s="28">
        <v>4</v>
      </c>
      <c r="N54" s="30"/>
    </row>
    <row r="55" spans="1:14" s="3" customFormat="1" ht="16" customHeight="1" x14ac:dyDescent="0.35">
      <c r="A55" s="26" t="s">
        <v>61</v>
      </c>
      <c r="B55" s="27">
        <f t="shared" si="0"/>
        <v>80.57553956834532</v>
      </c>
      <c r="C55" s="27">
        <f t="shared" si="1"/>
        <v>139</v>
      </c>
      <c r="D55" s="27">
        <f t="shared" si="2"/>
        <v>112</v>
      </c>
      <c r="E55" s="15">
        <v>9</v>
      </c>
      <c r="F55" s="15">
        <v>10</v>
      </c>
      <c r="G55" s="15">
        <v>22</v>
      </c>
      <c r="H55" s="15">
        <v>24</v>
      </c>
      <c r="I55" s="48">
        <v>23</v>
      </c>
      <c r="J55" s="15">
        <v>2</v>
      </c>
      <c r="K55" s="15">
        <v>6</v>
      </c>
      <c r="L55" s="28">
        <v>15</v>
      </c>
      <c r="M55" s="28">
        <v>0</v>
      </c>
      <c r="N55" s="30">
        <v>1</v>
      </c>
    </row>
    <row r="56" spans="1:14" ht="16" customHeight="1" x14ac:dyDescent="0.35">
      <c r="A56" s="26" t="s">
        <v>62</v>
      </c>
      <c r="B56" s="27">
        <f t="shared" si="0"/>
        <v>27.338129496402878</v>
      </c>
      <c r="C56" s="27">
        <f t="shared" si="1"/>
        <v>139</v>
      </c>
      <c r="D56" s="27">
        <f t="shared" si="2"/>
        <v>38</v>
      </c>
      <c r="E56" s="15">
        <v>6</v>
      </c>
      <c r="F56" s="15">
        <v>0</v>
      </c>
      <c r="G56" s="15">
        <v>9</v>
      </c>
      <c r="H56" s="28">
        <v>4</v>
      </c>
      <c r="I56" s="29">
        <v>7</v>
      </c>
      <c r="J56" s="28">
        <v>3</v>
      </c>
      <c r="K56" s="28">
        <v>2</v>
      </c>
      <c r="L56" s="28">
        <v>7</v>
      </c>
      <c r="M56" s="28">
        <v>0</v>
      </c>
      <c r="N56" s="30"/>
    </row>
    <row r="57" spans="1:14" ht="16" customHeight="1" x14ac:dyDescent="0.35">
      <c r="A57" s="26" t="s">
        <v>63</v>
      </c>
      <c r="B57" s="27">
        <f t="shared" si="0"/>
        <v>45.323741007194243</v>
      </c>
      <c r="C57" s="27">
        <f t="shared" si="1"/>
        <v>139</v>
      </c>
      <c r="D57" s="27">
        <f t="shared" si="2"/>
        <v>63</v>
      </c>
      <c r="E57" s="15">
        <v>8</v>
      </c>
      <c r="F57" s="15">
        <v>4</v>
      </c>
      <c r="G57" s="15">
        <v>19</v>
      </c>
      <c r="H57" s="28">
        <v>11</v>
      </c>
      <c r="I57" s="29">
        <v>10</v>
      </c>
      <c r="J57" s="28">
        <v>3</v>
      </c>
      <c r="K57" s="28">
        <v>3</v>
      </c>
      <c r="L57" s="28">
        <v>5</v>
      </c>
      <c r="M57" s="28">
        <v>0</v>
      </c>
      <c r="N57" s="30"/>
    </row>
    <row r="58" spans="1:14" ht="16" customHeight="1" x14ac:dyDescent="0.35">
      <c r="A58" s="26" t="s">
        <v>64</v>
      </c>
      <c r="B58" s="27">
        <f t="shared" si="0"/>
        <v>79.856115107913666</v>
      </c>
      <c r="C58" s="27">
        <f t="shared" si="1"/>
        <v>139</v>
      </c>
      <c r="D58" s="27">
        <f t="shared" si="2"/>
        <v>111</v>
      </c>
      <c r="E58" s="15">
        <v>10</v>
      </c>
      <c r="F58" s="15">
        <v>5</v>
      </c>
      <c r="G58" s="15">
        <v>18</v>
      </c>
      <c r="H58" s="28">
        <v>25</v>
      </c>
      <c r="I58" s="29">
        <v>25</v>
      </c>
      <c r="J58" s="28">
        <v>12</v>
      </c>
      <c r="K58" s="28">
        <v>3</v>
      </c>
      <c r="L58" s="28">
        <v>13</v>
      </c>
      <c r="M58" s="28">
        <v>0</v>
      </c>
      <c r="N58" s="30"/>
    </row>
    <row r="59" spans="1:14" ht="16" customHeight="1" x14ac:dyDescent="0.35">
      <c r="A59" s="26" t="s">
        <v>65</v>
      </c>
      <c r="B59" s="27">
        <f t="shared" si="0"/>
        <v>95.683453237410077</v>
      </c>
      <c r="C59" s="27">
        <f t="shared" si="1"/>
        <v>139</v>
      </c>
      <c r="D59" s="27">
        <f t="shared" si="2"/>
        <v>133</v>
      </c>
      <c r="E59" s="15">
        <v>12</v>
      </c>
      <c r="F59" s="15">
        <v>10</v>
      </c>
      <c r="G59" s="15">
        <v>22</v>
      </c>
      <c r="H59" s="28">
        <v>28</v>
      </c>
      <c r="I59" s="29">
        <v>23</v>
      </c>
      <c r="J59" s="28">
        <v>12</v>
      </c>
      <c r="K59" s="28">
        <v>5</v>
      </c>
      <c r="L59" s="28">
        <v>15</v>
      </c>
      <c r="M59" s="28">
        <v>4</v>
      </c>
      <c r="N59" s="30">
        <v>2</v>
      </c>
    </row>
    <row r="60" spans="1:14" ht="16" customHeight="1" x14ac:dyDescent="0.35">
      <c r="A60" s="26" t="s">
        <v>66</v>
      </c>
      <c r="B60" s="27">
        <f t="shared" si="0"/>
        <v>35.251798561151077</v>
      </c>
      <c r="C60" s="27">
        <f t="shared" si="1"/>
        <v>139</v>
      </c>
      <c r="D60" s="27">
        <f t="shared" si="2"/>
        <v>49</v>
      </c>
      <c r="E60" s="15">
        <v>6</v>
      </c>
      <c r="F60" s="15">
        <v>2</v>
      </c>
      <c r="G60" s="15">
        <v>17</v>
      </c>
      <c r="H60" s="28">
        <v>6</v>
      </c>
      <c r="I60" s="29">
        <v>6</v>
      </c>
      <c r="J60" s="28">
        <v>4</v>
      </c>
      <c r="K60" s="28">
        <v>3</v>
      </c>
      <c r="L60" s="28">
        <v>5</v>
      </c>
      <c r="M60" s="28">
        <v>0</v>
      </c>
      <c r="N60" s="30"/>
    </row>
    <row r="61" spans="1:14" ht="16" customHeight="1" x14ac:dyDescent="0.35">
      <c r="A61" s="26" t="s">
        <v>67</v>
      </c>
      <c r="B61" s="27">
        <f t="shared" si="0"/>
        <v>48.920863309352519</v>
      </c>
      <c r="C61" s="27">
        <f t="shared" si="1"/>
        <v>139</v>
      </c>
      <c r="D61" s="27">
        <f t="shared" si="2"/>
        <v>68</v>
      </c>
      <c r="E61" s="15">
        <v>4</v>
      </c>
      <c r="F61" s="15">
        <v>1</v>
      </c>
      <c r="G61" s="15">
        <v>14</v>
      </c>
      <c r="H61" s="28">
        <v>14</v>
      </c>
      <c r="I61" s="29">
        <v>18</v>
      </c>
      <c r="J61" s="28">
        <v>6</v>
      </c>
      <c r="K61" s="28">
        <v>3</v>
      </c>
      <c r="L61" s="28">
        <v>8</v>
      </c>
      <c r="M61" s="28">
        <v>0</v>
      </c>
      <c r="N61" s="30"/>
    </row>
    <row r="62" spans="1:14" ht="16" customHeight="1" x14ac:dyDescent="0.35">
      <c r="A62" s="26" t="s">
        <v>68</v>
      </c>
      <c r="B62" s="27">
        <f t="shared" si="0"/>
        <v>82.014388489208628</v>
      </c>
      <c r="C62" s="27">
        <f t="shared" si="1"/>
        <v>139</v>
      </c>
      <c r="D62" s="27">
        <f t="shared" si="2"/>
        <v>114</v>
      </c>
      <c r="E62" s="15">
        <v>12</v>
      </c>
      <c r="F62" s="15">
        <v>8</v>
      </c>
      <c r="G62" s="15">
        <v>19</v>
      </c>
      <c r="H62" s="28">
        <v>26</v>
      </c>
      <c r="I62" s="29">
        <v>22</v>
      </c>
      <c r="J62" s="28">
        <v>9</v>
      </c>
      <c r="K62" s="28">
        <v>4</v>
      </c>
      <c r="L62" s="28">
        <v>14</v>
      </c>
      <c r="M62" s="28">
        <v>0</v>
      </c>
      <c r="N62" s="30"/>
    </row>
    <row r="63" spans="1:14" ht="16" customHeight="1" x14ac:dyDescent="0.35">
      <c r="A63" s="26" t="s">
        <v>69</v>
      </c>
      <c r="B63" s="27">
        <f t="shared" si="0"/>
        <v>90.647482014388487</v>
      </c>
      <c r="C63" s="27">
        <f t="shared" si="1"/>
        <v>139</v>
      </c>
      <c r="D63" s="27">
        <f t="shared" si="2"/>
        <v>126</v>
      </c>
      <c r="E63" s="15">
        <v>12</v>
      </c>
      <c r="F63" s="15">
        <v>9</v>
      </c>
      <c r="G63" s="15">
        <v>19</v>
      </c>
      <c r="H63" s="28">
        <v>28</v>
      </c>
      <c r="I63" s="29">
        <v>24</v>
      </c>
      <c r="J63" s="28">
        <v>11</v>
      </c>
      <c r="K63" s="28">
        <v>4</v>
      </c>
      <c r="L63" s="28">
        <v>15</v>
      </c>
      <c r="M63" s="28">
        <v>3</v>
      </c>
      <c r="N63" s="30">
        <v>1</v>
      </c>
    </row>
    <row r="64" spans="1:14" ht="16" customHeight="1" x14ac:dyDescent="0.35">
      <c r="A64" s="26" t="s">
        <v>70</v>
      </c>
      <c r="B64" s="27">
        <f t="shared" si="0"/>
        <v>40.647482014388494</v>
      </c>
      <c r="C64" s="27">
        <f t="shared" si="1"/>
        <v>139</v>
      </c>
      <c r="D64" s="27">
        <f t="shared" si="2"/>
        <v>56.5</v>
      </c>
      <c r="E64" s="15">
        <v>8</v>
      </c>
      <c r="F64" s="15">
        <v>4</v>
      </c>
      <c r="G64" s="15">
        <v>10</v>
      </c>
      <c r="H64" s="28">
        <v>7</v>
      </c>
      <c r="I64" s="29">
        <v>7.5</v>
      </c>
      <c r="J64" s="28">
        <v>3</v>
      </c>
      <c r="K64" s="28">
        <v>2</v>
      </c>
      <c r="L64" s="28">
        <v>13</v>
      </c>
      <c r="M64" s="28">
        <v>2</v>
      </c>
      <c r="N64" s="30"/>
    </row>
    <row r="65" spans="1:14" ht="16" customHeight="1" x14ac:dyDescent="0.35">
      <c r="A65" s="26" t="s">
        <v>71</v>
      </c>
      <c r="B65" s="27">
        <f t="shared" si="0"/>
        <v>63.309352517985609</v>
      </c>
      <c r="C65" s="27">
        <f t="shared" si="1"/>
        <v>139</v>
      </c>
      <c r="D65" s="27">
        <f t="shared" si="2"/>
        <v>88</v>
      </c>
      <c r="E65" s="15">
        <v>7</v>
      </c>
      <c r="F65" s="15">
        <v>4</v>
      </c>
      <c r="G65" s="15">
        <v>20</v>
      </c>
      <c r="H65" s="28">
        <v>12</v>
      </c>
      <c r="I65" s="29">
        <v>20</v>
      </c>
      <c r="J65" s="28">
        <v>5</v>
      </c>
      <c r="K65" s="28">
        <v>5</v>
      </c>
      <c r="L65" s="28">
        <v>15</v>
      </c>
      <c r="M65" s="28">
        <v>0</v>
      </c>
      <c r="N65" s="30"/>
    </row>
    <row r="66" spans="1:14" ht="16" customHeight="1" x14ac:dyDescent="0.35">
      <c r="A66" s="26" t="s">
        <v>72</v>
      </c>
      <c r="B66" s="27">
        <f t="shared" si="0"/>
        <v>92.805755395683448</v>
      </c>
      <c r="C66" s="27">
        <f t="shared" si="1"/>
        <v>139</v>
      </c>
      <c r="D66" s="27">
        <f t="shared" si="2"/>
        <v>129</v>
      </c>
      <c r="E66" s="15">
        <v>11</v>
      </c>
      <c r="F66" s="15">
        <v>4</v>
      </c>
      <c r="G66" s="15">
        <v>22</v>
      </c>
      <c r="H66" s="28">
        <v>28</v>
      </c>
      <c r="I66" s="29">
        <v>25</v>
      </c>
      <c r="J66" s="28">
        <v>13</v>
      </c>
      <c r="K66" s="28">
        <v>3</v>
      </c>
      <c r="L66" s="28">
        <v>15</v>
      </c>
      <c r="M66" s="28">
        <v>4</v>
      </c>
      <c r="N66" s="30">
        <v>4</v>
      </c>
    </row>
    <row r="67" spans="1:14" ht="16" customHeight="1" x14ac:dyDescent="0.35">
      <c r="A67" s="26" t="s">
        <v>73</v>
      </c>
      <c r="B67" s="27">
        <f t="shared" si="0"/>
        <v>46.402877697841724</v>
      </c>
      <c r="C67" s="27">
        <f t="shared" si="1"/>
        <v>139</v>
      </c>
      <c r="D67" s="27">
        <f t="shared" si="2"/>
        <v>64.5</v>
      </c>
      <c r="E67" s="15">
        <v>10</v>
      </c>
      <c r="F67" s="15">
        <v>3</v>
      </c>
      <c r="G67" s="15">
        <v>13</v>
      </c>
      <c r="H67" s="28">
        <v>5</v>
      </c>
      <c r="I67" s="29">
        <v>11.5</v>
      </c>
      <c r="J67" s="28">
        <v>9</v>
      </c>
      <c r="K67" s="28">
        <v>3</v>
      </c>
      <c r="L67" s="28">
        <v>10</v>
      </c>
      <c r="M67" s="28">
        <v>0</v>
      </c>
      <c r="N67" s="30"/>
    </row>
    <row r="68" spans="1:14" ht="16" customHeight="1" x14ac:dyDescent="0.35">
      <c r="A68" s="19" t="s">
        <v>74</v>
      </c>
      <c r="B68" s="31"/>
      <c r="C68" s="31"/>
      <c r="D68" s="31"/>
      <c r="E68" s="22"/>
      <c r="F68" s="22"/>
      <c r="G68" s="22"/>
      <c r="H68" s="32"/>
      <c r="I68" s="32"/>
      <c r="J68" s="32"/>
      <c r="K68" s="32"/>
      <c r="L68" s="32"/>
      <c r="M68" s="32"/>
      <c r="N68" s="33"/>
    </row>
    <row r="69" spans="1:14" ht="16" customHeight="1" x14ac:dyDescent="0.35">
      <c r="A69" s="26" t="s">
        <v>75</v>
      </c>
      <c r="B69" s="27">
        <f t="shared" si="0"/>
        <v>20.863309352517987</v>
      </c>
      <c r="C69" s="27">
        <f t="shared" si="1"/>
        <v>139</v>
      </c>
      <c r="D69" s="27">
        <f t="shared" si="2"/>
        <v>29</v>
      </c>
      <c r="E69" s="15">
        <v>6</v>
      </c>
      <c r="F69" s="15">
        <v>2</v>
      </c>
      <c r="G69" s="15">
        <v>4</v>
      </c>
      <c r="H69" s="28">
        <v>4</v>
      </c>
      <c r="I69" s="29">
        <v>4</v>
      </c>
      <c r="J69" s="28">
        <v>3</v>
      </c>
      <c r="K69" s="28">
        <v>2</v>
      </c>
      <c r="L69" s="28">
        <v>2</v>
      </c>
      <c r="M69" s="28">
        <v>2</v>
      </c>
      <c r="N69" s="30"/>
    </row>
    <row r="70" spans="1:14" ht="16" customHeight="1" x14ac:dyDescent="0.35">
      <c r="A70" s="26" t="s">
        <v>76</v>
      </c>
      <c r="B70" s="27">
        <f t="shared" si="0"/>
        <v>45.68345323741007</v>
      </c>
      <c r="C70" s="27">
        <f t="shared" si="1"/>
        <v>139</v>
      </c>
      <c r="D70" s="27">
        <f t="shared" si="2"/>
        <v>63.5</v>
      </c>
      <c r="E70" s="15">
        <v>8</v>
      </c>
      <c r="F70" s="15">
        <v>5</v>
      </c>
      <c r="G70" s="15">
        <v>16</v>
      </c>
      <c r="H70" s="28">
        <v>9</v>
      </c>
      <c r="I70" s="29">
        <v>10.5</v>
      </c>
      <c r="J70" s="28">
        <v>5</v>
      </c>
      <c r="K70" s="28">
        <v>4</v>
      </c>
      <c r="L70" s="28">
        <v>4</v>
      </c>
      <c r="M70" s="28">
        <v>2</v>
      </c>
      <c r="N70" s="30"/>
    </row>
    <row r="71" spans="1:14" ht="16" customHeight="1" x14ac:dyDescent="0.35">
      <c r="A71" s="26" t="s">
        <v>77</v>
      </c>
      <c r="B71" s="27">
        <f t="shared" ref="B71:B97" si="3">D71/C71*100</f>
        <v>74.82014388489209</v>
      </c>
      <c r="C71" s="27">
        <f t="shared" ref="C71:C97" si="4">$C$4</f>
        <v>139</v>
      </c>
      <c r="D71" s="27">
        <f t="shared" ref="D71:D97" si="5">SUM(E71:N71)</f>
        <v>104</v>
      </c>
      <c r="E71" s="15">
        <v>12</v>
      </c>
      <c r="F71" s="15">
        <v>10</v>
      </c>
      <c r="G71" s="15">
        <v>18</v>
      </c>
      <c r="H71" s="28">
        <v>22</v>
      </c>
      <c r="I71" s="29">
        <v>20.5</v>
      </c>
      <c r="J71" s="28">
        <v>5</v>
      </c>
      <c r="K71" s="28">
        <v>1.5</v>
      </c>
      <c r="L71" s="28">
        <v>15</v>
      </c>
      <c r="M71" s="28">
        <v>0</v>
      </c>
      <c r="N71" s="30"/>
    </row>
    <row r="72" spans="1:14" ht="16" customHeight="1" x14ac:dyDescent="0.35">
      <c r="A72" s="26" t="s">
        <v>78</v>
      </c>
      <c r="B72" s="27">
        <f t="shared" si="3"/>
        <v>61.151079136690647</v>
      </c>
      <c r="C72" s="27">
        <f t="shared" si="4"/>
        <v>139</v>
      </c>
      <c r="D72" s="27">
        <f t="shared" si="5"/>
        <v>85</v>
      </c>
      <c r="E72" s="15">
        <v>12</v>
      </c>
      <c r="F72" s="15">
        <v>4</v>
      </c>
      <c r="G72" s="15">
        <v>17</v>
      </c>
      <c r="H72" s="28">
        <v>15</v>
      </c>
      <c r="I72" s="29">
        <v>19</v>
      </c>
      <c r="J72" s="28">
        <v>6</v>
      </c>
      <c r="K72" s="28">
        <v>4</v>
      </c>
      <c r="L72" s="28">
        <v>8</v>
      </c>
      <c r="M72" s="28">
        <v>0</v>
      </c>
      <c r="N72" s="30"/>
    </row>
    <row r="73" spans="1:14" ht="16" customHeight="1" x14ac:dyDescent="0.35">
      <c r="A73" s="34" t="s">
        <v>79</v>
      </c>
      <c r="B73" s="27">
        <f t="shared" si="3"/>
        <v>92.805755395683448</v>
      </c>
      <c r="C73" s="27">
        <f t="shared" si="4"/>
        <v>139</v>
      </c>
      <c r="D73" s="27">
        <f t="shared" si="5"/>
        <v>129</v>
      </c>
      <c r="E73" s="15">
        <v>12</v>
      </c>
      <c r="F73" s="15">
        <v>10</v>
      </c>
      <c r="G73" s="15">
        <v>22</v>
      </c>
      <c r="H73" s="28">
        <v>27</v>
      </c>
      <c r="I73" s="29">
        <v>27</v>
      </c>
      <c r="J73" s="28">
        <v>9</v>
      </c>
      <c r="K73" s="28">
        <v>5</v>
      </c>
      <c r="L73" s="28">
        <v>15</v>
      </c>
      <c r="M73" s="28">
        <v>2</v>
      </c>
      <c r="N73" s="30"/>
    </row>
    <row r="74" spans="1:14" ht="16" customHeight="1" x14ac:dyDescent="0.35">
      <c r="A74" s="26" t="s">
        <v>80</v>
      </c>
      <c r="B74" s="27">
        <f t="shared" si="3"/>
        <v>66.187050359712231</v>
      </c>
      <c r="C74" s="27">
        <f t="shared" si="4"/>
        <v>139</v>
      </c>
      <c r="D74" s="27">
        <f t="shared" si="5"/>
        <v>92</v>
      </c>
      <c r="E74" s="15">
        <v>9</v>
      </c>
      <c r="F74" s="15">
        <v>6</v>
      </c>
      <c r="G74" s="15">
        <v>20</v>
      </c>
      <c r="H74" s="28">
        <v>24</v>
      </c>
      <c r="I74" s="29">
        <v>16</v>
      </c>
      <c r="J74" s="28">
        <v>5</v>
      </c>
      <c r="K74" s="28">
        <v>2</v>
      </c>
      <c r="L74" s="28">
        <v>8</v>
      </c>
      <c r="M74" s="28">
        <v>2</v>
      </c>
      <c r="N74" s="30"/>
    </row>
    <row r="75" spans="1:14" ht="16" customHeight="1" x14ac:dyDescent="0.35">
      <c r="A75" s="19" t="s">
        <v>81</v>
      </c>
      <c r="B75" s="31"/>
      <c r="C75" s="31"/>
      <c r="D75" s="31"/>
      <c r="E75" s="22"/>
      <c r="F75" s="22"/>
      <c r="G75" s="22"/>
      <c r="H75" s="32"/>
      <c r="I75" s="32"/>
      <c r="J75" s="32"/>
      <c r="K75" s="32"/>
      <c r="L75" s="32"/>
      <c r="M75" s="32"/>
      <c r="N75" s="35"/>
    </row>
    <row r="76" spans="1:14" ht="16" customHeight="1" x14ac:dyDescent="0.35">
      <c r="A76" s="26" t="s">
        <v>82</v>
      </c>
      <c r="B76" s="27">
        <f t="shared" si="3"/>
        <v>89.928057553956833</v>
      </c>
      <c r="C76" s="27">
        <f t="shared" si="4"/>
        <v>139</v>
      </c>
      <c r="D76" s="27">
        <f t="shared" si="5"/>
        <v>125</v>
      </c>
      <c r="E76" s="15">
        <v>12</v>
      </c>
      <c r="F76" s="15">
        <v>10</v>
      </c>
      <c r="G76" s="15">
        <v>19</v>
      </c>
      <c r="H76" s="28">
        <v>24</v>
      </c>
      <c r="I76" s="29">
        <v>23</v>
      </c>
      <c r="J76" s="28">
        <v>12</v>
      </c>
      <c r="K76" s="28">
        <v>6</v>
      </c>
      <c r="L76" s="28">
        <v>15</v>
      </c>
      <c r="M76" s="28">
        <v>4</v>
      </c>
      <c r="N76" s="36"/>
    </row>
    <row r="77" spans="1:14" ht="16" customHeight="1" x14ac:dyDescent="0.35">
      <c r="A77" s="26" t="s">
        <v>83</v>
      </c>
      <c r="B77" s="27">
        <f t="shared" si="3"/>
        <v>21.582733812949641</v>
      </c>
      <c r="C77" s="27">
        <f t="shared" si="4"/>
        <v>139</v>
      </c>
      <c r="D77" s="27">
        <f t="shared" si="5"/>
        <v>30</v>
      </c>
      <c r="E77" s="15">
        <v>8</v>
      </c>
      <c r="F77" s="15">
        <v>1</v>
      </c>
      <c r="G77" s="15">
        <v>5</v>
      </c>
      <c r="H77" s="28">
        <v>2</v>
      </c>
      <c r="I77" s="29">
        <v>4</v>
      </c>
      <c r="J77" s="28">
        <v>2</v>
      </c>
      <c r="K77" s="28">
        <v>2</v>
      </c>
      <c r="L77" s="28">
        <v>6</v>
      </c>
      <c r="M77" s="28">
        <v>0</v>
      </c>
      <c r="N77" s="36"/>
    </row>
    <row r="78" spans="1:14" ht="16" customHeight="1" x14ac:dyDescent="0.35">
      <c r="A78" s="26" t="s">
        <v>84</v>
      </c>
      <c r="B78" s="27">
        <f t="shared" si="3"/>
        <v>34.108527131782942</v>
      </c>
      <c r="C78" s="27">
        <f>$C$4-10</f>
        <v>129</v>
      </c>
      <c r="D78" s="27">
        <f t="shared" si="5"/>
        <v>44</v>
      </c>
      <c r="E78" s="15">
        <v>12</v>
      </c>
      <c r="F78" s="15" t="s">
        <v>115</v>
      </c>
      <c r="G78" s="15">
        <v>8</v>
      </c>
      <c r="H78" s="28">
        <v>4</v>
      </c>
      <c r="I78" s="29">
        <v>6</v>
      </c>
      <c r="J78" s="28">
        <v>3</v>
      </c>
      <c r="K78" s="28">
        <v>4</v>
      </c>
      <c r="L78" s="28">
        <v>6</v>
      </c>
      <c r="M78" s="28">
        <v>1</v>
      </c>
      <c r="N78" s="36"/>
    </row>
    <row r="79" spans="1:14" ht="16" customHeight="1" x14ac:dyDescent="0.35">
      <c r="A79" s="26" t="s">
        <v>85</v>
      </c>
      <c r="B79" s="27">
        <f t="shared" si="3"/>
        <v>73.381294964028783</v>
      </c>
      <c r="C79" s="27">
        <f t="shared" si="4"/>
        <v>139</v>
      </c>
      <c r="D79" s="27">
        <f t="shared" si="5"/>
        <v>102</v>
      </c>
      <c r="E79" s="15">
        <v>7</v>
      </c>
      <c r="F79" s="15">
        <v>7</v>
      </c>
      <c r="G79" s="15">
        <v>18</v>
      </c>
      <c r="H79" s="28">
        <v>20</v>
      </c>
      <c r="I79" s="29">
        <v>22</v>
      </c>
      <c r="J79" s="28">
        <v>8</v>
      </c>
      <c r="K79" s="28">
        <v>3</v>
      </c>
      <c r="L79" s="28">
        <v>15</v>
      </c>
      <c r="M79" s="28">
        <v>2</v>
      </c>
      <c r="N79" s="36"/>
    </row>
    <row r="80" spans="1:14" ht="16" customHeight="1" x14ac:dyDescent="0.35">
      <c r="A80" s="26" t="s">
        <v>86</v>
      </c>
      <c r="B80" s="27">
        <f t="shared" si="3"/>
        <v>91.366906474820141</v>
      </c>
      <c r="C80" s="27">
        <f t="shared" si="4"/>
        <v>139</v>
      </c>
      <c r="D80" s="27">
        <f t="shared" si="5"/>
        <v>127</v>
      </c>
      <c r="E80" s="15">
        <v>10</v>
      </c>
      <c r="F80" s="15">
        <v>10</v>
      </c>
      <c r="G80" s="15">
        <v>22</v>
      </c>
      <c r="H80" s="28">
        <v>27</v>
      </c>
      <c r="I80" s="29">
        <v>26</v>
      </c>
      <c r="J80" s="28">
        <v>14</v>
      </c>
      <c r="K80" s="28">
        <v>2</v>
      </c>
      <c r="L80" s="28">
        <v>9</v>
      </c>
      <c r="M80" s="28">
        <v>4</v>
      </c>
      <c r="N80" s="36">
        <v>3</v>
      </c>
    </row>
    <row r="81" spans="1:14" ht="16" customHeight="1" x14ac:dyDescent="0.35">
      <c r="A81" s="26" t="s">
        <v>87</v>
      </c>
      <c r="B81" s="27">
        <f t="shared" si="3"/>
        <v>69.7841726618705</v>
      </c>
      <c r="C81" s="27">
        <f t="shared" si="4"/>
        <v>139</v>
      </c>
      <c r="D81" s="27">
        <f t="shared" si="5"/>
        <v>97</v>
      </c>
      <c r="E81" s="15">
        <v>10</v>
      </c>
      <c r="F81" s="15">
        <v>10</v>
      </c>
      <c r="G81" s="15">
        <v>9</v>
      </c>
      <c r="H81" s="28">
        <v>19</v>
      </c>
      <c r="I81" s="29">
        <v>20</v>
      </c>
      <c r="J81" s="28">
        <v>9</v>
      </c>
      <c r="K81" s="28">
        <v>4</v>
      </c>
      <c r="L81" s="28">
        <v>14</v>
      </c>
      <c r="M81" s="28">
        <v>2</v>
      </c>
      <c r="N81" s="36"/>
    </row>
    <row r="82" spans="1:14" ht="16" customHeight="1" x14ac:dyDescent="0.35">
      <c r="A82" s="26" t="s">
        <v>88</v>
      </c>
      <c r="B82" s="27">
        <f t="shared" si="3"/>
        <v>56.834532374100718</v>
      </c>
      <c r="C82" s="27">
        <f t="shared" si="4"/>
        <v>139</v>
      </c>
      <c r="D82" s="27">
        <f t="shared" si="5"/>
        <v>79</v>
      </c>
      <c r="E82" s="15">
        <v>12</v>
      </c>
      <c r="F82" s="15">
        <v>2</v>
      </c>
      <c r="G82" s="15">
        <v>20</v>
      </c>
      <c r="H82" s="28">
        <v>21</v>
      </c>
      <c r="I82" s="29">
        <v>8</v>
      </c>
      <c r="J82" s="28">
        <v>9</v>
      </c>
      <c r="K82" s="28">
        <v>1</v>
      </c>
      <c r="L82" s="28">
        <v>4</v>
      </c>
      <c r="M82" s="28">
        <v>2</v>
      </c>
      <c r="N82" s="36"/>
    </row>
    <row r="83" spans="1:14" ht="16" customHeight="1" x14ac:dyDescent="0.35">
      <c r="A83" s="26" t="s">
        <v>89</v>
      </c>
      <c r="B83" s="27">
        <f t="shared" si="3"/>
        <v>78.057553956834539</v>
      </c>
      <c r="C83" s="27">
        <f t="shared" si="4"/>
        <v>139</v>
      </c>
      <c r="D83" s="27">
        <f t="shared" si="5"/>
        <v>108.5</v>
      </c>
      <c r="E83" s="15">
        <v>10</v>
      </c>
      <c r="F83" s="15">
        <v>4</v>
      </c>
      <c r="G83" s="15">
        <v>19</v>
      </c>
      <c r="H83" s="28">
        <v>24</v>
      </c>
      <c r="I83" s="29">
        <v>24</v>
      </c>
      <c r="J83" s="28">
        <v>10</v>
      </c>
      <c r="K83" s="28">
        <v>3.5</v>
      </c>
      <c r="L83" s="28">
        <v>12</v>
      </c>
      <c r="M83" s="28">
        <v>2</v>
      </c>
      <c r="N83" s="36"/>
    </row>
    <row r="84" spans="1:14" ht="16" customHeight="1" x14ac:dyDescent="0.35">
      <c r="A84" s="26" t="s">
        <v>90</v>
      </c>
      <c r="B84" s="27">
        <f t="shared" si="3"/>
        <v>87.050359712230218</v>
      </c>
      <c r="C84" s="27">
        <f t="shared" si="4"/>
        <v>139</v>
      </c>
      <c r="D84" s="27">
        <f t="shared" si="5"/>
        <v>121</v>
      </c>
      <c r="E84" s="15">
        <v>8</v>
      </c>
      <c r="F84" s="15">
        <v>6</v>
      </c>
      <c r="G84" s="15">
        <v>21</v>
      </c>
      <c r="H84" s="28">
        <v>27</v>
      </c>
      <c r="I84" s="29">
        <v>24</v>
      </c>
      <c r="J84" s="28">
        <v>14</v>
      </c>
      <c r="K84" s="28">
        <v>3</v>
      </c>
      <c r="L84" s="28">
        <v>15</v>
      </c>
      <c r="M84" s="28">
        <v>0</v>
      </c>
      <c r="N84" s="36">
        <v>3</v>
      </c>
    </row>
    <row r="85" spans="1:14" ht="16" customHeight="1" x14ac:dyDescent="0.35">
      <c r="A85" s="26" t="s">
        <v>91</v>
      </c>
      <c r="B85" s="27">
        <f t="shared" si="3"/>
        <v>60.431654676258994</v>
      </c>
      <c r="C85" s="27">
        <f t="shared" si="4"/>
        <v>139</v>
      </c>
      <c r="D85" s="27">
        <f t="shared" si="5"/>
        <v>84</v>
      </c>
      <c r="E85" s="15">
        <v>1</v>
      </c>
      <c r="F85" s="15">
        <v>3</v>
      </c>
      <c r="G85" s="15">
        <v>20</v>
      </c>
      <c r="H85" s="28">
        <v>23</v>
      </c>
      <c r="I85" s="29">
        <v>18</v>
      </c>
      <c r="J85" s="28">
        <v>4</v>
      </c>
      <c r="K85" s="28">
        <v>4</v>
      </c>
      <c r="L85" s="28">
        <v>11</v>
      </c>
      <c r="M85" s="28">
        <v>0</v>
      </c>
      <c r="N85" s="36"/>
    </row>
    <row r="86" spans="1:14" ht="16" customHeight="1" x14ac:dyDescent="0.35">
      <c r="A86" s="19" t="s">
        <v>92</v>
      </c>
      <c r="B86" s="31"/>
      <c r="C86" s="31"/>
      <c r="D86" s="31"/>
      <c r="E86" s="22"/>
      <c r="F86" s="22"/>
      <c r="G86" s="22"/>
      <c r="H86" s="32"/>
      <c r="I86" s="32"/>
      <c r="J86" s="32"/>
      <c r="K86" s="32"/>
      <c r="L86" s="32"/>
      <c r="M86" s="32"/>
      <c r="N86" s="37"/>
    </row>
    <row r="87" spans="1:14" ht="16" customHeight="1" x14ac:dyDescent="0.35">
      <c r="A87" s="26" t="s">
        <v>93</v>
      </c>
      <c r="B87" s="27">
        <f t="shared" si="3"/>
        <v>65.467625899280577</v>
      </c>
      <c r="C87" s="27">
        <f t="shared" si="4"/>
        <v>139</v>
      </c>
      <c r="D87" s="27">
        <f t="shared" si="5"/>
        <v>91</v>
      </c>
      <c r="E87" s="15">
        <v>10</v>
      </c>
      <c r="F87" s="15">
        <v>7</v>
      </c>
      <c r="G87" s="15">
        <v>18.5</v>
      </c>
      <c r="H87" s="28">
        <v>26</v>
      </c>
      <c r="I87" s="29">
        <v>7</v>
      </c>
      <c r="J87" s="28">
        <v>9</v>
      </c>
      <c r="K87" s="28">
        <v>2.5</v>
      </c>
      <c r="L87" s="28">
        <v>9</v>
      </c>
      <c r="M87" s="28">
        <v>2</v>
      </c>
      <c r="N87" s="36"/>
    </row>
    <row r="88" spans="1:14" ht="16" customHeight="1" x14ac:dyDescent="0.35">
      <c r="A88" s="26" t="s">
        <v>94</v>
      </c>
      <c r="B88" s="27">
        <f t="shared" si="3"/>
        <v>76.618705035971217</v>
      </c>
      <c r="C88" s="27">
        <f t="shared" si="4"/>
        <v>139</v>
      </c>
      <c r="D88" s="27">
        <f t="shared" si="5"/>
        <v>106.5</v>
      </c>
      <c r="E88" s="15">
        <v>10</v>
      </c>
      <c r="F88" s="15">
        <v>10</v>
      </c>
      <c r="G88" s="15">
        <v>22</v>
      </c>
      <c r="H88" s="28">
        <v>25</v>
      </c>
      <c r="I88" s="29">
        <v>16</v>
      </c>
      <c r="J88" s="28">
        <v>5</v>
      </c>
      <c r="K88" s="28">
        <v>4.5</v>
      </c>
      <c r="L88" s="28">
        <v>10</v>
      </c>
      <c r="M88" s="28">
        <v>4</v>
      </c>
      <c r="N88" s="36"/>
    </row>
    <row r="89" spans="1:14" ht="16" customHeight="1" x14ac:dyDescent="0.35">
      <c r="A89" s="26" t="s">
        <v>95</v>
      </c>
      <c r="B89" s="27">
        <f t="shared" si="3"/>
        <v>46.043165467625904</v>
      </c>
      <c r="C89" s="27">
        <f t="shared" si="4"/>
        <v>139</v>
      </c>
      <c r="D89" s="27">
        <f t="shared" si="5"/>
        <v>64</v>
      </c>
      <c r="E89" s="15">
        <v>9</v>
      </c>
      <c r="F89" s="15">
        <v>3</v>
      </c>
      <c r="G89" s="15">
        <v>9</v>
      </c>
      <c r="H89" s="28">
        <v>15</v>
      </c>
      <c r="I89" s="29">
        <v>12</v>
      </c>
      <c r="J89" s="28">
        <v>7</v>
      </c>
      <c r="K89" s="28">
        <v>3</v>
      </c>
      <c r="L89" s="28">
        <v>6</v>
      </c>
      <c r="M89" s="28">
        <v>0</v>
      </c>
      <c r="N89" s="36"/>
    </row>
    <row r="90" spans="1:14" ht="16" customHeight="1" x14ac:dyDescent="0.35">
      <c r="A90" s="26" t="s">
        <v>96</v>
      </c>
      <c r="B90" s="27">
        <f t="shared" si="3"/>
        <v>57.553956834532372</v>
      </c>
      <c r="C90" s="27">
        <f t="shared" si="4"/>
        <v>139</v>
      </c>
      <c r="D90" s="27">
        <f t="shared" si="5"/>
        <v>80</v>
      </c>
      <c r="E90" s="15">
        <v>8</v>
      </c>
      <c r="F90" s="15">
        <v>4</v>
      </c>
      <c r="G90" s="15">
        <v>18</v>
      </c>
      <c r="H90" s="28">
        <v>16</v>
      </c>
      <c r="I90" s="29">
        <v>8</v>
      </c>
      <c r="J90" s="28">
        <v>5</v>
      </c>
      <c r="K90" s="28">
        <v>3</v>
      </c>
      <c r="L90" s="28">
        <v>14</v>
      </c>
      <c r="M90" s="28">
        <v>4</v>
      </c>
      <c r="N90" s="36"/>
    </row>
    <row r="91" spans="1:14" ht="16" customHeight="1" x14ac:dyDescent="0.35">
      <c r="A91" s="26" t="s">
        <v>97</v>
      </c>
      <c r="B91" s="27">
        <f t="shared" si="3"/>
        <v>73.021582733812949</v>
      </c>
      <c r="C91" s="27">
        <f t="shared" si="4"/>
        <v>139</v>
      </c>
      <c r="D91" s="27">
        <f t="shared" si="5"/>
        <v>101.5</v>
      </c>
      <c r="E91" s="15">
        <v>7</v>
      </c>
      <c r="F91" s="15">
        <v>6</v>
      </c>
      <c r="G91" s="15">
        <v>22</v>
      </c>
      <c r="H91" s="28">
        <v>21</v>
      </c>
      <c r="I91" s="29">
        <v>21.5</v>
      </c>
      <c r="J91" s="28">
        <v>10</v>
      </c>
      <c r="K91" s="28">
        <v>3</v>
      </c>
      <c r="L91" s="28">
        <v>8</v>
      </c>
      <c r="M91" s="28">
        <v>0</v>
      </c>
      <c r="N91" s="36">
        <v>3</v>
      </c>
    </row>
    <row r="92" spans="1:14" ht="16" customHeight="1" x14ac:dyDescent="0.35">
      <c r="A92" s="26" t="s">
        <v>98</v>
      </c>
      <c r="B92" s="27">
        <f t="shared" si="3"/>
        <v>59.712230215827333</v>
      </c>
      <c r="C92" s="27">
        <f t="shared" si="4"/>
        <v>139</v>
      </c>
      <c r="D92" s="27">
        <f t="shared" si="5"/>
        <v>83</v>
      </c>
      <c r="E92" s="15">
        <v>10</v>
      </c>
      <c r="F92" s="15">
        <v>2</v>
      </c>
      <c r="G92" s="15">
        <v>7</v>
      </c>
      <c r="H92" s="28">
        <v>20</v>
      </c>
      <c r="I92" s="29">
        <v>18</v>
      </c>
      <c r="J92" s="28">
        <v>11</v>
      </c>
      <c r="K92" s="28">
        <v>3</v>
      </c>
      <c r="L92" s="28">
        <v>8</v>
      </c>
      <c r="M92" s="28">
        <v>4</v>
      </c>
      <c r="N92" s="36"/>
    </row>
    <row r="93" spans="1:14" ht="16" customHeight="1" x14ac:dyDescent="0.35">
      <c r="A93" s="26" t="s">
        <v>99</v>
      </c>
      <c r="B93" s="27">
        <f t="shared" si="3"/>
        <v>74.82014388489209</v>
      </c>
      <c r="C93" s="27">
        <f t="shared" si="4"/>
        <v>139</v>
      </c>
      <c r="D93" s="27">
        <f t="shared" si="5"/>
        <v>104</v>
      </c>
      <c r="E93" s="15">
        <v>6</v>
      </c>
      <c r="F93" s="15">
        <v>4</v>
      </c>
      <c r="G93" s="15">
        <v>16</v>
      </c>
      <c r="H93" s="28">
        <v>21</v>
      </c>
      <c r="I93" s="29">
        <v>25.5</v>
      </c>
      <c r="J93" s="28">
        <v>11</v>
      </c>
      <c r="K93" s="28">
        <v>3.5</v>
      </c>
      <c r="L93" s="28">
        <v>15</v>
      </c>
      <c r="M93" s="28">
        <v>2</v>
      </c>
      <c r="N93" s="36"/>
    </row>
    <row r="94" spans="1:14" ht="16" customHeight="1" x14ac:dyDescent="0.35">
      <c r="A94" s="26" t="s">
        <v>100</v>
      </c>
      <c r="B94" s="27">
        <f t="shared" si="3"/>
        <v>50.719424460431654</v>
      </c>
      <c r="C94" s="27">
        <f t="shared" si="4"/>
        <v>139</v>
      </c>
      <c r="D94" s="27">
        <f t="shared" si="5"/>
        <v>70.5</v>
      </c>
      <c r="E94" s="15">
        <v>8</v>
      </c>
      <c r="F94" s="15">
        <v>0</v>
      </c>
      <c r="G94" s="15">
        <v>19</v>
      </c>
      <c r="H94" s="28">
        <v>21</v>
      </c>
      <c r="I94" s="29">
        <v>10.5</v>
      </c>
      <c r="J94" s="28">
        <v>8</v>
      </c>
      <c r="K94" s="28">
        <v>4</v>
      </c>
      <c r="L94" s="28">
        <v>0</v>
      </c>
      <c r="M94" s="28">
        <v>0</v>
      </c>
      <c r="N94" s="36"/>
    </row>
    <row r="95" spans="1:14" ht="16" customHeight="1" x14ac:dyDescent="0.35">
      <c r="A95" s="26" t="s">
        <v>101</v>
      </c>
      <c r="B95" s="27">
        <f t="shared" si="3"/>
        <v>92.805755395683448</v>
      </c>
      <c r="C95" s="27">
        <f t="shared" si="4"/>
        <v>139</v>
      </c>
      <c r="D95" s="27">
        <f t="shared" si="5"/>
        <v>129</v>
      </c>
      <c r="E95" s="15">
        <v>12</v>
      </c>
      <c r="F95" s="15">
        <v>6</v>
      </c>
      <c r="G95" s="15">
        <v>18</v>
      </c>
      <c r="H95" s="28">
        <v>28</v>
      </c>
      <c r="I95" s="29">
        <v>26</v>
      </c>
      <c r="J95" s="28">
        <v>14</v>
      </c>
      <c r="K95" s="28">
        <v>6</v>
      </c>
      <c r="L95" s="28">
        <v>15</v>
      </c>
      <c r="M95" s="28">
        <v>4</v>
      </c>
      <c r="N95" s="36"/>
    </row>
    <row r="96" spans="1:14" ht="16" customHeight="1" x14ac:dyDescent="0.35">
      <c r="A96" s="26" t="s">
        <v>102</v>
      </c>
      <c r="B96" s="27">
        <f t="shared" si="3"/>
        <v>21.582733812949641</v>
      </c>
      <c r="C96" s="27">
        <f t="shared" si="4"/>
        <v>139</v>
      </c>
      <c r="D96" s="27">
        <f t="shared" si="5"/>
        <v>30</v>
      </c>
      <c r="E96" s="15">
        <v>10</v>
      </c>
      <c r="F96" s="15">
        <v>0</v>
      </c>
      <c r="G96" s="15">
        <v>5</v>
      </c>
      <c r="H96" s="28">
        <v>4</v>
      </c>
      <c r="I96" s="29">
        <v>4</v>
      </c>
      <c r="J96" s="28">
        <v>0</v>
      </c>
      <c r="K96" s="28">
        <v>5</v>
      </c>
      <c r="L96" s="28">
        <v>2</v>
      </c>
      <c r="M96" s="28">
        <v>0</v>
      </c>
      <c r="N96" s="36"/>
    </row>
    <row r="97" spans="1:14" ht="16" customHeight="1" x14ac:dyDescent="0.35">
      <c r="A97" s="26" t="s">
        <v>103</v>
      </c>
      <c r="B97" s="27">
        <f t="shared" si="3"/>
        <v>17.266187050359711</v>
      </c>
      <c r="C97" s="27">
        <f t="shared" si="4"/>
        <v>139</v>
      </c>
      <c r="D97" s="27">
        <f t="shared" si="5"/>
        <v>24</v>
      </c>
      <c r="E97" s="15">
        <v>10</v>
      </c>
      <c r="F97" s="15">
        <v>0</v>
      </c>
      <c r="G97" s="15">
        <v>5</v>
      </c>
      <c r="H97" s="28">
        <v>1</v>
      </c>
      <c r="I97" s="29">
        <v>0</v>
      </c>
      <c r="J97" s="28">
        <v>3</v>
      </c>
      <c r="K97" s="28">
        <v>4</v>
      </c>
      <c r="L97" s="28">
        <v>1</v>
      </c>
      <c r="M97" s="28">
        <v>0</v>
      </c>
      <c r="N97" s="36"/>
    </row>
    <row r="98" spans="1:14" x14ac:dyDescent="0.35">
      <c r="A98" s="4" t="s">
        <v>104</v>
      </c>
      <c r="D98" s="5"/>
      <c r="N98" s="8"/>
    </row>
    <row r="99" spans="1:14" x14ac:dyDescent="0.35">
      <c r="D99" s="6"/>
      <c r="E99" s="6"/>
      <c r="F99" s="6"/>
      <c r="G99" s="6"/>
    </row>
  </sheetData>
  <autoFilter ref="A5:N98" xr:uid="{00000000-0009-0000-0000-000001000000}"/>
  <mergeCells count="6">
    <mergeCell ref="A1:N1"/>
    <mergeCell ref="A2:A3"/>
    <mergeCell ref="B2:B3"/>
    <mergeCell ref="C2:C3"/>
    <mergeCell ref="D2:D3"/>
    <mergeCell ref="E2:M2"/>
  </mergeCells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  <ignoredErrors>
    <ignoredError sqref="C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Рейтинг</vt:lpstr>
      <vt:lpstr>Оценка</vt:lpstr>
      <vt:lpstr>Оценка!Заголовки_для_печати</vt:lpstr>
      <vt:lpstr>Рейтинг!Заголовки_для_печати</vt:lpstr>
      <vt:lpstr>Оценка!Область_печати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Тимофеева</dc:creator>
  <cp:lastModifiedBy>Asus</cp:lastModifiedBy>
  <cp:lastPrinted>2020-03-28T16:44:38Z</cp:lastPrinted>
  <dcterms:created xsi:type="dcterms:W3CDTF">2015-06-05T18:19:34Z</dcterms:created>
  <dcterms:modified xsi:type="dcterms:W3CDTF">2021-05-18T07:50:53Z</dcterms:modified>
</cp:coreProperties>
</file>