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Юрий\Documents\01_НИФИ\2021_Рейтинг\08_Рейтинг 2021 (для публикации)\"/>
    </mc:Choice>
  </mc:AlternateContent>
  <bookViews>
    <workbookView xWindow="0" yWindow="0" windowWidth="19200" windowHeight="10200" tabRatio="847"/>
  </bookViews>
  <sheets>
    <sheet name="Рейтинг (раздел 10)" sheetId="88" r:id="rId1"/>
    <sheet name="Оценка (раздел 10)" sheetId="12" r:id="rId2"/>
    <sheet name="Методика (раздел 10)" sheetId="31" r:id="rId3"/>
    <sheet name="10.1" sheetId="85" r:id="rId4"/>
    <sheet name="10.2" sheetId="86" r:id="rId5"/>
  </sheets>
  <definedNames>
    <definedName name="_Toc262683" localSheetId="2">'Методика (раздел 10)'!#REF!</definedName>
    <definedName name="_Toc32672483" localSheetId="2">'Методика (раздел 10)'!#REF!</definedName>
    <definedName name="_Toc477267685" localSheetId="2">'Методика (раздел 10)'!#REF!</definedName>
    <definedName name="_Toc510692579" localSheetId="2">'Методика (раздел 10)'!#REF!</definedName>
    <definedName name="_Toc67321832" localSheetId="2">'Методика (раздел 10)'!$B$4</definedName>
    <definedName name="_xlnm._FilterDatabase" localSheetId="3" hidden="1">'10.1'!$A$7:$V$102</definedName>
    <definedName name="_xlnm._FilterDatabase" localSheetId="4" hidden="1">'10.2'!$A$7:$P$100</definedName>
    <definedName name="_xlnm._FilterDatabase" localSheetId="1" hidden="1">'Оценка (раздел 10)'!$A$6:$E$29</definedName>
    <definedName name="_xlnm._FilterDatabase" localSheetId="0" hidden="1">'Рейтинг (раздел 10)'!$A$7:$E$30</definedName>
    <definedName name="sub_184133" localSheetId="2">'Методика (раздел 10)'!#REF!</definedName>
    <definedName name="_xlnm.Print_Titles" localSheetId="3">'10.1'!$3:$6</definedName>
    <definedName name="_xlnm.Print_Titles" localSheetId="4">'10.2'!$3:$6</definedName>
    <definedName name="_xlnm.Print_Titles" localSheetId="2">'Методика (раздел 10)'!$2:$3</definedName>
    <definedName name="_xlnm.Print_Titles" localSheetId="1">'Оценка (раздел 10)'!$A:$A,'Оценка (раздел 10)'!$3:$4</definedName>
    <definedName name="_xlnm.Print_Titles" localSheetId="0">'Рейтинг (раздел 10)'!$A:$A,'Рейтинг (раздел 10)'!$3:$4</definedName>
    <definedName name="_xlnm.Print_Area" localSheetId="3">'10.1'!$A$1:$V$102</definedName>
    <definedName name="_xlnm.Print_Area" localSheetId="4">'10.2'!$A$1:$P$100</definedName>
    <definedName name="_xlnm.Print_Area" localSheetId="2">'Методика (раздел 10)'!$A$1:$E$21</definedName>
    <definedName name="_xlnm.Print_Area" localSheetId="1">'Оценка (раздел 10)'!$A$1:$E$98</definedName>
    <definedName name="_xlnm.Print_Area" localSheetId="0">'Рейтинг (раздел 10)'!$A$1:$E$95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88" l="1"/>
  <c r="D58" i="88"/>
  <c r="C58" i="88" s="1"/>
  <c r="E57" i="88"/>
  <c r="D57" i="88"/>
  <c r="C57" i="88" s="1"/>
  <c r="E17" i="88"/>
  <c r="D17" i="88"/>
  <c r="C17" i="88" s="1"/>
  <c r="B17" i="88" s="1"/>
  <c r="E95" i="88"/>
  <c r="C95" i="88" s="1"/>
  <c r="D95" i="88"/>
  <c r="E16" i="88"/>
  <c r="D16" i="88"/>
  <c r="E40" i="88"/>
  <c r="D40" i="88"/>
  <c r="E30" i="88"/>
  <c r="D30" i="88"/>
  <c r="C30" i="88" s="1"/>
  <c r="B30" i="88" s="1"/>
  <c r="E29" i="88"/>
  <c r="C29" i="88" s="1"/>
  <c r="D29" i="88"/>
  <c r="E56" i="88"/>
  <c r="D56" i="88"/>
  <c r="E94" i="88"/>
  <c r="D94" i="88"/>
  <c r="E55" i="88"/>
  <c r="D55" i="88"/>
  <c r="C55" i="88" s="1"/>
  <c r="B55" i="88" s="1"/>
  <c r="E15" i="88"/>
  <c r="D15" i="88"/>
  <c r="E28" i="88"/>
  <c r="D28" i="88"/>
  <c r="E93" i="88"/>
  <c r="D93" i="88"/>
  <c r="E73" i="88"/>
  <c r="D73" i="88"/>
  <c r="E92" i="88"/>
  <c r="C92" i="88" s="1"/>
  <c r="D92" i="88"/>
  <c r="E54" i="88"/>
  <c r="D54" i="88"/>
  <c r="E65" i="88"/>
  <c r="D65" i="88"/>
  <c r="E27" i="88"/>
  <c r="D27" i="88"/>
  <c r="C27" i="88" s="1"/>
  <c r="B27" i="88" s="1"/>
  <c r="E64" i="88"/>
  <c r="D64" i="88"/>
  <c r="E14" i="88"/>
  <c r="D14" i="88"/>
  <c r="E39" i="88"/>
  <c r="D39" i="88"/>
  <c r="E26" i="88"/>
  <c r="D26" i="88"/>
  <c r="E63" i="88"/>
  <c r="D63" i="88"/>
  <c r="E62" i="88"/>
  <c r="D62" i="88"/>
  <c r="E53" i="88"/>
  <c r="D53" i="88"/>
  <c r="E38" i="88"/>
  <c r="D38" i="88"/>
  <c r="E37" i="88"/>
  <c r="D37" i="88"/>
  <c r="E13" i="88"/>
  <c r="D13" i="88"/>
  <c r="E12" i="88"/>
  <c r="D12" i="88"/>
  <c r="E46" i="88"/>
  <c r="D46" i="88"/>
  <c r="E25" i="88"/>
  <c r="D25" i="88"/>
  <c r="E45" i="88"/>
  <c r="D45" i="88"/>
  <c r="E52" i="88"/>
  <c r="D52" i="88"/>
  <c r="E51" i="88"/>
  <c r="D51" i="88"/>
  <c r="C51" i="88" s="1"/>
  <c r="B51" i="88" s="1"/>
  <c r="E72" i="88"/>
  <c r="D72" i="88"/>
  <c r="E36" i="88"/>
  <c r="D36" i="88"/>
  <c r="E91" i="88"/>
  <c r="D91" i="88"/>
  <c r="E61" i="88"/>
  <c r="D61" i="88"/>
  <c r="E90" i="88"/>
  <c r="D90" i="88"/>
  <c r="E11" i="88"/>
  <c r="D11" i="88"/>
  <c r="E89" i="88"/>
  <c r="D89" i="88"/>
  <c r="E88" i="88"/>
  <c r="D88" i="88"/>
  <c r="E71" i="88"/>
  <c r="D71" i="88"/>
  <c r="E87" i="88"/>
  <c r="D87" i="88"/>
  <c r="E24" i="88"/>
  <c r="D24" i="88"/>
  <c r="E70" i="88"/>
  <c r="D70" i="88"/>
  <c r="E86" i="88"/>
  <c r="D86" i="88"/>
  <c r="E50" i="88"/>
  <c r="D50" i="88"/>
  <c r="E35" i="88"/>
  <c r="D35" i="88"/>
  <c r="E85" i="88"/>
  <c r="D85" i="88"/>
  <c r="E84" i="88"/>
  <c r="D84" i="88"/>
  <c r="E44" i="88"/>
  <c r="D44" i="88"/>
  <c r="E34" i="88"/>
  <c r="D34" i="88"/>
  <c r="E83" i="88"/>
  <c r="D83" i="88"/>
  <c r="E23" i="88"/>
  <c r="D23" i="88"/>
  <c r="E43" i="88"/>
  <c r="D43" i="88"/>
  <c r="E22" i="88"/>
  <c r="D22" i="88"/>
  <c r="E82" i="88"/>
  <c r="D82" i="88"/>
  <c r="E69" i="88"/>
  <c r="D69" i="88"/>
  <c r="E42" i="88"/>
  <c r="D42" i="88"/>
  <c r="E33" i="88"/>
  <c r="D33" i="88"/>
  <c r="E10" i="88"/>
  <c r="D10" i="88"/>
  <c r="E9" i="88"/>
  <c r="D9" i="88"/>
  <c r="E68" i="88"/>
  <c r="D68" i="88"/>
  <c r="E8" i="88"/>
  <c r="D8" i="88"/>
  <c r="E32" i="88"/>
  <c r="D32" i="88"/>
  <c r="E81" i="88"/>
  <c r="D81" i="88"/>
  <c r="E21" i="88"/>
  <c r="D21" i="88"/>
  <c r="E80" i="88"/>
  <c r="D80" i="88"/>
  <c r="E79" i="88"/>
  <c r="D79" i="88"/>
  <c r="E60" i="88"/>
  <c r="D60" i="88"/>
  <c r="E78" i="88"/>
  <c r="D78" i="88"/>
  <c r="E77" i="88"/>
  <c r="D77" i="88"/>
  <c r="E49" i="88"/>
  <c r="D49" i="88"/>
  <c r="E7" i="88"/>
  <c r="D7" i="88"/>
  <c r="E76" i="88"/>
  <c r="D76" i="88"/>
  <c r="E48" i="88"/>
  <c r="D48" i="88"/>
  <c r="E59" i="88"/>
  <c r="D59" i="88"/>
  <c r="E31" i="88"/>
  <c r="D31" i="88"/>
  <c r="E20" i="88"/>
  <c r="D20" i="88"/>
  <c r="E74" i="88"/>
  <c r="D74" i="88"/>
  <c r="E67" i="88"/>
  <c r="D67" i="88"/>
  <c r="E19" i="88"/>
  <c r="D19" i="88"/>
  <c r="E75" i="88"/>
  <c r="D75" i="88"/>
  <c r="C5" i="88"/>
  <c r="C78" i="88" l="1"/>
  <c r="C21" i="88"/>
  <c r="C32" i="88"/>
  <c r="B32" i="88" s="1"/>
  <c r="C7" i="88"/>
  <c r="B7" i="88" s="1"/>
  <c r="C60" i="88"/>
  <c r="C80" i="88"/>
  <c r="B80" i="88" s="1"/>
  <c r="C81" i="88"/>
  <c r="B81" i="88" s="1"/>
  <c r="C8" i="88"/>
  <c r="B8" i="88" s="1"/>
  <c r="C33" i="88"/>
  <c r="B33" i="88" s="1"/>
  <c r="C22" i="88"/>
  <c r="C35" i="88"/>
  <c r="B35" i="88" s="1"/>
  <c r="C25" i="88"/>
  <c r="B25" i="88" s="1"/>
  <c r="C86" i="88"/>
  <c r="C90" i="88"/>
  <c r="C72" i="88"/>
  <c r="B72" i="88" s="1"/>
  <c r="C52" i="88"/>
  <c r="B52" i="88" s="1"/>
  <c r="C67" i="88"/>
  <c r="B67" i="88" s="1"/>
  <c r="C59" i="88"/>
  <c r="C85" i="88"/>
  <c r="B85" i="88" s="1"/>
  <c r="C88" i="88"/>
  <c r="B88" i="88" s="1"/>
  <c r="C61" i="88"/>
  <c r="B61" i="88" s="1"/>
  <c r="C12" i="88"/>
  <c r="C53" i="88"/>
  <c r="B53" i="88" s="1"/>
  <c r="C65" i="88"/>
  <c r="B65" i="88" s="1"/>
  <c r="C23" i="88"/>
  <c r="B23" i="88" s="1"/>
  <c r="C84" i="88"/>
  <c r="B84" i="88" s="1"/>
  <c r="C63" i="88"/>
  <c r="B63" i="88" s="1"/>
  <c r="C64" i="88"/>
  <c r="B64" i="88" s="1"/>
  <c r="C49" i="88"/>
  <c r="B49" i="88" s="1"/>
  <c r="C82" i="88"/>
  <c r="B82" i="88" s="1"/>
  <c r="C83" i="88"/>
  <c r="B83" i="88" s="1"/>
  <c r="C24" i="88"/>
  <c r="B24" i="88" s="1"/>
  <c r="C89" i="88"/>
  <c r="C38" i="88"/>
  <c r="B38" i="88" s="1"/>
  <c r="C26" i="88"/>
  <c r="B26" i="88" s="1"/>
  <c r="C93" i="88"/>
  <c r="B93" i="88" s="1"/>
  <c r="C94" i="88"/>
  <c r="B94" i="88" s="1"/>
  <c r="C69" i="88"/>
  <c r="B69" i="88" s="1"/>
  <c r="C44" i="88"/>
  <c r="B44" i="88" s="1"/>
  <c r="C71" i="88"/>
  <c r="B71" i="88" s="1"/>
  <c r="C37" i="88"/>
  <c r="B37" i="88" s="1"/>
  <c r="C15" i="88"/>
  <c r="C19" i="88"/>
  <c r="B19" i="88" s="1"/>
  <c r="C31" i="88"/>
  <c r="B31" i="88" s="1"/>
  <c r="C48" i="88"/>
  <c r="B48" i="88" s="1"/>
  <c r="C79" i="88"/>
  <c r="B79" i="88" s="1"/>
  <c r="C10" i="88"/>
  <c r="C34" i="88"/>
  <c r="B34" i="88" s="1"/>
  <c r="C70" i="88"/>
  <c r="B70" i="88" s="1"/>
  <c r="C91" i="88"/>
  <c r="B91" i="88" s="1"/>
  <c r="C46" i="88"/>
  <c r="B46" i="88" s="1"/>
  <c r="C39" i="88"/>
  <c r="B39" i="88" s="1"/>
  <c r="C73" i="88"/>
  <c r="B73" i="88" s="1"/>
  <c r="C40" i="88"/>
  <c r="B40" i="88" s="1"/>
  <c r="C13" i="88"/>
  <c r="B13" i="88" s="1"/>
  <c r="C16" i="88"/>
  <c r="B16" i="88" s="1"/>
  <c r="C9" i="88"/>
  <c r="B9" i="88" s="1"/>
  <c r="C42" i="88"/>
  <c r="B42" i="88" s="1"/>
  <c r="C87" i="88"/>
  <c r="B87" i="88" s="1"/>
  <c r="C36" i="88"/>
  <c r="B36" i="88" s="1"/>
  <c r="C14" i="88"/>
  <c r="B14" i="88" s="1"/>
  <c r="C28" i="88"/>
  <c r="B28" i="88" s="1"/>
  <c r="C74" i="88"/>
  <c r="B74" i="88" s="1"/>
  <c r="C76" i="88"/>
  <c r="B76" i="88" s="1"/>
  <c r="C68" i="88"/>
  <c r="B68" i="88" s="1"/>
  <c r="C43" i="88"/>
  <c r="B43" i="88" s="1"/>
  <c r="C50" i="88"/>
  <c r="B50" i="88" s="1"/>
  <c r="C11" i="88"/>
  <c r="B11" i="88" s="1"/>
  <c r="C45" i="88"/>
  <c r="B45" i="88" s="1"/>
  <c r="C62" i="88"/>
  <c r="B62" i="88" s="1"/>
  <c r="C54" i="88"/>
  <c r="B54" i="88" s="1"/>
  <c r="C56" i="88"/>
  <c r="B56" i="88" s="1"/>
  <c r="C20" i="88"/>
  <c r="B20" i="88" s="1"/>
  <c r="B59" i="88"/>
  <c r="B10" i="88"/>
  <c r="C75" i="88"/>
  <c r="B75" i="88" s="1"/>
  <c r="C77" i="88"/>
  <c r="B77" i="88" s="1"/>
  <c r="B60" i="88"/>
  <c r="B86" i="88"/>
  <c r="B90" i="88"/>
  <c r="B92" i="88"/>
  <c r="B15" i="88"/>
  <c r="B29" i="88"/>
  <c r="B95" i="88"/>
  <c r="B78" i="88"/>
  <c r="B21" i="88"/>
  <c r="B58" i="88"/>
  <c r="B22" i="88"/>
  <c r="B89" i="88"/>
  <c r="B12" i="88"/>
  <c r="B57" i="88"/>
  <c r="I9" i="86"/>
  <c r="I10" i="86"/>
  <c r="I11" i="86"/>
  <c r="I12" i="86"/>
  <c r="I13" i="86"/>
  <c r="I14" i="86"/>
  <c r="I15" i="86"/>
  <c r="I16" i="86"/>
  <c r="I17" i="86"/>
  <c r="I18" i="86"/>
  <c r="I19" i="86"/>
  <c r="I20" i="86"/>
  <c r="I21" i="86"/>
  <c r="I22" i="86"/>
  <c r="I23" i="86"/>
  <c r="I24" i="86"/>
  <c r="I25" i="86"/>
  <c r="I27" i="86"/>
  <c r="I28" i="86"/>
  <c r="I29" i="86"/>
  <c r="I30" i="86"/>
  <c r="I31" i="86"/>
  <c r="I32" i="86"/>
  <c r="I33" i="86"/>
  <c r="I34" i="86"/>
  <c r="I35" i="86"/>
  <c r="I36" i="86"/>
  <c r="I37" i="86"/>
  <c r="I39" i="86"/>
  <c r="I40" i="86"/>
  <c r="I41" i="86"/>
  <c r="I42" i="86"/>
  <c r="I43" i="86"/>
  <c r="I44" i="86"/>
  <c r="I45" i="86"/>
  <c r="I46" i="86"/>
  <c r="I48" i="86"/>
  <c r="I49" i="86"/>
  <c r="I50" i="86"/>
  <c r="I51" i="86"/>
  <c r="I52" i="86"/>
  <c r="I53" i="86"/>
  <c r="I54" i="86"/>
  <c r="I56" i="86"/>
  <c r="I57" i="86"/>
  <c r="I58" i="86"/>
  <c r="I59" i="86"/>
  <c r="I60" i="86"/>
  <c r="I61" i="86"/>
  <c r="I62" i="86"/>
  <c r="I63" i="86"/>
  <c r="I64" i="86"/>
  <c r="I65" i="86"/>
  <c r="I66" i="86"/>
  <c r="I67" i="86"/>
  <c r="I68" i="86"/>
  <c r="I69" i="86"/>
  <c r="I71" i="86"/>
  <c r="I72" i="86"/>
  <c r="I73" i="86"/>
  <c r="I74" i="86"/>
  <c r="I75" i="86"/>
  <c r="I76" i="86"/>
  <c r="I78" i="86"/>
  <c r="I79" i="86"/>
  <c r="I80" i="86"/>
  <c r="I81" i="86"/>
  <c r="I82" i="86"/>
  <c r="I83" i="86"/>
  <c r="I84" i="86"/>
  <c r="I85" i="86"/>
  <c r="I86" i="86"/>
  <c r="I87" i="86"/>
  <c r="I89" i="86"/>
  <c r="I90" i="86"/>
  <c r="I91" i="86"/>
  <c r="I92" i="86"/>
  <c r="I93" i="86"/>
  <c r="I94" i="86"/>
  <c r="I95" i="86"/>
  <c r="I96" i="86"/>
  <c r="I97" i="86"/>
  <c r="I98" i="86"/>
  <c r="I99" i="86"/>
  <c r="I8" i="86"/>
  <c r="H9" i="86"/>
  <c r="H10" i="86"/>
  <c r="H11" i="86"/>
  <c r="H12" i="86"/>
  <c r="H13" i="86"/>
  <c r="H14" i="86"/>
  <c r="H15" i="86"/>
  <c r="H16" i="86"/>
  <c r="H17" i="86"/>
  <c r="H18" i="86"/>
  <c r="H19" i="86"/>
  <c r="H20" i="86"/>
  <c r="H21" i="86"/>
  <c r="H22" i="86"/>
  <c r="H23" i="86"/>
  <c r="H24" i="86"/>
  <c r="H25" i="86"/>
  <c r="H27" i="86"/>
  <c r="H28" i="86"/>
  <c r="H29" i="86"/>
  <c r="H30" i="86"/>
  <c r="H31" i="86"/>
  <c r="H32" i="86"/>
  <c r="H33" i="86"/>
  <c r="H34" i="86"/>
  <c r="H35" i="86"/>
  <c r="H36" i="86"/>
  <c r="H37" i="86"/>
  <c r="H39" i="86"/>
  <c r="H40" i="86"/>
  <c r="H41" i="86"/>
  <c r="H42" i="86"/>
  <c r="H43" i="86"/>
  <c r="H44" i="86"/>
  <c r="H45" i="86"/>
  <c r="H46" i="86"/>
  <c r="H48" i="86"/>
  <c r="H49" i="86"/>
  <c r="H50" i="86"/>
  <c r="H51" i="86"/>
  <c r="H52" i="86"/>
  <c r="H53" i="86"/>
  <c r="H54" i="86"/>
  <c r="H56" i="86"/>
  <c r="H57" i="86"/>
  <c r="H58" i="86"/>
  <c r="H59" i="86"/>
  <c r="H60" i="86"/>
  <c r="H61" i="86"/>
  <c r="H62" i="86"/>
  <c r="H63" i="86"/>
  <c r="H64" i="86"/>
  <c r="H65" i="86"/>
  <c r="H66" i="86"/>
  <c r="H67" i="86"/>
  <c r="H68" i="86"/>
  <c r="H69" i="86"/>
  <c r="H71" i="86"/>
  <c r="H72" i="86"/>
  <c r="H73" i="86"/>
  <c r="H74" i="86"/>
  <c r="H75" i="86"/>
  <c r="H76" i="86"/>
  <c r="H78" i="86"/>
  <c r="H79" i="86"/>
  <c r="H80" i="86"/>
  <c r="H81" i="86"/>
  <c r="H82" i="86"/>
  <c r="H83" i="86"/>
  <c r="H84" i="86"/>
  <c r="H85" i="86"/>
  <c r="H86" i="86"/>
  <c r="H87" i="86"/>
  <c r="H89" i="86"/>
  <c r="H90" i="86"/>
  <c r="H91" i="86"/>
  <c r="H92" i="86"/>
  <c r="H93" i="86"/>
  <c r="H94" i="86"/>
  <c r="H95" i="86"/>
  <c r="H96" i="86"/>
  <c r="H97" i="86"/>
  <c r="H98" i="86"/>
  <c r="H99" i="86"/>
  <c r="H8" i="86"/>
  <c r="C9" i="86"/>
  <c r="F9" i="86" s="1"/>
  <c r="E8" i="12" s="1"/>
  <c r="C10" i="86"/>
  <c r="F10" i="86" s="1"/>
  <c r="E9" i="12" s="1"/>
  <c r="C11" i="86"/>
  <c r="F11" i="86" s="1"/>
  <c r="E10" i="12" s="1"/>
  <c r="C12" i="86"/>
  <c r="F12" i="86" s="1"/>
  <c r="E11" i="12" s="1"/>
  <c r="C13" i="86"/>
  <c r="F13" i="86" s="1"/>
  <c r="E12" i="12" s="1"/>
  <c r="C14" i="86"/>
  <c r="F14" i="86" s="1"/>
  <c r="E13" i="12" s="1"/>
  <c r="C15" i="86"/>
  <c r="F15" i="86" s="1"/>
  <c r="E14" i="12" s="1"/>
  <c r="C16" i="86"/>
  <c r="F16" i="86" s="1"/>
  <c r="E15" i="12" s="1"/>
  <c r="C17" i="86"/>
  <c r="F17" i="86" s="1"/>
  <c r="E16" i="12" s="1"/>
  <c r="C18" i="86"/>
  <c r="F18" i="86" s="1"/>
  <c r="E17" i="12" s="1"/>
  <c r="C19" i="86"/>
  <c r="F19" i="86" s="1"/>
  <c r="E18" i="12" s="1"/>
  <c r="C20" i="86"/>
  <c r="F20" i="86" s="1"/>
  <c r="E19" i="12" s="1"/>
  <c r="C21" i="86"/>
  <c r="F21" i="86" s="1"/>
  <c r="E20" i="12" s="1"/>
  <c r="C22" i="86"/>
  <c r="F22" i="86" s="1"/>
  <c r="E21" i="12" s="1"/>
  <c r="C23" i="86"/>
  <c r="F23" i="86" s="1"/>
  <c r="E22" i="12" s="1"/>
  <c r="C24" i="86"/>
  <c r="F24" i="86" s="1"/>
  <c r="E23" i="12" s="1"/>
  <c r="C25" i="86"/>
  <c r="F25" i="86" s="1"/>
  <c r="E24" i="12" s="1"/>
  <c r="C27" i="86"/>
  <c r="F27" i="86" s="1"/>
  <c r="E26" i="12" s="1"/>
  <c r="C28" i="86"/>
  <c r="F28" i="86" s="1"/>
  <c r="E27" i="12" s="1"/>
  <c r="C29" i="86"/>
  <c r="F29" i="86" s="1"/>
  <c r="E28" i="12" s="1"/>
  <c r="C30" i="86"/>
  <c r="F30" i="86" s="1"/>
  <c r="E29" i="12" s="1"/>
  <c r="C31" i="86"/>
  <c r="F31" i="86" s="1"/>
  <c r="E30" i="12" s="1"/>
  <c r="C32" i="86"/>
  <c r="F32" i="86" s="1"/>
  <c r="E31" i="12" s="1"/>
  <c r="C33" i="86"/>
  <c r="F33" i="86" s="1"/>
  <c r="E32" i="12" s="1"/>
  <c r="C34" i="86"/>
  <c r="F34" i="86" s="1"/>
  <c r="E33" i="12" s="1"/>
  <c r="C35" i="86"/>
  <c r="F35" i="86" s="1"/>
  <c r="E34" i="12" s="1"/>
  <c r="C36" i="86"/>
  <c r="F36" i="86" s="1"/>
  <c r="E35" i="12" s="1"/>
  <c r="C37" i="86"/>
  <c r="F37" i="86" s="1"/>
  <c r="E36" i="12" s="1"/>
  <c r="C39" i="86"/>
  <c r="F39" i="86" s="1"/>
  <c r="E38" i="12" s="1"/>
  <c r="C40" i="86"/>
  <c r="F40" i="86" s="1"/>
  <c r="E39" i="12" s="1"/>
  <c r="C41" i="86"/>
  <c r="F41" i="86" s="1"/>
  <c r="E40" i="12" s="1"/>
  <c r="C42" i="86"/>
  <c r="F42" i="86" s="1"/>
  <c r="E41" i="12" s="1"/>
  <c r="C43" i="86"/>
  <c r="F43" i="86" s="1"/>
  <c r="E42" i="12" s="1"/>
  <c r="C44" i="86"/>
  <c r="F44" i="86" s="1"/>
  <c r="E43" i="12" s="1"/>
  <c r="C45" i="86"/>
  <c r="F45" i="86" s="1"/>
  <c r="E44" i="12" s="1"/>
  <c r="C46" i="86"/>
  <c r="F46" i="86" s="1"/>
  <c r="E45" i="12" s="1"/>
  <c r="C48" i="86"/>
  <c r="F48" i="86" s="1"/>
  <c r="E47" i="12" s="1"/>
  <c r="C49" i="86"/>
  <c r="F49" i="86" s="1"/>
  <c r="E48" i="12" s="1"/>
  <c r="C50" i="86"/>
  <c r="F50" i="86" s="1"/>
  <c r="E49" i="12" s="1"/>
  <c r="C51" i="86"/>
  <c r="F51" i="86" s="1"/>
  <c r="E50" i="12" s="1"/>
  <c r="C52" i="86"/>
  <c r="F52" i="86" s="1"/>
  <c r="E51" i="12" s="1"/>
  <c r="C53" i="86"/>
  <c r="F53" i="86" s="1"/>
  <c r="E52" i="12" s="1"/>
  <c r="C54" i="86"/>
  <c r="F54" i="86" s="1"/>
  <c r="E53" i="12" s="1"/>
  <c r="C56" i="86"/>
  <c r="F56" i="86" s="1"/>
  <c r="E55" i="12" s="1"/>
  <c r="C57" i="86"/>
  <c r="F57" i="86" s="1"/>
  <c r="E56" i="12" s="1"/>
  <c r="C58" i="86"/>
  <c r="F58" i="86" s="1"/>
  <c r="E57" i="12" s="1"/>
  <c r="C59" i="86"/>
  <c r="F59" i="86" s="1"/>
  <c r="E58" i="12" s="1"/>
  <c r="C60" i="86"/>
  <c r="F60" i="86" s="1"/>
  <c r="E59" i="12" s="1"/>
  <c r="C61" i="86"/>
  <c r="F61" i="86" s="1"/>
  <c r="E60" i="12" s="1"/>
  <c r="C62" i="86"/>
  <c r="F62" i="86" s="1"/>
  <c r="E61" i="12" s="1"/>
  <c r="C63" i="86"/>
  <c r="F63" i="86" s="1"/>
  <c r="E62" i="12" s="1"/>
  <c r="C64" i="86"/>
  <c r="F64" i="86" s="1"/>
  <c r="E63" i="12" s="1"/>
  <c r="C65" i="86"/>
  <c r="F65" i="86" s="1"/>
  <c r="E64" i="12" s="1"/>
  <c r="C66" i="86"/>
  <c r="F66" i="86" s="1"/>
  <c r="E65" i="12" s="1"/>
  <c r="C67" i="86"/>
  <c r="F67" i="86" s="1"/>
  <c r="E66" i="12" s="1"/>
  <c r="C68" i="86"/>
  <c r="F68" i="86" s="1"/>
  <c r="E67" i="12" s="1"/>
  <c r="C69" i="86"/>
  <c r="F69" i="86" s="1"/>
  <c r="E68" i="12" s="1"/>
  <c r="C71" i="86"/>
  <c r="F71" i="86" s="1"/>
  <c r="E70" i="12" s="1"/>
  <c r="C72" i="86"/>
  <c r="F72" i="86" s="1"/>
  <c r="E71" i="12" s="1"/>
  <c r="C73" i="86"/>
  <c r="F73" i="86" s="1"/>
  <c r="E72" i="12" s="1"/>
  <c r="C74" i="86"/>
  <c r="F74" i="86" s="1"/>
  <c r="E73" i="12" s="1"/>
  <c r="C75" i="86"/>
  <c r="F75" i="86" s="1"/>
  <c r="E74" i="12" s="1"/>
  <c r="C76" i="86"/>
  <c r="F76" i="86" s="1"/>
  <c r="E75" i="12" s="1"/>
  <c r="C78" i="86"/>
  <c r="F78" i="86" s="1"/>
  <c r="E77" i="12" s="1"/>
  <c r="C79" i="86"/>
  <c r="F79" i="86" s="1"/>
  <c r="E78" i="12" s="1"/>
  <c r="C80" i="86"/>
  <c r="F80" i="86" s="1"/>
  <c r="E79" i="12" s="1"/>
  <c r="C81" i="86"/>
  <c r="F81" i="86" s="1"/>
  <c r="E80" i="12" s="1"/>
  <c r="C82" i="86"/>
  <c r="F82" i="86" s="1"/>
  <c r="E81" i="12" s="1"/>
  <c r="C83" i="86"/>
  <c r="F83" i="86" s="1"/>
  <c r="E82" i="12" s="1"/>
  <c r="C84" i="86"/>
  <c r="F84" i="86" s="1"/>
  <c r="E83" i="12" s="1"/>
  <c r="C85" i="86"/>
  <c r="F85" i="86" s="1"/>
  <c r="E84" i="12" s="1"/>
  <c r="C86" i="86"/>
  <c r="F86" i="86" s="1"/>
  <c r="E85" i="12" s="1"/>
  <c r="C87" i="86"/>
  <c r="F87" i="86" s="1"/>
  <c r="E86" i="12" s="1"/>
  <c r="C89" i="86"/>
  <c r="F89" i="86" s="1"/>
  <c r="E88" i="12" s="1"/>
  <c r="C90" i="86"/>
  <c r="F90" i="86" s="1"/>
  <c r="E89" i="12" s="1"/>
  <c r="C91" i="86"/>
  <c r="F91" i="86" s="1"/>
  <c r="E90" i="12" s="1"/>
  <c r="C92" i="86"/>
  <c r="F92" i="86" s="1"/>
  <c r="E91" i="12" s="1"/>
  <c r="C93" i="86"/>
  <c r="F93" i="86" s="1"/>
  <c r="E92" i="12" s="1"/>
  <c r="C94" i="86"/>
  <c r="F94" i="86" s="1"/>
  <c r="E93" i="12" s="1"/>
  <c r="C95" i="86"/>
  <c r="F95" i="86" s="1"/>
  <c r="E94" i="12" s="1"/>
  <c r="C96" i="86"/>
  <c r="F96" i="86" s="1"/>
  <c r="E95" i="12" s="1"/>
  <c r="C97" i="86"/>
  <c r="F97" i="86" s="1"/>
  <c r="E96" i="12" s="1"/>
  <c r="C98" i="86"/>
  <c r="F98" i="86" s="1"/>
  <c r="E97" i="12" s="1"/>
  <c r="C99" i="86"/>
  <c r="F99" i="86" s="1"/>
  <c r="E98" i="12" s="1"/>
  <c r="C8" i="86"/>
  <c r="F8" i="86" s="1"/>
  <c r="E7" i="12" s="1"/>
  <c r="B6" i="86"/>
  <c r="B5" i="86"/>
  <c r="B4" i="86"/>
  <c r="C9" i="85"/>
  <c r="G9" i="86" s="1"/>
  <c r="C10" i="85"/>
  <c r="G10" i="86" s="1"/>
  <c r="C11" i="85"/>
  <c r="F11" i="85" s="1"/>
  <c r="D10" i="12" s="1"/>
  <c r="C12" i="85"/>
  <c r="F12" i="85" s="1"/>
  <c r="D11" i="12" s="1"/>
  <c r="C13" i="85"/>
  <c r="G13" i="86" s="1"/>
  <c r="C14" i="85"/>
  <c r="F14" i="85" s="1"/>
  <c r="D13" i="12" s="1"/>
  <c r="C15" i="85"/>
  <c r="F15" i="85" s="1"/>
  <c r="D14" i="12" s="1"/>
  <c r="C16" i="85"/>
  <c r="F16" i="85" s="1"/>
  <c r="D15" i="12" s="1"/>
  <c r="C17" i="85"/>
  <c r="G17" i="86" s="1"/>
  <c r="C18" i="85"/>
  <c r="F18" i="85" s="1"/>
  <c r="D17" i="12" s="1"/>
  <c r="C19" i="85"/>
  <c r="G19" i="86" s="1"/>
  <c r="C20" i="85"/>
  <c r="F20" i="85" s="1"/>
  <c r="D19" i="12" s="1"/>
  <c r="C21" i="85"/>
  <c r="G21" i="86" s="1"/>
  <c r="C22" i="85"/>
  <c r="F22" i="85" s="1"/>
  <c r="D21" i="12" s="1"/>
  <c r="C23" i="85"/>
  <c r="G23" i="86" s="1"/>
  <c r="C24" i="85"/>
  <c r="F24" i="85" s="1"/>
  <c r="D23" i="12" s="1"/>
  <c r="C25" i="85"/>
  <c r="G25" i="86" s="1"/>
  <c r="C27" i="85"/>
  <c r="F27" i="85" s="1"/>
  <c r="D26" i="12" s="1"/>
  <c r="C28" i="85"/>
  <c r="F28" i="85" s="1"/>
  <c r="D27" i="12" s="1"/>
  <c r="C29" i="85"/>
  <c r="G29" i="86" s="1"/>
  <c r="C30" i="85"/>
  <c r="F30" i="85" s="1"/>
  <c r="D29" i="12" s="1"/>
  <c r="C31" i="85"/>
  <c r="F31" i="85" s="1"/>
  <c r="D30" i="12" s="1"/>
  <c r="C32" i="85"/>
  <c r="F32" i="85" s="1"/>
  <c r="D31" i="12" s="1"/>
  <c r="C33" i="85"/>
  <c r="G33" i="86" s="1"/>
  <c r="C34" i="85"/>
  <c r="F34" i="85" s="1"/>
  <c r="D33" i="12" s="1"/>
  <c r="C35" i="85"/>
  <c r="G35" i="86" s="1"/>
  <c r="C36" i="85"/>
  <c r="F36" i="85" s="1"/>
  <c r="D35" i="12" s="1"/>
  <c r="C37" i="85"/>
  <c r="G37" i="86" s="1"/>
  <c r="C39" i="85"/>
  <c r="G39" i="86" s="1"/>
  <c r="C40" i="85"/>
  <c r="C41" i="85"/>
  <c r="G41" i="86" s="1"/>
  <c r="C42" i="85"/>
  <c r="F42" i="85" s="1"/>
  <c r="D41" i="12" s="1"/>
  <c r="C43" i="85"/>
  <c r="F43" i="85" s="1"/>
  <c r="D42" i="12" s="1"/>
  <c r="C44" i="85"/>
  <c r="F44" i="85" s="1"/>
  <c r="D43" i="12" s="1"/>
  <c r="C45" i="85"/>
  <c r="G45" i="86" s="1"/>
  <c r="C46" i="85"/>
  <c r="F46" i="85" s="1"/>
  <c r="D45" i="12" s="1"/>
  <c r="C48" i="85"/>
  <c r="F48" i="85" s="1"/>
  <c r="D47" i="12" s="1"/>
  <c r="C49" i="85"/>
  <c r="G49" i="86" s="1"/>
  <c r="C50" i="85"/>
  <c r="F50" i="85" s="1"/>
  <c r="D49" i="12" s="1"/>
  <c r="C51" i="85"/>
  <c r="F51" i="85" s="1"/>
  <c r="D50" i="12" s="1"/>
  <c r="C52" i="85"/>
  <c r="F52" i="85" s="1"/>
  <c r="D51" i="12" s="1"/>
  <c r="C53" i="85"/>
  <c r="G53" i="86" s="1"/>
  <c r="C54" i="85"/>
  <c r="F54" i="85" s="1"/>
  <c r="D53" i="12" s="1"/>
  <c r="C56" i="85"/>
  <c r="F56" i="85" s="1"/>
  <c r="D55" i="12" s="1"/>
  <c r="C57" i="85"/>
  <c r="G57" i="86" s="1"/>
  <c r="C58" i="85"/>
  <c r="F58" i="85" s="1"/>
  <c r="D57" i="12" s="1"/>
  <c r="C59" i="85"/>
  <c r="F59" i="85" s="1"/>
  <c r="D58" i="12" s="1"/>
  <c r="C60" i="85"/>
  <c r="F60" i="85" s="1"/>
  <c r="D59" i="12" s="1"/>
  <c r="C61" i="85"/>
  <c r="G61" i="86" s="1"/>
  <c r="C62" i="85"/>
  <c r="G62" i="86" s="1"/>
  <c r="C63" i="85"/>
  <c r="F63" i="85" s="1"/>
  <c r="D62" i="12" s="1"/>
  <c r="C64" i="85"/>
  <c r="F64" i="85" s="1"/>
  <c r="D63" i="12" s="1"/>
  <c r="C65" i="85"/>
  <c r="G65" i="86" s="1"/>
  <c r="C66" i="85"/>
  <c r="F66" i="85" s="1"/>
  <c r="D65" i="12" s="1"/>
  <c r="C67" i="85"/>
  <c r="G67" i="86" s="1"/>
  <c r="C68" i="85"/>
  <c r="F68" i="85" s="1"/>
  <c r="D67" i="12" s="1"/>
  <c r="C69" i="85"/>
  <c r="G69" i="86" s="1"/>
  <c r="C71" i="85"/>
  <c r="G71" i="86" s="1"/>
  <c r="C72" i="85"/>
  <c r="F72" i="85" s="1"/>
  <c r="D71" i="12" s="1"/>
  <c r="C73" i="85"/>
  <c r="G73" i="86" s="1"/>
  <c r="C74" i="85"/>
  <c r="F74" i="85" s="1"/>
  <c r="D73" i="12" s="1"/>
  <c r="C75" i="85"/>
  <c r="F75" i="85" s="1"/>
  <c r="D74" i="12" s="1"/>
  <c r="C76" i="85"/>
  <c r="F76" i="85" s="1"/>
  <c r="D75" i="12" s="1"/>
  <c r="C78" i="85"/>
  <c r="F78" i="85" s="1"/>
  <c r="D77" i="12" s="1"/>
  <c r="C79" i="85"/>
  <c r="F79" i="85" s="1"/>
  <c r="D78" i="12" s="1"/>
  <c r="C80" i="85"/>
  <c r="F80" i="85" s="1"/>
  <c r="D79" i="12" s="1"/>
  <c r="C81" i="85"/>
  <c r="G81" i="86" s="1"/>
  <c r="C82" i="85"/>
  <c r="F82" i="85" s="1"/>
  <c r="D81" i="12" s="1"/>
  <c r="C83" i="85"/>
  <c r="G83" i="86" s="1"/>
  <c r="C84" i="85"/>
  <c r="F84" i="85" s="1"/>
  <c r="D83" i="12" s="1"/>
  <c r="C85" i="85"/>
  <c r="G85" i="86" s="1"/>
  <c r="C86" i="85"/>
  <c r="F86" i="85" s="1"/>
  <c r="D85" i="12" s="1"/>
  <c r="C87" i="85"/>
  <c r="G87" i="86" s="1"/>
  <c r="C89" i="85"/>
  <c r="G89" i="86" s="1"/>
  <c r="C90" i="85"/>
  <c r="F90" i="85" s="1"/>
  <c r="D89" i="12" s="1"/>
  <c r="C91" i="85"/>
  <c r="F91" i="85" s="1"/>
  <c r="D90" i="12" s="1"/>
  <c r="C92" i="85"/>
  <c r="F92" i="85" s="1"/>
  <c r="D91" i="12" s="1"/>
  <c r="C93" i="85"/>
  <c r="G93" i="86" s="1"/>
  <c r="C94" i="85"/>
  <c r="F94" i="85" s="1"/>
  <c r="D93" i="12" s="1"/>
  <c r="C95" i="85"/>
  <c r="F95" i="85" s="1"/>
  <c r="D94" i="12" s="1"/>
  <c r="C96" i="85"/>
  <c r="F96" i="85" s="1"/>
  <c r="D95" i="12" s="1"/>
  <c r="C97" i="85"/>
  <c r="G97" i="86" s="1"/>
  <c r="C98" i="85"/>
  <c r="F98" i="85" s="1"/>
  <c r="D97" i="12" s="1"/>
  <c r="C99" i="85"/>
  <c r="F99" i="85" s="1"/>
  <c r="D98" i="12" s="1"/>
  <c r="C8" i="85"/>
  <c r="F8" i="85" s="1"/>
  <c r="D7" i="12" s="1"/>
  <c r="B6" i="85"/>
  <c r="B5" i="85"/>
  <c r="B4" i="85"/>
  <c r="F9" i="85" l="1"/>
  <c r="D8" i="12" s="1"/>
  <c r="F40" i="85"/>
  <c r="G40" i="86"/>
  <c r="F73" i="85"/>
  <c r="F62" i="85"/>
  <c r="F89" i="85"/>
  <c r="F61" i="85"/>
  <c r="F49" i="85"/>
  <c r="F35" i="85"/>
  <c r="F23" i="85"/>
  <c r="F85" i="85"/>
  <c r="F69" i="85"/>
  <c r="F57" i="85"/>
  <c r="F45" i="85"/>
  <c r="F33" i="85"/>
  <c r="F21" i="85"/>
  <c r="F97" i="85"/>
  <c r="F81" i="85"/>
  <c r="F65" i="85"/>
  <c r="F41" i="85"/>
  <c r="F29" i="85"/>
  <c r="F17" i="85"/>
  <c r="G68" i="86"/>
  <c r="F93" i="85"/>
  <c r="F53" i="85"/>
  <c r="F37" i="85"/>
  <c r="F25" i="85"/>
  <c r="F13" i="85"/>
  <c r="G64" i="86"/>
  <c r="G24" i="86"/>
  <c r="G20" i="86"/>
  <c r="F10" i="85"/>
  <c r="G99" i="86"/>
  <c r="G51" i="86"/>
  <c r="F83" i="85"/>
  <c r="G95" i="86"/>
  <c r="F39" i="85"/>
  <c r="F19" i="85"/>
  <c r="G91" i="86"/>
  <c r="G60" i="86"/>
  <c r="G16" i="86"/>
  <c r="F71" i="85"/>
  <c r="F87" i="85"/>
  <c r="F67" i="85"/>
  <c r="G56" i="86"/>
  <c r="G12" i="86"/>
  <c r="G86" i="86"/>
  <c r="G82" i="86"/>
  <c r="G78" i="86"/>
  <c r="G46" i="86"/>
  <c r="G42" i="86"/>
  <c r="G98" i="86"/>
  <c r="G94" i="86"/>
  <c r="G76" i="86"/>
  <c r="G72" i="86"/>
  <c r="G63" i="86"/>
  <c r="G59" i="86"/>
  <c r="G54" i="86"/>
  <c r="G50" i="86"/>
  <c r="G36" i="86"/>
  <c r="G32" i="86"/>
  <c r="G28" i="86"/>
  <c r="G15" i="86"/>
  <c r="G11" i="86"/>
  <c r="G84" i="86"/>
  <c r="G80" i="86"/>
  <c r="G75" i="86"/>
  <c r="G66" i="86"/>
  <c r="G58" i="86"/>
  <c r="G44" i="86"/>
  <c r="G31" i="86"/>
  <c r="G27" i="86"/>
  <c r="G22" i="86"/>
  <c r="G18" i="86"/>
  <c r="G14" i="86"/>
  <c r="G8" i="86"/>
  <c r="G96" i="86"/>
  <c r="G92" i="86"/>
  <c r="G79" i="86"/>
  <c r="G74" i="86"/>
  <c r="G52" i="86"/>
  <c r="G48" i="86"/>
  <c r="G43" i="86"/>
  <c r="G34" i="86"/>
  <c r="G30" i="86"/>
  <c r="C95" i="12"/>
  <c r="C91" i="12"/>
  <c r="C78" i="12"/>
  <c r="C73" i="12"/>
  <c r="C51" i="12"/>
  <c r="C47" i="12"/>
  <c r="C42" i="12"/>
  <c r="C33" i="12"/>
  <c r="C29" i="12"/>
  <c r="C8" i="12"/>
  <c r="C17" i="12"/>
  <c r="C98" i="12"/>
  <c r="C94" i="12"/>
  <c r="C90" i="12"/>
  <c r="C85" i="12"/>
  <c r="C81" i="12"/>
  <c r="C67" i="12"/>
  <c r="C63" i="12"/>
  <c r="C59" i="12"/>
  <c r="C55" i="12"/>
  <c r="C50" i="12"/>
  <c r="C45" i="12"/>
  <c r="C41" i="12"/>
  <c r="C23" i="12"/>
  <c r="C19" i="12"/>
  <c r="C15" i="12"/>
  <c r="C11" i="12"/>
  <c r="C77" i="12"/>
  <c r="C83" i="12"/>
  <c r="C65" i="12"/>
  <c r="C30" i="12"/>
  <c r="C13" i="12"/>
  <c r="C97" i="12"/>
  <c r="C93" i="12"/>
  <c r="C89" i="12"/>
  <c r="C75" i="12"/>
  <c r="C71" i="12"/>
  <c r="C62" i="12"/>
  <c r="C58" i="12"/>
  <c r="C53" i="12"/>
  <c r="C49" i="12"/>
  <c r="C35" i="12"/>
  <c r="C31" i="12"/>
  <c r="C27" i="12"/>
  <c r="C14" i="12"/>
  <c r="C10" i="12"/>
  <c r="C79" i="12"/>
  <c r="C43" i="12"/>
  <c r="C26" i="12"/>
  <c r="C74" i="12"/>
  <c r="C57" i="12"/>
  <c r="C21" i="12"/>
  <c r="C7" i="12"/>
  <c r="D80" i="12" l="1"/>
  <c r="C80" i="12" s="1"/>
  <c r="D88" i="12"/>
  <c r="C88" i="12" s="1"/>
  <c r="D66" i="12"/>
  <c r="C66" i="12" s="1"/>
  <c r="D9" i="12"/>
  <c r="C9" i="12" s="1"/>
  <c r="D12" i="12"/>
  <c r="C12" i="12" s="1"/>
  <c r="D92" i="12"/>
  <c r="C92" i="12" s="1"/>
  <c r="D40" i="12"/>
  <c r="C40" i="12" s="1"/>
  <c r="D20" i="12"/>
  <c r="C20" i="12" s="1"/>
  <c r="D68" i="12"/>
  <c r="C68" i="12" s="1"/>
  <c r="D48" i="12"/>
  <c r="C48" i="12" s="1"/>
  <c r="D72" i="12"/>
  <c r="C72" i="12" s="1"/>
  <c r="D18" i="12"/>
  <c r="C18" i="12" s="1"/>
  <c r="D36" i="12"/>
  <c r="C36" i="12" s="1"/>
  <c r="D44" i="12"/>
  <c r="C44" i="12" s="1"/>
  <c r="D39" i="12"/>
  <c r="C39" i="12" s="1"/>
  <c r="D86" i="12"/>
  <c r="C86" i="12" s="1"/>
  <c r="D82" i="12"/>
  <c r="C82" i="12" s="1"/>
  <c r="D24" i="12"/>
  <c r="C24" i="12" s="1"/>
  <c r="D64" i="12"/>
  <c r="C64" i="12" s="1"/>
  <c r="D32" i="12"/>
  <c r="C32" i="12" s="1"/>
  <c r="B32" i="12" s="1"/>
  <c r="D84" i="12"/>
  <c r="C84" i="12" s="1"/>
  <c r="D60" i="12"/>
  <c r="C60" i="12" s="1"/>
  <c r="D70" i="12"/>
  <c r="C70" i="12" s="1"/>
  <c r="D16" i="12"/>
  <c r="C16" i="12" s="1"/>
  <c r="D22" i="12"/>
  <c r="C22" i="12" s="1"/>
  <c r="D38" i="12"/>
  <c r="C38" i="12" s="1"/>
  <c r="D52" i="12"/>
  <c r="C52" i="12" s="1"/>
  <c r="D28" i="12"/>
  <c r="C28" i="12" s="1"/>
  <c r="D96" i="12"/>
  <c r="C96" i="12" s="1"/>
  <c r="D56" i="12"/>
  <c r="C56" i="12" s="1"/>
  <c r="D34" i="12"/>
  <c r="C34" i="12" s="1"/>
  <c r="D61" i="12"/>
  <c r="C61" i="12" s="1"/>
  <c r="B80" i="12"/>
  <c r="B58" i="12"/>
  <c r="B86" i="12"/>
  <c r="B43" i="12"/>
  <c r="B93" i="12"/>
  <c r="B55" i="12"/>
  <c r="B29" i="12"/>
  <c r="B96" i="12"/>
  <c r="B13" i="12"/>
  <c r="B27" i="12"/>
  <c r="B65" i="12"/>
  <c r="B81" i="12"/>
  <c r="B51" i="12"/>
  <c r="B40" i="12"/>
  <c r="C5" i="12"/>
  <c r="B92" i="12" s="1"/>
  <c r="B34" i="12" l="1"/>
  <c r="B62" i="12"/>
  <c r="B39" i="12"/>
  <c r="B9" i="12"/>
  <c r="B33" i="12"/>
  <c r="B59" i="12"/>
  <c r="B97" i="12"/>
  <c r="B61" i="12"/>
  <c r="B73" i="12"/>
  <c r="B31" i="12"/>
  <c r="B52" i="12"/>
  <c r="B88" i="12"/>
  <c r="B28" i="12"/>
  <c r="B71" i="12"/>
  <c r="B57" i="12"/>
  <c r="B12" i="12"/>
  <c r="B79" i="12"/>
  <c r="B16" i="12"/>
  <c r="B78" i="12"/>
  <c r="B90" i="12"/>
  <c r="B77" i="12"/>
  <c r="B35" i="12"/>
  <c r="B64" i="12"/>
  <c r="B19" i="12"/>
  <c r="B41" i="12"/>
  <c r="B21" i="12"/>
  <c r="B49" i="12"/>
  <c r="B22" i="12"/>
  <c r="B42" i="12"/>
  <c r="B30" i="12"/>
  <c r="B10" i="12"/>
  <c r="B82" i="12"/>
  <c r="B84" i="12"/>
  <c r="B70" i="12"/>
  <c r="B23" i="12"/>
  <c r="B85" i="12"/>
  <c r="B66" i="12"/>
  <c r="B8" i="12"/>
  <c r="B75" i="12"/>
  <c r="B74" i="12"/>
  <c r="B17" i="12"/>
  <c r="B91" i="12"/>
  <c r="B94" i="12"/>
  <c r="B11" i="12"/>
  <c r="B60" i="12"/>
  <c r="B63" i="12"/>
  <c r="B36" i="12"/>
  <c r="B67" i="12"/>
  <c r="B68" i="12"/>
  <c r="B95" i="12"/>
  <c r="B98" i="12"/>
  <c r="B15" i="12"/>
  <c r="B53" i="12"/>
  <c r="B7" i="12"/>
  <c r="B45" i="12"/>
  <c r="B56" i="12"/>
  <c r="B47" i="12"/>
  <c r="B72" i="12"/>
  <c r="B48" i="12"/>
  <c r="B14" i="12"/>
  <c r="B24" i="12"/>
  <c r="B83" i="12"/>
  <c r="B44" i="12"/>
  <c r="B18" i="12"/>
  <c r="B20" i="12"/>
  <c r="B50" i="12"/>
  <c r="B89" i="12"/>
  <c r="B26" i="12"/>
  <c r="B38" i="12"/>
</calcChain>
</file>

<file path=xl/sharedStrings.xml><?xml version="1.0" encoding="utf-8"?>
<sst xmlns="http://schemas.openxmlformats.org/spreadsheetml/2006/main" count="2396" uniqueCount="684">
  <si>
    <t>Центральный федеральный округ</t>
  </si>
  <si>
    <t>Белгородская область</t>
  </si>
  <si>
    <t>Рязанская область</t>
  </si>
  <si>
    <t>Тульская область</t>
  </si>
  <si>
    <t>Ярославская область</t>
  </si>
  <si>
    <t>Северо-Западный федеральный округ</t>
  </si>
  <si>
    <t>Вологодская область</t>
  </si>
  <si>
    <t>Ленинградская область</t>
  </si>
  <si>
    <t>Мурманская область</t>
  </si>
  <si>
    <t>Южный федеральный округ</t>
  </si>
  <si>
    <t>Краснодарский край</t>
  </si>
  <si>
    <t>Приволжский федеральный округ</t>
  </si>
  <si>
    <t>Удмуртская Республика</t>
  </si>
  <si>
    <t>Оренбургская область</t>
  </si>
  <si>
    <t>Саратовская область</t>
  </si>
  <si>
    <t>Сибирский федеральный округ</t>
  </si>
  <si>
    <t>Республика Алтай</t>
  </si>
  <si>
    <t>Красноярский край</t>
  </si>
  <si>
    <t>Омская область</t>
  </si>
  <si>
    <t>Томская область</t>
  </si>
  <si>
    <t>Дальневосточный федеральный округ</t>
  </si>
  <si>
    <t xml:space="preserve">Приморский край </t>
  </si>
  <si>
    <t>Хабаровский край</t>
  </si>
  <si>
    <t>Единица измерения</t>
  </si>
  <si>
    <t>баллов</t>
  </si>
  <si>
    <t>Вопросы и варианты ответов</t>
  </si>
  <si>
    <t>Баллы</t>
  </si>
  <si>
    <t>Понижающие коэффициенты</t>
  </si>
  <si>
    <t>Республика Крым</t>
  </si>
  <si>
    <t>Наименование субъекта                                                  Российской Федерации</t>
  </si>
  <si>
    <t>Итого</t>
  </si>
  <si>
    <t>баллы</t>
  </si>
  <si>
    <t>Наименование субъекта                                               Российской Федерации</t>
  </si>
  <si>
    <t>К1</t>
  </si>
  <si>
    <t>Максимальное количество баллов</t>
  </si>
  <si>
    <t>%</t>
  </si>
  <si>
    <t xml:space="preserve">№ п/п </t>
  </si>
  <si>
    <t>К2</t>
  </si>
  <si>
    <t>Да, размещается сводная оценка уровня открытости бюджетных данных и оценки в разрезе показателей</t>
  </si>
  <si>
    <t>Да, размещается сводная оценка уровня открытости бюджетных данных или оценки в разрезе показателей</t>
  </si>
  <si>
    <r>
      <t>Нет, результаты оценки не размещаются или не отвечают требованиям</t>
    </r>
    <r>
      <rPr>
        <i/>
        <sz val="11"/>
        <color theme="1"/>
        <rFont val="Times New Roman"/>
        <family val="1"/>
        <charset val="204"/>
      </rPr>
      <t xml:space="preserve"> </t>
    </r>
  </si>
  <si>
    <t>10.1</t>
  </si>
  <si>
    <t>10.2</t>
  </si>
  <si>
    <t>Оценка показателя 10.1</t>
  </si>
  <si>
    <t>Оценка показателя 10.2</t>
  </si>
  <si>
    <t>Комментарий</t>
  </si>
  <si>
    <t>Источник данных</t>
  </si>
  <si>
    <t>Используемый формат для размещения результатов оценки</t>
  </si>
  <si>
    <t>Результаты оценки размещены вместе с правовым актом</t>
  </si>
  <si>
    <t>% от максимального количества баллов по разделу 10</t>
  </si>
  <si>
    <t>Итого по разделу 10</t>
  </si>
  <si>
    <t>Ростовская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</si>
  <si>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</si>
  <si>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</si>
  <si>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</si>
  <si>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</si>
  <si>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</si>
  <si>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</si>
  <si>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</si>
  <si>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</si>
  <si>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</si>
  <si>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</si>
  <si>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Смоленская область</t>
  </si>
  <si>
    <t>Тамбовская область</t>
  </si>
  <si>
    <t>Тверская область</t>
  </si>
  <si>
    <t xml:space="preserve">г. Москва </t>
  </si>
  <si>
    <t>Республика Карелия</t>
  </si>
  <si>
    <t>Республика Коми</t>
  </si>
  <si>
    <t>Архангельская область</t>
  </si>
  <si>
    <t>Калининградская область</t>
  </si>
  <si>
    <t>Новгородская область</t>
  </si>
  <si>
    <t>Псковская область</t>
  </si>
  <si>
    <t>г. Санкт-Петербург</t>
  </si>
  <si>
    <t>Ненецкий автономный округ</t>
  </si>
  <si>
    <t>Республика Адыгея (Адыгея)</t>
  </si>
  <si>
    <t>Республика Калмыкия</t>
  </si>
  <si>
    <t>Астраханская область</t>
  </si>
  <si>
    <t>Волгоградская область</t>
  </si>
  <si>
    <t>г. Севастополь</t>
  </si>
  <si>
    <t>Северо-Кавказский федеральный округ</t>
  </si>
  <si>
    <t>Республика Дагестан</t>
  </si>
  <si>
    <t xml:space="preserve">Республика Ингушетия </t>
  </si>
  <si>
    <t>Кабардино-Балкарская Республика</t>
  </si>
  <si>
    <t>Карачаево-Черкесская Республика</t>
  </si>
  <si>
    <t>Республика Северная Осетия - Алания</t>
  </si>
  <si>
    <t>Чеченская Республика</t>
  </si>
  <si>
    <t>Ставропольский край</t>
  </si>
  <si>
    <t>Республика Башкортостан</t>
  </si>
  <si>
    <t>Республика Марий-Эл</t>
  </si>
  <si>
    <t>Республика Мордовия</t>
  </si>
  <si>
    <t>Республика Татарстан (Татарстан)</t>
  </si>
  <si>
    <t>Чувашская Республика - Чувашия</t>
  </si>
  <si>
    <t>Пермский край</t>
  </si>
  <si>
    <t>Кировская область</t>
  </si>
  <si>
    <t>Нижегородская область</t>
  </si>
  <si>
    <t>Пензенская область</t>
  </si>
  <si>
    <t>Самарская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</si>
  <si>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</si>
  <si>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</si>
  <si>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</si>
  <si>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</si>
  <si>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</si>
  <si>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</si>
  <si>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</si>
  <si>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</si>
  <si>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Республика Тыва</t>
  </si>
  <si>
    <t>Республика Хакасия</t>
  </si>
  <si>
    <t>Алтайский край</t>
  </si>
  <si>
    <t>Иркутская область</t>
  </si>
  <si>
    <t>Кемеровская область - Кузбасс</t>
  </si>
  <si>
    <t>Новосибирская область</t>
  </si>
  <si>
    <t>Республика Бурятия</t>
  </si>
  <si>
    <t>Республика Саха (Якутия)</t>
  </si>
  <si>
    <t>Забайкальский край</t>
  </si>
  <si>
    <t>Камчатский край</t>
  </si>
  <si>
    <t>Амурская область</t>
  </si>
  <si>
    <t>Магаданская область</t>
  </si>
  <si>
    <t>Сахалинская область</t>
  </si>
  <si>
    <t>Еврейская автономная область</t>
  </si>
  <si>
    <t>Чукотский автономный округ</t>
  </si>
  <si>
    <r>
      <t>Раздел 1.</t>
    </r>
    <r>
      <rPr>
        <b/>
        <sz val="7"/>
        <color theme="1"/>
        <rFont val="Times New Roman"/>
        <family val="1"/>
        <charset val="204"/>
      </rPr>
      <t xml:space="preserve">    </t>
    </r>
    <r>
      <rPr>
        <b/>
        <sz val="11"/>
        <color theme="1"/>
        <rFont val="Times New Roman"/>
        <family val="1"/>
        <charset val="204"/>
      </rPr>
      <t xml:space="preserve"> Стимулирование органов местного самоуправления к повышению открытости бюджетных данных</t>
    </r>
  </si>
  <si>
    <t>В целях оценки показателей раздела учитываются сведения, размещенные в открытом доступе на сайте финансового органа или на специализированном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t>
  </si>
  <si>
    <t>Принят ли в субъект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</si>
  <si>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В целях оценки показателя учитывается правовой акт, принятый высшим исполнительным органом государственной власти субъекта Российской Федерации или финансовым органом субъекта Российской Федерации, в котором содержится один из механизмов стимулирования органов местного самоуправления к повышению открытости бюджетных данных. Под механизмами такого стимулирования понимаются:</t>
  </si>
  <si>
    <r>
      <t>1)</t>
    </r>
    <r>
      <rPr>
        <sz val="7"/>
        <color rgb="FF000000"/>
        <rFont val="Times New Roman"/>
        <family val="1"/>
        <charset val="204"/>
      </rPr>
      <t xml:space="preserve">    </t>
    </r>
    <r>
      <rPr>
        <sz val="11"/>
        <color rgb="FF000000"/>
        <rFont val="Times New Roman"/>
        <family val="1"/>
        <charset val="204"/>
      </rPr>
      <t>Проведение мониторинга и оценки уровня открытости бюджетных данных в муниципальных образованиях, составление по итогам такой оценки рейтинга открытости муниципальных образований в субъекте Российской Федерации.</t>
    </r>
  </si>
  <si>
    <r>
      <t>2)</t>
    </r>
    <r>
      <rPr>
        <sz val="7"/>
        <color rgb="FF000000"/>
        <rFont val="Times New Roman"/>
        <family val="1"/>
        <charset val="204"/>
      </rPr>
      <t xml:space="preserve">    </t>
    </r>
    <r>
      <rPr>
        <sz val="11"/>
        <color rgb="FF000000"/>
        <rFont val="Times New Roman"/>
        <family val="1"/>
        <charset val="204"/>
      </rPr>
      <t>Оценка показателей открытости (прозрачности) бюджетных данных в муниципальных образованиях в ходе проведения оценки качества управления муниципальными финансами. В систему показателей для оценки качества управления муниципальными финансами включены: а) блок показателей, характеризующих открытость (прозрачность) бюджетных данных или б) несколько отдельных показателей, характеризующих открытость (прозрачность) бюджетных данных.</t>
    </r>
  </si>
  <si>
    <t>В случае внесения изменений в соответствующий правовой акт и отсутствия в открытом доступе актуализированной версии документа (версии с учетом внесенных изменений) к оценке показателя применяется понижающий коэффициент, используемый в связи с затрудненным поиском бюджетных данных.</t>
  </si>
  <si>
    <t>Да, принят и размещен в открытом доступе правовой акт о мониторинге и оценке уровня открытости бюджетных данных</t>
  </si>
  <si>
    <t>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t>
  </si>
  <si>
    <t>Нет, правовой акт не принят, или отсутствует в открытом доступе на сайте финансового органа или на специализированном сайте, предназначенном для размещения бюджетных данных, или не отвечает требованиям</t>
  </si>
  <si>
    <t>Размещаются ли в открытом доступе результаты оценки уровня открытости бюджетных данных муниципальных образований?</t>
  </si>
  <si>
    <t>Показатель оценивается в случае, если оценка показателя 10.1 отлична от нуля.</t>
  </si>
  <si>
    <t>В целях оценки показателя в открытом доступе на сайте финансового органа или на специализированном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 должны быть размещены результаты оценки уровня открытости бюджетных данных муниципальных образований или результаты оценки качества управления муниципальными финансами, которая включает оценку показателей, характеризующих открытость бюджетных данных, за 2020 год. Если в открытом доступе размещены только сводные результаты оценки качества управления муниципальными финансами, без детализации по направлениям оценки (если сформировано направление, характеризующее открытость бюджетных данных) или без детализации по показателям (если имеются отдельные показатели, характеризующие открытость бюджетных данных), оценка показателя принимает значение 0 баллов.</t>
  </si>
  <si>
    <t>В целях оценки показателя учитываются сведения, размещенные в открытом доступе до 30 июня текущего года.</t>
  </si>
  <si>
    <t>Рекомендуется размещать результаты оценки уровня открытости бюджетных данных и (или) результаты оценки качества управления муниципальными финансами вместе с правовым актом (актами), в соответствии с которым проводится такая оценка. В случае применения субъектом Российской Федерации мер морального и (или) материального стимулирования муниципальных образований по итогам такой оценки сведения об этом рекомендуется размещать также вместе с результатами оценки.</t>
  </si>
  <si>
    <t>Исходные данные и оценка показателя 10.1 "Принят ли в субъект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</si>
  <si>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Исходные данные и оценка показателя 10.2 "Размещаются ли в открытом доступе результаты оценки уровня открытости бюджетных данных муниципальных образований?"</t>
  </si>
  <si>
    <r>
      <t xml:space="preserve">Результаты оценки уровня открытости бюджетных данных субъектов Российской Федерации по разделу 10 "Стимулирование органов местного самоуправления к повышению открытости бюджетных данных" за 2021 год </t>
    </r>
    <r>
      <rPr>
        <sz val="9"/>
        <rFont val="Times New Roman"/>
        <family val="1"/>
        <charset val="204"/>
      </rPr>
      <t>(группировка по федеральным округам)</t>
    </r>
  </si>
  <si>
    <t>10.1. Принят ли в субъект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</si>
  <si>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10.2. Размещаются ли в открытом доступе результаты оценки уровня открытости бюджетных данных муниципальных образований?</t>
  </si>
  <si>
    <t>10.2 Размещаются ли на сайте финансового органа субъекта Российской Федерации результаты оценки уровня открытости бюджетных данных муниципальных образований?</t>
  </si>
  <si>
    <t>Принят и размещен в открытом доступе правовой акт, устанавливающий механизм оценки</t>
  </si>
  <si>
    <t xml:space="preserve">АНКЕТА ДЛЯ СОСТАВЛЕНИЯ РЕЙТИНГА СУБЪЕКТОВ РОССИЙСКОЙ ФЕДЕРАЦИИ ПО УРОВНЮ ОТКРЫТОСТИ БЮДЖЕТНЫХ ДАННЫХ В 2021 ГОДУ </t>
  </si>
  <si>
    <t xml:space="preserve">Правовой акт размещен в открытом доступе </t>
  </si>
  <si>
    <t xml:space="preserve">Нет, результаты оценки не размещаются или не отвечают требованиям </t>
  </si>
  <si>
    <t>Нет</t>
  </si>
  <si>
    <t>Постановление</t>
  </si>
  <si>
    <t>Правительство Белгородской области</t>
  </si>
  <si>
    <t>112-пп</t>
  </si>
  <si>
    <t>http://beldepfin.ru/dokumenty/normativnaya-i-pravovaya-informaciya/</t>
  </si>
  <si>
    <t>дополнительные сведения (при необходимости)</t>
  </si>
  <si>
    <t>Да</t>
  </si>
  <si>
    <t>-</t>
  </si>
  <si>
    <t>ссылка</t>
  </si>
  <si>
    <t>10.1 Принят ли в субъект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</si>
  <si>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Размещена актуализированная версия документа</t>
  </si>
  <si>
    <t>Об утверждении Порядка проведения мониторинга и оценки качества управления бюджетным процессом в муниципальных образованиях Белгородской области</t>
  </si>
  <si>
    <t xml:space="preserve">Графический (pdf) </t>
  </si>
  <si>
    <t>https://bryanskoblfin.ru/Show/Category/12?ItemId=12</t>
  </si>
  <si>
    <t>См. информацию от 30.06.2021</t>
  </si>
  <si>
    <t>Приказ</t>
  </si>
  <si>
    <t>Департамент финансов Брянской области</t>
  </si>
  <si>
    <t>Об утверждении Методики проведения мониторинга и составления рейтинга муниципальных образований Брянской области по уровню открытости бюджетных данных</t>
  </si>
  <si>
    <t>Электронные таблицы (excel)</t>
  </si>
  <si>
    <t>Оценка открытости бюджетных данных</t>
  </si>
  <si>
    <t>О порядке проведения мониторинга и оценки качества организации и осуществления бюджетного процесса в муниципальных образованиях Владимирской области</t>
  </si>
  <si>
    <t>Губернатор Владимирской области</t>
  </si>
  <si>
    <t>https://dtf.avo.ru/search?p_p_id=com_liferay_portal_search_web_search_results_portlet_SearchResultsPortlet&amp;p_p_lifecycle=0&amp;p_p_state=maximized&amp;p_p_mode=view&amp;_com_liferay_portal_search_web_search_results_portlet_SearchResultsPortlet_mvcPath=%2Fview_content.jsp&amp;_com_liferay_portal_search_web_search_results_portlet_SearchResultsPortlet_redirect=%2Fsearch%3Fq%3D%25D0%25BE%25D1%2586%25D0%25B5%25D0%25BD%25D0%25BA%25D0%25B0%2B%25D0%25BA%25D0%25B0%25D1%2587%25D0%25B5%25D1%2581%25D1%2582%25D0%25B2%25D0%25B0&amp;_com_liferay_portal_search_web_search_results_portlet_SearchResultsPortlet_assetEntryId=4464735&amp;_com_liferay_portal_search_web_search_results_portlet_SearchResultsPortlet_type=content&amp;inheritRedirect=true</t>
  </si>
  <si>
    <t>Найдено только через функцию поиска</t>
  </si>
  <si>
    <t>https://dtf.avo.ru/postanovlenia-vladimirskoj-oblasti-za-2020-god1</t>
  </si>
  <si>
    <t>Поиск затруднен, отсутствует версия в актуальной редакции (К1).</t>
  </si>
  <si>
    <t>Департамент финансово-бюджетной политики Воронежской области</t>
  </si>
  <si>
    <t>48 о/н</t>
  </si>
  <si>
    <t>https://www.govvrn.ru/gosfin?p_p_id=Foldersanddocuments_WAR_foldersanddocumentsportlet&amp;p_p_lifecycle=0&amp;p_p_state=normal&amp;p_p_mode=view&amp;folderId=6572334</t>
  </si>
  <si>
    <t>https://www.govvrn.ru/kacestvo-upravlenia-gosudarstvennymi-i-municipal-nymi-finansami; https://www.govvrn.ru/gosfin?p_p_id=Foldersanddocuments_WAR_foldersanddocumentsportlet&amp;p_p_lifecycle=0&amp;p_p_state=normal&amp;p_p_mode=view&amp;folderId=6572342&amp;pageNumber=2</t>
  </si>
  <si>
    <t xml:space="preserve">О порядке осуществления ежегодного мониторинга и оценки качества управления муниципальными финансами </t>
  </si>
  <si>
    <t>См. приказы от 19.04.2012 №48, от 30.09.2013 №98</t>
  </si>
  <si>
    <t>Поиск затруднен, отсутствует версия в актуальной редакции (К1), в ссылках не указаны наименования приказов (К2).</t>
  </si>
  <si>
    <t>http://df.ivanovoobl.ru/regionalnye-finansy/finansovye-vzaimootnosheniya-s-munitsipalnymi-obrazovaniyami/otsenka-otkrytosti-byudzhetnykh-dannykh-munitsipalnykh-obrazovaniy-ivanovskoy-oblasti/</t>
  </si>
  <si>
    <t>Распоряжение</t>
  </si>
  <si>
    <t>Департамент финансов Ивановской области</t>
  </si>
  <si>
    <t>Об установлении порядка оценкт открытости бюджетных данных и участия граждан в бюджетном процессе в муниципальных образованиях Ивановской области</t>
  </si>
  <si>
    <t>Департамент финансов Костромской области</t>
  </si>
  <si>
    <t>http://depfin.adm44.ru/info/iogv/</t>
  </si>
  <si>
    <t>См. Сводный отчет оценки качества … на 01.01.2021.</t>
  </si>
  <si>
    <t>См. Заключение по итогам 2020 года</t>
  </si>
  <si>
    <t>https://adm.rkursk.ru/index.php?id=694&amp;mat_id=119535</t>
  </si>
  <si>
    <t>Администрация Курской области</t>
  </si>
  <si>
    <t>498-па</t>
  </si>
  <si>
    <t>О порядке осуществления мониторинга и оценки качества упрваления муниципальными финансами</t>
  </si>
  <si>
    <t>В приложении к постановлению блок 3 называется "Индикаторы, характеризующие качество бюджетного процесса" (К2), учтено с учетом содержания показателей.</t>
  </si>
  <si>
    <t>https://ufin48.ru/Show/Content/2947</t>
  </si>
  <si>
    <t>Текстовый формат (docx)</t>
  </si>
  <si>
    <t>Администрации Липецкой области</t>
  </si>
  <si>
    <t>Об утверждении методики распределения и правил предоставления иных дотаций местным бюджетам в целях поощрения достижения наилучших значений показателей качества управления финансами и платежеспособности городских округов и муниципальных районов Липецкой области</t>
  </si>
  <si>
    <t>По ссылке размещены результаты оценки за 2020 год.</t>
  </si>
  <si>
    <t>Министерство финансов Калужской области</t>
  </si>
  <si>
    <t>Об утверждении Порядка проведения мониторинга и оценки качества управления бюджетным процессом  в муниципальных образованиях Калужской области</t>
  </si>
  <si>
    <t>http://admoblkaluga.ru/main/work/finances/mynicipal.php</t>
  </si>
  <si>
    <t>https://budget.mosreg.ru/byudzhet-dlya-grazhdan/otkrytost-byudzhetnyh-dannyh-mun-obr/</t>
  </si>
  <si>
    <t>http://admoblkaluga.ru/main/work/finances/monitoring_ocenka.php#undefined</t>
  </si>
  <si>
    <t>Правительство Орловской области</t>
  </si>
  <si>
    <t>https://minfin.ryazangov.ru/activities/financial_authorities/information_mo/monitor/index.php</t>
  </si>
  <si>
    <t>https://minfin.ryazangov.ru/documents/normative_legal_acts/2020/index.php</t>
  </si>
  <si>
    <t>http://www.finsmol.ru/minfin/nJMVo3An</t>
  </si>
  <si>
    <t>О порядке осуществления мониторинга и оценки качества управления муниципальными финансами</t>
  </si>
  <si>
    <t>https://www.yarregion.ru/depts/depfin/tmpPages/activities.aspx</t>
  </si>
  <si>
    <t>Правительство Ярославской области</t>
  </si>
  <si>
    <t>287-п</t>
  </si>
  <si>
    <t>http://minfin.karelia.ru/ocenka-kachestva-upravlenija-municipal-nymi-finansami/</t>
  </si>
  <si>
    <t>Министерство финансов Республики Карелия</t>
  </si>
  <si>
    <t>https://minfin.rkomi.ru/deyatelnost/monitoring-mo-v-rk-po-urovnyu-otkrytosti-byudjetnyh-dannyh</t>
  </si>
  <si>
    <t>Министерство финансов Республики Коми</t>
  </si>
  <si>
    <t>Об утверждении методики проведения мониторинга и составления рейтинга муниципальных районов и городских округов Республики Коми по уровню открытости бюджетных данных</t>
  </si>
  <si>
    <t>https://dvinaland.ru/gov/iogv/minfin/docList/</t>
  </si>
  <si>
    <t>Справочник документов-отчетность-исполнение местных бюджетов</t>
  </si>
  <si>
    <t>https://minfin.gov39.ru/financial/municipalities/</t>
  </si>
  <si>
    <t>О порядке проведения мониторинга и составления рейтинга муниципальных образований Калининградской области по уровню открытости бюджетных данных</t>
  </si>
  <si>
    <t>Министерство финансов Калининградской области</t>
  </si>
  <si>
    <t>Об организации проведения оценки уровня открытости бюджетных данных в муниципальных образованиях Мурманской области</t>
  </si>
  <si>
    <t>https://minfin.gov-murman.ru/open-budget/monitoring-open-budget/normativnaya-i-pravovaya-informatsiya/</t>
  </si>
  <si>
    <t>Министерство финансов Мурманской области</t>
  </si>
  <si>
    <t>https://minfin.gov-murman.ru/open-budget/monitoring-open-budget/rating-ppo-open-budget/</t>
  </si>
  <si>
    <t>https://minfin.bashkortostan.ru/activity/2982/</t>
  </si>
  <si>
    <t>Министерство финансов Республики Башкортостан</t>
  </si>
  <si>
    <t>Об организации проведения оценки уровня открытости бюджетных данных в муниципальных районах (городских округах) Республики Башкортостан</t>
  </si>
  <si>
    <t>https://minfin.novreg.ru/ocenka-kachestva-upravleniya-municipal-nymi-finansami.html</t>
  </si>
  <si>
    <t>Департамент финансов Новгородской области</t>
  </si>
  <si>
    <t>https://finance.pskov.ru/spravochnaya-informaciya/spravochnaya-informaciya</t>
  </si>
  <si>
    <t>https://fincom.gov.spb.ru/budget/interaction/materials/1</t>
  </si>
  <si>
    <t>О порядке проведения мониторинга соблюдения органами местного самоуправления в Санкт-Петербурге нормативов расходов на оплату труда и содержание органов местного самоуправления внутригородских муниципальных образований Санкт-Петербурга и порядке проведения оценки качества управления бюджетным процессом во внутригородских муниципальных образованиях Санкт-Петербурга</t>
  </si>
  <si>
    <t>https://fincom.gov.spb.ru/materials/acts/main/1</t>
  </si>
  <si>
    <t>26-р</t>
  </si>
  <si>
    <t>Комитет финансов Санкт-Петербурга</t>
  </si>
  <si>
    <t>https://dfei.adm-nao.ru/finansovye-vzaimootnosheniya-s-mo-nao/monitoring-soblyudeniya-mo-nao-trebovanij-byudzhetnogo-zakonodatelstva/</t>
  </si>
  <si>
    <t>О порядке проведения мониторинга и оценки качества управления бюджетным процессом в муниципальных образованиях в части расходования средств, полученных в виде межбюджетных трансфертов за счет средств окружного бюджета, и о порядке проведения мониторинга соблюдения муниципальными образованиями требований бюджетного законодательства</t>
  </si>
  <si>
    <t>Администрации Ненецкого автономного округа</t>
  </si>
  <si>
    <t>http://www.minfin01-maykop.ru/Menu/Page/156</t>
  </si>
  <si>
    <t>Министерство финансов Республики Адыгея</t>
  </si>
  <si>
    <t>98-А</t>
  </si>
  <si>
    <t>Об утверждении Методики проведения мониторинга и составления рейтинга муниципальных образований Республики Адыгея по уровню открытости бюджетных данных</t>
  </si>
  <si>
    <t>http://minfin.kalmregion.ru/deyatelnost/mezhbyudzhetnye-otnosheniya/otsenka-kachestva-upravleniya-munitsipalnymi-finansami-/</t>
  </si>
  <si>
    <t>Министерство финансов Республики Крым</t>
  </si>
  <si>
    <t>https://minfinkubani.ru/budget_reform/monitoring/mf_quality_monitoring.php</t>
  </si>
  <si>
    <t>18-02/01-20-159</t>
  </si>
  <si>
    <t>Об утверждении методики проведения оценки качества управления муниципальными финансами</t>
  </si>
  <si>
    <t>Комитет финансов Ленинградской области</t>
  </si>
  <si>
    <t>https://finance.lenobl.ru/o-komitete/work/byudzhetnaya-politika/ocenka/monitoring/</t>
  </si>
  <si>
    <t>https://minfin.astrobl.ru/site-page/monitoring-operativnoy-ocenki-kachestva-upravleniya-obshchestvennymi-finansami-i</t>
  </si>
  <si>
    <t>Министерство финансов Ростовской области</t>
  </si>
  <si>
    <t>О порядке осуществления мониторинга и оценки качества управления бюджетным процессом в муниципальных образованиях Ростовской области</t>
  </si>
  <si>
    <t>https://minfin.donland.ru/activity/7029/?filter_d_section=71&amp;nav-documents=page-2</t>
  </si>
  <si>
    <t>Правительство Республики Ингушетия</t>
  </si>
  <si>
    <t>287-р</t>
  </si>
  <si>
    <t>Порядок проведения мониторинга соблюдения органами местного самоуправления городских округов и муниципальных районов Республики Ингушетия требований бюджетного законодательства и оценки качества управления муниципальными финансами</t>
  </si>
  <si>
    <t>https://www.mfri.ru/index.php/byudzhet/mezhbyudzhetnye-otnosheniya?limitstart=0</t>
  </si>
  <si>
    <t>Министерство финансов КБР</t>
  </si>
  <si>
    <t>http://minfin.alania.gov.ru/activity/efficiency/qualitycontrol</t>
  </si>
  <si>
    <t>https://mfsk.ru/working/projects/ocenka-kachestva-upravleniya</t>
  </si>
  <si>
    <t>https://www.minfinrm.ru/monitoring/</t>
  </si>
  <si>
    <t>О порядке осуществления мониторинга и оценки качества управления финансами муниципальных районов (городского округа)</t>
  </si>
  <si>
    <t>Правительство Республики Мордовия</t>
  </si>
  <si>
    <t>https://www.minfinrm.ru/monitoring/mun-obr/</t>
  </si>
  <si>
    <t>http://mari-el.gov.ru/minfin/Pages/main.aspx</t>
  </si>
  <si>
    <t xml:space="preserve">Правительство Удмуртской Республики </t>
  </si>
  <si>
    <t>Об осуществлении мониторинга и оценки качества управления муниципальными финансами муниципальных образований Удмуртской Республики</t>
  </si>
  <si>
    <t>https://www.mfur.ru/mejbudjet/operativ_ocenka/index.php</t>
  </si>
  <si>
    <t>О порядке осуществления мониторинга и оценки качества управления финансами муниципальных образований Чувашской Республики</t>
  </si>
  <si>
    <t>Кабинет министров Чувашской Республики</t>
  </si>
  <si>
    <t>https://www.minfin.kirov.ru/otkrytyy-byudzhet/dlya-spetsialistov/mezhbyudzhetnye-otnosheniya/monitoring/</t>
  </si>
  <si>
    <t>https://finance.pnzreg.ru/docs/nsb/ppo/?ELEMENT_ID=2153</t>
  </si>
  <si>
    <t>Правительство Пензенской области</t>
  </si>
  <si>
    <t>Об утверждении порядка проведения мониторинга и оценки качества организации и осуществления бюджетного процесса в муниципальных образованиях Пензенской области</t>
  </si>
  <si>
    <t>https://minfin-samara.ru/monitoring-of-local-budgets/</t>
  </si>
  <si>
    <t>Министерство управления финансами Самарской области</t>
  </si>
  <si>
    <t>https://saratov.gov.ru/gov/auth/minfin/?section=11</t>
  </si>
  <si>
    <t>Министерство финансов Саратовской области</t>
  </si>
  <si>
    <t>О проведении мониторинга открытости бюджетных данных на муниципальном уровне</t>
  </si>
  <si>
    <t xml:space="preserve">Электронные таблицы (excel), Графический (pdf) </t>
  </si>
  <si>
    <t>https://minfin.saratov.gov.ru/budget/pasporta/pasporta-munitsipalnykh-obrazovanij/otkrytost-byudzhetnykh-dannykh/otsenka-po-otkrytosti-byudzhetnykh-dannykh</t>
  </si>
  <si>
    <t>http://ufo.ulntc.ru/index.php?mgf=budget/mbo&amp;slep=net</t>
  </si>
  <si>
    <t>Министерство финансов Ульяновской области</t>
  </si>
  <si>
    <t>65-пр</t>
  </si>
  <si>
    <t>Об утверждении Правил проведения мониторинга и оценки качества управления муниципальными финансами в городских округах и муниципальных районах Ульяновской области</t>
  </si>
  <si>
    <t>http://www.finupr.kurganobl.ru/index.php?test=akt</t>
  </si>
  <si>
    <t>Финансовое управление Курганской области</t>
  </si>
  <si>
    <t>Об утверждении Порядка осуществления мониторинга и оценки качества управления бюджетным процессом в городских округах и муниципальных районах Курганской области</t>
  </si>
  <si>
    <t>http://www.finupr.kurganobl.ru/</t>
  </si>
  <si>
    <t>https://minfin.midural.ru/document/category/13#document_list</t>
  </si>
  <si>
    <t>Об утверждении Порядка осуществления мониторинга и оценки качества управления бюджетным процессом в муниципальных образованиях, расположенных на территории Свердловской области" </t>
  </si>
  <si>
    <t>Правительство Свердловской области</t>
  </si>
  <si>
    <t>Правительство Тюменской области</t>
  </si>
  <si>
    <t>https://depfin.admhmao.ru/otkrytyy-byudzhet/mezhbyudzhetnye-otnosheniya/monitoring/</t>
  </si>
  <si>
    <t>https://minfin.rtyva.ru/documents/?page=8</t>
  </si>
  <si>
    <t>Об утверждении порядка осуществления мониторинга и оценки качества управления муниципальными финансами муниципальных образований Республики Тыва</t>
  </si>
  <si>
    <t>Правительство Республики Тыва</t>
  </si>
  <si>
    <t>Об организации проведения оценки уровня открытости бюджетных данных в муниципальных образованиях Республики Хакасия</t>
  </si>
  <si>
    <t>https://r-19.ru/authorities/ministry-of-finance-of-the-republic-of-khakassia/docs/4051/31908.html</t>
  </si>
  <si>
    <t>95-од</t>
  </si>
  <si>
    <t>Министерство финансов Республики Хакасия</t>
  </si>
  <si>
    <t>http://minfin.krskstate.ru/mbo/monitoring</t>
  </si>
  <si>
    <t>https://irkobl.ru/sites/minfin/activity/mbudget/</t>
  </si>
  <si>
    <t>https://www.ofukem.ru/activity/quality-assessment-public-finance-management/</t>
  </si>
  <si>
    <t>http://mfnso.nso.ru/page/466</t>
  </si>
  <si>
    <t>https://www.kamgov.ru/minfin/mezbudzetnye-otnosenia</t>
  </si>
  <si>
    <t>https://www.primorsky.ru/authorities/executive-agencies/departments/finance/finansovye-vzaimootnosheniya/</t>
  </si>
  <si>
    <t>http://chaogov.ru/vlast/organy-vlasti/depfin/monitoring-mestnykh-byudzhetov.php</t>
  </si>
  <si>
    <t>https://www.tverfin.ru/deyatelnost-ministerstva/finansovyy-menedzhment/pravovye-osnovy.php</t>
  </si>
  <si>
    <t>https://mfin.permkrai.ru/rating/2021/</t>
  </si>
  <si>
    <t>https://www.yamalfin.ru/index.php?option=com_content&amp;view=category&amp;id=33&amp;Itemid=40</t>
  </si>
  <si>
    <t>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t>
  </si>
  <si>
    <t>Министерство финансов Красноярского края</t>
  </si>
  <si>
    <t>Об утверждении порядка осуществления мониторинга и оценки качества управления бюджетным процессом в муниципальных районах (городских округах) Иркутской области</t>
  </si>
  <si>
    <t>Министерство финансов Иркутской области</t>
  </si>
  <si>
    <t>Об утверждении Методики проведения мониторинга и оценки качества управления муниципальными финансами в Кемеровской области и Порядка поощрения городских округов и муниципальных районов за достижение наилучших показателей в качестве управления муниципальными финансами в Кемеровской области за отчетный финансовый год</t>
  </si>
  <si>
    <t>Правительство Кемеровской области-Кузбасс</t>
  </si>
  <si>
    <t>Нет данных</t>
  </si>
  <si>
    <t>Об утверждении порядка проведения мониторинга соблюдения муниципальными образованиями Новосибирской области требований к основным параметрам бюджета, установленным бюджетным законодательством Российской Федерации, и оценки качества управления муниципальными финансами Новосибирской области</t>
  </si>
  <si>
    <t>Министерство финансов и налоговой политики Новосибирской области</t>
  </si>
  <si>
    <t>О проведении оценки качества организации и осуществления бюджетного процесса в муниципальных районах (городском округе) Омской области</t>
  </si>
  <si>
    <t>Правительство Омской области</t>
  </si>
  <si>
    <t>72-п</t>
  </si>
  <si>
    <t>https://depfin.tomsk.gov.ru/otsenka-munitsipalnyh-obrazovanij-po-urovnju-otkrytosti-bjudzhetnyh-dannyh</t>
  </si>
  <si>
    <t>О порядке проведения мониторинга и оценки муниципальных образований Томской области по уровню открытости бюджетных данных</t>
  </si>
  <si>
    <t>Департамент финансов Томской области</t>
  </si>
  <si>
    <t>16/48-р</t>
  </si>
  <si>
    <t>https://egov-buryatia.ru/minfin/activities/directions/mezhbyudzhetnye-otnosheniya/monitoring-kachestva-upravleniya-munitsipalnymi-finansami/</t>
  </si>
  <si>
    <t>Министерство финансов Республики Бурятия</t>
  </si>
  <si>
    <t>https://minfin.sakha.gov.ru/bjudzhet/mezhbjudzhetnye-otnoshenija/monitoring-mbo/otsenka-platezhesposobnosti-i-kachestva-upravlenija-mo</t>
  </si>
  <si>
    <t>Об утверждении порядка проведения мониторинга и оценки качества управления бюджетным процессом в муниципальных районах (городских округах) в Камчатском крае</t>
  </si>
  <si>
    <t>Министерство финансов Камчатского края</t>
  </si>
  <si>
    <t>О порядке проведения мониторинга и составления рейтинга муниципальных образований Приморского края по уровню открытости бюджетных данных</t>
  </si>
  <si>
    <t>Министерство финансов Приморского края</t>
  </si>
  <si>
    <t>https://minfin.khabkrai.ru/portal/Show/Category/306?ItemId=1193</t>
  </si>
  <si>
    <t>https://minfin.khabkrai.ru/portal/Show/Category/13?ItemId=159</t>
  </si>
  <si>
    <t>Об утверждении порядка осуществления мониторинга эффективности управления муниципальными финансами и методики оценки качества управления муниципальными финансами в Хабаровском крае</t>
  </si>
  <si>
    <t>Министерство финансов Хабаровского края</t>
  </si>
  <si>
    <t>https://openbudget.sakhminfin.ru/Menu/Page/563</t>
  </si>
  <si>
    <t>Министерство финансов Сахалинской области</t>
  </si>
  <si>
    <t>О поряде проведения мониторинга и составления рейтинга муниципальных образований Сахалинской области по уровню открытости бюджетных данных</t>
  </si>
  <si>
    <t>https://www.eao.ru/isp-vlast/departament-finansov-pravitelstva-evreyskoy-avtonomnoy-oblasti/finansovye-vzaimootnosheniya-s-munitsipalnymi-obrazovaniyami/isp-vlast/finansovoe-upravlenie-pravitelstva/rezultaty-monitoringa-kachestva-organizatsii-i-osushchestvleniya-byudzhetnogo-protsessa/</t>
  </si>
  <si>
    <t>https://www.eao.ru/isp-vlast/finansovoe-upravlenie-pravitelstva/prikazy-finansovogo-upravleniya/dokumenty-dlya-finansovykh-organov-munitsipalnykh-obrazovaniy/</t>
  </si>
  <si>
    <t>Финансовое управление правительства Еврейской автономной области</t>
  </si>
  <si>
    <t>Об утверждении Порядка проведения мониторинга и оценки качества организации и осуществления бюджетного процесса в муниципальных районах и городском округе Еврейской автономной области</t>
  </si>
  <si>
    <t>Об утверждении Порядка проведения мониторинга соблюдения органами местного самоуправления городских округов и муниципальных районов Чукотского автономного округа требований бюджетного законодательства и оценки качества управления муниципальными финансами</t>
  </si>
  <si>
    <t>Правительство Чукотского автономного округа</t>
  </si>
  <si>
    <t>https://fin.tmbreg.ru/6237/7117/6426.html</t>
  </si>
  <si>
    <t>Администрации Тамбовской области</t>
  </si>
  <si>
    <t>Об  утверждении Порядка осуществления мониторинга качества организации и осуществления бюджетного процесса в муниципальных районах и городских округах области"</t>
  </si>
  <si>
    <t>https://www.tverfin.ru/deyatelnost-ministerstva/finansovyy-menedzhment/monitoring-kachestva-finansovogo-menedzhmenta.php</t>
  </si>
  <si>
    <t>О Порядке осуществления мониторинга и оценки качества финансового менеджмента в исполнительных органах государственной власти Тверской области и муниципальных образованиях Тверской области</t>
  </si>
  <si>
    <t>Правительство Тверской области</t>
  </si>
  <si>
    <t>296-пп</t>
  </si>
  <si>
    <t>https://minfin.astrobl.ru/site-page/arhiv-dannyh-7</t>
  </si>
  <si>
    <t>Правительство Пермского края</t>
  </si>
  <si>
    <t xml:space="preserve">О порядке оценки качества управления муниципальными финансами в Пермском крае </t>
  </si>
  <si>
    <t>Правительство Оренбургской области</t>
  </si>
  <si>
    <t>О порядке проведения мониторинга и оценки качества организации и осуществления бюджетного процесса в муниципальных образованиях в Ямало-Ненецком автономном округе</t>
  </si>
  <si>
    <t>Правительство Ямало-Ненецкогоавтономного округа</t>
  </si>
  <si>
    <t>https://minfin.tularegion.ru/activities/</t>
  </si>
  <si>
    <t>https://minfin.tatarstan.ru/</t>
  </si>
  <si>
    <t>https://minfin.49gov.ru/</t>
  </si>
  <si>
    <t>https://fin.amurobl.ru/pages/mezhbyudzhetnye-otnosheniya/monitoring-byudzhetov/</t>
  </si>
  <si>
    <t>О порядке осуществления мониторинга и составления рейтинга муниципальных районов, муниципальных округов и городских округов области по уровню открытости бюджетных данных </t>
  </si>
  <si>
    <t>Министерство финансов Амурской области</t>
  </si>
  <si>
    <t>https://fin.amurobl.ru/pages/mezhbyudzhetnye-otnosheniya/monitoring-byudzhetov/monitoring-otkrytosti-byudzhetnykh-dannykh/</t>
  </si>
  <si>
    <t>https://volgafin.volgograd.ru/norms/acts/5632/</t>
  </si>
  <si>
    <t>https://volgafin.volgograd.ru/current-activity/analytics/16997/</t>
  </si>
  <si>
    <t>https://fin.sev.gov.ru/deytelnost/otsenka-kachestva-upravleniya/</t>
  </si>
  <si>
    <t>Об утверждении Порядка проведения мониторинга и оценки качества управления муниципальными финансами во внутригородских муниципальных образованиях города Севастополя</t>
  </si>
  <si>
    <t>Департамент финансов города Севастополя</t>
  </si>
  <si>
    <t>http://minfinrd.ru/statisticheskie_dannye_i_pokazateli,_kharakterizuyushchie_sostoyanie_i_dinamiku_razvitiya</t>
  </si>
  <si>
    <t xml:space="preserve">См. приказ от 13.05.2021 №92 </t>
  </si>
  <si>
    <t xml:space="preserve">Справочная информация: в систему показателей для оценки качества управления финансами включены: </t>
  </si>
  <si>
    <t>Используемый механизм</t>
  </si>
  <si>
    <t>Оценка качества управления финансами, в составе которой оценивается открытость</t>
  </si>
  <si>
    <t>Размещен приказ с результатами оценки качества управления бюджетным процессом за 2020 год в сводном виде, без детализации по направлениям оценки. Правовой акт, устанавливающий механизм оценки, отсутствует на сайте.</t>
  </si>
  <si>
    <t xml:space="preserve">Обнаружены только предварительные результаты оценки качества управления бюджетным процессом за 2020 год. </t>
  </si>
  <si>
    <t xml:space="preserve">Результаты оценки уровня открытости бюджетных данных отсутствуют, размещены результаты оценки качества управления бюджетным процессом за 2020 год в сводном виде, без детализации по направлениям оценки. </t>
  </si>
  <si>
    <t>Электронные таблицы (excel), записка (doc)</t>
  </si>
  <si>
    <t>Оценки в разрезе показателей</t>
  </si>
  <si>
    <t>Используемый механизм *</t>
  </si>
  <si>
    <t>Количество блоков показателей, характеризующих открытость</t>
  </si>
  <si>
    <t>Количество показателей, характеризующих открытость</t>
  </si>
  <si>
    <t>Предусмотрены этапы</t>
  </si>
  <si>
    <t>Размещены результаты оценки уровня открытости бюджетных данных за 2020 год, в том числе:</t>
  </si>
  <si>
    <t>Результаты сводной оценки открытости бюджетных данных отсутствуют, размещены результаты только в разрезе показателей. Поиск данных затруднен, наименование раздела "О текущей деятельности ИОГВ" не соответствует содержанию (К1).</t>
  </si>
  <si>
    <t xml:space="preserve">Правовой акт, устанавливающий механизм оценки, отсутствует на сайте. Затрудненный поиск, найдено только через функцию поиска (К1). </t>
  </si>
  <si>
    <t>Нет (размещены первоначальная версия и изменения)</t>
  </si>
  <si>
    <t>Об утверждении Методики проведения мониторинга уровня открытости бюджетных данных муниципальных районов и городских округов Орловской области и составления соответствующего рейтинга муниципальных районов и городских округов Орловской области</t>
  </si>
  <si>
    <t>http://orel-region.ru/index.php?head=17&amp;part=19</t>
  </si>
  <si>
    <t>Раздел "Правовые акты", надено через функцию поиска</t>
  </si>
  <si>
    <t>https://orel-region.ru/index.php?head=6&amp;part=73&amp;unit=3&amp;op=8&amp;in=15</t>
  </si>
  <si>
    <t>См. информацию от 12.02.2021, найдено только через функцию поиска</t>
  </si>
  <si>
    <t>Затрудненный поиск, найдено только через функцию поиска (К1).</t>
  </si>
  <si>
    <t>Правительство Рязанской области</t>
  </si>
  <si>
    <t>Об утверждении Порядка распределения и предоставления иных дотаций для стимулирования органов местного самоуправления муниципальных районов и городских округов Рязанской области к повышению эффективности бюджетных расходов местных бюджетов</t>
  </si>
  <si>
    <t>Ссылка на документ содержится в постановлении №25 от 26.12.2012 (ред. от 30.06.2020, опубликовано 02.04.2021)</t>
  </si>
  <si>
    <t>Не обнаружен правовой акт, в соответствии с которым проводится оценка, только ссылка на него.</t>
  </si>
  <si>
    <t>Электронные таблицы (excel), записка (docx)</t>
  </si>
  <si>
    <t>Нет (размещен документ, утративший силу)</t>
  </si>
  <si>
    <t>Департамент бюджета и финансов Смоленской области</t>
  </si>
  <si>
    <t>Об утверждении Порядка осуществления мониторинга и оценки качества управления муниципальными финансами</t>
  </si>
  <si>
    <t>* Используются стандартные формулировки, отражающие суть механизма. В случае применения нескольких механизмов указывается механизм, который оценивается в рейтинге выше.</t>
  </si>
  <si>
    <t>Примечания:</t>
  </si>
  <si>
    <t>Да (нет сведений об изменениях)</t>
  </si>
  <si>
    <t>Правовой акт, устанавливающий механизм оценки, отсутствует на сайте, размещен документ, утративший силу.</t>
  </si>
  <si>
    <t>Результаты оценки открытости отсутствуют, размещены только результаты оценки качества организации и осуществления бюджетного процесса за 2020 год в сводном виде, без детализации по направлениям оценки.</t>
  </si>
  <si>
    <t>Администрация Тульской области</t>
  </si>
  <si>
    <t>Об организации и проведении мониторинга качества управления муниципальными финансами и платежеспособности муниципальных районов и городских округов Тульской области</t>
  </si>
  <si>
    <t>https://minfin.tularegion.ru/documents/?PAGEN_1=3</t>
  </si>
  <si>
    <t>См. информацию от 29.03.2021</t>
  </si>
  <si>
    <t>Правовой акт, в соответствии с которым проводится оценка, отсутствует в открытом доступе. Предусмотрен только один показатель, характеризующий открытость бюджета (недостаточно для оценки). Результаты оценки за 2021 год не размещены (по состоянию на 06.08.2021).</t>
  </si>
  <si>
    <t xml:space="preserve">Правовой акт, в соответствии с которым проводится оценка, отсутствует в открытом доступе.Предусмотрен только один показатель, характеризующий открытость бюджета (недостаточно для оценки). </t>
  </si>
  <si>
    <t>См. раздел "Повышение уровня открытости бюджета"</t>
  </si>
  <si>
    <t>https://www.mos.ru/findep/, https://budget.mos.ru/services/municipality</t>
  </si>
  <si>
    <t>Нет данных об использовании механизма стимулирования МО к повышению открытости бюджета.</t>
  </si>
  <si>
    <t>Инфографика, электронные таблицы (excel)</t>
  </si>
  <si>
    <t xml:space="preserve">Инфографика доступна по ссылке, указанной в текстовом документе: http://budget.karelia.ru/prioritety/kachestvo-munitsipalnykh-finansov/rezultaty-otsenki-kachestva-upravleniya-munitsipalnymi-finansami-v-munitsipalnykh-obrazovaniyakh-respubliki-kareliya  </t>
  </si>
  <si>
    <t>О порядке проведения мониторинга и оценки качества организации и осуществления бюджетного процесса в муниципальных образованиях Архангельской области</t>
  </si>
  <si>
    <t>Министерство финансов Архангельской области</t>
  </si>
  <si>
    <t>168-рф</t>
  </si>
  <si>
    <t>Размещено в подразделе "Справочник документов"/ 2019.</t>
  </si>
  <si>
    <t>Результаты оценки в открытом доступе не обнаружены.</t>
  </si>
  <si>
    <t>https://df.gov35.ru/deyatelnost/mo/otkrytost-byudzhetnykh-dannykh-munitsipalnykh-obrazovaniy/</t>
  </si>
  <si>
    <t>Департамент финансов Вологодской области</t>
  </si>
  <si>
    <t>https://df.gov35.ru/deyatelnost/mo/otkrytost-byudzhetnykh-dannykh-munitsipalnykh-obrazovaniy/2020-god/index.php?ELEMENT_ID=12788</t>
  </si>
  <si>
    <t>Об организации проведения мониторинга и составления рейтинга муниципальных образований области по уровню открытости бюджетных данных</t>
  </si>
  <si>
    <t>Да (новый приказ)</t>
  </si>
  <si>
    <t>Приказ распространяется на проведение оценки за 2020 год.</t>
  </si>
  <si>
    <t>Размещено 25.06.2021.</t>
  </si>
  <si>
    <t>Размещено 07.05.2021.</t>
  </si>
  <si>
    <t>Поиск затруднен, найдено только через функцию поиска по номеру распоряжения (К1).</t>
  </si>
  <si>
    <t>https://finance.lenobl.ru/o-komitete/work/byudzhetnaya-politika/ocenka/prikaz/</t>
  </si>
  <si>
    <t>Электронные таблицы (excel), текстовый формат (docx).</t>
  </si>
  <si>
    <t>Результаты сводной оценки открытости бюджетных данных отсутствуют, размещены результаты только в разрезе показателей.</t>
  </si>
  <si>
    <t>Размещено в разделе "Общая информация / Направления дейтельности / Бюджетная политика".</t>
  </si>
  <si>
    <t>Размещено в разделе "Общая информация / Направления деятельности / Бюджетная политика".</t>
  </si>
  <si>
    <t>48н</t>
  </si>
  <si>
    <t>Нет (частично)</t>
  </si>
  <si>
    <t>Да (частично)</t>
  </si>
  <si>
    <t>Результаты оценки за 2020 год по состоянию на 23.08.2021 отсутствуют.</t>
  </si>
  <si>
    <t>https://finance.pskov.ru/</t>
  </si>
  <si>
    <t>Об утверждении Положения о порядке оценки платежеспособности бюджетов муниципальных образований и качества управления муниципальными финансами Псковской области и Методики проведения оценки платежеспособности бюджетов муниципальных образований Псковской области и качества управления муниципальными финансами Псковской области</t>
  </si>
  <si>
    <t>Администрация Псковской области</t>
  </si>
  <si>
    <t>Результаты оценки не обнаружены.</t>
  </si>
  <si>
    <t>Размещено в разделе "Взаимодействие с МО /Справочные материалы", размещено 20.05.2021.</t>
  </si>
  <si>
    <t>Размещено 24.03.2021.</t>
  </si>
  <si>
    <t>393-п</t>
  </si>
  <si>
    <t>http://minfin.kalmregion.ru/</t>
  </si>
  <si>
    <t>Нет данных об использовании механизма стимулирования МО к повышению открытости бюджета; результаты оценки качества управления финансами не предусматривают показателей, оценивающих открытость бюджетных данных.</t>
  </si>
  <si>
    <t>Об утверждении Порядка осуществления мониторинга и оценки качества управления финансами в муниципальных образованиях Республики Крым за отчетный финансовый год</t>
  </si>
  <si>
    <t>https://minfin.rk.gov.ru/ru/structure/233?page=3</t>
  </si>
  <si>
    <t>Приказы минфина РК за 2017 год, см. стр.3-4, также отдельно размещены приказы о внесении изменений</t>
  </si>
  <si>
    <t>https://minfin.rk.gov.ru/ru/structure/2018_08_28_18_33_otsenka_kachestva_upravleniia_munitsipalnymi_finansam</t>
  </si>
  <si>
    <t>Электронный таблицы (excel), доступны для скачивания иные форматы</t>
  </si>
  <si>
    <t>Актуальные данные отсутствуют.</t>
  </si>
  <si>
    <t>Сведения не обнаружены.</t>
  </si>
  <si>
    <t>Нет (размещена ред. от 12.05.2020, действует ред. от 01.02.2021)</t>
  </si>
  <si>
    <t>О методике проведения оценки качества организации и осуществления бюджетного процесса в муниципальных образованиях Костромской области</t>
  </si>
  <si>
    <t>Поиск затруднен, отсутствует актуализированная версия документа (К1).</t>
  </si>
  <si>
    <t>https://minfin.donland.ru/documents/active/90637/</t>
  </si>
  <si>
    <t>Сведения размещены 24.06.20221.</t>
  </si>
  <si>
    <t>Об изменениях сообщается в меню слева. Также документы доступны в составе архива со сведениями о результатах оценки за 2020 год.</t>
  </si>
  <si>
    <t>Да (приказы содержатся в составе архива с результатами оценки)</t>
  </si>
  <si>
    <t>Документ принят в 2021 году, также размещена предыдущая версия документа.</t>
  </si>
  <si>
    <t>См. "Итоги годовой оценки качества управления униципальными финансами за 2020 год".</t>
  </si>
  <si>
    <t>Правовой акт не содержит показателей, характеризующих открытость бюджетных данных.</t>
  </si>
  <si>
    <t>3 (показатели 23-25)</t>
  </si>
  <si>
    <t>https://www.mfri.ru/index.php/normativno-pravovaya-baza/rasporyazheniya</t>
  </si>
  <si>
    <t>Результаты оценки за 2020 год не размещены.</t>
  </si>
  <si>
    <t>https://minfin.kbr.ru/activity/byudzhet/</t>
  </si>
  <si>
    <t>См. раздел "Деятельность", подразделы "Бюджет",  далее (меню в строке) - "Межбюджетные отношения".</t>
  </si>
  <si>
    <t>http://minfin09.ru/category/load/finansovye_vzaimootnoshenija_s_organami_mestnogo_samoupravlenija/</t>
  </si>
  <si>
    <t>О мониторинге соблюдения органами местного самоуправления городских округов и муниципальных районов республики требований бюджетного законодательства и оценки качества организации и осуществления бюджетного процесса</t>
  </si>
  <si>
    <t xml:space="preserve">Правительство Карачаево-Черкесской Республики </t>
  </si>
  <si>
    <t>http://minfin09.ru/category/load/</t>
  </si>
  <si>
    <t>Актуальные данные не размещены, имеются сведения только за 2017 год (размещены 05.11.2018).</t>
  </si>
  <si>
    <t>Министерство финансов Северная Осетия-Алания</t>
  </si>
  <si>
    <t>О порядке проведения оценки качества управления муниципальными финансами в Республике Севрная Осетия - Алания"</t>
  </si>
  <si>
    <t>Актуальные данные не размещены, имеются сведения только за 2019 год (размещены 30.05.2020).</t>
  </si>
  <si>
    <t>http://minfin.alania.gov.ru/documents/237</t>
  </si>
  <si>
    <t>https://www.minfinchr.ru/deyatelnost/mezhbyudzhetnye-otnosheniya/materialy-monitoringa-soblyudeniya-municipalnymi-obrazovaniyami-trebovanij-byudzhetnogo-zakonodatelstva</t>
  </si>
  <si>
    <t>https://mfsk.ru/working/projects/ocenka-kachestva-upravleniya/itogi-ocenki-kachestva</t>
  </si>
  <si>
    <t>Правовой акт содержит только один показатель, характеризующий открытость бюджетных данных (недостаточно для оценки).</t>
  </si>
  <si>
    <t>Министерство финансов Ставропольского края, Минэкономразвития Ставропольского края</t>
  </si>
  <si>
    <t>246 / 315</t>
  </si>
  <si>
    <t>Об утверждении Методики расчета оценки качества управления бюджетным процессом и стратегического планирования в муниципальных округах и городских округах Ставропольского края</t>
  </si>
  <si>
    <t>Нет (показателей, характеризующих открытость, недостаточно для оценки)</t>
  </si>
  <si>
    <t>Нет (не отвечает требованиям)</t>
  </si>
  <si>
    <t>Правовой акт о методике оценки отсутствует в открытом доступе; размещены сводные данные оценки качества упрваления муниципальными финансами, из которых не ясно, оценивается ли открытость.</t>
  </si>
  <si>
    <t>См. нижнюю часть экрана, итоги доступны по ссылке "Скачать".</t>
  </si>
  <si>
    <t>Результаты оценки за 2020 год не опубликованы (по состоянию на 05.09.2021).</t>
  </si>
  <si>
    <t>https://minfin.tatarstan.ru/otsenka-kachestva-upravleniya-finansami.htm</t>
  </si>
  <si>
    <t>Об оперативной (ежеквартальной) и годовой оценке качества управления финансами муниципальных образований Республики Татарстан</t>
  </si>
  <si>
    <t>Министерство финансов Республики Татарстан</t>
  </si>
  <si>
    <t>07-61</t>
  </si>
  <si>
    <t>Методика оценки качества управления муниципальными финансами не включает показатели, характеризующие открытость бюджетных данных.</t>
  </si>
  <si>
    <t>Исходный документ найден в разделе "Документы" с использованием реквизитов правового акта.</t>
  </si>
  <si>
    <t>http://minfin.cap.ru/action/activity/mezhbyudzhetnie-otnosheniya/ocenka-kachestva-upravleniya-finansami-municipaljn/2020-god</t>
  </si>
  <si>
    <t>Результаты оценки не содержат сведений по направлениям и показателям.</t>
  </si>
  <si>
    <t>https://budget.cap.ru/Show/Category/168?ItemId=383</t>
  </si>
  <si>
    <t>378-п</t>
  </si>
  <si>
    <t>См. в архиве за 2017 год</t>
  </si>
  <si>
    <t>Результаты сводной оценки по направлению "Прозрачность бюджетного процесса" отсутствуют, размещены результаты только в разрезе показателей.</t>
  </si>
  <si>
    <t>1 (26)</t>
  </si>
  <si>
    <t>Постановление; решение</t>
  </si>
  <si>
    <t>Правительство Кировской области; Министерство финансов Кировской области</t>
  </si>
  <si>
    <t>30.03.2010; 15.04.2016</t>
  </si>
  <si>
    <t>20.04.2018; нет сведений об изменении</t>
  </si>
  <si>
    <t>45/120; 48</t>
  </si>
  <si>
    <t>Об оценке качества организации и осуществления бюджетного процесса в муниципальных образованиях области; Об утверждении расчетов целевых значений комплексных показателей, используемых для оценки качества бюджетного процесса в муниципальных районах (городских округах)</t>
  </si>
  <si>
    <t>https://www.minfin.kirov.ru/otkrytyy-byudzhet/dlya-spetsialistov/mezhbyudzhetnye-otnosheniya/monitoring/; https://www.minfin.kirov.ru/dokumenty/list/</t>
  </si>
  <si>
    <t>Постановление см. в данных за 2019 год. Решение минфина найдено с использованием реквизитов правового акта в разделе "Документы".</t>
  </si>
  <si>
    <t>Результаты оценки в разрезе показателей отсутствуют, размещены результаты сводной оценки и оценки по направлениям.</t>
  </si>
  <si>
    <t>Результаты оценки в разрезе показателей отсутствуют, размещены результаты сводной оценки по направлению.</t>
  </si>
  <si>
    <t>http://mf.nnov.ru/index.php?option=com_k2&amp;view=item&amp;id=1569:monitoring-otkrytosti-byudzhetnykh-dannykh-munitsipalnykh-rajonov-i-gorodskikh-okrugov&amp;Itemid=560</t>
  </si>
  <si>
    <t>Министерство финансов Нижегородской области</t>
  </si>
  <si>
    <t>Об утверждении Методики проведения мониторинга и составления рейтинга муниципальных районов и городских округов Нижегородской области по уровню открытости бюджетных данных</t>
  </si>
  <si>
    <t>Отсутствует актуализированная версия документа (К1).</t>
  </si>
  <si>
    <t>https://mf.orb.ru/documents/active/30522/</t>
  </si>
  <si>
    <t>http://minfin.orb.ru/npa-a/</t>
  </si>
  <si>
    <t>915-п</t>
  </si>
  <si>
    <t>Об утверждении методики проведения мониторинга и формирования рейтинга городских округов и муниципальных районов Оренбургской области по уровню открытости бюджетных данных</t>
  </si>
  <si>
    <t>См. по реквизитам правового акта.</t>
  </si>
  <si>
    <t>473-пП</t>
  </si>
  <si>
    <t>https://finance.pnzreg.ru/docs/monitoringbp/?ELEMENT_ID=2222</t>
  </si>
  <si>
    <t>01-07/21</t>
  </si>
  <si>
    <t>О проведении мониторинга и оценки уровня открытости бюджетных данных муниципльных образований Самарской области</t>
  </si>
  <si>
    <t>См. раздел "Мониторинг и оценка уровня открытости бюджетных данных муниципальных образований Самарской области"</t>
  </si>
  <si>
    <t>Не указано</t>
  </si>
  <si>
    <t>См. раздел "Мониторинг открытости бюджетных данных муниципальных районов и городских округов Саратовской области"</t>
  </si>
  <si>
    <t xml:space="preserve">Электронные таблицы (excel), графический (pdf) </t>
  </si>
  <si>
    <t>Размещено 31.08.2018.</t>
  </si>
  <si>
    <t>Используются некорректные наименования оценок по направлениям ("Удельный вес группы"), рекомендуется уточнить.</t>
  </si>
  <si>
    <t>Да (используются некорректные наименования)</t>
  </si>
  <si>
    <t>См. по реквизитам правовых актов.</t>
  </si>
  <si>
    <t>См. раздел: "Иная информация"" - "Мониторинг и оценка качества управления бюджетным процессом".</t>
  </si>
  <si>
    <t>596-ПП</t>
  </si>
  <si>
    <t>Поиск по реквизитам.</t>
  </si>
  <si>
    <t>Размещено 08.06.2021.</t>
  </si>
  <si>
    <t>310-рп</t>
  </si>
  <si>
    <t>https://depfin.admtyumen.ru/OIGV/depfin/actions/npa/more_article.htm?id=11779442@cmsArticle</t>
  </si>
  <si>
    <t>См. позицию 12.</t>
  </si>
  <si>
    <t>https://depfin.admtyumen.ru/OIGV/depfin.htm</t>
  </si>
  <si>
    <t>https://www.minfin74.ru/mBudget/management/</t>
  </si>
  <si>
    <t>Да (новая редакция)</t>
  </si>
  <si>
    <t>Министерство финансов Челябинской области</t>
  </si>
  <si>
    <t>01/5-153</t>
  </si>
  <si>
    <t>О внесении изменений в приказ Министерства финансов Челябинской области от 30.10.2017 г. N 01/5-203</t>
  </si>
  <si>
    <t>См. стр. 3.</t>
  </si>
  <si>
    <t>Департамент финансов ХМАО</t>
  </si>
  <si>
    <t>Об утверждении порядка проведения оценки уровня открытости бюджетных данных и участия граждан в бюджетном процессе в городских округах и муниципальных районах Ханты-Мансийского автономного округа – Югры</t>
  </si>
  <si>
    <t>112-о</t>
  </si>
  <si>
    <t>См. раздел "Мониторинг по уровню открытости…", за 2020 год.</t>
  </si>
  <si>
    <t>https://depfin.admhmao.ru/search/index.php?q=112-%D0%BE&amp;s=%D0%9F%D0%BE%D0%B8%D1%81%D0%BA</t>
  </si>
  <si>
    <t>Поиск затруднен, найдено только по реквизитам (К1).</t>
  </si>
  <si>
    <t>Поиск затруднен, документ обнаружен только на портале управления общественными финансами, тогда как актуальные итоги оценки размещены на сайте финансового органа (К1).</t>
  </si>
  <si>
    <t>Поиск затруднен, актуальная версия документа размещена в архиве за 2017 год (К1).</t>
  </si>
  <si>
    <t>Отсутствует актуализированная версия документа; поиск затруднен, постановление найдено на старой версии сайта только через функцию поиска по реквизитам (К1).</t>
  </si>
  <si>
    <t>Отсутствуют результаты оценки за2020 год по IV этапу, по соответствующей ссылке осуществляется переход на карту сайта (по состоянию на 23.08.2021, на 07.09.2021).</t>
  </si>
  <si>
    <t>Результаты доступны по ссылке внизу экрана: "Мониторинг и оценка качества…".</t>
  </si>
  <si>
    <t>32-п</t>
  </si>
  <si>
    <t>Поиск актуализированной версии затруднен, версия в редакции от 18.06.2021 по состоянию на 07.09.2021 не обнаружена (К1).</t>
  </si>
  <si>
    <t>Рекомендуется указывать в таблице наименования показателей и направлений.</t>
  </si>
  <si>
    <t>Исходный документ см. в данных за 2011 год; версия от 25.11.2020 найдена через функцию поиска по реквизитам.</t>
  </si>
  <si>
    <t>Об утверждении Порядка проведения мониторинга и оценки уровня открытости бюджетных данных в муниципальных образованиях в Республике Алтай</t>
  </si>
  <si>
    <t>323-п</t>
  </si>
  <si>
    <t>Министерство финансов Республики Алтай</t>
  </si>
  <si>
    <t>https://www.minfin-altai.ru/deyatelnost/otkrytost-byudzhetnykh-dannykh-v-munitsipalnykh-obrazovaniyakh-v-respublike-altay/</t>
  </si>
  <si>
    <t>https://minfin.rtyva.ru/node/6665/</t>
  </si>
  <si>
    <t>В событиях: https://minfin.rtyva.ru/events/17584/</t>
  </si>
  <si>
    <t>Сведения в разрезе направлений и показателей оценки за 2020 год не размещены (по состоянию на 08.09.2021).</t>
  </si>
  <si>
    <t>https://r-19.ru/authorities/ministry-of-finance-of-the-republic-of-khakassia/docs/4051/</t>
  </si>
  <si>
    <t>Результаты оценки в разрезе показателей отсутствуют, размещены результаты сводной оценки и оценки по этапам.</t>
  </si>
  <si>
    <t>Поиск по ключевому слову.</t>
  </si>
  <si>
    <t>Министерство финансов Алтайского края</t>
  </si>
  <si>
    <t>https://minfin.alregn.ru/search/?curPos=0&amp;title=%EA%E0%F7%E5%F1%F2%E2%E0%20%F3%EF%F0%E0%E2%EB%E5%ED%E8%FF</t>
  </si>
  <si>
    <t>https://minfin.alregn.ru/search/?title=%EA%E0%F7%E5%F1%F2%E2%E0+%F3%EF%F0%E0%E2%EB%E5%ED%E8%FF</t>
  </si>
  <si>
    <t>Поиск по ключевым словам.</t>
  </si>
  <si>
    <t>Актуальные сведения за 2020 год не размещены (по состоянию на 08.09.2021).</t>
  </si>
  <si>
    <t>Актуальные сведения за 2020 год не размещены (по состоянию на 07.09.2021).</t>
  </si>
  <si>
    <t>Актуальные сведения за 2020 год не размещены (по состоянию на 08.09.2021). Поиск только по ключевым словам, специальный раздел не сформирован.</t>
  </si>
  <si>
    <t>Переход к документам по гиперссылке.</t>
  </si>
  <si>
    <t>56н-мпр</t>
  </si>
  <si>
    <t>Исходный документ размещен 15.06.2016.</t>
  </si>
  <si>
    <t>Размещено 01.03.2021.</t>
  </si>
  <si>
    <t xml:space="preserve">Не содержит показателей, характеризующих открытость бюджетных данных. </t>
  </si>
  <si>
    <t>Размещено 22.11.2017.</t>
  </si>
  <si>
    <t>https://mfnso.nso.ru/page/4518</t>
  </si>
  <si>
    <t>См. раздел: "Методкабинет/Межбюджетные отношения/Мониторинги местных бюджетов".</t>
  </si>
  <si>
    <t>Правовой акт содержит только один показатель, характеризующий открытость бюджетных данных (недостаточно для оценки). Опубликованные сведения не содержат детализации по показателям.</t>
  </si>
  <si>
    <t>http://mf.omskportal.ru/oiv/mf/otrasl/otrasl4/razdel42</t>
  </si>
  <si>
    <t>http://mf.omskportal.ru/oiv/mf/otrasl/otrasl4/razdel42/2020</t>
  </si>
  <si>
    <t>Актуальный документ не размещен. Механизм отсутствует; оценка платежеспособности и качества управления финансами МР, ГО за 2020 год не содержит показателей, характеризующих открытость бюджетных данных.</t>
  </si>
  <si>
    <t>https://minfin.75.ru/deyatel-nost/reformirovanie-finansov/130185-sovershenstvovanie-mezhbyudzhetnyh-otnosheniy</t>
  </si>
  <si>
    <t>Министерство финансов Забайкальского края</t>
  </si>
  <si>
    <t>218-пд</t>
  </si>
  <si>
    <t>О проведении мониторинга и оценки качества управления муниципальными финансами в Забайкальском крае за 2020 год</t>
  </si>
  <si>
    <t>Исходный документ размещен 08.10.2020; изменения - 30.11.2020.</t>
  </si>
  <si>
    <t>https://minfin.75.ru/site/resource?alias=dokumenty</t>
  </si>
  <si>
    <t>Функция поиска работает некорректно, поиск затруднен; отсутствует актуализированная версия документа (К1).</t>
  </si>
  <si>
    <t>Поиск затруднен, размещено в разделе "Реформирование финансов / Совершенствование межбюджетных отношений".</t>
  </si>
  <si>
    <t>Размещено 27.05.2021.</t>
  </si>
  <si>
    <t>198П</t>
  </si>
  <si>
    <t>В наименовании ссылки рекомендуется указывать период, за который проведена оценка.</t>
  </si>
  <si>
    <t>Об утверждении Порядка проведения мониторинга соблюдения городскими округами Магаданской области требований бюджетного законодательства Российской Федерации и оценки качества управления бюджетным процессом городских округов Магаданской области</t>
  </si>
  <si>
    <t>943-пп</t>
  </si>
  <si>
    <t>Правительство Магаданской области</t>
  </si>
  <si>
    <t>См.: "Результаты мониторинга и оценки качества управления бюджетным процессом муниципальных образований (943-пп)"</t>
  </si>
  <si>
    <t>https://minfin.49gov.ru/activities/budget/consolidated_budget/</t>
  </si>
  <si>
    <t>В 2020 году механизм не применялся, показатели, характеризующие открытость бюджетных данных, введены в методику оценки в сентябре 2021 года.</t>
  </si>
  <si>
    <t>Актуализированная версия методики с изменениями, вмтупающими в силу с 2021 года, размещена во вкладке за 2021 год.</t>
  </si>
  <si>
    <t>96-п</t>
  </si>
  <si>
    <t>Исходный документ см. в конце списка, изменения размещены 23.03.2017.</t>
  </si>
  <si>
    <t>В 2020 году оценки сделаны по 5 разделам из 7, регламентировано правовым актом.</t>
  </si>
  <si>
    <t>Нет (размещены изменения)</t>
  </si>
  <si>
    <t>Приказ от 30.12.2020, тогда как оценка, согласно приказу, частично предполагается в течение текущего года.</t>
  </si>
  <si>
    <t>См. раздел: "Мониторинг минфина / муниципальные финансы"</t>
  </si>
  <si>
    <t>Нет (не загружается, не отвечает требованиям)</t>
  </si>
  <si>
    <t xml:space="preserve">Размещенный документ утратил силу; актуальный документ (приказ Департамента бюджета и финансов Смоленской области от 10.07.2015 N 97 (ред. от 21.04.2021)) на сайте не обнаружен.
</t>
  </si>
  <si>
    <t>Правовой акт на сайте не обнаружен, имеется только ссылка на него.</t>
  </si>
  <si>
    <t>Правовой акт на сайте не обнаружен.</t>
  </si>
  <si>
    <t>Нет данных об использовании механизма стимулирования МО к повышению уровня открытости бюджета.</t>
  </si>
  <si>
    <t>Нет данных об использовании механизма стимулирования МО к повышению открытости бюджета. Правовой акт об оценке качества управления муниципальными финансами не содержит показателей, оценивающих открытость бюджетных данных; также на сайте документ не обнаружен, имеется только ссылка на него.</t>
  </si>
  <si>
    <t>На сайте имеется ссылка, правовой акт по ней не загружается. Постановлением предусмотрен только один показатель, характеризующий открытость бюджетов (№7.1), недостаточно для оценки.</t>
  </si>
  <si>
    <t>Правовой акт на сайте не обнаружен. Показатели, характеризующие открытость бюджета: 25-27.</t>
  </si>
  <si>
    <t>Правовой акт на сайте не обнаружен. Показатели, характеризующие открытость бюджетных данных, введены в методику оценки в сентябре 2021 года.</t>
  </si>
  <si>
    <t>Да (с 2021 года)</t>
  </si>
  <si>
    <t>Нет данных об использовании механизма стимулирования МО к повышению открытости бюджета. Правовой акт на сайте не обнаружен; имеется ссылка на постановление Правительства Чеченскй Республики №228 от 08.12.2011, документ также отсутствует в системе "КонсультантПлюс".</t>
  </si>
  <si>
    <t>Отсутствует актуализированная версия документа, а также исходный документ, поиск затруднен (К1).</t>
  </si>
  <si>
    <t>Поиск затруднен, отсутствует актуализированная версия приказа (К1).</t>
  </si>
  <si>
    <t>** Представлены сведения, имеющиеся на момент проведения мониторинга в системе "КонсультантПлюс" или обнаруженные на сайтах, предназначенных для размещения бюджетных данных.</t>
  </si>
  <si>
    <t>Поиск затруднен, отсутствует актуализированная версия документа, найдено только через функцию поиска (К1).</t>
  </si>
  <si>
    <t>Отсутствует актуализированная версия приказа (К1).</t>
  </si>
  <si>
    <t xml:space="preserve">Поиск затруднен, часть приказов о внесении изменений размещаются по ссылкам с результатами оценки, часть - по отдельным ссылкам, отсутствует актуализированная версия документа.  </t>
  </si>
  <si>
    <t>Поиск затруднен, в ссылке не указано наименование распоряжения (К1).</t>
  </si>
  <si>
    <t>Поиск затруднен, решение минфина найдено только через функцию поиска с использованием реквизитов правового акта (К1). Механизм позиционируется как оценка качества управления муниципальными финансами.</t>
  </si>
  <si>
    <t>Оценивается только размещение сведений по приказу МФ РФ 243н.</t>
  </si>
  <si>
    <t>Об утверждении порядка осуществления мониторинга и оценки качества управления бюджетным процессом органами местного самоуправления</t>
  </si>
  <si>
    <t>Вид правового акта</t>
  </si>
  <si>
    <t>Принявший орган</t>
  </si>
  <si>
    <t>Дата подписания правового акта</t>
  </si>
  <si>
    <t>Дата внесения последних изменений **</t>
  </si>
  <si>
    <t>Номер правового акта</t>
  </si>
  <si>
    <t>Наименование правового акта</t>
  </si>
  <si>
    <t xml:space="preserve">Ссылка </t>
  </si>
  <si>
    <t>Дополнительные сведения (при необходимости)</t>
  </si>
  <si>
    <t>Мониторинг и оценка показателя проведены в период с 5 июля по 10 сентября 2021 года.</t>
  </si>
  <si>
    <t xml:space="preserve">Мониторинг и оценка показателя проведены в период с 5 июля по 10 сентября 2021 года. </t>
  </si>
  <si>
    <t>Найдено только через функцию поиска.</t>
  </si>
  <si>
    <t>Сводная оценка *</t>
  </si>
  <si>
    <t>Примечание. * При использовании механизма оценки качества управления финансами, в составе которой оценивается открытость бюджета, в качестве сводной оценки учитывалась оценка по соответствующему направлению (блоку).</t>
  </si>
  <si>
    <t>Оценка качества управления финансами, в составе которой оценивается открытость бюджета</t>
  </si>
  <si>
    <t>Мониторинг и оценка показателей раздела 10 проведены в период с 5 июля по 10 сентября 2021 года.</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</si>
  <si>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</si>
  <si>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</si>
  <si>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</si>
  <si>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</si>
  <si>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</si>
  <si>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Министерство финансов Республики Калмыкия</t>
  </si>
  <si>
    <t>Об утверждении Порядка проведения мониторинга соблюдения муниципальными образованиями Республики Калмыкия требований бюджетного законодательства и оценки качества управления муниципальными финансами</t>
  </si>
  <si>
    <t>10/84м</t>
  </si>
  <si>
    <t>Правовой акт на сайте не обнаружен. Указанным приказом предусмотрен только один показатель, характеризующий открытость бюджета (№27), недостаточно для оценки.</t>
  </si>
  <si>
    <t>Об утверждении Методики оперативной и годовой оценки качества управления общественными финансами и платежеспособности муниципальных образований Республики Дагестан</t>
  </si>
  <si>
    <t>Правительство Республики Дагестан</t>
  </si>
  <si>
    <t>Нет данных об использовании механизма стимулирования МО к повышению открытости бюджета. Приказом предусмотрен только один показатель, характеризующий открытость бюджетов (№13), недостаточно для оценки. Отсутствует актуализированная версия документа (с учетом изменений от 30.12.2020).</t>
  </si>
  <si>
    <t>Нет данных об использовании механизма стимулирования МО к повышению открытости бюджета. Правовой акт на сайте не обнаружен, имеется только ссылка на него. Документ не содержит показателей, характеризующих открытость бюджета.</t>
  </si>
  <si>
    <t>Нет данных об использовании механизма стимулирования МО к повышению открытости бюджета. Правовой акт не содержит показателей, характеризующих открытость бюджета. Поиск затруднен.</t>
  </si>
  <si>
    <t>Нет данных об использовании механизма стимулирования МО к повышению открытости бюджета. Приказом предусмотрен только один показатель, характеризующий открытость бюджета (№2.6), недостаточно для оценки. Поиск затруднен, дублирование разделов.</t>
  </si>
  <si>
    <t>Нет данных об использовании механизма стимулирования МО к повышению открытости бюджета. Размещенный документ (постановление Правительства РС(Я) от 02.08.2012 №330) утратил силу; действующий документ - постановление Правительства РС(Я) от 29.10.2016 №395 (ред. от 21.10.2019), - не содержит показателей, характеризующих открытость бюджета, а также не обнаружен на сайте.</t>
  </si>
  <si>
    <t>Нет данных об использовании механизма стимулирования МО к повышению открытости бюджета. Правовой акт на сайте не обнаружен. Постановлением предусмотрен только один показатель, характеризующий открытость бюджетов муниципальных образований (Р28), недостаточно для оценки.</t>
  </si>
  <si>
    <t>Нет данных об использовании механизма стимулирования МО к повышению уровня открытости бюджета. Размещенный документ утратил силу (Постановление минфина Астраханской области от 31.05.2012 N 20-п "Об организации мониторинга оперативной оценки качества управления общественными финансами и платежеспособности муниципальных образований Астраханской области"); актуальный документ не обнаружен.</t>
  </si>
  <si>
    <t>О Порядке осуществления мониторинга и оценки качества управления муниципальными финансами</t>
  </si>
  <si>
    <t>Комитет финансов Волгоградской области</t>
  </si>
  <si>
    <t>Нет данных об использовании механизма стимулирования МО к повышению уровня открытости бюджета. Правовой акт об оценке качества управления муниципальными финансами не содержит показателей, оценивающих открытость бюджетных данных.</t>
  </si>
  <si>
    <t>Сведения о правовом акте, которым предусмотрена оценка открытости бюджетных данных или оценка качества управления муниципальными финансами</t>
  </si>
  <si>
    <t>«О порядке проведения мониторинга соблюдения муниципальными образованиями требований бюджетного законодательства и оценки качества управления бюджетным процессом</t>
  </si>
  <si>
    <t>Правительство Чеченской Ресублики</t>
  </si>
  <si>
    <t>https://www.minfinchr.ru/deyatelnost/materialy-monitoringa-soblyudeniya-municipalnymi-obrazovaniyami-trebovanij-byudzhetnogo-zakonodatelstva</t>
  </si>
  <si>
    <t>Министр экономики и финансов Московской области</t>
  </si>
  <si>
    <t>23П-381</t>
  </si>
  <si>
    <t>Об организации проведения оценки уровня открытости бюджетных данных в муниципальных образованиях Московской области</t>
  </si>
  <si>
    <t>Результаты оценки уровня открытости бюджетных данных субъектов Российской Федерации по разделу 10 "Стимулирование органов местного самоуправления к повышению открытости бюджетных данных" за 2021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</si>
</sst>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19]d\ mmm;@"/>
  </numFmts>
  <fonts count="34" x14ac:knownFonts="1">
    <font>
      <sz val="11"/>
      <color theme="1"/>
      <name val="Calibri"/>
      <family val="2"/>
      <charset val="204"/>
      <scheme val="minor"/>
    </font>
    <font>
      <sz val="11"/>
      <color indexed="8"/>
      <name val="Calibri"/>
      <family val="2"/>
    </font>
    <font>
      <sz val="9"/>
      <name val="Times New Roman"/>
      <family val="1"/>
      <charset val="204"/>
    </font>
    <font>
      <i/>
      <sz val="9"/>
      <name val="Times New Roman"/>
      <family val="1"/>
      <charset val="204"/>
    </font>
    <font>
      <b/>
      <i/>
      <sz val="9"/>
      <name val="Times New Roman"/>
      <family val="1"/>
      <charset val="204"/>
    </font>
    <font>
      <b/>
      <sz val="9"/>
      <name val="Times New Roman"/>
      <family val="1"/>
      <charset val="204"/>
    </font>
    <font>
      <u/>
      <sz val="11"/>
      <color theme="10"/>
      <name val="Calibri"/>
      <family val="2"/>
      <charset val="204"/>
      <scheme val="minor"/>
    </font>
    <font>
      <u/>
      <sz val="11"/>
      <color theme="10"/>
      <name val="Calibri"/>
      <family val="2"/>
      <scheme val="minor"/>
    </font>
    <font>
      <sz val="11"/>
      <color theme="1"/>
      <name val="Calibri"/>
      <family val="2"/>
      <scheme val="minor"/>
    </font>
    <font>
      <sz val="10"/>
      <color theme="1"/>
      <name val="Times New Roman"/>
      <family val="1"/>
      <charset val="204"/>
    </font>
    <font>
      <sz val="8"/>
      <color theme="1"/>
      <name val="Times New Roman"/>
      <family val="1"/>
      <charset val="204"/>
    </font>
    <font>
      <sz val="8"/>
      <color theme="1"/>
      <name val="Calibri"/>
      <family val="2"/>
      <charset val="204"/>
      <scheme val="minor"/>
    </font>
    <font>
      <b/>
      <sz val="8"/>
      <color theme="1"/>
      <name val="Calibri"/>
      <family val="2"/>
      <charset val="204"/>
      <scheme val="minor"/>
    </font>
    <font>
      <sz val="11"/>
      <color rgb="FFC00000"/>
      <name val="Calibri"/>
      <family val="2"/>
      <charset val="204"/>
      <scheme val="minor"/>
    </font>
    <font>
      <sz val="10"/>
      <color theme="1"/>
      <name val="Calibri"/>
      <family val="2"/>
      <charset val="204"/>
      <scheme val="minor"/>
    </font>
    <font>
      <i/>
      <sz val="9"/>
      <color theme="1"/>
      <name val="Times New Roman"/>
      <family val="1"/>
      <charset val="204"/>
    </font>
    <font>
      <sz val="11"/>
      <name val="Calibri"/>
      <family val="2"/>
      <charset val="204"/>
      <scheme val="minor"/>
    </font>
    <font>
      <b/>
      <sz val="11"/>
      <color theme="1"/>
      <name val="Times New Roman"/>
      <family val="1"/>
      <charset val="204"/>
    </font>
    <font>
      <sz val="11"/>
      <color theme="1"/>
      <name val="Times New Roman"/>
      <family val="1"/>
      <charset val="204"/>
    </font>
    <font>
      <i/>
      <sz val="11"/>
      <color theme="1"/>
      <name val="Times New Roman"/>
      <family val="1"/>
      <charset val="204"/>
    </font>
    <font>
      <sz val="11"/>
      <color rgb="FF000000"/>
      <name val="Times New Roman"/>
      <family val="1"/>
      <charset val="204"/>
    </font>
    <font>
      <b/>
      <sz val="11"/>
      <color rgb="FF000000"/>
      <name val="Times New Roman"/>
      <family val="1"/>
      <charset val="204"/>
    </font>
    <font>
      <i/>
      <sz val="11"/>
      <color rgb="FF000000"/>
      <name val="Times New Roman"/>
      <family val="1"/>
      <charset val="204"/>
    </font>
    <font>
      <b/>
      <sz val="9"/>
      <color theme="1"/>
      <name val="Times New Roman"/>
      <family val="1"/>
      <charset val="204"/>
    </font>
    <font>
      <b/>
      <sz val="9"/>
      <color theme="1"/>
      <name val="Times New Roman"/>
      <family val="1"/>
    </font>
    <font>
      <b/>
      <sz val="9"/>
      <color theme="1"/>
      <name val="Calibri"/>
      <family val="2"/>
      <charset val="204"/>
      <scheme val="minor"/>
    </font>
    <font>
      <b/>
      <sz val="10.5"/>
      <color theme="1"/>
      <name val="Times New Roman"/>
      <family val="1"/>
      <charset val="204"/>
    </font>
    <font>
      <b/>
      <sz val="7"/>
      <color theme="1"/>
      <name val="Times New Roman"/>
      <family val="1"/>
      <charset val="204"/>
    </font>
    <font>
      <sz val="7"/>
      <color rgb="FF000000"/>
      <name val="Times New Roman"/>
      <family val="1"/>
      <charset val="204"/>
    </font>
    <font>
      <sz val="9"/>
      <color theme="1"/>
      <name val="Times New Roman"/>
      <family val="1"/>
      <charset val="204"/>
    </font>
    <font>
      <sz val="8"/>
      <name val="Calibri"/>
      <family val="2"/>
      <charset val="204"/>
      <scheme val="minor"/>
    </font>
    <font>
      <sz val="11"/>
      <color theme="0"/>
      <name val="Calibri"/>
      <family val="2"/>
      <charset val="204"/>
      <scheme val="minor"/>
    </font>
    <font>
      <sz val="10"/>
      <color theme="0"/>
      <name val="Times New Roman"/>
      <family val="1"/>
      <charset val="204"/>
    </font>
    <font>
      <sz val="9"/>
      <color theme="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1" fillId="0" borderId="0"/>
    <xf numFmtId="0" fontId="8" fillId="0" borderId="0"/>
  </cellStyleXfs>
  <cellXfs count="184">
    <xf numFmtId="0" fontId="0" fillId="0" borderId="0" xfId="0"/>
    <xf numFmtId="0" fontId="9" fillId="0" borderId="0" xfId="0" applyFont="1"/>
    <xf numFmtId="0" fontId="11" fillId="0" borderId="0" xfId="0" applyFont="1"/>
    <xf numFmtId="0" fontId="13" fillId="0" borderId="0" xfId="0" applyFont="1"/>
    <xf numFmtId="0" fontId="0" fillId="0" borderId="0" xfId="0"/>
    <xf numFmtId="49" fontId="0" fillId="0" borderId="0" xfId="0" applyNumberFormat="1"/>
    <xf numFmtId="0" fontId="11" fillId="0" borderId="0" xfId="0" applyFont="1" applyAlignment="1">
      <alignment horizontal="center"/>
    </xf>
    <xf numFmtId="0" fontId="12" fillId="0" borderId="0" xfId="0" applyFont="1" applyAlignment="1">
      <alignment horizontal="center"/>
    </xf>
    <xf numFmtId="0" fontId="14" fillId="0" borderId="0" xfId="0" applyFont="1" applyAlignment="1">
      <alignment wrapText="1"/>
    </xf>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5" fillId="0" borderId="1" xfId="0" applyFont="1" applyBorder="1" applyAlignment="1">
      <alignment horizontal="center" vertical="center"/>
    </xf>
    <xf numFmtId="0" fontId="0" fillId="0" borderId="0" xfId="0"/>
    <xf numFmtId="0" fontId="10" fillId="0" borderId="0" xfId="0" applyFont="1" applyAlignment="1">
      <alignment horizontal="center"/>
    </xf>
    <xf numFmtId="0" fontId="11" fillId="0" borderId="0" xfId="0" applyFont="1" applyAlignment="1">
      <alignment horizont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165" fontId="5" fillId="3" borderId="1" xfId="0" applyNumberFormat="1" applyFont="1" applyFill="1" applyBorder="1" applyAlignment="1">
      <alignment vertical="center" wrapText="1"/>
    </xf>
    <xf numFmtId="164" fontId="5" fillId="3"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3" xfId="0" applyFont="1" applyBorder="1" applyAlignment="1">
      <alignment horizontal="left" vertical="center"/>
    </xf>
    <xf numFmtId="0" fontId="16" fillId="0" borderId="3" xfId="0" applyFont="1" applyBorder="1" applyAlignment="1">
      <alignment vertical="center"/>
    </xf>
    <xf numFmtId="0" fontId="12" fillId="0" borderId="0" xfId="0" applyFont="1" applyAlignment="1">
      <alignment horizontal="left"/>
    </xf>
    <xf numFmtId="49" fontId="12" fillId="0" borderId="0" xfId="0" applyNumberFormat="1" applyFont="1" applyAlignment="1">
      <alignment horizontal="center"/>
    </xf>
    <xf numFmtId="14" fontId="2" fillId="0" borderId="2" xfId="0" applyNumberFormat="1" applyFont="1" applyFill="1" applyBorder="1" applyAlignment="1">
      <alignment vertical="center"/>
    </xf>
    <xf numFmtId="49" fontId="2" fillId="0" borderId="2" xfId="0" applyNumberFormat="1" applyFont="1" applyFill="1" applyBorder="1" applyAlignment="1">
      <alignment vertical="center"/>
    </xf>
    <xf numFmtId="49" fontId="2" fillId="3" borderId="2" xfId="0" applyNumberFormat="1" applyFont="1" applyFill="1" applyBorder="1" applyAlignment="1">
      <alignment vertical="center"/>
    </xf>
    <xf numFmtId="2" fontId="2" fillId="3" borderId="2" xfId="0" applyNumberFormat="1" applyFont="1" applyFill="1" applyBorder="1" applyAlignment="1">
      <alignment vertical="center"/>
    </xf>
    <xf numFmtId="0" fontId="2" fillId="0" borderId="2" xfId="0" applyFont="1" applyBorder="1" applyAlignment="1">
      <alignment vertical="center"/>
    </xf>
    <xf numFmtId="0" fontId="24" fillId="0" borderId="0" xfId="0" applyFont="1" applyAlignment="1">
      <alignment horizontal="left"/>
    </xf>
    <xf numFmtId="166" fontId="12" fillId="0" borderId="0" xfId="0" applyNumberFormat="1" applyFont="1" applyAlignment="1">
      <alignment horizontal="center"/>
    </xf>
    <xf numFmtId="0" fontId="25" fillId="0" borderId="0" xfId="0" applyFont="1" applyAlignment="1">
      <alignment horizontal="center"/>
    </xf>
    <xf numFmtId="0" fontId="2" fillId="0" borderId="2" xfId="0" applyFont="1" applyBorder="1" applyAlignment="1">
      <alignment horizontal="left" vertical="center"/>
    </xf>
    <xf numFmtId="0" fontId="0" fillId="0" borderId="0" xfId="0"/>
    <xf numFmtId="0" fontId="12" fillId="0" borderId="0" xfId="0" applyFont="1" applyAlignment="1">
      <alignment horizontal="center"/>
    </xf>
    <xf numFmtId="165" fontId="5" fillId="0" borderId="1"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49" fontId="5" fillId="2" borderId="2" xfId="0" applyNumberFormat="1" applyFont="1" applyFill="1" applyBorder="1" applyAlignment="1">
      <alignment horizontal="center" vertical="center" wrapText="1"/>
    </xf>
    <xf numFmtId="0" fontId="5" fillId="3" borderId="2" xfId="0" applyFont="1" applyFill="1" applyBorder="1" applyAlignment="1">
      <alignment vertical="center"/>
    </xf>
    <xf numFmtId="0" fontId="2" fillId="3" borderId="2"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2" fillId="3" borderId="2" xfId="0" applyFont="1" applyFill="1" applyBorder="1" applyAlignment="1">
      <alignment horizontal="left" vertical="center"/>
    </xf>
    <xf numFmtId="165" fontId="5" fillId="0" borderId="2" xfId="0" applyNumberFormat="1" applyFont="1" applyFill="1" applyBorder="1" applyAlignment="1">
      <alignment horizontal="center" vertical="center"/>
    </xf>
    <xf numFmtId="0" fontId="2" fillId="0" borderId="2" xfId="1" applyFont="1" applyFill="1" applyBorder="1" applyAlignment="1">
      <alignment horizontal="left" vertical="center"/>
    </xf>
    <xf numFmtId="49" fontId="2" fillId="3" borderId="2" xfId="0" applyNumberFormat="1" applyFont="1" applyFill="1" applyBorder="1" applyAlignment="1">
      <alignment horizontal="center" vertical="center"/>
    </xf>
    <xf numFmtId="165" fontId="2"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49" fontId="2" fillId="0" borderId="2" xfId="0" applyNumberFormat="1" applyFont="1" applyFill="1" applyBorder="1" applyAlignment="1">
      <alignment horizontal="left" vertical="center"/>
    </xf>
    <xf numFmtId="49" fontId="2" fillId="3" borderId="2" xfId="0" applyNumberFormat="1" applyFont="1" applyFill="1" applyBorder="1" applyAlignment="1">
      <alignment horizontal="left" vertical="center"/>
    </xf>
    <xf numFmtId="0" fontId="2" fillId="0" borderId="2" xfId="1" applyFont="1" applyFill="1" applyBorder="1" applyAlignment="1">
      <alignment vertical="center"/>
    </xf>
    <xf numFmtId="14" fontId="2" fillId="0" borderId="2" xfId="0" applyNumberFormat="1" applyFont="1" applyFill="1" applyBorder="1" applyAlignment="1">
      <alignment horizontal="left" vertical="center"/>
    </xf>
    <xf numFmtId="164" fontId="2" fillId="3" borderId="2" xfId="0" applyNumberFormat="1" applyFont="1" applyFill="1" applyBorder="1" applyAlignment="1">
      <alignment horizontal="left" vertical="center"/>
    </xf>
    <xf numFmtId="49" fontId="2" fillId="0" borderId="2" xfId="0" applyNumberFormat="1" applyFont="1" applyFill="1" applyBorder="1" applyAlignment="1">
      <alignment horizontal="center" vertical="center"/>
    </xf>
    <xf numFmtId="14" fontId="2" fillId="0" borderId="2" xfId="1" applyNumberFormat="1" applyFont="1" applyFill="1" applyBorder="1" applyAlignment="1">
      <alignment horizontal="left" vertical="center"/>
    </xf>
    <xf numFmtId="14" fontId="2" fillId="3" borderId="2" xfId="0" applyNumberFormat="1" applyFont="1" applyFill="1" applyBorder="1" applyAlignment="1">
      <alignment vertical="center"/>
    </xf>
    <xf numFmtId="14" fontId="2" fillId="3" borderId="2" xfId="0" applyNumberFormat="1" applyFont="1" applyFill="1" applyBorder="1" applyAlignment="1">
      <alignment horizontal="left" vertical="center"/>
    </xf>
    <xf numFmtId="0" fontId="16" fillId="0" borderId="0" xfId="0" applyFont="1"/>
    <xf numFmtId="165" fontId="2" fillId="0" borderId="2" xfId="0" applyNumberFormat="1" applyFont="1" applyFill="1" applyBorder="1" applyAlignment="1">
      <alignment horizontal="left" vertical="center"/>
    </xf>
    <xf numFmtId="0" fontId="2" fillId="0" borderId="2" xfId="2" applyFont="1" applyFill="1" applyBorder="1" applyAlignment="1">
      <alignment horizontal="left" vertical="center"/>
    </xf>
    <xf numFmtId="0" fontId="2" fillId="0" borderId="2" xfId="2" applyFont="1" applyFill="1" applyBorder="1" applyAlignment="1">
      <alignment vertical="center"/>
    </xf>
    <xf numFmtId="14" fontId="2" fillId="0" borderId="2" xfId="2" applyNumberFormat="1" applyFont="1" applyFill="1" applyBorder="1" applyAlignment="1">
      <alignment vertical="center"/>
    </xf>
    <xf numFmtId="0" fontId="5" fillId="3" borderId="2" xfId="0" applyFont="1" applyFill="1" applyBorder="1" applyAlignment="1">
      <alignment horizontal="left" vertical="center"/>
    </xf>
    <xf numFmtId="165" fontId="2" fillId="0" borderId="2" xfId="0" applyNumberFormat="1" applyFont="1" applyFill="1" applyBorder="1" applyAlignment="1">
      <alignment horizontal="center" vertical="center"/>
    </xf>
    <xf numFmtId="2" fontId="2" fillId="0" borderId="2" xfId="0" applyNumberFormat="1" applyFont="1" applyFill="1" applyBorder="1" applyAlignment="1">
      <alignment vertical="center"/>
    </xf>
    <xf numFmtId="0" fontId="18" fillId="0" borderId="6" xfId="0" applyFont="1" applyBorder="1" applyAlignment="1">
      <alignment horizontal="center" vertical="center" wrapText="1"/>
    </xf>
    <xf numFmtId="0" fontId="26" fillId="0" borderId="6" xfId="0" applyFont="1" applyBorder="1" applyAlignment="1">
      <alignment horizontal="justify" vertical="top" wrapText="1"/>
    </xf>
    <xf numFmtId="0" fontId="20" fillId="0" borderId="6" xfId="0" applyFont="1" applyBorder="1" applyAlignment="1">
      <alignment horizontal="justify" vertical="top" wrapText="1"/>
    </xf>
    <xf numFmtId="0" fontId="21" fillId="0" borderId="6" xfId="0" applyFont="1" applyBorder="1" applyAlignment="1">
      <alignment horizontal="justify" vertical="top" wrapText="1"/>
    </xf>
    <xf numFmtId="0" fontId="22" fillId="0" borderId="6" xfId="0" applyFont="1" applyBorder="1" applyAlignment="1">
      <alignment horizontal="center" vertical="top" wrapText="1"/>
    </xf>
    <xf numFmtId="0" fontId="22" fillId="0" borderId="6" xfId="0" applyFont="1" applyBorder="1" applyAlignment="1">
      <alignment horizontal="left" vertical="top" wrapText="1" indent="1"/>
    </xf>
    <xf numFmtId="0" fontId="20" fillId="0" borderId="6" xfId="0" applyFont="1" applyBorder="1" applyAlignment="1">
      <alignment horizontal="center" vertical="top" wrapText="1"/>
    </xf>
    <xf numFmtId="0" fontId="18" fillId="0" borderId="6" xfId="0" applyFont="1" applyBorder="1" applyAlignment="1">
      <alignment horizontal="center" vertical="top" wrapText="1"/>
    </xf>
    <xf numFmtId="0" fontId="18" fillId="0" borderId="5" xfId="0" applyFont="1" applyBorder="1" applyAlignment="1">
      <alignment horizontal="center" vertical="top" wrapText="1"/>
    </xf>
    <xf numFmtId="0" fontId="22" fillId="0" borderId="5" xfId="0" applyFont="1" applyBorder="1" applyAlignment="1">
      <alignment horizontal="left" vertical="top" wrapText="1" indent="1"/>
    </xf>
    <xf numFmtId="0" fontId="20" fillId="0" borderId="5" xfId="0" applyFont="1" applyBorder="1" applyAlignment="1">
      <alignment horizontal="center" vertical="top" wrapText="1"/>
    </xf>
    <xf numFmtId="0" fontId="3" fillId="2" borderId="2" xfId="0" applyFont="1" applyFill="1" applyBorder="1" applyAlignment="1">
      <alignment horizontal="left" vertical="center" wrapText="1"/>
    </xf>
    <xf numFmtId="0" fontId="29" fillId="0" borderId="0" xfId="0" applyFont="1"/>
    <xf numFmtId="2" fontId="2" fillId="0" borderId="2" xfId="0" applyNumberFormat="1" applyFont="1" applyFill="1" applyBorder="1" applyAlignment="1">
      <alignment horizontal="left" vertical="center"/>
    </xf>
    <xf numFmtId="14" fontId="2" fillId="3" borderId="2" xfId="2" applyNumberFormat="1" applyFont="1" applyFill="1" applyBorder="1" applyAlignment="1">
      <alignment horizontal="left" vertical="center"/>
    </xf>
    <xf numFmtId="0" fontId="2" fillId="0" borderId="1" xfId="0" applyFont="1" applyBorder="1" applyAlignment="1">
      <alignment horizontal="left" vertical="center"/>
    </xf>
    <xf numFmtId="0" fontId="5" fillId="3" borderId="1" xfId="0" applyFont="1" applyFill="1" applyBorder="1" applyAlignment="1">
      <alignment horizontal="left" vertical="center"/>
    </xf>
    <xf numFmtId="0" fontId="2" fillId="0" borderId="1" xfId="0" applyFont="1" applyBorder="1" applyAlignment="1">
      <alignment vertical="center"/>
    </xf>
    <xf numFmtId="2" fontId="5" fillId="0" borderId="2" xfId="0" applyNumberFormat="1" applyFont="1" applyFill="1" applyBorder="1" applyAlignment="1">
      <alignment horizontal="center" vertical="center"/>
    </xf>
    <xf numFmtId="2" fontId="5" fillId="3" borderId="2"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14" fontId="2" fillId="0" borderId="2" xfId="0" applyNumberFormat="1" applyFont="1" applyBorder="1" applyAlignment="1">
      <alignment horizontal="left" vertical="center"/>
    </xf>
    <xf numFmtId="0" fontId="2" fillId="2" borderId="2" xfId="0" applyFont="1" applyFill="1" applyBorder="1" applyAlignment="1">
      <alignment horizontal="left" vertical="center"/>
    </xf>
    <xf numFmtId="1" fontId="2" fillId="0" borderId="2" xfId="0" applyNumberFormat="1" applyFont="1" applyFill="1" applyBorder="1" applyAlignment="1">
      <alignment horizontal="center" vertical="center"/>
    </xf>
    <xf numFmtId="1" fontId="2" fillId="3" borderId="2"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29" fillId="0" borderId="0" xfId="0" applyFont="1" applyAlignment="1">
      <alignment vertical="center"/>
    </xf>
    <xf numFmtId="0" fontId="0" fillId="0" borderId="0" xfId="0" applyFill="1"/>
    <xf numFmtId="1" fontId="2" fillId="0" borderId="2" xfId="0" applyNumberFormat="1" applyFont="1" applyFill="1" applyBorder="1" applyAlignment="1">
      <alignment horizontal="left" vertical="center"/>
    </xf>
    <xf numFmtId="0" fontId="2" fillId="0" borderId="2"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165" fontId="2" fillId="0" borderId="2" xfId="1" applyNumberFormat="1" applyFont="1" applyFill="1" applyBorder="1" applyAlignment="1">
      <alignment horizontal="left" vertical="center"/>
    </xf>
    <xf numFmtId="0" fontId="2" fillId="0" borderId="2" xfId="0" applyFont="1" applyFill="1" applyBorder="1" applyAlignment="1">
      <alignment horizontal="center"/>
    </xf>
    <xf numFmtId="0" fontId="2" fillId="3" borderId="2" xfId="0" applyFont="1" applyFill="1" applyBorder="1" applyAlignment="1">
      <alignment horizontal="center"/>
    </xf>
    <xf numFmtId="1" fontId="2" fillId="3" borderId="2" xfId="0" applyNumberFormat="1" applyFont="1" applyFill="1" applyBorder="1" applyAlignment="1">
      <alignment horizontal="center"/>
    </xf>
    <xf numFmtId="14" fontId="2" fillId="3" borderId="2" xfId="0" applyNumberFormat="1" applyFont="1" applyFill="1" applyBorder="1" applyAlignment="1">
      <alignment horizontal="center"/>
    </xf>
    <xf numFmtId="0" fontId="2" fillId="3" borderId="2" xfId="0" applyNumberFormat="1" applyFont="1" applyFill="1" applyBorder="1" applyAlignment="1">
      <alignment horizontal="center"/>
    </xf>
    <xf numFmtId="0" fontId="2" fillId="3" borderId="2" xfId="0" applyFont="1" applyFill="1" applyBorder="1" applyAlignment="1">
      <alignment wrapText="1"/>
    </xf>
    <xf numFmtId="0" fontId="2" fillId="0" borderId="2" xfId="1" applyNumberFormat="1" applyFont="1" applyFill="1" applyBorder="1" applyAlignment="1">
      <alignment horizontal="left" vertical="center"/>
    </xf>
    <xf numFmtId="0" fontId="2" fillId="0" borderId="0" xfId="0" applyFont="1"/>
    <xf numFmtId="0" fontId="2" fillId="0" borderId="0" xfId="0" applyFont="1" applyFill="1" applyAlignment="1">
      <alignment horizontal="center" wrapText="1"/>
    </xf>
    <xf numFmtId="0" fontId="2"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left"/>
    </xf>
    <xf numFmtId="49" fontId="5" fillId="0" borderId="0" xfId="0" applyNumberFormat="1" applyFont="1" applyFill="1" applyAlignment="1">
      <alignment horizontal="left"/>
    </xf>
    <xf numFmtId="0" fontId="2" fillId="0" borderId="0" xfId="0" applyFont="1" applyFill="1" applyAlignment="1">
      <alignment horizontal="left"/>
    </xf>
    <xf numFmtId="0" fontId="2" fillId="0" borderId="0" xfId="0" applyFont="1" applyAlignment="1">
      <alignment horizont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49" fontId="5" fillId="0" borderId="0" xfId="0" applyNumberFormat="1" applyFont="1" applyAlignment="1">
      <alignment horizontal="center"/>
    </xf>
    <xf numFmtId="0" fontId="32" fillId="0" borderId="0" xfId="0" applyFont="1"/>
    <xf numFmtId="0" fontId="31" fillId="0" borderId="0" xfId="0" applyFont="1"/>
    <xf numFmtId="0" fontId="33" fillId="0" borderId="6" xfId="0" applyFont="1" applyFill="1" applyBorder="1" applyAlignment="1">
      <alignment horizontal="left" vertical="center"/>
    </xf>
    <xf numFmtId="0" fontId="33" fillId="0" borderId="0" xfId="0" applyFont="1"/>
    <xf numFmtId="0" fontId="31" fillId="0" borderId="0" xfId="0" applyFont="1" applyFill="1"/>
    <xf numFmtId="14" fontId="2" fillId="0" borderId="2" xfId="1" applyNumberFormat="1" applyFont="1" applyFill="1" applyBorder="1" applyAlignment="1">
      <alignment vertical="center"/>
    </xf>
    <xf numFmtId="0" fontId="2" fillId="3" borderId="2" xfId="0" applyFont="1" applyFill="1" applyBorder="1" applyAlignment="1">
      <alignment horizontal="center" vertical="center" wrapText="1"/>
    </xf>
    <xf numFmtId="166" fontId="5" fillId="3" borderId="2" xfId="0" applyNumberFormat="1" applyFont="1" applyFill="1" applyBorder="1" applyAlignment="1">
      <alignment vertical="center"/>
    </xf>
    <xf numFmtId="0" fontId="2" fillId="3" borderId="2" xfId="0" applyFont="1" applyFill="1" applyBorder="1" applyAlignment="1">
      <alignment vertical="center"/>
    </xf>
    <xf numFmtId="0" fontId="29" fillId="0" borderId="0" xfId="0" applyFont="1" applyFill="1" applyAlignment="1">
      <alignment horizontal="center" vertical="center" wrapText="1"/>
    </xf>
    <xf numFmtId="0" fontId="29" fillId="0" borderId="0" xfId="0" applyFont="1" applyFill="1" applyAlignment="1">
      <alignment horizontal="center" vertical="center"/>
    </xf>
    <xf numFmtId="0" fontId="23" fillId="0" borderId="0" xfId="0" applyFont="1" applyFill="1" applyAlignment="1">
      <alignment horizontal="center" vertical="center"/>
    </xf>
    <xf numFmtId="166" fontId="23" fillId="0" borderId="0" xfId="0" applyNumberFormat="1" applyFont="1" applyFill="1" applyAlignment="1">
      <alignment horizontal="center" vertical="center"/>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vertical="center"/>
    </xf>
    <xf numFmtId="14" fontId="6" fillId="0" borderId="2" xfId="1" applyNumberFormat="1" applyFill="1" applyBorder="1" applyAlignment="1">
      <alignment vertical="center"/>
    </xf>
    <xf numFmtId="165" fontId="2" fillId="0" borderId="1" xfId="0" applyNumberFormat="1" applyFont="1" applyFill="1" applyBorder="1" applyAlignment="1">
      <alignment horizontal="center" vertical="center" wrapText="1"/>
    </xf>
    <xf numFmtId="165" fontId="2" fillId="0" borderId="1" xfId="3" applyNumberFormat="1" applyFont="1" applyFill="1" applyBorder="1" applyAlignment="1">
      <alignment horizontal="center" vertical="center"/>
    </xf>
    <xf numFmtId="165" fontId="2" fillId="3" borderId="1" xfId="0" applyNumberFormat="1" applyFont="1" applyFill="1" applyBorder="1" applyAlignment="1">
      <alignment horizontal="center" vertical="center" wrapText="1"/>
    </xf>
    <xf numFmtId="165" fontId="2" fillId="3" borderId="1" xfId="3" applyNumberFormat="1" applyFont="1" applyFill="1" applyBorder="1" applyAlignment="1">
      <alignment horizontal="center" vertical="center"/>
    </xf>
    <xf numFmtId="0" fontId="5" fillId="0" borderId="0" xfId="0" applyFont="1" applyBorder="1" applyAlignment="1">
      <alignment horizontal="left" vertical="center" wrapText="1"/>
    </xf>
    <xf numFmtId="0" fontId="0" fillId="0" borderId="0" xfId="0" applyAlignment="1">
      <alignment horizontal="left" vertical="center" wrapText="1"/>
    </xf>
    <xf numFmtId="49" fontId="17" fillId="0" borderId="0" xfId="0" applyNumberFormat="1" applyFont="1" applyAlignment="1">
      <alignment horizontal="center" vertical="center"/>
    </xf>
    <xf numFmtId="0" fontId="17" fillId="0" borderId="0" xfId="0" applyFont="1" applyAlignment="1">
      <alignment horizontal="center" vertical="center"/>
    </xf>
    <xf numFmtId="49" fontId="18" fillId="0" borderId="4" xfId="0" applyNumberFormat="1" applyFont="1" applyBorder="1" applyAlignment="1">
      <alignment horizontal="center" vertical="center" wrapText="1"/>
    </xf>
    <xf numFmtId="49" fontId="18" fillId="0" borderId="6"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49" fontId="20" fillId="0" borderId="6" xfId="0" applyNumberFormat="1" applyFont="1" applyBorder="1" applyAlignment="1">
      <alignment horizontal="center" vertical="top" wrapText="1"/>
    </xf>
    <xf numFmtId="0" fontId="17" fillId="0" borderId="6" xfId="0" applyFont="1" applyBorder="1" applyAlignment="1">
      <alignment horizontal="center" vertical="top" wrapText="1"/>
    </xf>
    <xf numFmtId="0" fontId="18" fillId="0" borderId="6" xfId="0" applyFont="1" applyBorder="1" applyAlignment="1">
      <alignment horizontal="center" vertical="top" wrapText="1"/>
    </xf>
    <xf numFmtId="0" fontId="22" fillId="0" borderId="6" xfId="0" applyFont="1" applyBorder="1" applyAlignment="1">
      <alignment horizontal="center" vertical="top" wrapText="1"/>
    </xf>
    <xf numFmtId="0" fontId="2" fillId="0" borderId="2"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cellXfs>
  <cellStyles count="5">
    <cellStyle name="Гиперссылка" xfId="1" builtinId="8"/>
    <cellStyle name="Гиперссылка 2" xfId="2"/>
    <cellStyle name="Обычный" xfId="0" builtinId="0"/>
    <cellStyle name="Обычный 2" xfId="3"/>
    <cellStyle name="Обычный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volgafin.volgograd.ru/norms/acts/5632/" TargetMode="External"/><Relationship Id="rId21" Type="http://schemas.openxmlformats.org/officeDocument/2006/relationships/hyperlink" Target="https://www.tverfin.ru/deyatelnost-ministerstva/finansovyy-menedzhment/pravovye-osnovy.php" TargetMode="External"/><Relationship Id="rId34" Type="http://schemas.openxmlformats.org/officeDocument/2006/relationships/hyperlink" Target="https://www.yarregion.ru/depts/depfin/tmpPages/activities.aspx" TargetMode="External"/><Relationship Id="rId42" Type="http://schemas.openxmlformats.org/officeDocument/2006/relationships/hyperlink" Target="http://www.minfin01-maykop.ru/Menu/Page/156" TargetMode="External"/><Relationship Id="rId47" Type="http://schemas.openxmlformats.org/officeDocument/2006/relationships/hyperlink" Target="https://mfsk.ru/working/projects/ocenka-kachestva-upravleniya/itogi-ocenki-kachestva" TargetMode="External"/><Relationship Id="rId50" Type="http://schemas.openxmlformats.org/officeDocument/2006/relationships/hyperlink" Target="http://minfin.orb.ru/npa-a/" TargetMode="External"/><Relationship Id="rId55" Type="http://schemas.openxmlformats.org/officeDocument/2006/relationships/hyperlink" Target="https://depfin.admhmao.ru/search/index.php?q=112-%D0%BE&amp;s=%D0%9F%D0%BE%D0%B8%D1%81%D0%BA" TargetMode="External"/><Relationship Id="rId63" Type="http://schemas.openxmlformats.org/officeDocument/2006/relationships/hyperlink" Target="http://minfin.kalmregion.ru/" TargetMode="External"/><Relationship Id="rId7" Type="http://schemas.openxmlformats.org/officeDocument/2006/relationships/hyperlink" Target="https://minfin.astrobl.ru/site-page/monitoring-operativnoy-ocenki-kachestva-upravleniya-obshchestvennymi-finansami-i" TargetMode="External"/><Relationship Id="rId2" Type="http://schemas.openxmlformats.org/officeDocument/2006/relationships/hyperlink" Target="http://depfin.adm44.ru/info/iogv/" TargetMode="External"/><Relationship Id="rId16" Type="http://schemas.openxmlformats.org/officeDocument/2006/relationships/hyperlink" Target="https://www.primorsky.ru/authorities/executive-agencies/departments/finance/finansovye-vzaimootnosheniya/" TargetMode="External"/><Relationship Id="rId29" Type="http://schemas.openxmlformats.org/officeDocument/2006/relationships/hyperlink" Target="https://dtf.avo.ru/postanovlenia-vladimirskoj-oblasti-za-2020-god1" TargetMode="External"/><Relationship Id="rId11" Type="http://schemas.openxmlformats.org/officeDocument/2006/relationships/hyperlink" Target="https://www.ofukem.ru/activity/quality-assessment-public-finance-management/" TargetMode="External"/><Relationship Id="rId24" Type="http://schemas.openxmlformats.org/officeDocument/2006/relationships/hyperlink" Target="https://fin.amurobl.ru/pages/mezhbyudzhetnye-otnosheniya/monitoring-byudzhetov/" TargetMode="External"/><Relationship Id="rId32" Type="http://schemas.openxmlformats.org/officeDocument/2006/relationships/hyperlink" Target="https://minfin.ryazangov.ru/documents/normative_legal_acts/2020/index.php" TargetMode="External"/><Relationship Id="rId37" Type="http://schemas.openxmlformats.org/officeDocument/2006/relationships/hyperlink" Target="https://minfin.rkomi.ru/deyatelnost/monitoring-mo-v-rk-po-urovnyu-otkrytosti-byudjetnyh-dannyh" TargetMode="External"/><Relationship Id="rId40" Type="http://schemas.openxmlformats.org/officeDocument/2006/relationships/hyperlink" Target="https://fincom.gov.spb.ru/materials/acts/main/1" TargetMode="External"/><Relationship Id="rId45" Type="http://schemas.openxmlformats.org/officeDocument/2006/relationships/hyperlink" Target="http://minfinrd.ru/statisticheskie_dannye_i_pokazateli,_kharakterizuyushchie_sostoyanie_i_dinamiku_razvitiya" TargetMode="External"/><Relationship Id="rId53" Type="http://schemas.openxmlformats.org/officeDocument/2006/relationships/hyperlink" Target="http://www.finupr.kurganobl.ru/index.php?test=akt" TargetMode="External"/><Relationship Id="rId58" Type="http://schemas.openxmlformats.org/officeDocument/2006/relationships/hyperlink" Target="https://minfin.alregn.ru/search/?curPos=0&amp;title=%EA%E0%F7%E5%F1%F2%E2%E0%20%F3%EF%F0%E0%E2%EB%E5%ED%E8%FF" TargetMode="External"/><Relationship Id="rId5" Type="http://schemas.openxmlformats.org/officeDocument/2006/relationships/hyperlink" Target="https://ufin48.ru/Show/Content/2947" TargetMode="External"/><Relationship Id="rId61" Type="http://schemas.openxmlformats.org/officeDocument/2006/relationships/hyperlink" Target="https://www.minfin74.ru/mBudget/management/" TargetMode="External"/><Relationship Id="rId19" Type="http://schemas.openxmlformats.org/officeDocument/2006/relationships/hyperlink" Target="http://chaogov.ru/vlast/organy-vlasti/depfin/monitoring-mestnykh-byudzhetov.php" TargetMode="External"/><Relationship Id="rId14" Type="http://schemas.openxmlformats.org/officeDocument/2006/relationships/hyperlink" Target="https://depfin.tomsk.gov.ru/otsenka-munitsipalnyh-obrazovanij-po-urovnju-otkrytosti-bjudzhetnyh-dannyh" TargetMode="External"/><Relationship Id="rId22" Type="http://schemas.openxmlformats.org/officeDocument/2006/relationships/hyperlink" Target="https://fin.sev.gov.ru/deytelnost/otsenka-kachestva-upravleniya/" TargetMode="External"/><Relationship Id="rId27" Type="http://schemas.openxmlformats.org/officeDocument/2006/relationships/hyperlink" Target="https://minfin.tatarstan.ru/" TargetMode="External"/><Relationship Id="rId30" Type="http://schemas.openxmlformats.org/officeDocument/2006/relationships/hyperlink" Target="http://df.ivanovoobl.ru/regionalnye-finansy/finansovye-vzaimootnosheniya-s-munitsipalnymi-obrazovaniyami/otsenka-otkrytosti-byudzhetnykh-dannykh-munitsipalnykh-obrazovaniy-ivanovskoy-oblasti/" TargetMode="External"/><Relationship Id="rId35" Type="http://schemas.openxmlformats.org/officeDocument/2006/relationships/hyperlink" Target="https://www.mos.ru/findep/" TargetMode="External"/><Relationship Id="rId43" Type="http://schemas.openxmlformats.org/officeDocument/2006/relationships/hyperlink" Target="https://minfinkubani.ru/budget_reform/monitoring/mf_quality_monitoring.php" TargetMode="External"/><Relationship Id="rId48" Type="http://schemas.openxmlformats.org/officeDocument/2006/relationships/hyperlink" Target="https://minfin.bashkortostan.ru/activity/2982/" TargetMode="External"/><Relationship Id="rId56" Type="http://schemas.openxmlformats.org/officeDocument/2006/relationships/hyperlink" Target="https://minfin.rtyva.ru/documents/?page=8" TargetMode="External"/><Relationship Id="rId64" Type="http://schemas.openxmlformats.org/officeDocument/2006/relationships/hyperlink" Target="https://www.minfinchr.ru/deyatelnost/materialy-monitoringa-soblyudeniya-municipalnymi-obrazovaniyami-trebovanij-byudzhetnogo-zakonodatelstva" TargetMode="External"/><Relationship Id="rId8" Type="http://schemas.openxmlformats.org/officeDocument/2006/relationships/hyperlink" Target="https://www.minfinrm.ru/monitoring/" TargetMode="External"/><Relationship Id="rId51" Type="http://schemas.openxmlformats.org/officeDocument/2006/relationships/hyperlink" Target="https://saratov.gov.ru/gov/auth/minfin/?section=11" TargetMode="External"/><Relationship Id="rId3" Type="http://schemas.openxmlformats.org/officeDocument/2006/relationships/hyperlink" Target="http://admoblkaluga.ru/main/work/finances/mynicipal.php" TargetMode="External"/><Relationship Id="rId12" Type="http://schemas.openxmlformats.org/officeDocument/2006/relationships/hyperlink" Target="http://minfin.krskstate.ru/mbo/monitoring" TargetMode="External"/><Relationship Id="rId17" Type="http://schemas.openxmlformats.org/officeDocument/2006/relationships/hyperlink" Target="https://minfin.khabkrai.ru/portal/Show/Category/13?ItemId=159" TargetMode="External"/><Relationship Id="rId25" Type="http://schemas.openxmlformats.org/officeDocument/2006/relationships/hyperlink" Target="https://minfin.tularegion.ru/activities/" TargetMode="External"/><Relationship Id="rId33" Type="http://schemas.openxmlformats.org/officeDocument/2006/relationships/hyperlink" Target="http://www.finsmol.ru/minfin/nJMVo3An" TargetMode="External"/><Relationship Id="rId38" Type="http://schemas.openxmlformats.org/officeDocument/2006/relationships/hyperlink" Target="https://minfin.gov39.ru/financial/municipalities/" TargetMode="External"/><Relationship Id="rId46" Type="http://schemas.openxmlformats.org/officeDocument/2006/relationships/hyperlink" Target="https://minfin.kbr.ru/activity/byudzhet/" TargetMode="External"/><Relationship Id="rId59" Type="http://schemas.openxmlformats.org/officeDocument/2006/relationships/hyperlink" Target="http://mf.omskportal.ru/oiv/mf/otrasl/otrasl4/razdel42" TargetMode="External"/><Relationship Id="rId20" Type="http://schemas.openxmlformats.org/officeDocument/2006/relationships/hyperlink" Target="https://fin.tmbreg.ru/6237/7117/6426.html" TargetMode="External"/><Relationship Id="rId41" Type="http://schemas.openxmlformats.org/officeDocument/2006/relationships/hyperlink" Target="https://dfei.adm-nao.ru/finansovye-vzaimootnosheniya-s-mo-nao/monitoring-soblyudeniya-mo-nao-trebovanij-byudzhetnogo-zakonodatelstva/" TargetMode="External"/><Relationship Id="rId54" Type="http://schemas.openxmlformats.org/officeDocument/2006/relationships/hyperlink" Target="https://depfin.admtyumen.ru/OIGV/depfin/actions/npa/more_article.htm?id=11779442@cmsArticle" TargetMode="External"/><Relationship Id="rId62" Type="http://schemas.openxmlformats.org/officeDocument/2006/relationships/hyperlink" Target="https://minfin-samara.ru/monitoring-of-local-budgets/" TargetMode="External"/><Relationship Id="rId1" Type="http://schemas.openxmlformats.org/officeDocument/2006/relationships/hyperlink" Target="https://bryanskoblfin.ru/Show/Category/12?ItemId=12" TargetMode="External"/><Relationship Id="rId6" Type="http://schemas.openxmlformats.org/officeDocument/2006/relationships/hyperlink" Target="https://minfin.gov-murman.ru/open-budget/monitoring-open-budget/normativnaya-i-pravovaya-informatsiya/" TargetMode="External"/><Relationship Id="rId15" Type="http://schemas.openxmlformats.org/officeDocument/2006/relationships/hyperlink" Target="https://minfin.sakha.gov.ru/bjudzhet/mezhbjudzhetnye-otnoshenija/monitoring-mbo/otsenka-platezhesposobnosti-i-kachestva-upravlenija-mo" TargetMode="External"/><Relationship Id="rId23" Type="http://schemas.openxmlformats.org/officeDocument/2006/relationships/hyperlink" Target="https://minfin.49gov.ru/" TargetMode="External"/><Relationship Id="rId28" Type="http://schemas.openxmlformats.org/officeDocument/2006/relationships/hyperlink" Target="http://beldepfin.ru/dokumenty/normativnaya-i-pravovaya-informaciya/" TargetMode="External"/><Relationship Id="rId36" Type="http://schemas.openxmlformats.org/officeDocument/2006/relationships/hyperlink" Target="http://minfin.karelia.ru/ocenka-kachestva-upravlenija-municipal-nymi-finansami/" TargetMode="External"/><Relationship Id="rId49" Type="http://schemas.openxmlformats.org/officeDocument/2006/relationships/hyperlink" Target="http://mf.nnov.ru/index.php?option=com_k2&amp;view=item&amp;id=1569:monitoring-otkrytosti-byudzhetnykh-dannykh-munitsipalnykh-rajonov-i-gorodskikh-okrugov&amp;Itemid=560" TargetMode="External"/><Relationship Id="rId57" Type="http://schemas.openxmlformats.org/officeDocument/2006/relationships/hyperlink" Target="https://r-19.ru/authorities/ministry-of-finance-of-the-republic-of-khakassia/docs/4051/31908.html" TargetMode="External"/><Relationship Id="rId10" Type="http://schemas.openxmlformats.org/officeDocument/2006/relationships/hyperlink" Target="https://minfin.midural.ru/document/category/13" TargetMode="External"/><Relationship Id="rId31" Type="http://schemas.openxmlformats.org/officeDocument/2006/relationships/hyperlink" Target="https://budget.mosreg.ru/byudzhet-dlya-grazhdan/otkrytost-byudzhetnyh-dannyh-mun-obr/" TargetMode="External"/><Relationship Id="rId44" Type="http://schemas.openxmlformats.org/officeDocument/2006/relationships/hyperlink" Target="https://minfin.donland.ru/documents/active/90637/" TargetMode="External"/><Relationship Id="rId52" Type="http://schemas.openxmlformats.org/officeDocument/2006/relationships/hyperlink" Target="http://ufo.ulntc.ru/index.php?mgf=budget/mbo&amp;slep=net" TargetMode="External"/><Relationship Id="rId60" Type="http://schemas.openxmlformats.org/officeDocument/2006/relationships/hyperlink" Target="https://df.gov35.ru/deyatelnost/mo/otkrytost-byudzhetnykh-dannykh-munitsipalnykh-obrazovaniy/" TargetMode="External"/><Relationship Id="rId65" Type="http://schemas.openxmlformats.org/officeDocument/2006/relationships/printerSettings" Target="../printerSettings/printerSettings4.bin"/><Relationship Id="rId4" Type="http://schemas.openxmlformats.org/officeDocument/2006/relationships/hyperlink" Target="https://adm.rkursk.ru/index.php?id=694&amp;mat_id=119535" TargetMode="External"/><Relationship Id="rId9" Type="http://schemas.openxmlformats.org/officeDocument/2006/relationships/hyperlink" Target="https://finance.pnzreg.ru/docs/nsb/ppo/?ELEMENT_ID=2153" TargetMode="External"/><Relationship Id="rId13" Type="http://schemas.openxmlformats.org/officeDocument/2006/relationships/hyperlink" Target="https://irkobl.ru/sites/minfin/activity/mbudget/" TargetMode="External"/><Relationship Id="rId18" Type="http://schemas.openxmlformats.org/officeDocument/2006/relationships/hyperlink" Target="https://www.eao.ru/isp-vlast/finansovoe-upravlenie-pravitelstva/prikazy-finansovogo-upravleniya/dokumenty-dlya-finansovykh-organov-munitsipalnykh-obrazovaniy/" TargetMode="External"/><Relationship Id="rId39" Type="http://schemas.openxmlformats.org/officeDocument/2006/relationships/hyperlink" Target="https://minfin.novreg.ru/ocenka-kachestva-upravleniya-municipal-nymi-finansami.html"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minfin.astrobl.ru/site-page/arhiv-dannyh-7" TargetMode="External"/><Relationship Id="rId18" Type="http://schemas.openxmlformats.org/officeDocument/2006/relationships/hyperlink" Target="http://df.ivanovoobl.ru/regionalnye-finansy/finansovye-vzaimootnosheniya-s-munitsipalnymi-obrazovaniyami/otsenka-otkrytosti-byudzhetnykh-dannykh-munitsipalnykh-obrazovaniy-ivanovskoy-oblasti/" TargetMode="External"/><Relationship Id="rId26" Type="http://schemas.openxmlformats.org/officeDocument/2006/relationships/hyperlink" Target="http://minfin.kalmregion.ru/deyatelnost/mezhbyudzhetnye-otnosheniya/otsenka-kachestva-upravleniya-munitsipalnymi-finansami-/" TargetMode="External"/><Relationship Id="rId39" Type="http://schemas.openxmlformats.org/officeDocument/2006/relationships/hyperlink" Target="https://minfin.rtyva.ru/node/6665/" TargetMode="External"/><Relationship Id="rId21" Type="http://schemas.openxmlformats.org/officeDocument/2006/relationships/hyperlink" Target="https://www.mos.ru/findep/" TargetMode="External"/><Relationship Id="rId34" Type="http://schemas.openxmlformats.org/officeDocument/2006/relationships/hyperlink" Target="https://minfin.bashkortostan.ru/activity/2982/" TargetMode="External"/><Relationship Id="rId42" Type="http://schemas.openxmlformats.org/officeDocument/2006/relationships/hyperlink" Target="https://irkobl.ru/sites/minfin/activity/mbudget/" TargetMode="External"/><Relationship Id="rId47" Type="http://schemas.openxmlformats.org/officeDocument/2006/relationships/hyperlink" Target="https://www.kamgov.ru/minfin/mezbudzetnye-otnosenia" TargetMode="External"/><Relationship Id="rId50" Type="http://schemas.openxmlformats.org/officeDocument/2006/relationships/hyperlink" Target="https://www.primorsky.ru/authorities/executive-agencies/departments/finance/finansovye-vzaimootnosheniya/" TargetMode="External"/><Relationship Id="rId55" Type="http://schemas.openxmlformats.org/officeDocument/2006/relationships/hyperlink" Target="https://www.minfinchr.ru/deyatelnost/mezhbyudzhetnye-otnosheniya/materialy-monitoringa-soblyudeniya-municipalnymi-obrazovaniyami-trebovanij-byudzhetnogo-zakonodatelstva" TargetMode="External"/><Relationship Id="rId7" Type="http://schemas.openxmlformats.org/officeDocument/2006/relationships/hyperlink" Target="https://www.minfinrm.ru/monitoring/mun-obr/" TargetMode="External"/><Relationship Id="rId2" Type="http://schemas.openxmlformats.org/officeDocument/2006/relationships/hyperlink" Target="https://ufin48.ru/Show/Content/2947" TargetMode="External"/><Relationship Id="rId16" Type="http://schemas.openxmlformats.org/officeDocument/2006/relationships/hyperlink" Target="https://www.govvrn.ru/gosfin?p_p_id=Foldersanddocuments_WAR_foldersanddocumentsportlet&amp;p_p_lifecycle=0&amp;p_p_state=normal&amp;p_p_mode=view&amp;folderId=6572334" TargetMode="External"/><Relationship Id="rId29" Type="http://schemas.openxmlformats.org/officeDocument/2006/relationships/hyperlink" Target="https://minfin.donland.ru/activity/7029/?filter_d_section=71&amp;nav-documents=page-2" TargetMode="External"/><Relationship Id="rId11" Type="http://schemas.openxmlformats.org/officeDocument/2006/relationships/hyperlink" Target="https://minfin.sakha.gov.ru/bjudzhet/mezhbjudzhetnye-otnoshenija/monitoring-mbo/otsenka-platezhesposobnosti-i-kachestva-upravlenija-mo" TargetMode="External"/><Relationship Id="rId24" Type="http://schemas.openxmlformats.org/officeDocument/2006/relationships/hyperlink" Target="https://finance.pskov.ru/spravochnaya-informaciya/spravochnaya-informaciya" TargetMode="External"/><Relationship Id="rId32" Type="http://schemas.openxmlformats.org/officeDocument/2006/relationships/hyperlink" Target="https://www.mfri.ru/index.php/byudzhet/mezhbyudzhetnye-otnosheniya?limitstart=0" TargetMode="External"/><Relationship Id="rId37" Type="http://schemas.openxmlformats.org/officeDocument/2006/relationships/hyperlink" Target="https://mfin.permkrai.ru/rating/2021/" TargetMode="External"/><Relationship Id="rId40" Type="http://schemas.openxmlformats.org/officeDocument/2006/relationships/hyperlink" Target="https://r-19.ru/authorities/ministry-of-finance-of-the-republic-of-khakassia/docs/4051/" TargetMode="External"/><Relationship Id="rId45" Type="http://schemas.openxmlformats.org/officeDocument/2006/relationships/hyperlink" Target="https://egov-buryatia.ru/minfin/activities/directions/mezhbyudzhetnye-otnosheniya/monitoring-kachestva-upravleniya-munitsipalnymi-finansami/" TargetMode="External"/><Relationship Id="rId53" Type="http://schemas.openxmlformats.org/officeDocument/2006/relationships/hyperlink" Target="http://chaogov.ru/vlast/organy-vlasti/depfin/monitoring-mestnykh-byudzhetov.php" TargetMode="External"/><Relationship Id="rId5" Type="http://schemas.openxmlformats.org/officeDocument/2006/relationships/hyperlink" Target="https://dvinaland.ru/gov/iogv/minfin/docList/" TargetMode="External"/><Relationship Id="rId10" Type="http://schemas.openxmlformats.org/officeDocument/2006/relationships/hyperlink" Target="https://minfin.midural.ru/document/category/13" TargetMode="External"/><Relationship Id="rId19" Type="http://schemas.openxmlformats.org/officeDocument/2006/relationships/hyperlink" Target="http://www.finsmol.ru/minfin/nJMVo3An" TargetMode="External"/><Relationship Id="rId31" Type="http://schemas.openxmlformats.org/officeDocument/2006/relationships/hyperlink" Target="http://minfinrd.ru/statisticheskie_dannye_i_pokazateli,_kharakterizuyushchie_sostoyanie_i_dinamiku_razvitiya" TargetMode="External"/><Relationship Id="rId44" Type="http://schemas.openxmlformats.org/officeDocument/2006/relationships/hyperlink" Target="https://depfin.tomsk.gov.ru/otsenka-munitsipalnyh-obrazovanij-po-urovnju-otkrytosti-bjudzhetnyh-dannyh" TargetMode="External"/><Relationship Id="rId52" Type="http://schemas.openxmlformats.org/officeDocument/2006/relationships/hyperlink" Target="https://www.eao.ru/isp-vlast/departament-finansov-pravitelstva-evreyskoy-avtonomnoy-oblasti/finansovye-vzaimootnosheniya-s-munitsipalnymi-obrazovaniyami/isp-vlast/finansovoe-upravlenie-pravitelstva/rezultaty-monitoringa-kachestva-organizatsii-i-osushchestvleniya-byudzhetnogo-protsessa/" TargetMode="External"/><Relationship Id="rId4" Type="http://schemas.openxmlformats.org/officeDocument/2006/relationships/hyperlink" Target="https://www.yarregion.ru/depts/depfin/tmpPages/activities.aspx" TargetMode="External"/><Relationship Id="rId9" Type="http://schemas.openxmlformats.org/officeDocument/2006/relationships/hyperlink" Target="https://minfin-samara.ru/monitoring-of-local-budgets/" TargetMode="External"/><Relationship Id="rId14" Type="http://schemas.openxmlformats.org/officeDocument/2006/relationships/hyperlink" Target="https://www.yamalfin.ru/index.php?option=com_content&amp;view=category&amp;id=33&amp;Itemid=40" TargetMode="External"/><Relationship Id="rId22" Type="http://schemas.openxmlformats.org/officeDocument/2006/relationships/hyperlink" Target="http://minfin.karelia.ru/ocenka-kachestva-upravlenija-municipal-nymi-finansami/" TargetMode="External"/><Relationship Id="rId27" Type="http://schemas.openxmlformats.org/officeDocument/2006/relationships/hyperlink" Target="https://minfinkubani.ru/budget_reform/monitoring/mf_quality_monitoring.php" TargetMode="External"/><Relationship Id="rId30" Type="http://schemas.openxmlformats.org/officeDocument/2006/relationships/hyperlink" Target="https://fin.sev.gov.ru/deytelnost/otsenka-kachestva-upravleniya/" TargetMode="External"/><Relationship Id="rId35" Type="http://schemas.openxmlformats.org/officeDocument/2006/relationships/hyperlink" Target="https://minfin.tatarstan.ru/otsenka-kachestva-upravleniya-finansami.htm" TargetMode="External"/><Relationship Id="rId43" Type="http://schemas.openxmlformats.org/officeDocument/2006/relationships/hyperlink" Target="http://mfnso.nso.ru/page/466" TargetMode="External"/><Relationship Id="rId48" Type="http://schemas.openxmlformats.org/officeDocument/2006/relationships/hyperlink" Target="https://fin.amurobl.ru/pages/mezhbyudzhetnye-otnosheniya/monitoring-byudzhetov/monitoring-otkrytosti-byudzhetnykh-dannykh/" TargetMode="External"/><Relationship Id="rId56" Type="http://schemas.openxmlformats.org/officeDocument/2006/relationships/printerSettings" Target="../printerSettings/printerSettings5.bin"/><Relationship Id="rId8" Type="http://schemas.openxmlformats.org/officeDocument/2006/relationships/hyperlink" Target="https://www.minfin.kirov.ru/otkrytyy-byudzhet/dlya-spetsialistov/mezhbyudzhetnye-otnosheniya/monitoring/" TargetMode="External"/><Relationship Id="rId51" Type="http://schemas.openxmlformats.org/officeDocument/2006/relationships/hyperlink" Target="https://openbudget.sakhminfin.ru/Menu/Page/563" TargetMode="External"/><Relationship Id="rId3" Type="http://schemas.openxmlformats.org/officeDocument/2006/relationships/hyperlink" Target="https://minfin.ryazangov.ru/activities/financial_authorities/information_mo/monitor/index.php" TargetMode="External"/><Relationship Id="rId12" Type="http://schemas.openxmlformats.org/officeDocument/2006/relationships/hyperlink" Target="https://www.tverfin.ru/deyatelnost-ministerstva/finansovyy-menedzhment/monitoring-kachestva-finansovogo-menedzhmenta.php" TargetMode="External"/><Relationship Id="rId17" Type="http://schemas.openxmlformats.org/officeDocument/2006/relationships/hyperlink" Target="https://bryanskoblfin.ru/Show/Category/12?ItemId=12" TargetMode="External"/><Relationship Id="rId25" Type="http://schemas.openxmlformats.org/officeDocument/2006/relationships/hyperlink" Target="http://www.minfin01-maykop.ru/Menu/Page/156" TargetMode="External"/><Relationship Id="rId33" Type="http://schemas.openxmlformats.org/officeDocument/2006/relationships/hyperlink" Target="https://mfsk.ru/working/projects/ocenka-kachestva-upravleniya" TargetMode="External"/><Relationship Id="rId38" Type="http://schemas.openxmlformats.org/officeDocument/2006/relationships/hyperlink" Target="https://mf.orb.ru/documents/active/30522/" TargetMode="External"/><Relationship Id="rId46" Type="http://schemas.openxmlformats.org/officeDocument/2006/relationships/hyperlink" Target="https://minfin.75.ru/deyatel-nost/reformirovanie-finansov/130185-sovershenstvovanie-mezhbyudzhetnyh-otnosheniy" TargetMode="External"/><Relationship Id="rId20" Type="http://schemas.openxmlformats.org/officeDocument/2006/relationships/hyperlink" Target="https://fin.tmbreg.ru/6237/7117/6426.html" TargetMode="External"/><Relationship Id="rId41" Type="http://schemas.openxmlformats.org/officeDocument/2006/relationships/hyperlink" Target="https://www.minfin74.ru/mBudget/management/" TargetMode="External"/><Relationship Id="rId54" Type="http://schemas.openxmlformats.org/officeDocument/2006/relationships/hyperlink" Target="https://minfin.rkomi.ru/deyatelnost/monitoring-mo-v-rk-po-urovnyu-otkrytosti-byudjetnyh-dannyh" TargetMode="External"/><Relationship Id="rId1" Type="http://schemas.openxmlformats.org/officeDocument/2006/relationships/hyperlink" Target="http://depfin.adm44.ru/info/iogv/" TargetMode="External"/><Relationship Id="rId6" Type="http://schemas.openxmlformats.org/officeDocument/2006/relationships/hyperlink" Target="https://minfin.gov-murman.ru/open-budget/monitoring-open-budget/rating-ppo-open-budget/" TargetMode="External"/><Relationship Id="rId15" Type="http://schemas.openxmlformats.org/officeDocument/2006/relationships/hyperlink" Target="http://beldepfin.ru/dokumenty/normativnaya-i-pravovaya-informaciya/" TargetMode="External"/><Relationship Id="rId23" Type="http://schemas.openxmlformats.org/officeDocument/2006/relationships/hyperlink" Target="https://finance.lenobl.ru/o-komitete/work/byudzhetnaya-politika/ocenka/monitoring/" TargetMode="External"/><Relationship Id="rId28" Type="http://schemas.openxmlformats.org/officeDocument/2006/relationships/hyperlink" Target="https://volgafin.volgograd.ru/current-activity/analytics/16997/" TargetMode="External"/><Relationship Id="rId36" Type="http://schemas.openxmlformats.org/officeDocument/2006/relationships/hyperlink" Target="https://www.mfur.ru/mejbudjet/operativ_ocenka/index.php" TargetMode="External"/><Relationship Id="rId49" Type="http://schemas.openxmlformats.org/officeDocument/2006/relationships/hyperlink" Target="https://minfin.khabkrai.ru/portal/Show/Category/306?ItemId=11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tabSelected="1" zoomScaleNormal="100" zoomScalePageLayoutView="80" workbookViewId="0">
      <pane ySplit="4" topLeftCell="A5" activePane="bottomLeft" state="frozen"/>
      <selection activeCell="G33" sqref="G33:G2385"/>
      <selection pane="bottomLeft" activeCell="D8" sqref="D8"/>
    </sheetView>
  </sheetViews>
  <sheetFormatPr defaultRowHeight="15" x14ac:dyDescent="0.25"/>
  <cols>
    <col min="1" max="1" width="31" style="41" customWidth="1"/>
    <col min="2" max="2" width="12.85546875" style="41" customWidth="1"/>
    <col min="3" max="3" width="9.140625" style="41" customWidth="1"/>
    <col min="4" max="5" width="35.5703125" style="41" customWidth="1"/>
    <col min="6" max="16384" width="9.140625" style="41"/>
  </cols>
  <sheetData>
    <row r="1" spans="1:5" ht="27.75" customHeight="1" x14ac:dyDescent="0.25">
      <c r="A1" s="149" t="s">
        <v>683</v>
      </c>
      <c r="B1" s="150"/>
      <c r="C1" s="150"/>
      <c r="D1" s="150"/>
      <c r="E1" s="150"/>
    </row>
    <row r="2" spans="1:5" ht="15" customHeight="1" x14ac:dyDescent="0.25">
      <c r="A2" s="28" t="s">
        <v>654</v>
      </c>
      <c r="B2" s="29"/>
      <c r="C2" s="29"/>
      <c r="D2" s="29"/>
      <c r="E2" s="29"/>
    </row>
    <row r="3" spans="1:5" ht="84.95" customHeight="1" x14ac:dyDescent="0.25">
      <c r="A3" s="16" t="s">
        <v>32</v>
      </c>
      <c r="B3" s="17" t="s">
        <v>49</v>
      </c>
      <c r="C3" s="17" t="s">
        <v>50</v>
      </c>
      <c r="D3" s="9" t="s">
        <v>138</v>
      </c>
      <c r="E3" s="9" t="s">
        <v>139</v>
      </c>
    </row>
    <row r="4" spans="1:5" ht="15.95" customHeight="1" x14ac:dyDescent="0.25">
      <c r="A4" s="26" t="s">
        <v>23</v>
      </c>
      <c r="B4" s="11" t="s">
        <v>35</v>
      </c>
      <c r="C4" s="11" t="s">
        <v>24</v>
      </c>
      <c r="D4" s="10" t="s">
        <v>24</v>
      </c>
      <c r="E4" s="12" t="s">
        <v>24</v>
      </c>
    </row>
    <row r="5" spans="1:5" s="8" customFormat="1" ht="15" customHeight="1" x14ac:dyDescent="0.2">
      <c r="A5" s="27" t="s">
        <v>34</v>
      </c>
      <c r="B5" s="18"/>
      <c r="C5" s="19">
        <f>SUM(D5:E5)</f>
        <v>4</v>
      </c>
      <c r="D5" s="20">
        <v>2</v>
      </c>
      <c r="E5" s="21">
        <v>2</v>
      </c>
    </row>
    <row r="6" spans="1:5" s="8" customFormat="1" ht="15" customHeight="1" x14ac:dyDescent="0.2">
      <c r="A6" s="141" t="s">
        <v>655</v>
      </c>
      <c r="B6" s="18"/>
      <c r="C6" s="19"/>
      <c r="D6" s="20"/>
      <c r="E6" s="21"/>
    </row>
    <row r="7" spans="1:5" ht="15.95" customHeight="1" x14ac:dyDescent="0.25">
      <c r="A7" s="90" t="s">
        <v>60</v>
      </c>
      <c r="B7" s="43">
        <f t="shared" ref="B7:B17" si="0">ROUND(C7/$C$5*100,1)</f>
        <v>100</v>
      </c>
      <c r="C7" s="43">
        <f t="shared" ref="C7:C17" si="1">SUM(D7:E7)</f>
        <v>4</v>
      </c>
      <c r="D7" s="145">
        <f>'10.1'!F17</f>
        <v>2</v>
      </c>
      <c r="E7" s="146">
        <f>'10.2'!F17</f>
        <v>2</v>
      </c>
    </row>
    <row r="8" spans="1:5" s="3" customFormat="1" ht="15.95" customHeight="1" x14ac:dyDescent="0.25">
      <c r="A8" s="90" t="s">
        <v>67</v>
      </c>
      <c r="B8" s="43">
        <f t="shared" si="0"/>
        <v>100</v>
      </c>
      <c r="C8" s="43">
        <f t="shared" si="1"/>
        <v>4</v>
      </c>
      <c r="D8" s="145">
        <f>'10.1'!F28</f>
        <v>2</v>
      </c>
      <c r="E8" s="146">
        <f>'10.2'!F28</f>
        <v>2</v>
      </c>
    </row>
    <row r="9" spans="1:5" ht="15.95" customHeight="1" x14ac:dyDescent="0.25">
      <c r="A9" s="90" t="s">
        <v>6</v>
      </c>
      <c r="B9" s="43">
        <f t="shared" si="0"/>
        <v>100</v>
      </c>
      <c r="C9" s="43">
        <f t="shared" si="1"/>
        <v>4</v>
      </c>
      <c r="D9" s="145">
        <f>'10.1'!F30</f>
        <v>2</v>
      </c>
      <c r="E9" s="146">
        <f>'10.2'!F30</f>
        <v>2</v>
      </c>
    </row>
    <row r="10" spans="1:5" ht="15.95" customHeight="1" x14ac:dyDescent="0.25">
      <c r="A10" s="90" t="s">
        <v>69</v>
      </c>
      <c r="B10" s="43">
        <f t="shared" si="0"/>
        <v>100</v>
      </c>
      <c r="C10" s="43">
        <f t="shared" si="1"/>
        <v>4</v>
      </c>
      <c r="D10" s="145">
        <f>'10.1'!F31</f>
        <v>2</v>
      </c>
      <c r="E10" s="146">
        <f>'10.2'!F31</f>
        <v>2</v>
      </c>
    </row>
    <row r="11" spans="1:5" ht="15.95" customHeight="1" x14ac:dyDescent="0.25">
      <c r="A11" s="90" t="s">
        <v>87</v>
      </c>
      <c r="B11" s="43">
        <f t="shared" si="0"/>
        <v>100</v>
      </c>
      <c r="C11" s="43">
        <f t="shared" si="1"/>
        <v>4</v>
      </c>
      <c r="D11" s="145">
        <f>'10.1'!F56</f>
        <v>2</v>
      </c>
      <c r="E11" s="146">
        <f>'10.2'!F56</f>
        <v>2</v>
      </c>
    </row>
    <row r="12" spans="1:5" ht="15.95" customHeight="1" x14ac:dyDescent="0.25">
      <c r="A12" s="90" t="s">
        <v>96</v>
      </c>
      <c r="B12" s="43">
        <f t="shared" si="0"/>
        <v>100</v>
      </c>
      <c r="C12" s="43">
        <f t="shared" si="1"/>
        <v>4</v>
      </c>
      <c r="D12" s="145">
        <f>'10.1'!F67</f>
        <v>2</v>
      </c>
      <c r="E12" s="146">
        <f>'10.2'!F67</f>
        <v>2</v>
      </c>
    </row>
    <row r="13" spans="1:5" ht="15.95" customHeight="1" x14ac:dyDescent="0.25">
      <c r="A13" s="90" t="s">
        <v>14</v>
      </c>
      <c r="B13" s="43">
        <f t="shared" si="0"/>
        <v>100</v>
      </c>
      <c r="C13" s="43">
        <f t="shared" si="1"/>
        <v>4</v>
      </c>
      <c r="D13" s="145">
        <f>'10.1'!F68</f>
        <v>2</v>
      </c>
      <c r="E13" s="146">
        <f>'10.2'!F68</f>
        <v>2</v>
      </c>
    </row>
    <row r="14" spans="1:5" s="3" customFormat="1" ht="15.95" customHeight="1" x14ac:dyDescent="0.25">
      <c r="A14" s="90" t="s">
        <v>16</v>
      </c>
      <c r="B14" s="43">
        <f t="shared" si="0"/>
        <v>100</v>
      </c>
      <c r="C14" s="43">
        <f t="shared" si="1"/>
        <v>4</v>
      </c>
      <c r="D14" s="145">
        <f>'10.1'!F78</f>
        <v>2</v>
      </c>
      <c r="E14" s="146">
        <f>'10.2'!F78</f>
        <v>2</v>
      </c>
    </row>
    <row r="15" spans="1:5" ht="15.95" customHeight="1" x14ac:dyDescent="0.25">
      <c r="A15" s="90" t="s">
        <v>19</v>
      </c>
      <c r="B15" s="43">
        <f t="shared" si="0"/>
        <v>100</v>
      </c>
      <c r="C15" s="43">
        <f t="shared" si="1"/>
        <v>4</v>
      </c>
      <c r="D15" s="145">
        <f>'10.1'!F87</f>
        <v>2</v>
      </c>
      <c r="E15" s="146">
        <f>'10.2'!F87</f>
        <v>2</v>
      </c>
    </row>
    <row r="16" spans="1:5" ht="15.95" customHeight="1" x14ac:dyDescent="0.25">
      <c r="A16" s="90" t="s">
        <v>115</v>
      </c>
      <c r="B16" s="43">
        <f t="shared" si="0"/>
        <v>100</v>
      </c>
      <c r="C16" s="43">
        <f t="shared" si="1"/>
        <v>4</v>
      </c>
      <c r="D16" s="145">
        <f>'10.1'!F95</f>
        <v>2</v>
      </c>
      <c r="E16" s="146">
        <f>'10.2'!F95</f>
        <v>2</v>
      </c>
    </row>
    <row r="17" spans="1:5" s="3" customFormat="1" ht="15.95" customHeight="1" x14ac:dyDescent="0.25">
      <c r="A17" s="90" t="s">
        <v>117</v>
      </c>
      <c r="B17" s="43">
        <f t="shared" si="0"/>
        <v>100</v>
      </c>
      <c r="C17" s="43">
        <f t="shared" si="1"/>
        <v>4</v>
      </c>
      <c r="D17" s="145">
        <f>'10.1'!F97</f>
        <v>2</v>
      </c>
      <c r="E17" s="146">
        <f>'10.2'!F97</f>
        <v>2</v>
      </c>
    </row>
    <row r="18" spans="1:5" s="3" customFormat="1" ht="15.95" customHeight="1" x14ac:dyDescent="0.25">
      <c r="A18" s="142" t="s">
        <v>656</v>
      </c>
      <c r="B18" s="43"/>
      <c r="C18" s="43"/>
      <c r="D18" s="145"/>
      <c r="E18" s="146"/>
    </row>
    <row r="19" spans="1:5" ht="15.95" customHeight="1" x14ac:dyDescent="0.25">
      <c r="A19" s="90" t="s">
        <v>52</v>
      </c>
      <c r="B19" s="43">
        <f t="shared" ref="B19:B40" si="2">ROUND(C19/$C$5*100,1)</f>
        <v>75</v>
      </c>
      <c r="C19" s="43">
        <f t="shared" ref="C19:C40" si="3">SUM(D19:E19)</f>
        <v>3</v>
      </c>
      <c r="D19" s="145">
        <f>'10.1'!F9</f>
        <v>2</v>
      </c>
      <c r="E19" s="146">
        <f>'10.2'!F9</f>
        <v>1</v>
      </c>
    </row>
    <row r="20" spans="1:5" ht="15.95" customHeight="1" x14ac:dyDescent="0.25">
      <c r="A20" s="90" t="s">
        <v>55</v>
      </c>
      <c r="B20" s="43">
        <f t="shared" si="2"/>
        <v>75</v>
      </c>
      <c r="C20" s="43">
        <f t="shared" si="3"/>
        <v>3</v>
      </c>
      <c r="D20" s="145">
        <f>'10.1'!F12</f>
        <v>2</v>
      </c>
      <c r="E20" s="146">
        <f>'10.2'!F12</f>
        <v>1</v>
      </c>
    </row>
    <row r="21" spans="1:5" ht="15.95" customHeight="1" x14ac:dyDescent="0.25">
      <c r="A21" s="90" t="s">
        <v>4</v>
      </c>
      <c r="B21" s="43">
        <f t="shared" si="2"/>
        <v>75</v>
      </c>
      <c r="C21" s="43">
        <f t="shared" si="3"/>
        <v>3</v>
      </c>
      <c r="D21" s="145">
        <f>'10.1'!F24</f>
        <v>1</v>
      </c>
      <c r="E21" s="146">
        <f>'10.2'!F24</f>
        <v>2</v>
      </c>
    </row>
    <row r="22" spans="1:5" ht="15.95" customHeight="1" x14ac:dyDescent="0.25">
      <c r="A22" s="90" t="s">
        <v>72</v>
      </c>
      <c r="B22" s="43">
        <f t="shared" si="2"/>
        <v>75</v>
      </c>
      <c r="C22" s="43">
        <f t="shared" si="3"/>
        <v>3</v>
      </c>
      <c r="D22" s="145">
        <f>'10.1'!F36</f>
        <v>1</v>
      </c>
      <c r="E22" s="146">
        <f>'10.2'!F36</f>
        <v>2</v>
      </c>
    </row>
    <row r="23" spans="1:5" ht="15.95" customHeight="1" x14ac:dyDescent="0.25">
      <c r="A23" s="90" t="s">
        <v>74</v>
      </c>
      <c r="B23" s="43">
        <f t="shared" si="2"/>
        <v>75</v>
      </c>
      <c r="C23" s="43">
        <f t="shared" si="3"/>
        <v>3</v>
      </c>
      <c r="D23" s="145">
        <f>'10.1'!F39</f>
        <v>2</v>
      </c>
      <c r="E23" s="146">
        <f>'10.2'!F39</f>
        <v>1</v>
      </c>
    </row>
    <row r="24" spans="1:5" ht="15.95" customHeight="1" x14ac:dyDescent="0.25">
      <c r="A24" s="90" t="s">
        <v>82</v>
      </c>
      <c r="B24" s="43">
        <f t="shared" si="2"/>
        <v>75</v>
      </c>
      <c r="C24" s="43">
        <f t="shared" si="3"/>
        <v>3</v>
      </c>
      <c r="D24" s="145">
        <f>'10.1'!F50</f>
        <v>1</v>
      </c>
      <c r="E24" s="146">
        <f>'10.2'!F50</f>
        <v>2</v>
      </c>
    </row>
    <row r="25" spans="1:5" ht="15.95" customHeight="1" x14ac:dyDescent="0.25">
      <c r="A25" s="90" t="s">
        <v>13</v>
      </c>
      <c r="B25" s="43">
        <f t="shared" si="2"/>
        <v>75</v>
      </c>
      <c r="C25" s="43">
        <f t="shared" si="3"/>
        <v>3</v>
      </c>
      <c r="D25" s="145">
        <f>'10.1'!F65</f>
        <v>1</v>
      </c>
      <c r="E25" s="146">
        <f>'10.2'!F65</f>
        <v>2</v>
      </c>
    </row>
    <row r="26" spans="1:5" ht="15.95" customHeight="1" x14ac:dyDescent="0.25">
      <c r="A26" s="90" t="s">
        <v>103</v>
      </c>
      <c r="B26" s="43">
        <f t="shared" si="2"/>
        <v>75</v>
      </c>
      <c r="C26" s="43">
        <f t="shared" si="3"/>
        <v>3</v>
      </c>
      <c r="D26" s="145">
        <f>'10.1'!F75</f>
        <v>1</v>
      </c>
      <c r="E26" s="146">
        <f>'10.2'!F75</f>
        <v>2</v>
      </c>
    </row>
    <row r="27" spans="1:5" ht="15.95" customHeight="1" x14ac:dyDescent="0.25">
      <c r="A27" s="90" t="s">
        <v>106</v>
      </c>
      <c r="B27" s="43">
        <f t="shared" si="2"/>
        <v>75</v>
      </c>
      <c r="C27" s="43">
        <f t="shared" si="3"/>
        <v>3</v>
      </c>
      <c r="D27" s="145">
        <f>'10.1'!F80</f>
        <v>2</v>
      </c>
      <c r="E27" s="146">
        <f>'10.2'!F80</f>
        <v>1</v>
      </c>
    </row>
    <row r="28" spans="1:5" ht="15.95" customHeight="1" x14ac:dyDescent="0.25">
      <c r="A28" s="90" t="s">
        <v>18</v>
      </c>
      <c r="B28" s="43">
        <f t="shared" si="2"/>
        <v>75</v>
      </c>
      <c r="C28" s="43">
        <f t="shared" si="3"/>
        <v>3</v>
      </c>
      <c r="D28" s="145">
        <f>'10.1'!F86</f>
        <v>1</v>
      </c>
      <c r="E28" s="146">
        <f>'10.2'!F86</f>
        <v>2</v>
      </c>
    </row>
    <row r="29" spans="1:5" ht="15.95" customHeight="1" x14ac:dyDescent="0.25">
      <c r="A29" s="90" t="s">
        <v>114</v>
      </c>
      <c r="B29" s="43">
        <f t="shared" si="2"/>
        <v>75</v>
      </c>
      <c r="C29" s="43">
        <f t="shared" si="3"/>
        <v>3</v>
      </c>
      <c r="D29" s="145">
        <f>'10.1'!F92</f>
        <v>1</v>
      </c>
      <c r="E29" s="146">
        <f>'10.2'!F92</f>
        <v>2</v>
      </c>
    </row>
    <row r="30" spans="1:5" ht="15.95" customHeight="1" x14ac:dyDescent="0.25">
      <c r="A30" s="90" t="s">
        <v>21</v>
      </c>
      <c r="B30" s="43">
        <f t="shared" si="2"/>
        <v>75</v>
      </c>
      <c r="C30" s="43">
        <f t="shared" si="3"/>
        <v>3</v>
      </c>
      <c r="D30" s="145">
        <f>'10.1'!F93</f>
        <v>1</v>
      </c>
      <c r="E30" s="146">
        <f>'10.2'!F93</f>
        <v>2</v>
      </c>
    </row>
    <row r="31" spans="1:5" x14ac:dyDescent="0.25">
      <c r="A31" s="90" t="s">
        <v>56</v>
      </c>
      <c r="B31" s="43">
        <f t="shared" si="2"/>
        <v>62.5</v>
      </c>
      <c r="C31" s="43">
        <f t="shared" si="3"/>
        <v>2.5</v>
      </c>
      <c r="D31" s="145">
        <f>'10.1'!F13</f>
        <v>0.5</v>
      </c>
      <c r="E31" s="146">
        <f>'10.2'!F13</f>
        <v>2</v>
      </c>
    </row>
    <row r="32" spans="1:5" x14ac:dyDescent="0.25">
      <c r="A32" s="90" t="s">
        <v>66</v>
      </c>
      <c r="B32" s="43">
        <f t="shared" si="2"/>
        <v>62.5</v>
      </c>
      <c r="C32" s="43">
        <f t="shared" si="3"/>
        <v>2.5</v>
      </c>
      <c r="D32" s="145">
        <f>'10.1'!F27</f>
        <v>0.5</v>
      </c>
      <c r="E32" s="146">
        <f>'10.2'!F27</f>
        <v>2</v>
      </c>
    </row>
    <row r="33" spans="1:5" x14ac:dyDescent="0.25">
      <c r="A33" s="90" t="s">
        <v>7</v>
      </c>
      <c r="B33" s="43">
        <f t="shared" si="2"/>
        <v>62.5</v>
      </c>
      <c r="C33" s="43">
        <f t="shared" si="3"/>
        <v>2.5</v>
      </c>
      <c r="D33" s="145">
        <f>'10.1'!F32</f>
        <v>0.5</v>
      </c>
      <c r="E33" s="146">
        <f>'10.2'!F32</f>
        <v>2</v>
      </c>
    </row>
    <row r="34" spans="1:5" x14ac:dyDescent="0.25">
      <c r="A34" s="90" t="s">
        <v>28</v>
      </c>
      <c r="B34" s="43">
        <f t="shared" si="2"/>
        <v>62.5</v>
      </c>
      <c r="C34" s="43">
        <f t="shared" si="3"/>
        <v>2.5</v>
      </c>
      <c r="D34" s="145">
        <f>'10.1'!F41</f>
        <v>0.5</v>
      </c>
      <c r="E34" s="146">
        <f>'10.2'!F41</f>
        <v>2</v>
      </c>
    </row>
    <row r="35" spans="1:5" x14ac:dyDescent="0.25">
      <c r="A35" s="90" t="s">
        <v>51</v>
      </c>
      <c r="B35" s="43">
        <f t="shared" si="2"/>
        <v>62.5</v>
      </c>
      <c r="C35" s="43">
        <f t="shared" si="3"/>
        <v>2.5</v>
      </c>
      <c r="D35" s="145">
        <f>'10.1'!F45</f>
        <v>0.5</v>
      </c>
      <c r="E35" s="146">
        <f>'10.2'!F45</f>
        <v>2</v>
      </c>
    </row>
    <row r="36" spans="1:5" x14ac:dyDescent="0.25">
      <c r="A36" s="90" t="s">
        <v>12</v>
      </c>
      <c r="B36" s="43">
        <f t="shared" si="2"/>
        <v>62.5</v>
      </c>
      <c r="C36" s="43">
        <f t="shared" si="3"/>
        <v>2.5</v>
      </c>
      <c r="D36" s="145">
        <f>'10.1'!F60</f>
        <v>0.5</v>
      </c>
      <c r="E36" s="146">
        <f>'10.2'!F60</f>
        <v>2</v>
      </c>
    </row>
    <row r="37" spans="1:5" x14ac:dyDescent="0.25">
      <c r="A37" s="90" t="s">
        <v>97</v>
      </c>
      <c r="B37" s="43">
        <f t="shared" si="2"/>
        <v>62.5</v>
      </c>
      <c r="C37" s="43">
        <f t="shared" si="3"/>
        <v>2.5</v>
      </c>
      <c r="D37" s="145">
        <f>'10.1'!F69</f>
        <v>0.5</v>
      </c>
      <c r="E37" s="146">
        <f>'10.2'!F69</f>
        <v>2</v>
      </c>
    </row>
    <row r="38" spans="1:5" x14ac:dyDescent="0.25">
      <c r="A38" s="90" t="s">
        <v>99</v>
      </c>
      <c r="B38" s="43">
        <f t="shared" si="2"/>
        <v>62.5</v>
      </c>
      <c r="C38" s="43">
        <f t="shared" si="3"/>
        <v>2.5</v>
      </c>
      <c r="D38" s="145">
        <f>'10.1'!F71</f>
        <v>0.5</v>
      </c>
      <c r="E38" s="146">
        <f>'10.2'!F71</f>
        <v>2</v>
      </c>
    </row>
    <row r="39" spans="1:5" x14ac:dyDescent="0.25">
      <c r="A39" s="90" t="s">
        <v>104</v>
      </c>
      <c r="B39" s="43">
        <f t="shared" si="2"/>
        <v>62.5</v>
      </c>
      <c r="C39" s="43">
        <f t="shared" si="3"/>
        <v>2.5</v>
      </c>
      <c r="D39" s="145">
        <f>'10.1'!F76</f>
        <v>0.5</v>
      </c>
      <c r="E39" s="146">
        <f>'10.2'!F76</f>
        <v>2</v>
      </c>
    </row>
    <row r="40" spans="1:5" x14ac:dyDescent="0.25">
      <c r="A40" s="90" t="s">
        <v>22</v>
      </c>
      <c r="B40" s="43">
        <f t="shared" si="2"/>
        <v>62.5</v>
      </c>
      <c r="C40" s="43">
        <f t="shared" si="3"/>
        <v>2.5</v>
      </c>
      <c r="D40" s="145">
        <f>'10.1'!F94</f>
        <v>0.5</v>
      </c>
      <c r="E40" s="146">
        <f>'10.2'!F94</f>
        <v>2</v>
      </c>
    </row>
    <row r="41" spans="1:5" x14ac:dyDescent="0.25">
      <c r="A41" s="142" t="s">
        <v>657</v>
      </c>
      <c r="B41" s="43"/>
      <c r="C41" s="43"/>
      <c r="D41" s="145"/>
      <c r="E41" s="146"/>
    </row>
    <row r="42" spans="1:5" x14ac:dyDescent="0.25">
      <c r="A42" s="90" t="s">
        <v>8</v>
      </c>
      <c r="B42" s="43">
        <f>ROUND(C42/$C$5*100,1)</f>
        <v>50</v>
      </c>
      <c r="C42" s="43">
        <f>SUM(D42:E42)</f>
        <v>2</v>
      </c>
      <c r="D42" s="145">
        <f>'10.1'!F33</f>
        <v>2</v>
      </c>
      <c r="E42" s="146">
        <f>'10.2'!F33</f>
        <v>0</v>
      </c>
    </row>
    <row r="43" spans="1:5" x14ac:dyDescent="0.25">
      <c r="A43" s="90" t="s">
        <v>73</v>
      </c>
      <c r="B43" s="43">
        <f>ROUND(C43/$C$5*100,1)</f>
        <v>50</v>
      </c>
      <c r="C43" s="43">
        <f>SUM(D43:E43)</f>
        <v>2</v>
      </c>
      <c r="D43" s="145">
        <f>'10.1'!F37</f>
        <v>1</v>
      </c>
      <c r="E43" s="146">
        <f>'10.2'!F37</f>
        <v>1</v>
      </c>
    </row>
    <row r="44" spans="1:5" x14ac:dyDescent="0.25">
      <c r="A44" s="90" t="s">
        <v>10</v>
      </c>
      <c r="B44" s="43">
        <f>ROUND(C44/$C$5*100,1)</f>
        <v>50</v>
      </c>
      <c r="C44" s="43">
        <f>SUM(D44:E44)</f>
        <v>2</v>
      </c>
      <c r="D44" s="145">
        <f>'10.1'!F42</f>
        <v>1</v>
      </c>
      <c r="E44" s="146">
        <f>'10.2'!F42</f>
        <v>1</v>
      </c>
    </row>
    <row r="45" spans="1:5" x14ac:dyDescent="0.25">
      <c r="A45" s="90" t="s">
        <v>94</v>
      </c>
      <c r="B45" s="43">
        <f>ROUND(C45/$C$5*100,1)</f>
        <v>50</v>
      </c>
      <c r="C45" s="43">
        <f>SUM(D45:E45)</f>
        <v>2</v>
      </c>
      <c r="D45" s="145">
        <f>'10.1'!F64</f>
        <v>1</v>
      </c>
      <c r="E45" s="146">
        <f>'10.2'!F64</f>
        <v>1</v>
      </c>
    </row>
    <row r="46" spans="1:5" x14ac:dyDescent="0.25">
      <c r="A46" s="90" t="s">
        <v>95</v>
      </c>
      <c r="B46" s="43">
        <f>ROUND(C46/$C$5*100,1)</f>
        <v>50</v>
      </c>
      <c r="C46" s="43">
        <f>SUM(D46:E46)</f>
        <v>2</v>
      </c>
      <c r="D46" s="145">
        <f>'10.1'!F66</f>
        <v>1</v>
      </c>
      <c r="E46" s="146">
        <f>'10.2'!F66</f>
        <v>1</v>
      </c>
    </row>
    <row r="47" spans="1:5" x14ac:dyDescent="0.25">
      <c r="A47" s="142" t="s">
        <v>658</v>
      </c>
      <c r="B47" s="43"/>
      <c r="C47" s="43"/>
      <c r="D47" s="145"/>
      <c r="E47" s="146"/>
    </row>
    <row r="48" spans="1:5" x14ac:dyDescent="0.25">
      <c r="A48" s="90" t="s">
        <v>58</v>
      </c>
      <c r="B48" s="43">
        <f t="shared" ref="B48:B65" si="4">ROUND(C48/$C$5*100,1)</f>
        <v>37.5</v>
      </c>
      <c r="C48" s="43">
        <f t="shared" ref="C48:C65" si="5">SUM(D48:E48)</f>
        <v>1.5</v>
      </c>
      <c r="D48" s="145">
        <f>'10.1'!F15</f>
        <v>1</v>
      </c>
      <c r="E48" s="146">
        <f>'10.2'!F15</f>
        <v>0.5</v>
      </c>
    </row>
    <row r="49" spans="1:5" x14ac:dyDescent="0.25">
      <c r="A49" s="90" t="s">
        <v>61</v>
      </c>
      <c r="B49" s="43">
        <f t="shared" si="4"/>
        <v>37.5</v>
      </c>
      <c r="C49" s="43">
        <f t="shared" si="5"/>
        <v>1.5</v>
      </c>
      <c r="D49" s="145">
        <f>'10.1'!F18</f>
        <v>1</v>
      </c>
      <c r="E49" s="146">
        <f>'10.2'!F18</f>
        <v>0.5</v>
      </c>
    </row>
    <row r="50" spans="1:5" x14ac:dyDescent="0.25">
      <c r="A50" s="90" t="s">
        <v>78</v>
      </c>
      <c r="B50" s="43">
        <f t="shared" si="4"/>
        <v>37.5</v>
      </c>
      <c r="C50" s="43">
        <f t="shared" si="5"/>
        <v>1.5</v>
      </c>
      <c r="D50" s="145">
        <f>'10.1'!F46</f>
        <v>0.5</v>
      </c>
      <c r="E50" s="146">
        <f>'10.2'!F46</f>
        <v>1</v>
      </c>
    </row>
    <row r="51" spans="1:5" x14ac:dyDescent="0.25">
      <c r="A51" s="90" t="s">
        <v>92</v>
      </c>
      <c r="B51" s="43">
        <f t="shared" si="4"/>
        <v>37.5</v>
      </c>
      <c r="C51" s="43">
        <f t="shared" si="5"/>
        <v>1.5</v>
      </c>
      <c r="D51" s="145">
        <f>'10.1'!F62</f>
        <v>0.5</v>
      </c>
      <c r="E51" s="146">
        <f>'10.2'!F62</f>
        <v>1</v>
      </c>
    </row>
    <row r="52" spans="1:5" x14ac:dyDescent="0.25">
      <c r="A52" s="90" t="s">
        <v>93</v>
      </c>
      <c r="B52" s="43">
        <f t="shared" si="4"/>
        <v>37.5</v>
      </c>
      <c r="C52" s="43">
        <f t="shared" si="5"/>
        <v>1.5</v>
      </c>
      <c r="D52" s="145">
        <f>'10.1'!F63</f>
        <v>0.5</v>
      </c>
      <c r="E52" s="146">
        <f>'10.2'!F63</f>
        <v>1</v>
      </c>
    </row>
    <row r="53" spans="1:5" x14ac:dyDescent="0.25">
      <c r="A53" s="90" t="s">
        <v>100</v>
      </c>
      <c r="B53" s="43">
        <f t="shared" si="4"/>
        <v>37.5</v>
      </c>
      <c r="C53" s="43">
        <f t="shared" si="5"/>
        <v>1.5</v>
      </c>
      <c r="D53" s="145">
        <f>'10.1'!F72</f>
        <v>0.5</v>
      </c>
      <c r="E53" s="146">
        <f>'10.2'!F72</f>
        <v>1</v>
      </c>
    </row>
    <row r="54" spans="1:5" x14ac:dyDescent="0.25">
      <c r="A54" s="90" t="s">
        <v>17</v>
      </c>
      <c r="B54" s="43">
        <f t="shared" si="4"/>
        <v>37.5</v>
      </c>
      <c r="C54" s="43">
        <f t="shared" si="5"/>
        <v>1.5</v>
      </c>
      <c r="D54" s="145">
        <f>'10.1'!F82</f>
        <v>0.5</v>
      </c>
      <c r="E54" s="146">
        <f>'10.2'!F82</f>
        <v>1</v>
      </c>
    </row>
    <row r="55" spans="1:5" x14ac:dyDescent="0.25">
      <c r="A55" s="90" t="s">
        <v>111</v>
      </c>
      <c r="B55" s="43">
        <f t="shared" si="4"/>
        <v>37.5</v>
      </c>
      <c r="C55" s="43">
        <f t="shared" si="5"/>
        <v>1.5</v>
      </c>
      <c r="D55" s="145">
        <f>'10.1'!F89</f>
        <v>0.5</v>
      </c>
      <c r="E55" s="146">
        <f>'10.2'!F89</f>
        <v>1</v>
      </c>
    </row>
    <row r="56" spans="1:5" x14ac:dyDescent="0.25">
      <c r="A56" s="90" t="s">
        <v>113</v>
      </c>
      <c r="B56" s="43">
        <f t="shared" si="4"/>
        <v>37.5</v>
      </c>
      <c r="C56" s="43">
        <f t="shared" si="5"/>
        <v>1.5</v>
      </c>
      <c r="D56" s="145">
        <f>'10.1'!F91</f>
        <v>0.5</v>
      </c>
      <c r="E56" s="146">
        <f>'10.2'!F91</f>
        <v>1</v>
      </c>
    </row>
    <row r="57" spans="1:5" x14ac:dyDescent="0.25">
      <c r="A57" s="90" t="s">
        <v>118</v>
      </c>
      <c r="B57" s="43">
        <f t="shared" si="4"/>
        <v>37.5</v>
      </c>
      <c r="C57" s="43">
        <f t="shared" si="5"/>
        <v>1.5</v>
      </c>
      <c r="D57" s="145">
        <f>'10.1'!F98</f>
        <v>0.5</v>
      </c>
      <c r="E57" s="146">
        <f>'10.2'!F98</f>
        <v>1</v>
      </c>
    </row>
    <row r="58" spans="1:5" x14ac:dyDescent="0.25">
      <c r="A58" s="90" t="s">
        <v>119</v>
      </c>
      <c r="B58" s="43">
        <f t="shared" si="4"/>
        <v>37.5</v>
      </c>
      <c r="C58" s="43">
        <f t="shared" si="5"/>
        <v>1.5</v>
      </c>
      <c r="D58" s="145">
        <f>'10.1'!F99</f>
        <v>0.5</v>
      </c>
      <c r="E58" s="146">
        <f>'10.2'!F99</f>
        <v>1</v>
      </c>
    </row>
    <row r="59" spans="1:5" x14ac:dyDescent="0.25">
      <c r="A59" s="90" t="s">
        <v>57</v>
      </c>
      <c r="B59" s="43">
        <f t="shared" si="4"/>
        <v>25</v>
      </c>
      <c r="C59" s="43">
        <f t="shared" si="5"/>
        <v>1</v>
      </c>
      <c r="D59" s="145">
        <f>'10.1'!F14</f>
        <v>0.5</v>
      </c>
      <c r="E59" s="146">
        <f>'10.2'!F14</f>
        <v>0.5</v>
      </c>
    </row>
    <row r="60" spans="1:5" x14ac:dyDescent="0.25">
      <c r="A60" s="90" t="s">
        <v>63</v>
      </c>
      <c r="B60" s="43">
        <f t="shared" si="4"/>
        <v>25</v>
      </c>
      <c r="C60" s="43">
        <f t="shared" si="5"/>
        <v>1</v>
      </c>
      <c r="D60" s="145">
        <f>'10.1'!F21</f>
        <v>1</v>
      </c>
      <c r="E60" s="146">
        <f>'10.2'!F21</f>
        <v>0</v>
      </c>
    </row>
    <row r="61" spans="1:5" x14ac:dyDescent="0.25">
      <c r="A61" s="90" t="s">
        <v>89</v>
      </c>
      <c r="B61" s="43">
        <f t="shared" si="4"/>
        <v>25</v>
      </c>
      <c r="C61" s="43">
        <f t="shared" si="5"/>
        <v>1</v>
      </c>
      <c r="D61" s="145">
        <f>'10.1'!F58</f>
        <v>1</v>
      </c>
      <c r="E61" s="146">
        <f>'10.2'!F58</f>
        <v>0</v>
      </c>
    </row>
    <row r="62" spans="1:5" x14ac:dyDescent="0.25">
      <c r="A62" s="90" t="s">
        <v>101</v>
      </c>
      <c r="B62" s="43">
        <f t="shared" si="4"/>
        <v>25</v>
      </c>
      <c r="C62" s="43">
        <f t="shared" si="5"/>
        <v>1</v>
      </c>
      <c r="D62" s="145">
        <f>'10.1'!F73</f>
        <v>1</v>
      </c>
      <c r="E62" s="146">
        <f>'10.2'!F73</f>
        <v>0</v>
      </c>
    </row>
    <row r="63" spans="1:5" x14ac:dyDescent="0.25">
      <c r="A63" s="90" t="s">
        <v>102</v>
      </c>
      <c r="B63" s="43">
        <f t="shared" si="4"/>
        <v>25</v>
      </c>
      <c r="C63" s="43">
        <f t="shared" si="5"/>
        <v>1</v>
      </c>
      <c r="D63" s="145">
        <f>'10.1'!F74</f>
        <v>1</v>
      </c>
      <c r="E63" s="146">
        <f>'10.2'!F74</f>
        <v>0</v>
      </c>
    </row>
    <row r="64" spans="1:5" x14ac:dyDescent="0.25">
      <c r="A64" s="90" t="s">
        <v>105</v>
      </c>
      <c r="B64" s="43">
        <f t="shared" si="4"/>
        <v>25</v>
      </c>
      <c r="C64" s="43">
        <f t="shared" si="5"/>
        <v>1</v>
      </c>
      <c r="D64" s="145">
        <f>'10.1'!F79</f>
        <v>1</v>
      </c>
      <c r="E64" s="146">
        <f>'10.2'!F79</f>
        <v>0</v>
      </c>
    </row>
    <row r="65" spans="1:5" x14ac:dyDescent="0.25">
      <c r="A65" s="90" t="s">
        <v>107</v>
      </c>
      <c r="B65" s="43">
        <f t="shared" si="4"/>
        <v>25</v>
      </c>
      <c r="C65" s="43">
        <f t="shared" si="5"/>
        <v>1</v>
      </c>
      <c r="D65" s="145">
        <f>'10.1'!F81</f>
        <v>1</v>
      </c>
      <c r="E65" s="146">
        <f>'10.2'!F81</f>
        <v>0</v>
      </c>
    </row>
    <row r="66" spans="1:5" x14ac:dyDescent="0.25">
      <c r="A66" s="143" t="s">
        <v>659</v>
      </c>
      <c r="B66" s="43"/>
      <c r="C66" s="43"/>
      <c r="D66" s="145"/>
      <c r="E66" s="146"/>
    </row>
    <row r="67" spans="1:5" x14ac:dyDescent="0.25">
      <c r="A67" s="90" t="s">
        <v>53</v>
      </c>
      <c r="B67" s="43">
        <f t="shared" ref="B67:B95" si="6">ROUND(C67/$C$5*100,1)</f>
        <v>12.5</v>
      </c>
      <c r="C67" s="43">
        <f t="shared" ref="C67:C95" si="7">SUM(D67:E67)</f>
        <v>0.5</v>
      </c>
      <c r="D67" s="145">
        <f>'10.1'!F10</f>
        <v>0.5</v>
      </c>
      <c r="E67" s="146">
        <f>'10.2'!F10</f>
        <v>0</v>
      </c>
    </row>
    <row r="68" spans="1:5" x14ac:dyDescent="0.25">
      <c r="A68" s="90" t="s">
        <v>68</v>
      </c>
      <c r="B68" s="43">
        <f t="shared" si="6"/>
        <v>12.5</v>
      </c>
      <c r="C68" s="43">
        <f t="shared" si="7"/>
        <v>0.5</v>
      </c>
      <c r="D68" s="145">
        <f>'10.1'!F29</f>
        <v>0.5</v>
      </c>
      <c r="E68" s="146">
        <f>'10.2'!F29</f>
        <v>0</v>
      </c>
    </row>
    <row r="69" spans="1:5" x14ac:dyDescent="0.25">
      <c r="A69" s="90" t="s">
        <v>70</v>
      </c>
      <c r="B69" s="43">
        <f t="shared" si="6"/>
        <v>12.5</v>
      </c>
      <c r="C69" s="43">
        <f t="shared" si="7"/>
        <v>0.5</v>
      </c>
      <c r="D69" s="145">
        <f>'10.1'!F34</f>
        <v>0.5</v>
      </c>
      <c r="E69" s="146">
        <f>'10.2'!F34</f>
        <v>0</v>
      </c>
    </row>
    <row r="70" spans="1:5" x14ac:dyDescent="0.25">
      <c r="A70" s="90" t="s">
        <v>81</v>
      </c>
      <c r="B70" s="43">
        <f t="shared" si="6"/>
        <v>12.5</v>
      </c>
      <c r="C70" s="43">
        <f t="shared" si="7"/>
        <v>0.5</v>
      </c>
      <c r="D70" s="145">
        <f>'10.1'!F49</f>
        <v>0.5</v>
      </c>
      <c r="E70" s="146">
        <f>'10.2'!F49</f>
        <v>0</v>
      </c>
    </row>
    <row r="71" spans="1:5" x14ac:dyDescent="0.25">
      <c r="A71" s="90" t="s">
        <v>84</v>
      </c>
      <c r="B71" s="43">
        <f t="shared" si="6"/>
        <v>12.5</v>
      </c>
      <c r="C71" s="43">
        <f t="shared" si="7"/>
        <v>0.5</v>
      </c>
      <c r="D71" s="145">
        <f>'10.1'!F52</f>
        <v>0.5</v>
      </c>
      <c r="E71" s="146">
        <f>'10.2'!F52</f>
        <v>0</v>
      </c>
    </row>
    <row r="72" spans="1:5" x14ac:dyDescent="0.25">
      <c r="A72" s="90" t="s">
        <v>91</v>
      </c>
      <c r="B72" s="43">
        <f t="shared" si="6"/>
        <v>12.5</v>
      </c>
      <c r="C72" s="43">
        <f t="shared" si="7"/>
        <v>0.5</v>
      </c>
      <c r="D72" s="145">
        <f>'10.1'!F61</f>
        <v>0.5</v>
      </c>
      <c r="E72" s="146">
        <f>'10.2'!F61</f>
        <v>0</v>
      </c>
    </row>
    <row r="73" spans="1:5" x14ac:dyDescent="0.25">
      <c r="A73" s="92" t="s">
        <v>109</v>
      </c>
      <c r="B73" s="43">
        <f t="shared" si="6"/>
        <v>12.5</v>
      </c>
      <c r="C73" s="43">
        <f t="shared" si="7"/>
        <v>0.5</v>
      </c>
      <c r="D73" s="145">
        <f>'10.1'!F84</f>
        <v>0.5</v>
      </c>
      <c r="E73" s="146">
        <f>'10.2'!F84</f>
        <v>0</v>
      </c>
    </row>
    <row r="74" spans="1:5" x14ac:dyDescent="0.25">
      <c r="A74" s="90" t="s">
        <v>54</v>
      </c>
      <c r="B74" s="43">
        <f t="shared" si="6"/>
        <v>6.3</v>
      </c>
      <c r="C74" s="43">
        <f t="shared" si="7"/>
        <v>0.25</v>
      </c>
      <c r="D74" s="145">
        <f>'10.1'!F11</f>
        <v>0.25</v>
      </c>
      <c r="E74" s="146">
        <f>'10.2'!F11</f>
        <v>0</v>
      </c>
    </row>
    <row r="75" spans="1:5" x14ac:dyDescent="0.25">
      <c r="A75" s="90" t="s">
        <v>1</v>
      </c>
      <c r="B75" s="43">
        <f t="shared" si="6"/>
        <v>0</v>
      </c>
      <c r="C75" s="43">
        <f t="shared" si="7"/>
        <v>0</v>
      </c>
      <c r="D75" s="145">
        <f>'10.1'!F8</f>
        <v>0</v>
      </c>
      <c r="E75" s="146">
        <f>'10.2'!F8</f>
        <v>0</v>
      </c>
    </row>
    <row r="76" spans="1:5" x14ac:dyDescent="0.25">
      <c r="A76" s="90" t="s">
        <v>59</v>
      </c>
      <c r="B76" s="43">
        <f t="shared" si="6"/>
        <v>0</v>
      </c>
      <c r="C76" s="43">
        <f t="shared" si="7"/>
        <v>0</v>
      </c>
      <c r="D76" s="145">
        <f>'10.1'!F16</f>
        <v>0</v>
      </c>
      <c r="E76" s="146">
        <f>'10.2'!F16</f>
        <v>0</v>
      </c>
    </row>
    <row r="77" spans="1:5" x14ac:dyDescent="0.25">
      <c r="A77" s="90" t="s">
        <v>2</v>
      </c>
      <c r="B77" s="43">
        <f t="shared" si="6"/>
        <v>0</v>
      </c>
      <c r="C77" s="43">
        <f t="shared" si="7"/>
        <v>0</v>
      </c>
      <c r="D77" s="145">
        <f>'10.1'!F19</f>
        <v>0</v>
      </c>
      <c r="E77" s="146">
        <f>'10.2'!F19</f>
        <v>0</v>
      </c>
    </row>
    <row r="78" spans="1:5" x14ac:dyDescent="0.25">
      <c r="A78" s="90" t="s">
        <v>62</v>
      </c>
      <c r="B78" s="43">
        <f t="shared" si="6"/>
        <v>0</v>
      </c>
      <c r="C78" s="43">
        <f t="shared" si="7"/>
        <v>0</v>
      </c>
      <c r="D78" s="145">
        <f>'10.1'!F20</f>
        <v>0</v>
      </c>
      <c r="E78" s="146">
        <f>'10.2'!F20</f>
        <v>0</v>
      </c>
    </row>
    <row r="79" spans="1:5" x14ac:dyDescent="0.25">
      <c r="A79" s="90" t="s">
        <v>64</v>
      </c>
      <c r="B79" s="43">
        <f t="shared" si="6"/>
        <v>0</v>
      </c>
      <c r="C79" s="43">
        <f t="shared" si="7"/>
        <v>0</v>
      </c>
      <c r="D79" s="145">
        <f>'10.1'!F22</f>
        <v>0</v>
      </c>
      <c r="E79" s="146">
        <f>'10.2'!F22</f>
        <v>0</v>
      </c>
    </row>
    <row r="80" spans="1:5" x14ac:dyDescent="0.25">
      <c r="A80" s="90" t="s">
        <v>3</v>
      </c>
      <c r="B80" s="43">
        <f t="shared" si="6"/>
        <v>0</v>
      </c>
      <c r="C80" s="43">
        <f t="shared" si="7"/>
        <v>0</v>
      </c>
      <c r="D80" s="145">
        <f>'10.1'!F23</f>
        <v>0</v>
      </c>
      <c r="E80" s="146">
        <f>'10.2'!F23</f>
        <v>0</v>
      </c>
    </row>
    <row r="81" spans="1:5" x14ac:dyDescent="0.25">
      <c r="A81" s="90" t="s">
        <v>65</v>
      </c>
      <c r="B81" s="43">
        <f t="shared" si="6"/>
        <v>0</v>
      </c>
      <c r="C81" s="43">
        <f t="shared" si="7"/>
        <v>0</v>
      </c>
      <c r="D81" s="145">
        <f>'10.1'!F25</f>
        <v>0</v>
      </c>
      <c r="E81" s="146">
        <f>'10.2'!F25</f>
        <v>0</v>
      </c>
    </row>
    <row r="82" spans="1:5" x14ac:dyDescent="0.25">
      <c r="A82" s="90" t="s">
        <v>71</v>
      </c>
      <c r="B82" s="43">
        <f t="shared" si="6"/>
        <v>0</v>
      </c>
      <c r="C82" s="43">
        <f t="shared" si="7"/>
        <v>0</v>
      </c>
      <c r="D82" s="145">
        <f>'10.1'!F35</f>
        <v>0</v>
      </c>
      <c r="E82" s="146">
        <f>'10.2'!F35</f>
        <v>0</v>
      </c>
    </row>
    <row r="83" spans="1:5" x14ac:dyDescent="0.25">
      <c r="A83" s="90" t="s">
        <v>75</v>
      </c>
      <c r="B83" s="43">
        <f t="shared" si="6"/>
        <v>0</v>
      </c>
      <c r="C83" s="43">
        <f t="shared" si="7"/>
        <v>0</v>
      </c>
      <c r="D83" s="145">
        <f>'10.1'!F40</f>
        <v>0</v>
      </c>
      <c r="E83" s="146">
        <f>'10.2'!F40</f>
        <v>0</v>
      </c>
    </row>
    <row r="84" spans="1:5" x14ac:dyDescent="0.25">
      <c r="A84" s="90" t="s">
        <v>76</v>
      </c>
      <c r="B84" s="43">
        <f t="shared" si="6"/>
        <v>0</v>
      </c>
      <c r="C84" s="43">
        <f t="shared" si="7"/>
        <v>0</v>
      </c>
      <c r="D84" s="145">
        <f>'10.1'!F43</f>
        <v>0</v>
      </c>
      <c r="E84" s="146">
        <f>'10.2'!F43</f>
        <v>0</v>
      </c>
    </row>
    <row r="85" spans="1:5" x14ac:dyDescent="0.25">
      <c r="A85" s="90" t="s">
        <v>77</v>
      </c>
      <c r="B85" s="43">
        <f t="shared" si="6"/>
        <v>0</v>
      </c>
      <c r="C85" s="43">
        <f t="shared" si="7"/>
        <v>0</v>
      </c>
      <c r="D85" s="145">
        <f>'10.1'!F44</f>
        <v>0</v>
      </c>
      <c r="E85" s="146">
        <f>'10.2'!F44</f>
        <v>0</v>
      </c>
    </row>
    <row r="86" spans="1:5" x14ac:dyDescent="0.25">
      <c r="A86" s="90" t="s">
        <v>80</v>
      </c>
      <c r="B86" s="43">
        <f t="shared" si="6"/>
        <v>0</v>
      </c>
      <c r="C86" s="43">
        <f t="shared" si="7"/>
        <v>0</v>
      </c>
      <c r="D86" s="145">
        <f>'10.1'!F48</f>
        <v>0</v>
      </c>
      <c r="E86" s="146">
        <f>'10.2'!F48</f>
        <v>0</v>
      </c>
    </row>
    <row r="87" spans="1:5" x14ac:dyDescent="0.25">
      <c r="A87" s="90" t="s">
        <v>83</v>
      </c>
      <c r="B87" s="43">
        <f t="shared" si="6"/>
        <v>0</v>
      </c>
      <c r="C87" s="43">
        <f t="shared" si="7"/>
        <v>0</v>
      </c>
      <c r="D87" s="145">
        <f>'10.1'!F51</f>
        <v>0</v>
      </c>
      <c r="E87" s="146">
        <f>'10.2'!F51</f>
        <v>0</v>
      </c>
    </row>
    <row r="88" spans="1:5" x14ac:dyDescent="0.25">
      <c r="A88" s="90" t="s">
        <v>85</v>
      </c>
      <c r="B88" s="43">
        <f t="shared" si="6"/>
        <v>0</v>
      </c>
      <c r="C88" s="43">
        <f t="shared" si="7"/>
        <v>0</v>
      </c>
      <c r="D88" s="145">
        <f>'10.1'!F53</f>
        <v>0</v>
      </c>
      <c r="E88" s="146">
        <f>'10.2'!F53</f>
        <v>0</v>
      </c>
    </row>
    <row r="89" spans="1:5" x14ac:dyDescent="0.25">
      <c r="A89" s="90" t="s">
        <v>86</v>
      </c>
      <c r="B89" s="43">
        <f t="shared" si="6"/>
        <v>0</v>
      </c>
      <c r="C89" s="43">
        <f t="shared" si="7"/>
        <v>0</v>
      </c>
      <c r="D89" s="145">
        <f>'10.1'!F54</f>
        <v>0</v>
      </c>
      <c r="E89" s="146">
        <f>'10.2'!F54</f>
        <v>0</v>
      </c>
    </row>
    <row r="90" spans="1:5" x14ac:dyDescent="0.25">
      <c r="A90" s="90" t="s">
        <v>88</v>
      </c>
      <c r="B90" s="43">
        <f t="shared" si="6"/>
        <v>0</v>
      </c>
      <c r="C90" s="43">
        <f t="shared" si="7"/>
        <v>0</v>
      </c>
      <c r="D90" s="145">
        <f>'10.1'!F57</f>
        <v>0</v>
      </c>
      <c r="E90" s="146">
        <f>'10.2'!F57</f>
        <v>0</v>
      </c>
    </row>
    <row r="91" spans="1:5" x14ac:dyDescent="0.25">
      <c r="A91" s="90" t="s">
        <v>90</v>
      </c>
      <c r="B91" s="43">
        <f t="shared" si="6"/>
        <v>0</v>
      </c>
      <c r="C91" s="43">
        <f t="shared" si="7"/>
        <v>0</v>
      </c>
      <c r="D91" s="145">
        <f>'10.1'!F59</f>
        <v>0</v>
      </c>
      <c r="E91" s="146">
        <f>'10.2'!F59</f>
        <v>0</v>
      </c>
    </row>
    <row r="92" spans="1:5" x14ac:dyDescent="0.25">
      <c r="A92" s="90" t="s">
        <v>108</v>
      </c>
      <c r="B92" s="43">
        <f t="shared" si="6"/>
        <v>0</v>
      </c>
      <c r="C92" s="43">
        <f t="shared" si="7"/>
        <v>0</v>
      </c>
      <c r="D92" s="145">
        <f>'10.1'!F83</f>
        <v>0</v>
      </c>
      <c r="E92" s="146">
        <f>'10.2'!F83</f>
        <v>0</v>
      </c>
    </row>
    <row r="93" spans="1:5" x14ac:dyDescent="0.25">
      <c r="A93" s="90" t="s">
        <v>110</v>
      </c>
      <c r="B93" s="43">
        <f t="shared" si="6"/>
        <v>0</v>
      </c>
      <c r="C93" s="43">
        <f t="shared" si="7"/>
        <v>0</v>
      </c>
      <c r="D93" s="145">
        <f>'10.1'!F85</f>
        <v>0</v>
      </c>
      <c r="E93" s="146">
        <f>'10.2'!F85</f>
        <v>0</v>
      </c>
    </row>
    <row r="94" spans="1:5" x14ac:dyDescent="0.25">
      <c r="A94" s="90" t="s">
        <v>112</v>
      </c>
      <c r="B94" s="43">
        <f t="shared" si="6"/>
        <v>0</v>
      </c>
      <c r="C94" s="43">
        <f t="shared" si="7"/>
        <v>0</v>
      </c>
      <c r="D94" s="145">
        <f>'10.1'!F90</f>
        <v>0</v>
      </c>
      <c r="E94" s="146">
        <f>'10.2'!F90</f>
        <v>0</v>
      </c>
    </row>
    <row r="95" spans="1:5" x14ac:dyDescent="0.25">
      <c r="A95" s="90" t="s">
        <v>116</v>
      </c>
      <c r="B95" s="43">
        <f t="shared" si="6"/>
        <v>0</v>
      </c>
      <c r="C95" s="43">
        <f t="shared" si="7"/>
        <v>0</v>
      </c>
      <c r="D95" s="145">
        <f>'10.1'!F96</f>
        <v>0</v>
      </c>
      <c r="E95" s="146">
        <f>'10.2'!F96</f>
        <v>0</v>
      </c>
    </row>
  </sheetData>
  <sortState ref="A6:E97">
    <sortCondition descending="1" ref="B6:B97"/>
  </sortState>
  <mergeCells count="1">
    <mergeCell ref="A1:E1"/>
  </mergeCells>
  <conditionalFormatting sqref="A7:A17 A19:A25">
    <cfRule type="dataBar" priority="2">
      <dataBar>
        <cfvo type="min"/>
        <cfvo type="max"/>
        <color rgb="FF638EC6"/>
      </dataBar>
      <extLst>
        <ext xmlns:x14="http://schemas.microsoft.com/office/spreadsheetml/2009/9/main" uri="{B025F937-C7B1-47D3-B67F-A62EFF666E3E}">
          <x14:id>{06EF2B37-E6F3-4891-95DC-9F73AFB3FFEF}</x14:id>
        </ext>
      </extLst>
    </cfRule>
  </conditionalFormatting>
  <conditionalFormatting sqref="A18">
    <cfRule type="dataBar" priority="1">
      <dataBar>
        <cfvo type="min"/>
        <cfvo type="max"/>
        <color rgb="FF638EC6"/>
      </dataBar>
      <extLst>
        <ext xmlns:x14="http://schemas.microsoft.com/office/spreadsheetml/2009/9/main" uri="{B025F937-C7B1-47D3-B67F-A62EFF666E3E}">
          <x14:id>{B37EA5E6-9C3C-4564-8537-087D472C7A30}</x14:id>
        </ext>
      </extLst>
    </cfRule>
  </conditionalFormatting>
  <pageMargins left="0.70866141732283472" right="0.70866141732283472" top="0.74803149606299213" bottom="0.74803149606299213" header="0.31496062992125984" footer="0.31496062992125984"/>
  <pageSetup paperSize="9" scale="70" fitToHeight="0" orientation="landscape" r:id="rId1"/>
  <headerFooter scaleWithDoc="0">
    <oddFooter>&amp;C&amp;"Times New Roman,обычный"&amp;A&amp;R&amp;P</oddFooter>
  </headerFooter>
  <extLst>
    <ext xmlns:x14="http://schemas.microsoft.com/office/spreadsheetml/2009/9/main" uri="{78C0D931-6437-407d-A8EE-F0AAD7539E65}">
      <x14:conditionalFormattings>
        <x14:conditionalFormatting xmlns:xm="http://schemas.microsoft.com/office/excel/2006/main">
          <x14:cfRule type="dataBar" id="{06EF2B37-E6F3-4891-95DC-9F73AFB3FFEF}">
            <x14:dataBar minLength="0" maxLength="100" negativeBarColorSameAsPositive="1" axisPosition="none">
              <x14:cfvo type="min"/>
              <x14:cfvo type="max"/>
            </x14:dataBar>
          </x14:cfRule>
          <xm:sqref>A7:A17 A19:A25</xm:sqref>
        </x14:conditionalFormatting>
        <x14:conditionalFormatting xmlns:xm="http://schemas.microsoft.com/office/excel/2006/main">
          <x14:cfRule type="dataBar" id="{B37EA5E6-9C3C-4564-8537-087D472C7A30}">
            <x14:dataBar minLength="0" maxLength="100" negativeBarColorSameAsPositive="1" axisPosition="none">
              <x14:cfvo type="min"/>
              <x14:cfvo type="max"/>
            </x14:dataBar>
          </x14:cfRule>
          <xm:sqref>A18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zoomScaleNormal="100" zoomScalePageLayoutView="80" workbookViewId="0">
      <pane ySplit="4" topLeftCell="A5" activePane="bottomLeft" state="frozen"/>
      <selection activeCell="G33" sqref="G33:G2385"/>
      <selection pane="bottomLeft" activeCell="A3" sqref="A3"/>
    </sheetView>
  </sheetViews>
  <sheetFormatPr defaultRowHeight="15" x14ac:dyDescent="0.25"/>
  <cols>
    <col min="1" max="1" width="31" customWidth="1"/>
    <col min="2" max="2" width="12.85546875" style="4" customWidth="1"/>
    <col min="3" max="3" width="9.140625" customWidth="1"/>
    <col min="4" max="5" width="35.5703125" customWidth="1"/>
  </cols>
  <sheetData>
    <row r="1" spans="1:5" ht="30" customHeight="1" x14ac:dyDescent="0.25">
      <c r="A1" s="149" t="s">
        <v>137</v>
      </c>
      <c r="B1" s="150"/>
      <c r="C1" s="150"/>
      <c r="D1" s="150"/>
      <c r="E1" s="150"/>
    </row>
    <row r="2" spans="1:5" ht="15" customHeight="1" x14ac:dyDescent="0.25">
      <c r="A2" s="28" t="s">
        <v>654</v>
      </c>
      <c r="B2" s="29"/>
      <c r="C2" s="29"/>
      <c r="D2" s="29"/>
      <c r="E2" s="29"/>
    </row>
    <row r="3" spans="1:5" ht="84.95" customHeight="1" x14ac:dyDescent="0.25">
      <c r="A3" s="16" t="s">
        <v>32</v>
      </c>
      <c r="B3" s="17" t="s">
        <v>49</v>
      </c>
      <c r="C3" s="17" t="s">
        <v>50</v>
      </c>
      <c r="D3" s="9" t="s">
        <v>138</v>
      </c>
      <c r="E3" s="9" t="s">
        <v>139</v>
      </c>
    </row>
    <row r="4" spans="1:5" ht="15.95" customHeight="1" x14ac:dyDescent="0.25">
      <c r="A4" s="26" t="s">
        <v>23</v>
      </c>
      <c r="B4" s="11" t="s">
        <v>35</v>
      </c>
      <c r="C4" s="11" t="s">
        <v>24</v>
      </c>
      <c r="D4" s="10" t="s">
        <v>24</v>
      </c>
      <c r="E4" s="12" t="s">
        <v>24</v>
      </c>
    </row>
    <row r="5" spans="1:5" s="8" customFormat="1" ht="15" customHeight="1" x14ac:dyDescent="0.2">
      <c r="A5" s="27" t="s">
        <v>34</v>
      </c>
      <c r="B5" s="18"/>
      <c r="C5" s="19">
        <f>SUM(D5:E5)</f>
        <v>4</v>
      </c>
      <c r="D5" s="20">
        <v>2</v>
      </c>
      <c r="E5" s="21">
        <v>2</v>
      </c>
    </row>
    <row r="6" spans="1:5" ht="15.95" customHeight="1" x14ac:dyDescent="0.25">
      <c r="A6" s="22" t="s">
        <v>0</v>
      </c>
      <c r="B6" s="22"/>
      <c r="C6" s="23"/>
      <c r="D6" s="23"/>
      <c r="E6" s="24"/>
    </row>
    <row r="7" spans="1:5" ht="15.95" customHeight="1" x14ac:dyDescent="0.25">
      <c r="A7" s="90" t="s">
        <v>1</v>
      </c>
      <c r="B7" s="43">
        <f>ROUND(C7/$C$5*100,1)</f>
        <v>0</v>
      </c>
      <c r="C7" s="43">
        <f>SUM(D7:E7)</f>
        <v>0</v>
      </c>
      <c r="D7" s="145">
        <f>'10.1'!F8</f>
        <v>0</v>
      </c>
      <c r="E7" s="146">
        <f>'10.2'!F8</f>
        <v>0</v>
      </c>
    </row>
    <row r="8" spans="1:5" s="3" customFormat="1" ht="15.95" customHeight="1" x14ac:dyDescent="0.25">
      <c r="A8" s="90" t="s">
        <v>52</v>
      </c>
      <c r="B8" s="43">
        <f t="shared" ref="B8:B71" si="0">ROUND(C8/$C$5*100,1)</f>
        <v>75</v>
      </c>
      <c r="C8" s="43">
        <f t="shared" ref="C8:C71" si="1">SUM(D8:E8)</f>
        <v>3</v>
      </c>
      <c r="D8" s="145">
        <f>'10.1'!F9</f>
        <v>2</v>
      </c>
      <c r="E8" s="146">
        <f>'10.2'!F9</f>
        <v>1</v>
      </c>
    </row>
    <row r="9" spans="1:5" ht="15.95" customHeight="1" x14ac:dyDescent="0.25">
      <c r="A9" s="90" t="s">
        <v>53</v>
      </c>
      <c r="B9" s="43">
        <f t="shared" si="0"/>
        <v>12.5</v>
      </c>
      <c r="C9" s="43">
        <f t="shared" si="1"/>
        <v>0.5</v>
      </c>
      <c r="D9" s="145">
        <f>'10.1'!F10</f>
        <v>0.5</v>
      </c>
      <c r="E9" s="146">
        <f>'10.2'!F10</f>
        <v>0</v>
      </c>
    </row>
    <row r="10" spans="1:5" ht="15.95" customHeight="1" x14ac:dyDescent="0.25">
      <c r="A10" s="90" t="s">
        <v>54</v>
      </c>
      <c r="B10" s="43">
        <f t="shared" si="0"/>
        <v>6.3</v>
      </c>
      <c r="C10" s="43">
        <f t="shared" si="1"/>
        <v>0.25</v>
      </c>
      <c r="D10" s="145">
        <f>'10.1'!F11</f>
        <v>0.25</v>
      </c>
      <c r="E10" s="146">
        <f>'10.2'!F11</f>
        <v>0</v>
      </c>
    </row>
    <row r="11" spans="1:5" ht="15.95" customHeight="1" x14ac:dyDescent="0.25">
      <c r="A11" s="90" t="s">
        <v>55</v>
      </c>
      <c r="B11" s="43">
        <f t="shared" si="0"/>
        <v>75</v>
      </c>
      <c r="C11" s="43">
        <f t="shared" si="1"/>
        <v>3</v>
      </c>
      <c r="D11" s="145">
        <f>'10.1'!F12</f>
        <v>2</v>
      </c>
      <c r="E11" s="146">
        <f>'10.2'!F12</f>
        <v>1</v>
      </c>
    </row>
    <row r="12" spans="1:5" ht="15.95" customHeight="1" x14ac:dyDescent="0.25">
      <c r="A12" s="90" t="s">
        <v>56</v>
      </c>
      <c r="B12" s="43">
        <f t="shared" si="0"/>
        <v>62.5</v>
      </c>
      <c r="C12" s="43">
        <f t="shared" si="1"/>
        <v>2.5</v>
      </c>
      <c r="D12" s="145">
        <f>'10.1'!F13</f>
        <v>0.5</v>
      </c>
      <c r="E12" s="146">
        <f>'10.2'!F13</f>
        <v>2</v>
      </c>
    </row>
    <row r="13" spans="1:5" s="41" customFormat="1" ht="15.95" customHeight="1" x14ac:dyDescent="0.25">
      <c r="A13" s="90" t="s">
        <v>57</v>
      </c>
      <c r="B13" s="43">
        <f t="shared" si="0"/>
        <v>25</v>
      </c>
      <c r="C13" s="43">
        <f t="shared" si="1"/>
        <v>1</v>
      </c>
      <c r="D13" s="145">
        <f>'10.1'!F14</f>
        <v>0.5</v>
      </c>
      <c r="E13" s="146">
        <f>'10.2'!F14</f>
        <v>0.5</v>
      </c>
    </row>
    <row r="14" spans="1:5" s="3" customFormat="1" ht="15.95" customHeight="1" x14ac:dyDescent="0.25">
      <c r="A14" s="90" t="s">
        <v>58</v>
      </c>
      <c r="B14" s="43">
        <f t="shared" si="0"/>
        <v>37.5</v>
      </c>
      <c r="C14" s="43">
        <f t="shared" si="1"/>
        <v>1.5</v>
      </c>
      <c r="D14" s="145">
        <f>'10.1'!F15</f>
        <v>1</v>
      </c>
      <c r="E14" s="146">
        <f>'10.2'!F15</f>
        <v>0.5</v>
      </c>
    </row>
    <row r="15" spans="1:5" ht="15.95" customHeight="1" x14ac:dyDescent="0.25">
      <c r="A15" s="90" t="s">
        <v>59</v>
      </c>
      <c r="B15" s="43">
        <f t="shared" si="0"/>
        <v>0</v>
      </c>
      <c r="C15" s="43">
        <f t="shared" si="1"/>
        <v>0</v>
      </c>
      <c r="D15" s="145">
        <f>'10.1'!F16</f>
        <v>0</v>
      </c>
      <c r="E15" s="146">
        <f>'10.2'!F16</f>
        <v>0</v>
      </c>
    </row>
    <row r="16" spans="1:5" s="4" customFormat="1" ht="15.95" customHeight="1" x14ac:dyDescent="0.25">
      <c r="A16" s="90" t="s">
        <v>60</v>
      </c>
      <c r="B16" s="43">
        <f t="shared" si="0"/>
        <v>100</v>
      </c>
      <c r="C16" s="43">
        <f t="shared" si="1"/>
        <v>4</v>
      </c>
      <c r="D16" s="145">
        <f>'10.1'!F17</f>
        <v>2</v>
      </c>
      <c r="E16" s="146">
        <f>'10.2'!F17</f>
        <v>2</v>
      </c>
    </row>
    <row r="17" spans="1:5" s="3" customFormat="1" ht="15.95" customHeight="1" x14ac:dyDescent="0.25">
      <c r="A17" s="90" t="s">
        <v>61</v>
      </c>
      <c r="B17" s="43">
        <f t="shared" si="0"/>
        <v>37.5</v>
      </c>
      <c r="C17" s="43">
        <f t="shared" si="1"/>
        <v>1.5</v>
      </c>
      <c r="D17" s="145">
        <f>'10.1'!F18</f>
        <v>1</v>
      </c>
      <c r="E17" s="146">
        <f>'10.2'!F18</f>
        <v>0.5</v>
      </c>
    </row>
    <row r="18" spans="1:5" ht="15.95" customHeight="1" x14ac:dyDescent="0.25">
      <c r="A18" s="90" t="s">
        <v>2</v>
      </c>
      <c r="B18" s="43">
        <f t="shared" si="0"/>
        <v>0</v>
      </c>
      <c r="C18" s="43">
        <f t="shared" si="1"/>
        <v>0</v>
      </c>
      <c r="D18" s="145">
        <f>'10.1'!F19</f>
        <v>0</v>
      </c>
      <c r="E18" s="146">
        <f>'10.2'!F19</f>
        <v>0</v>
      </c>
    </row>
    <row r="19" spans="1:5" ht="15.95" customHeight="1" x14ac:dyDescent="0.25">
      <c r="A19" s="90" t="s">
        <v>62</v>
      </c>
      <c r="B19" s="43">
        <f t="shared" si="0"/>
        <v>0</v>
      </c>
      <c r="C19" s="43">
        <f t="shared" si="1"/>
        <v>0</v>
      </c>
      <c r="D19" s="145">
        <f>'10.1'!F20</f>
        <v>0</v>
      </c>
      <c r="E19" s="146">
        <f>'10.2'!F20</f>
        <v>0</v>
      </c>
    </row>
    <row r="20" spans="1:5" ht="15.95" customHeight="1" x14ac:dyDescent="0.25">
      <c r="A20" s="90" t="s">
        <v>63</v>
      </c>
      <c r="B20" s="43">
        <f t="shared" si="0"/>
        <v>25</v>
      </c>
      <c r="C20" s="43">
        <f t="shared" si="1"/>
        <v>1</v>
      </c>
      <c r="D20" s="145">
        <f>'10.1'!F21</f>
        <v>1</v>
      </c>
      <c r="E20" s="146">
        <f>'10.2'!F21</f>
        <v>0</v>
      </c>
    </row>
    <row r="21" spans="1:5" ht="15.95" customHeight="1" x14ac:dyDescent="0.25">
      <c r="A21" s="90" t="s">
        <v>64</v>
      </c>
      <c r="B21" s="43">
        <f t="shared" si="0"/>
        <v>0</v>
      </c>
      <c r="C21" s="43">
        <f t="shared" si="1"/>
        <v>0</v>
      </c>
      <c r="D21" s="145">
        <f>'10.1'!F22</f>
        <v>0</v>
      </c>
      <c r="E21" s="146">
        <f>'10.2'!F22</f>
        <v>0</v>
      </c>
    </row>
    <row r="22" spans="1:5" ht="15.95" customHeight="1" x14ac:dyDescent="0.25">
      <c r="A22" s="90" t="s">
        <v>3</v>
      </c>
      <c r="B22" s="43">
        <f t="shared" si="0"/>
        <v>0</v>
      </c>
      <c r="C22" s="43">
        <f t="shared" si="1"/>
        <v>0</v>
      </c>
      <c r="D22" s="145">
        <f>'10.1'!F23</f>
        <v>0</v>
      </c>
      <c r="E22" s="146">
        <f>'10.2'!F23</f>
        <v>0</v>
      </c>
    </row>
    <row r="23" spans="1:5" ht="15.95" customHeight="1" x14ac:dyDescent="0.25">
      <c r="A23" s="90" t="s">
        <v>4</v>
      </c>
      <c r="B23" s="43">
        <f t="shared" si="0"/>
        <v>75</v>
      </c>
      <c r="C23" s="43">
        <f t="shared" si="1"/>
        <v>3</v>
      </c>
      <c r="D23" s="145">
        <f>'10.1'!F24</f>
        <v>1</v>
      </c>
      <c r="E23" s="146">
        <f>'10.2'!F24</f>
        <v>2</v>
      </c>
    </row>
    <row r="24" spans="1:5" ht="15.95" customHeight="1" x14ac:dyDescent="0.25">
      <c r="A24" s="90" t="s">
        <v>65</v>
      </c>
      <c r="B24" s="43">
        <f t="shared" si="0"/>
        <v>0</v>
      </c>
      <c r="C24" s="43">
        <f t="shared" si="1"/>
        <v>0</v>
      </c>
      <c r="D24" s="145">
        <f>'10.1'!F25</f>
        <v>0</v>
      </c>
      <c r="E24" s="146">
        <f>'10.2'!F25</f>
        <v>0</v>
      </c>
    </row>
    <row r="25" spans="1:5" ht="15.95" customHeight="1" x14ac:dyDescent="0.25">
      <c r="A25" s="91" t="s">
        <v>5</v>
      </c>
      <c r="B25" s="25"/>
      <c r="C25" s="25"/>
      <c r="D25" s="147"/>
      <c r="E25" s="148"/>
    </row>
    <row r="26" spans="1:5" ht="15.95" customHeight="1" x14ac:dyDescent="0.25">
      <c r="A26" s="90" t="s">
        <v>66</v>
      </c>
      <c r="B26" s="43">
        <f t="shared" si="0"/>
        <v>62.5</v>
      </c>
      <c r="C26" s="43">
        <f t="shared" si="1"/>
        <v>2.5</v>
      </c>
      <c r="D26" s="145">
        <f>'10.1'!F27</f>
        <v>0.5</v>
      </c>
      <c r="E26" s="146">
        <f>'10.2'!F27</f>
        <v>2</v>
      </c>
    </row>
    <row r="27" spans="1:5" ht="15.95" customHeight="1" x14ac:dyDescent="0.25">
      <c r="A27" s="90" t="s">
        <v>67</v>
      </c>
      <c r="B27" s="43">
        <f t="shared" si="0"/>
        <v>100</v>
      </c>
      <c r="C27" s="43">
        <f t="shared" si="1"/>
        <v>4</v>
      </c>
      <c r="D27" s="145">
        <f>'10.1'!F28</f>
        <v>2</v>
      </c>
      <c r="E27" s="146">
        <f>'10.2'!F28</f>
        <v>2</v>
      </c>
    </row>
    <row r="28" spans="1:5" ht="15.95" customHeight="1" x14ac:dyDescent="0.25">
      <c r="A28" s="90" t="s">
        <v>68</v>
      </c>
      <c r="B28" s="43">
        <f t="shared" si="0"/>
        <v>12.5</v>
      </c>
      <c r="C28" s="43">
        <f t="shared" si="1"/>
        <v>0.5</v>
      </c>
      <c r="D28" s="145">
        <f>'10.1'!F29</f>
        <v>0.5</v>
      </c>
      <c r="E28" s="146">
        <f>'10.2'!F29</f>
        <v>0</v>
      </c>
    </row>
    <row r="29" spans="1:5" ht="15.95" customHeight="1" x14ac:dyDescent="0.25">
      <c r="A29" s="90" t="s">
        <v>6</v>
      </c>
      <c r="B29" s="43">
        <f t="shared" si="0"/>
        <v>100</v>
      </c>
      <c r="C29" s="43">
        <f t="shared" si="1"/>
        <v>4</v>
      </c>
      <c r="D29" s="145">
        <f>'10.1'!F30</f>
        <v>2</v>
      </c>
      <c r="E29" s="146">
        <f>'10.2'!F30</f>
        <v>2</v>
      </c>
    </row>
    <row r="30" spans="1:5" x14ac:dyDescent="0.25">
      <c r="A30" s="90" t="s">
        <v>69</v>
      </c>
      <c r="B30" s="43">
        <f t="shared" si="0"/>
        <v>100</v>
      </c>
      <c r="C30" s="43">
        <f t="shared" si="1"/>
        <v>4</v>
      </c>
      <c r="D30" s="145">
        <f>'10.1'!F31</f>
        <v>2</v>
      </c>
      <c r="E30" s="146">
        <f>'10.2'!F31</f>
        <v>2</v>
      </c>
    </row>
    <row r="31" spans="1:5" x14ac:dyDescent="0.25">
      <c r="A31" s="90" t="s">
        <v>7</v>
      </c>
      <c r="B31" s="43">
        <f t="shared" si="0"/>
        <v>62.5</v>
      </c>
      <c r="C31" s="43">
        <f t="shared" si="1"/>
        <v>2.5</v>
      </c>
      <c r="D31" s="145">
        <f>'10.1'!F32</f>
        <v>0.5</v>
      </c>
      <c r="E31" s="146">
        <f>'10.2'!F32</f>
        <v>2</v>
      </c>
    </row>
    <row r="32" spans="1:5" x14ac:dyDescent="0.25">
      <c r="A32" s="90" t="s">
        <v>8</v>
      </c>
      <c r="B32" s="43">
        <f t="shared" si="0"/>
        <v>50</v>
      </c>
      <c r="C32" s="43">
        <f t="shared" si="1"/>
        <v>2</v>
      </c>
      <c r="D32" s="145">
        <f>'10.1'!F33</f>
        <v>2</v>
      </c>
      <c r="E32" s="146">
        <f>'10.2'!F33</f>
        <v>0</v>
      </c>
    </row>
    <row r="33" spans="1:5" x14ac:dyDescent="0.25">
      <c r="A33" s="90" t="s">
        <v>70</v>
      </c>
      <c r="B33" s="43">
        <f t="shared" si="0"/>
        <v>12.5</v>
      </c>
      <c r="C33" s="43">
        <f t="shared" si="1"/>
        <v>0.5</v>
      </c>
      <c r="D33" s="145">
        <f>'10.1'!F34</f>
        <v>0.5</v>
      </c>
      <c r="E33" s="146">
        <f>'10.2'!F34</f>
        <v>0</v>
      </c>
    </row>
    <row r="34" spans="1:5" x14ac:dyDescent="0.25">
      <c r="A34" s="90" t="s">
        <v>71</v>
      </c>
      <c r="B34" s="43">
        <f t="shared" si="0"/>
        <v>0</v>
      </c>
      <c r="C34" s="43">
        <f t="shared" si="1"/>
        <v>0</v>
      </c>
      <c r="D34" s="145">
        <f>'10.1'!F35</f>
        <v>0</v>
      </c>
      <c r="E34" s="146">
        <f>'10.2'!F35</f>
        <v>0</v>
      </c>
    </row>
    <row r="35" spans="1:5" x14ac:dyDescent="0.25">
      <c r="A35" s="90" t="s">
        <v>72</v>
      </c>
      <c r="B35" s="43">
        <f t="shared" si="0"/>
        <v>75</v>
      </c>
      <c r="C35" s="43">
        <f t="shared" si="1"/>
        <v>3</v>
      </c>
      <c r="D35" s="145">
        <f>'10.1'!F36</f>
        <v>1</v>
      </c>
      <c r="E35" s="146">
        <f>'10.2'!F36</f>
        <v>2</v>
      </c>
    </row>
    <row r="36" spans="1:5" x14ac:dyDescent="0.25">
      <c r="A36" s="90" t="s">
        <v>73</v>
      </c>
      <c r="B36" s="43">
        <f t="shared" si="0"/>
        <v>50</v>
      </c>
      <c r="C36" s="43">
        <f t="shared" si="1"/>
        <v>2</v>
      </c>
      <c r="D36" s="145">
        <f>'10.1'!F37</f>
        <v>1</v>
      </c>
      <c r="E36" s="146">
        <f>'10.2'!F37</f>
        <v>1</v>
      </c>
    </row>
    <row r="37" spans="1:5" x14ac:dyDescent="0.25">
      <c r="A37" s="91" t="s">
        <v>9</v>
      </c>
      <c r="B37" s="25"/>
      <c r="C37" s="25"/>
      <c r="D37" s="147"/>
      <c r="E37" s="148"/>
    </row>
    <row r="38" spans="1:5" x14ac:dyDescent="0.25">
      <c r="A38" s="90" t="s">
        <v>74</v>
      </c>
      <c r="B38" s="43">
        <f t="shared" si="0"/>
        <v>75</v>
      </c>
      <c r="C38" s="43">
        <f t="shared" si="1"/>
        <v>3</v>
      </c>
      <c r="D38" s="145">
        <f>'10.1'!F39</f>
        <v>2</v>
      </c>
      <c r="E38" s="146">
        <f>'10.2'!F39</f>
        <v>1</v>
      </c>
    </row>
    <row r="39" spans="1:5" x14ac:dyDescent="0.25">
      <c r="A39" s="90" t="s">
        <v>75</v>
      </c>
      <c r="B39" s="43">
        <f t="shared" si="0"/>
        <v>0</v>
      </c>
      <c r="C39" s="43">
        <f t="shared" si="1"/>
        <v>0</v>
      </c>
      <c r="D39" s="145">
        <f>'10.1'!F40</f>
        <v>0</v>
      </c>
      <c r="E39" s="146">
        <f>'10.2'!F40</f>
        <v>0</v>
      </c>
    </row>
    <row r="40" spans="1:5" x14ac:dyDescent="0.25">
      <c r="A40" s="90" t="s">
        <v>28</v>
      </c>
      <c r="B40" s="43">
        <f t="shared" si="0"/>
        <v>62.5</v>
      </c>
      <c r="C40" s="43">
        <f t="shared" si="1"/>
        <v>2.5</v>
      </c>
      <c r="D40" s="145">
        <f>'10.1'!F41</f>
        <v>0.5</v>
      </c>
      <c r="E40" s="146">
        <f>'10.2'!F41</f>
        <v>2</v>
      </c>
    </row>
    <row r="41" spans="1:5" x14ac:dyDescent="0.25">
      <c r="A41" s="90" t="s">
        <v>10</v>
      </c>
      <c r="B41" s="43">
        <f t="shared" si="0"/>
        <v>50</v>
      </c>
      <c r="C41" s="43">
        <f t="shared" si="1"/>
        <v>2</v>
      </c>
      <c r="D41" s="145">
        <f>'10.1'!F42</f>
        <v>1</v>
      </c>
      <c r="E41" s="146">
        <f>'10.2'!F42</f>
        <v>1</v>
      </c>
    </row>
    <row r="42" spans="1:5" x14ac:dyDescent="0.25">
      <c r="A42" s="90" t="s">
        <v>76</v>
      </c>
      <c r="B42" s="43">
        <f t="shared" si="0"/>
        <v>0</v>
      </c>
      <c r="C42" s="43">
        <f t="shared" si="1"/>
        <v>0</v>
      </c>
      <c r="D42" s="145">
        <f>'10.1'!F43</f>
        <v>0</v>
      </c>
      <c r="E42" s="146">
        <f>'10.2'!F43</f>
        <v>0</v>
      </c>
    </row>
    <row r="43" spans="1:5" x14ac:dyDescent="0.25">
      <c r="A43" s="90" t="s">
        <v>77</v>
      </c>
      <c r="B43" s="43">
        <f t="shared" si="0"/>
        <v>0</v>
      </c>
      <c r="C43" s="43">
        <f t="shared" si="1"/>
        <v>0</v>
      </c>
      <c r="D43" s="145">
        <f>'10.1'!F44</f>
        <v>0</v>
      </c>
      <c r="E43" s="146">
        <f>'10.2'!F44</f>
        <v>0</v>
      </c>
    </row>
    <row r="44" spans="1:5" x14ac:dyDescent="0.25">
      <c r="A44" s="90" t="s">
        <v>51</v>
      </c>
      <c r="B44" s="43">
        <f t="shared" si="0"/>
        <v>62.5</v>
      </c>
      <c r="C44" s="43">
        <f t="shared" si="1"/>
        <v>2.5</v>
      </c>
      <c r="D44" s="145">
        <f>'10.1'!F45</f>
        <v>0.5</v>
      </c>
      <c r="E44" s="146">
        <f>'10.2'!F45</f>
        <v>2</v>
      </c>
    </row>
    <row r="45" spans="1:5" x14ac:dyDescent="0.25">
      <c r="A45" s="90" t="s">
        <v>78</v>
      </c>
      <c r="B45" s="43">
        <f t="shared" si="0"/>
        <v>37.5</v>
      </c>
      <c r="C45" s="43">
        <f t="shared" si="1"/>
        <v>1.5</v>
      </c>
      <c r="D45" s="145">
        <f>'10.1'!F46</f>
        <v>0.5</v>
      </c>
      <c r="E45" s="146">
        <f>'10.2'!F46</f>
        <v>1</v>
      </c>
    </row>
    <row r="46" spans="1:5" x14ac:dyDescent="0.25">
      <c r="A46" s="91" t="s">
        <v>79</v>
      </c>
      <c r="B46" s="25"/>
      <c r="C46" s="25"/>
      <c r="D46" s="147"/>
      <c r="E46" s="148"/>
    </row>
    <row r="47" spans="1:5" x14ac:dyDescent="0.25">
      <c r="A47" s="90" t="s">
        <v>80</v>
      </c>
      <c r="B47" s="43">
        <f t="shared" si="0"/>
        <v>0</v>
      </c>
      <c r="C47" s="43">
        <f t="shared" si="1"/>
        <v>0</v>
      </c>
      <c r="D47" s="145">
        <f>'10.1'!F48</f>
        <v>0</v>
      </c>
      <c r="E47" s="146">
        <f>'10.2'!F48</f>
        <v>0</v>
      </c>
    </row>
    <row r="48" spans="1:5" x14ac:dyDescent="0.25">
      <c r="A48" s="90" t="s">
        <v>81</v>
      </c>
      <c r="B48" s="43">
        <f t="shared" si="0"/>
        <v>12.5</v>
      </c>
      <c r="C48" s="43">
        <f t="shared" si="1"/>
        <v>0.5</v>
      </c>
      <c r="D48" s="145">
        <f>'10.1'!F49</f>
        <v>0.5</v>
      </c>
      <c r="E48" s="146">
        <f>'10.2'!F49</f>
        <v>0</v>
      </c>
    </row>
    <row r="49" spans="1:5" x14ac:dyDescent="0.25">
      <c r="A49" s="90" t="s">
        <v>82</v>
      </c>
      <c r="B49" s="43">
        <f t="shared" si="0"/>
        <v>75</v>
      </c>
      <c r="C49" s="43">
        <f t="shared" si="1"/>
        <v>3</v>
      </c>
      <c r="D49" s="145">
        <f>'10.1'!F50</f>
        <v>1</v>
      </c>
      <c r="E49" s="146">
        <f>'10.2'!F50</f>
        <v>2</v>
      </c>
    </row>
    <row r="50" spans="1:5" x14ac:dyDescent="0.25">
      <c r="A50" s="90" t="s">
        <v>83</v>
      </c>
      <c r="B50" s="43">
        <f t="shared" si="0"/>
        <v>0</v>
      </c>
      <c r="C50" s="43">
        <f t="shared" si="1"/>
        <v>0</v>
      </c>
      <c r="D50" s="145">
        <f>'10.1'!F51</f>
        <v>0</v>
      </c>
      <c r="E50" s="146">
        <f>'10.2'!F51</f>
        <v>0</v>
      </c>
    </row>
    <row r="51" spans="1:5" x14ac:dyDescent="0.25">
      <c r="A51" s="90" t="s">
        <v>84</v>
      </c>
      <c r="B51" s="43">
        <f t="shared" si="0"/>
        <v>12.5</v>
      </c>
      <c r="C51" s="43">
        <f t="shared" si="1"/>
        <v>0.5</v>
      </c>
      <c r="D51" s="145">
        <f>'10.1'!F52</f>
        <v>0.5</v>
      </c>
      <c r="E51" s="146">
        <f>'10.2'!F52</f>
        <v>0</v>
      </c>
    </row>
    <row r="52" spans="1:5" x14ac:dyDescent="0.25">
      <c r="A52" s="90" t="s">
        <v>85</v>
      </c>
      <c r="B52" s="43">
        <f t="shared" si="0"/>
        <v>0</v>
      </c>
      <c r="C52" s="43">
        <f t="shared" si="1"/>
        <v>0</v>
      </c>
      <c r="D52" s="145">
        <f>'10.1'!F53</f>
        <v>0</v>
      </c>
      <c r="E52" s="146">
        <f>'10.2'!F53</f>
        <v>0</v>
      </c>
    </row>
    <row r="53" spans="1:5" x14ac:dyDescent="0.25">
      <c r="A53" s="90" t="s">
        <v>86</v>
      </c>
      <c r="B53" s="43">
        <f t="shared" si="0"/>
        <v>0</v>
      </c>
      <c r="C53" s="43">
        <f t="shared" si="1"/>
        <v>0</v>
      </c>
      <c r="D53" s="145">
        <f>'10.1'!F54</f>
        <v>0</v>
      </c>
      <c r="E53" s="146">
        <f>'10.2'!F54</f>
        <v>0</v>
      </c>
    </row>
    <row r="54" spans="1:5" x14ac:dyDescent="0.25">
      <c r="A54" s="91" t="s">
        <v>11</v>
      </c>
      <c r="B54" s="25"/>
      <c r="C54" s="25"/>
      <c r="D54" s="147"/>
      <c r="E54" s="148"/>
    </row>
    <row r="55" spans="1:5" x14ac:dyDescent="0.25">
      <c r="A55" s="90" t="s">
        <v>87</v>
      </c>
      <c r="B55" s="43">
        <f t="shared" si="0"/>
        <v>100</v>
      </c>
      <c r="C55" s="43">
        <f t="shared" si="1"/>
        <v>4</v>
      </c>
      <c r="D55" s="145">
        <f>'10.1'!F56</f>
        <v>2</v>
      </c>
      <c r="E55" s="146">
        <f>'10.2'!F56</f>
        <v>2</v>
      </c>
    </row>
    <row r="56" spans="1:5" x14ac:dyDescent="0.25">
      <c r="A56" s="90" t="s">
        <v>88</v>
      </c>
      <c r="B56" s="43">
        <f t="shared" si="0"/>
        <v>0</v>
      </c>
      <c r="C56" s="43">
        <f t="shared" si="1"/>
        <v>0</v>
      </c>
      <c r="D56" s="145">
        <f>'10.1'!F57</f>
        <v>0</v>
      </c>
      <c r="E56" s="146">
        <f>'10.2'!F57</f>
        <v>0</v>
      </c>
    </row>
    <row r="57" spans="1:5" x14ac:dyDescent="0.25">
      <c r="A57" s="90" t="s">
        <v>89</v>
      </c>
      <c r="B57" s="43">
        <f t="shared" si="0"/>
        <v>25</v>
      </c>
      <c r="C57" s="43">
        <f t="shared" si="1"/>
        <v>1</v>
      </c>
      <c r="D57" s="145">
        <f>'10.1'!F58</f>
        <v>1</v>
      </c>
      <c r="E57" s="146">
        <f>'10.2'!F58</f>
        <v>0</v>
      </c>
    </row>
    <row r="58" spans="1:5" x14ac:dyDescent="0.25">
      <c r="A58" s="90" t="s">
        <v>90</v>
      </c>
      <c r="B58" s="43">
        <f t="shared" si="0"/>
        <v>0</v>
      </c>
      <c r="C58" s="43">
        <f t="shared" si="1"/>
        <v>0</v>
      </c>
      <c r="D58" s="145">
        <f>'10.1'!F59</f>
        <v>0</v>
      </c>
      <c r="E58" s="146">
        <f>'10.2'!F59</f>
        <v>0</v>
      </c>
    </row>
    <row r="59" spans="1:5" x14ac:dyDescent="0.25">
      <c r="A59" s="90" t="s">
        <v>12</v>
      </c>
      <c r="B59" s="43">
        <f t="shared" si="0"/>
        <v>62.5</v>
      </c>
      <c r="C59" s="43">
        <f t="shared" si="1"/>
        <v>2.5</v>
      </c>
      <c r="D59" s="145">
        <f>'10.1'!F60</f>
        <v>0.5</v>
      </c>
      <c r="E59" s="146">
        <f>'10.2'!F60</f>
        <v>2</v>
      </c>
    </row>
    <row r="60" spans="1:5" x14ac:dyDescent="0.25">
      <c r="A60" s="90" t="s">
        <v>91</v>
      </c>
      <c r="B60" s="43">
        <f t="shared" si="0"/>
        <v>12.5</v>
      </c>
      <c r="C60" s="43">
        <f t="shared" si="1"/>
        <v>0.5</v>
      </c>
      <c r="D60" s="145">
        <f>'10.1'!F61</f>
        <v>0.5</v>
      </c>
      <c r="E60" s="146">
        <f>'10.2'!F61</f>
        <v>0</v>
      </c>
    </row>
    <row r="61" spans="1:5" x14ac:dyDescent="0.25">
      <c r="A61" s="90" t="s">
        <v>92</v>
      </c>
      <c r="B61" s="43">
        <f t="shared" si="0"/>
        <v>37.5</v>
      </c>
      <c r="C61" s="43">
        <f t="shared" si="1"/>
        <v>1.5</v>
      </c>
      <c r="D61" s="145">
        <f>'10.1'!F62</f>
        <v>0.5</v>
      </c>
      <c r="E61" s="146">
        <f>'10.2'!F62</f>
        <v>1</v>
      </c>
    </row>
    <row r="62" spans="1:5" x14ac:dyDescent="0.25">
      <c r="A62" s="90" t="s">
        <v>93</v>
      </c>
      <c r="B62" s="43">
        <f t="shared" si="0"/>
        <v>37.5</v>
      </c>
      <c r="C62" s="43">
        <f t="shared" si="1"/>
        <v>1.5</v>
      </c>
      <c r="D62" s="145">
        <f>'10.1'!F63</f>
        <v>0.5</v>
      </c>
      <c r="E62" s="146">
        <f>'10.2'!F63</f>
        <v>1</v>
      </c>
    </row>
    <row r="63" spans="1:5" x14ac:dyDescent="0.25">
      <c r="A63" s="90" t="s">
        <v>94</v>
      </c>
      <c r="B63" s="43">
        <f t="shared" si="0"/>
        <v>50</v>
      </c>
      <c r="C63" s="43">
        <f t="shared" si="1"/>
        <v>2</v>
      </c>
      <c r="D63" s="145">
        <f>'10.1'!F64</f>
        <v>1</v>
      </c>
      <c r="E63" s="146">
        <f>'10.2'!F64</f>
        <v>1</v>
      </c>
    </row>
    <row r="64" spans="1:5" x14ac:dyDescent="0.25">
      <c r="A64" s="90" t="s">
        <v>13</v>
      </c>
      <c r="B64" s="43">
        <f t="shared" si="0"/>
        <v>75</v>
      </c>
      <c r="C64" s="43">
        <f t="shared" si="1"/>
        <v>3</v>
      </c>
      <c r="D64" s="145">
        <f>'10.1'!F65</f>
        <v>1</v>
      </c>
      <c r="E64" s="146">
        <f>'10.2'!F65</f>
        <v>2</v>
      </c>
    </row>
    <row r="65" spans="1:5" x14ac:dyDescent="0.25">
      <c r="A65" s="90" t="s">
        <v>95</v>
      </c>
      <c r="B65" s="43">
        <f t="shared" si="0"/>
        <v>50</v>
      </c>
      <c r="C65" s="43">
        <f t="shared" si="1"/>
        <v>2</v>
      </c>
      <c r="D65" s="145">
        <f>'10.1'!F66</f>
        <v>1</v>
      </c>
      <c r="E65" s="146">
        <f>'10.2'!F66</f>
        <v>1</v>
      </c>
    </row>
    <row r="66" spans="1:5" x14ac:dyDescent="0.25">
      <c r="A66" s="90" t="s">
        <v>96</v>
      </c>
      <c r="B66" s="43">
        <f t="shared" si="0"/>
        <v>100</v>
      </c>
      <c r="C66" s="43">
        <f t="shared" si="1"/>
        <v>4</v>
      </c>
      <c r="D66" s="145">
        <f>'10.1'!F67</f>
        <v>2</v>
      </c>
      <c r="E66" s="146">
        <f>'10.2'!F67</f>
        <v>2</v>
      </c>
    </row>
    <row r="67" spans="1:5" x14ac:dyDescent="0.25">
      <c r="A67" s="90" t="s">
        <v>14</v>
      </c>
      <c r="B67" s="43">
        <f t="shared" si="0"/>
        <v>100</v>
      </c>
      <c r="C67" s="43">
        <f t="shared" si="1"/>
        <v>4</v>
      </c>
      <c r="D67" s="145">
        <f>'10.1'!F68</f>
        <v>2</v>
      </c>
      <c r="E67" s="146">
        <f>'10.2'!F68</f>
        <v>2</v>
      </c>
    </row>
    <row r="68" spans="1:5" x14ac:dyDescent="0.25">
      <c r="A68" s="90" t="s">
        <v>97</v>
      </c>
      <c r="B68" s="43">
        <f t="shared" si="0"/>
        <v>62.5</v>
      </c>
      <c r="C68" s="43">
        <f t="shared" si="1"/>
        <v>2.5</v>
      </c>
      <c r="D68" s="145">
        <f>'10.1'!F69</f>
        <v>0.5</v>
      </c>
      <c r="E68" s="146">
        <f>'10.2'!F69</f>
        <v>2</v>
      </c>
    </row>
    <row r="69" spans="1:5" x14ac:dyDescent="0.25">
      <c r="A69" s="91" t="s">
        <v>98</v>
      </c>
      <c r="B69" s="25"/>
      <c r="C69" s="25"/>
      <c r="D69" s="147"/>
      <c r="E69" s="148"/>
    </row>
    <row r="70" spans="1:5" x14ac:dyDescent="0.25">
      <c r="A70" s="90" t="s">
        <v>99</v>
      </c>
      <c r="B70" s="43">
        <f t="shared" si="0"/>
        <v>62.5</v>
      </c>
      <c r="C70" s="43">
        <f t="shared" si="1"/>
        <v>2.5</v>
      </c>
      <c r="D70" s="145">
        <f>'10.1'!F71</f>
        <v>0.5</v>
      </c>
      <c r="E70" s="146">
        <f>'10.2'!F71</f>
        <v>2</v>
      </c>
    </row>
    <row r="71" spans="1:5" x14ac:dyDescent="0.25">
      <c r="A71" s="90" t="s">
        <v>100</v>
      </c>
      <c r="B71" s="43">
        <f t="shared" si="0"/>
        <v>37.5</v>
      </c>
      <c r="C71" s="43">
        <f t="shared" si="1"/>
        <v>1.5</v>
      </c>
      <c r="D71" s="145">
        <f>'10.1'!F72</f>
        <v>0.5</v>
      </c>
      <c r="E71" s="146">
        <f>'10.2'!F72</f>
        <v>1</v>
      </c>
    </row>
    <row r="72" spans="1:5" x14ac:dyDescent="0.25">
      <c r="A72" s="90" t="s">
        <v>101</v>
      </c>
      <c r="B72" s="43">
        <f t="shared" ref="B72:B98" si="2">ROUND(C72/$C$5*100,1)</f>
        <v>25</v>
      </c>
      <c r="C72" s="43">
        <f t="shared" ref="C72:C98" si="3">SUM(D72:E72)</f>
        <v>1</v>
      </c>
      <c r="D72" s="145">
        <f>'10.1'!F73</f>
        <v>1</v>
      </c>
      <c r="E72" s="146">
        <f>'10.2'!F73</f>
        <v>0</v>
      </c>
    </row>
    <row r="73" spans="1:5" x14ac:dyDescent="0.25">
      <c r="A73" s="90" t="s">
        <v>102</v>
      </c>
      <c r="B73" s="43">
        <f t="shared" si="2"/>
        <v>25</v>
      </c>
      <c r="C73" s="43">
        <f t="shared" si="3"/>
        <v>1</v>
      </c>
      <c r="D73" s="145">
        <f>'10.1'!F74</f>
        <v>1</v>
      </c>
      <c r="E73" s="146">
        <f>'10.2'!F74</f>
        <v>0</v>
      </c>
    </row>
    <row r="74" spans="1:5" x14ac:dyDescent="0.25">
      <c r="A74" s="90" t="s">
        <v>103</v>
      </c>
      <c r="B74" s="43">
        <f t="shared" si="2"/>
        <v>75</v>
      </c>
      <c r="C74" s="43">
        <f t="shared" si="3"/>
        <v>3</v>
      </c>
      <c r="D74" s="145">
        <f>'10.1'!F75</f>
        <v>1</v>
      </c>
      <c r="E74" s="146">
        <f>'10.2'!F75</f>
        <v>2</v>
      </c>
    </row>
    <row r="75" spans="1:5" x14ac:dyDescent="0.25">
      <c r="A75" s="90" t="s">
        <v>104</v>
      </c>
      <c r="B75" s="43">
        <f t="shared" si="2"/>
        <v>62.5</v>
      </c>
      <c r="C75" s="43">
        <f t="shared" si="3"/>
        <v>2.5</v>
      </c>
      <c r="D75" s="145">
        <f>'10.1'!F76</f>
        <v>0.5</v>
      </c>
      <c r="E75" s="146">
        <f>'10.2'!F76</f>
        <v>2</v>
      </c>
    </row>
    <row r="76" spans="1:5" x14ac:dyDescent="0.25">
      <c r="A76" s="91" t="s">
        <v>15</v>
      </c>
      <c r="B76" s="25"/>
      <c r="C76" s="25"/>
      <c r="D76" s="147"/>
      <c r="E76" s="148"/>
    </row>
    <row r="77" spans="1:5" x14ac:dyDescent="0.25">
      <c r="A77" s="90" t="s">
        <v>16</v>
      </c>
      <c r="B77" s="43">
        <f t="shared" si="2"/>
        <v>100</v>
      </c>
      <c r="C77" s="43">
        <f t="shared" si="3"/>
        <v>4</v>
      </c>
      <c r="D77" s="145">
        <f>'10.1'!F78</f>
        <v>2</v>
      </c>
      <c r="E77" s="146">
        <f>'10.2'!F78</f>
        <v>2</v>
      </c>
    </row>
    <row r="78" spans="1:5" x14ac:dyDescent="0.25">
      <c r="A78" s="90" t="s">
        <v>105</v>
      </c>
      <c r="B78" s="43">
        <f t="shared" si="2"/>
        <v>25</v>
      </c>
      <c r="C78" s="43">
        <f t="shared" si="3"/>
        <v>1</v>
      </c>
      <c r="D78" s="145">
        <f>'10.1'!F79</f>
        <v>1</v>
      </c>
      <c r="E78" s="146">
        <f>'10.2'!F79</f>
        <v>0</v>
      </c>
    </row>
    <row r="79" spans="1:5" x14ac:dyDescent="0.25">
      <c r="A79" s="90" t="s">
        <v>106</v>
      </c>
      <c r="B79" s="43">
        <f t="shared" si="2"/>
        <v>75</v>
      </c>
      <c r="C79" s="43">
        <f t="shared" si="3"/>
        <v>3</v>
      </c>
      <c r="D79" s="145">
        <f>'10.1'!F80</f>
        <v>2</v>
      </c>
      <c r="E79" s="146">
        <f>'10.2'!F80</f>
        <v>1</v>
      </c>
    </row>
    <row r="80" spans="1:5" x14ac:dyDescent="0.25">
      <c r="A80" s="90" t="s">
        <v>107</v>
      </c>
      <c r="B80" s="43">
        <f t="shared" si="2"/>
        <v>25</v>
      </c>
      <c r="C80" s="43">
        <f t="shared" si="3"/>
        <v>1</v>
      </c>
      <c r="D80" s="145">
        <f>'10.1'!F81</f>
        <v>1</v>
      </c>
      <c r="E80" s="146">
        <f>'10.2'!F81</f>
        <v>0</v>
      </c>
    </row>
    <row r="81" spans="1:5" x14ac:dyDescent="0.25">
      <c r="A81" s="90" t="s">
        <v>17</v>
      </c>
      <c r="B81" s="43">
        <f t="shared" si="2"/>
        <v>37.5</v>
      </c>
      <c r="C81" s="43">
        <f t="shared" si="3"/>
        <v>1.5</v>
      </c>
      <c r="D81" s="145">
        <f>'10.1'!F82</f>
        <v>0.5</v>
      </c>
      <c r="E81" s="146">
        <f>'10.2'!F82</f>
        <v>1</v>
      </c>
    </row>
    <row r="82" spans="1:5" x14ac:dyDescent="0.25">
      <c r="A82" s="90" t="s">
        <v>108</v>
      </c>
      <c r="B82" s="43">
        <f t="shared" si="2"/>
        <v>0</v>
      </c>
      <c r="C82" s="43">
        <f t="shared" si="3"/>
        <v>0</v>
      </c>
      <c r="D82" s="145">
        <f>'10.1'!F83</f>
        <v>0</v>
      </c>
      <c r="E82" s="146">
        <f>'10.2'!F83</f>
        <v>0</v>
      </c>
    </row>
    <row r="83" spans="1:5" x14ac:dyDescent="0.25">
      <c r="A83" s="92" t="s">
        <v>109</v>
      </c>
      <c r="B83" s="43">
        <f t="shared" si="2"/>
        <v>12.5</v>
      </c>
      <c r="C83" s="43">
        <f t="shared" si="3"/>
        <v>0.5</v>
      </c>
      <c r="D83" s="145">
        <f>'10.1'!F84</f>
        <v>0.5</v>
      </c>
      <c r="E83" s="146">
        <f>'10.2'!F84</f>
        <v>0</v>
      </c>
    </row>
    <row r="84" spans="1:5" x14ac:dyDescent="0.25">
      <c r="A84" s="90" t="s">
        <v>110</v>
      </c>
      <c r="B84" s="43">
        <f t="shared" si="2"/>
        <v>0</v>
      </c>
      <c r="C84" s="43">
        <f t="shared" si="3"/>
        <v>0</v>
      </c>
      <c r="D84" s="145">
        <f>'10.1'!F85</f>
        <v>0</v>
      </c>
      <c r="E84" s="146">
        <f>'10.2'!F85</f>
        <v>0</v>
      </c>
    </row>
    <row r="85" spans="1:5" x14ac:dyDescent="0.25">
      <c r="A85" s="90" t="s">
        <v>18</v>
      </c>
      <c r="B85" s="43">
        <f t="shared" si="2"/>
        <v>75</v>
      </c>
      <c r="C85" s="43">
        <f t="shared" si="3"/>
        <v>3</v>
      </c>
      <c r="D85" s="145">
        <f>'10.1'!F86</f>
        <v>1</v>
      </c>
      <c r="E85" s="146">
        <f>'10.2'!F86</f>
        <v>2</v>
      </c>
    </row>
    <row r="86" spans="1:5" x14ac:dyDescent="0.25">
      <c r="A86" s="90" t="s">
        <v>19</v>
      </c>
      <c r="B86" s="43">
        <f t="shared" si="2"/>
        <v>100</v>
      </c>
      <c r="C86" s="43">
        <f t="shared" si="3"/>
        <v>4</v>
      </c>
      <c r="D86" s="145">
        <f>'10.1'!F87</f>
        <v>2</v>
      </c>
      <c r="E86" s="146">
        <f>'10.2'!F87</f>
        <v>2</v>
      </c>
    </row>
    <row r="87" spans="1:5" x14ac:dyDescent="0.25">
      <c r="A87" s="91" t="s">
        <v>20</v>
      </c>
      <c r="B87" s="25"/>
      <c r="C87" s="25"/>
      <c r="D87" s="147"/>
      <c r="E87" s="148"/>
    </row>
    <row r="88" spans="1:5" x14ac:dyDescent="0.25">
      <c r="A88" s="90" t="s">
        <v>111</v>
      </c>
      <c r="B88" s="43">
        <f t="shared" si="2"/>
        <v>37.5</v>
      </c>
      <c r="C88" s="43">
        <f t="shared" si="3"/>
        <v>1.5</v>
      </c>
      <c r="D88" s="145">
        <f>'10.1'!F89</f>
        <v>0.5</v>
      </c>
      <c r="E88" s="146">
        <f>'10.2'!F89</f>
        <v>1</v>
      </c>
    </row>
    <row r="89" spans="1:5" x14ac:dyDescent="0.25">
      <c r="A89" s="90" t="s">
        <v>112</v>
      </c>
      <c r="B89" s="43">
        <f t="shared" si="2"/>
        <v>0</v>
      </c>
      <c r="C89" s="43">
        <f t="shared" si="3"/>
        <v>0</v>
      </c>
      <c r="D89" s="145">
        <f>'10.1'!F90</f>
        <v>0</v>
      </c>
      <c r="E89" s="146">
        <f>'10.2'!F90</f>
        <v>0</v>
      </c>
    </row>
    <row r="90" spans="1:5" x14ac:dyDescent="0.25">
      <c r="A90" s="90" t="s">
        <v>113</v>
      </c>
      <c r="B90" s="43">
        <f t="shared" si="2"/>
        <v>37.5</v>
      </c>
      <c r="C90" s="43">
        <f t="shared" si="3"/>
        <v>1.5</v>
      </c>
      <c r="D90" s="145">
        <f>'10.1'!F91</f>
        <v>0.5</v>
      </c>
      <c r="E90" s="146">
        <f>'10.2'!F91</f>
        <v>1</v>
      </c>
    </row>
    <row r="91" spans="1:5" x14ac:dyDescent="0.25">
      <c r="A91" s="90" t="s">
        <v>114</v>
      </c>
      <c r="B91" s="43">
        <f t="shared" si="2"/>
        <v>75</v>
      </c>
      <c r="C91" s="43">
        <f t="shared" si="3"/>
        <v>3</v>
      </c>
      <c r="D91" s="145">
        <f>'10.1'!F92</f>
        <v>1</v>
      </c>
      <c r="E91" s="146">
        <f>'10.2'!F92</f>
        <v>2</v>
      </c>
    </row>
    <row r="92" spans="1:5" x14ac:dyDescent="0.25">
      <c r="A92" s="90" t="s">
        <v>21</v>
      </c>
      <c r="B92" s="43">
        <f t="shared" si="2"/>
        <v>75</v>
      </c>
      <c r="C92" s="43">
        <f t="shared" si="3"/>
        <v>3</v>
      </c>
      <c r="D92" s="145">
        <f>'10.1'!F93</f>
        <v>1</v>
      </c>
      <c r="E92" s="146">
        <f>'10.2'!F93</f>
        <v>2</v>
      </c>
    </row>
    <row r="93" spans="1:5" x14ac:dyDescent="0.25">
      <c r="A93" s="90" t="s">
        <v>22</v>
      </c>
      <c r="B93" s="43">
        <f t="shared" si="2"/>
        <v>62.5</v>
      </c>
      <c r="C93" s="43">
        <f t="shared" si="3"/>
        <v>2.5</v>
      </c>
      <c r="D93" s="145">
        <f>'10.1'!F94</f>
        <v>0.5</v>
      </c>
      <c r="E93" s="146">
        <f>'10.2'!F94</f>
        <v>2</v>
      </c>
    </row>
    <row r="94" spans="1:5" x14ac:dyDescent="0.25">
      <c r="A94" s="90" t="s">
        <v>115</v>
      </c>
      <c r="B94" s="43">
        <f t="shared" si="2"/>
        <v>100</v>
      </c>
      <c r="C94" s="43">
        <f t="shared" si="3"/>
        <v>4</v>
      </c>
      <c r="D94" s="145">
        <f>'10.1'!F95</f>
        <v>2</v>
      </c>
      <c r="E94" s="146">
        <f>'10.2'!F95</f>
        <v>2</v>
      </c>
    </row>
    <row r="95" spans="1:5" x14ac:dyDescent="0.25">
      <c r="A95" s="90" t="s">
        <v>116</v>
      </c>
      <c r="B95" s="43">
        <f t="shared" si="2"/>
        <v>0</v>
      </c>
      <c r="C95" s="43">
        <f t="shared" si="3"/>
        <v>0</v>
      </c>
      <c r="D95" s="145">
        <f>'10.1'!F96</f>
        <v>0</v>
      </c>
      <c r="E95" s="146">
        <f>'10.2'!F96</f>
        <v>0</v>
      </c>
    </row>
    <row r="96" spans="1:5" x14ac:dyDescent="0.25">
      <c r="A96" s="90" t="s">
        <v>117</v>
      </c>
      <c r="B96" s="43">
        <f t="shared" si="2"/>
        <v>100</v>
      </c>
      <c r="C96" s="43">
        <f t="shared" si="3"/>
        <v>4</v>
      </c>
      <c r="D96" s="145">
        <f>'10.1'!F97</f>
        <v>2</v>
      </c>
      <c r="E96" s="146">
        <f>'10.2'!F97</f>
        <v>2</v>
      </c>
    </row>
    <row r="97" spans="1:5" x14ac:dyDescent="0.25">
      <c r="A97" s="90" t="s">
        <v>118</v>
      </c>
      <c r="B97" s="43">
        <f t="shared" si="2"/>
        <v>37.5</v>
      </c>
      <c r="C97" s="43">
        <f t="shared" si="3"/>
        <v>1.5</v>
      </c>
      <c r="D97" s="145">
        <f>'10.1'!F98</f>
        <v>0.5</v>
      </c>
      <c r="E97" s="146">
        <f>'10.2'!F98</f>
        <v>1</v>
      </c>
    </row>
    <row r="98" spans="1:5" x14ac:dyDescent="0.25">
      <c r="A98" s="90" t="s">
        <v>119</v>
      </c>
      <c r="B98" s="43">
        <f t="shared" si="2"/>
        <v>37.5</v>
      </c>
      <c r="C98" s="43">
        <f t="shared" si="3"/>
        <v>1.5</v>
      </c>
      <c r="D98" s="145">
        <f>'10.1'!F99</f>
        <v>0.5</v>
      </c>
      <c r="E98" s="146">
        <f>'10.2'!F99</f>
        <v>1</v>
      </c>
    </row>
  </sheetData>
  <mergeCells count="1">
    <mergeCell ref="A1:E1"/>
  </mergeCells>
  <conditionalFormatting sqref="A7:A24">
    <cfRule type="dataBar" priority="1">
      <dataBar>
        <cfvo type="min"/>
        <cfvo type="max"/>
        <color rgb="FF638EC6"/>
      </dataBar>
      <extLst>
        <ext xmlns:x14="http://schemas.microsoft.com/office/spreadsheetml/2009/9/main" uri="{B025F937-C7B1-47D3-B67F-A62EFF666E3E}">
          <x14:id>{1F8D798F-26A1-4954-A07D-DEF6A176B061}</x14:id>
        </ext>
      </extLst>
    </cfRule>
  </conditionalFormatting>
  <pageMargins left="0.70866141732283472" right="0.70866141732283472" top="0.74803149606299213" bottom="0.74803149606299213" header="0.31496062992125984" footer="0.31496062992125984"/>
  <pageSetup paperSize="9" scale="70" fitToHeight="0" orientation="landscape" r:id="rId1"/>
  <headerFooter scaleWithDoc="0">
    <oddFooter>&amp;C&amp;"Times New Roman,обычный"&amp;A&amp;R&amp;P</oddFooter>
  </headerFooter>
  <extLst>
    <ext xmlns:x14="http://schemas.microsoft.com/office/spreadsheetml/2009/9/main" uri="{78C0D931-6437-407d-A8EE-F0AAD7539E65}">
      <x14:conditionalFormattings>
        <x14:conditionalFormatting xmlns:xm="http://schemas.microsoft.com/office/excel/2006/main">
          <x14:cfRule type="dataBar" id="{1F8D798F-26A1-4954-A07D-DEF6A176B061}">
            <x14:dataBar minLength="0" maxLength="100" negativeBarColorSameAsPositive="1" axisPosition="none">
              <x14:cfvo type="min"/>
              <x14:cfvo type="max"/>
            </x14:dataBar>
          </x14:cfRule>
          <xm:sqref>A7:A24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Normal="100" workbookViewId="0">
      <selection activeCell="B2" sqref="B2:B3"/>
    </sheetView>
  </sheetViews>
  <sheetFormatPr defaultRowHeight="15" x14ac:dyDescent="0.25"/>
  <cols>
    <col min="1" max="1" width="5.7109375" style="5" customWidth="1"/>
    <col min="2" max="2" width="123.85546875" customWidth="1"/>
    <col min="3" max="5" width="7.5703125" customWidth="1"/>
  </cols>
  <sheetData>
    <row r="1" spans="1:5" s="4" customFormat="1" ht="22.9" customHeight="1" x14ac:dyDescent="0.25">
      <c r="A1" s="151" t="s">
        <v>142</v>
      </c>
      <c r="B1" s="152"/>
      <c r="C1" s="152"/>
      <c r="D1" s="152"/>
      <c r="E1" s="152"/>
    </row>
    <row r="2" spans="1:5" ht="30" customHeight="1" x14ac:dyDescent="0.25">
      <c r="A2" s="153" t="s">
        <v>36</v>
      </c>
      <c r="B2" s="155" t="s">
        <v>25</v>
      </c>
      <c r="C2" s="155" t="s">
        <v>26</v>
      </c>
      <c r="D2" s="155" t="s">
        <v>27</v>
      </c>
      <c r="E2" s="155"/>
    </row>
    <row r="3" spans="1:5" x14ac:dyDescent="0.25">
      <c r="A3" s="154"/>
      <c r="B3" s="156"/>
      <c r="C3" s="156"/>
      <c r="D3" s="75" t="s">
        <v>33</v>
      </c>
      <c r="E3" s="75" t="s">
        <v>37</v>
      </c>
    </row>
    <row r="4" spans="1:5" x14ac:dyDescent="0.25">
      <c r="A4" s="158">
        <v>10</v>
      </c>
      <c r="B4" s="76" t="s">
        <v>120</v>
      </c>
      <c r="C4" s="158">
        <v>4</v>
      </c>
      <c r="D4" s="159"/>
      <c r="E4" s="159"/>
    </row>
    <row r="5" spans="1:5" ht="42.95" customHeight="1" x14ac:dyDescent="0.25">
      <c r="A5" s="158"/>
      <c r="B5" s="77" t="s">
        <v>121</v>
      </c>
      <c r="C5" s="158"/>
      <c r="D5" s="159"/>
      <c r="E5" s="159"/>
    </row>
    <row r="6" spans="1:5" ht="29.1" customHeight="1" x14ac:dyDescent="0.25">
      <c r="A6" s="157" t="s">
        <v>41</v>
      </c>
      <c r="B6" s="78" t="s">
        <v>122</v>
      </c>
      <c r="C6" s="160"/>
      <c r="D6" s="160"/>
      <c r="E6" s="160"/>
    </row>
    <row r="7" spans="1:5" ht="57.6" customHeight="1" x14ac:dyDescent="0.25">
      <c r="A7" s="157"/>
      <c r="B7" s="77" t="s">
        <v>123</v>
      </c>
      <c r="C7" s="160"/>
      <c r="D7" s="160"/>
      <c r="E7" s="160"/>
    </row>
    <row r="8" spans="1:5" ht="30" x14ac:dyDescent="0.25">
      <c r="A8" s="157"/>
      <c r="B8" s="77" t="s">
        <v>124</v>
      </c>
      <c r="C8" s="160"/>
      <c r="D8" s="160"/>
      <c r="E8" s="160"/>
    </row>
    <row r="9" spans="1:5" ht="60" x14ac:dyDescent="0.25">
      <c r="A9" s="157"/>
      <c r="B9" s="77" t="s">
        <v>125</v>
      </c>
      <c r="C9" s="160"/>
      <c r="D9" s="160"/>
      <c r="E9" s="160"/>
    </row>
    <row r="10" spans="1:5" ht="45" x14ac:dyDescent="0.25">
      <c r="A10" s="157"/>
      <c r="B10" s="77" t="s">
        <v>126</v>
      </c>
      <c r="C10" s="160"/>
      <c r="D10" s="160"/>
      <c r="E10" s="160"/>
    </row>
    <row r="11" spans="1:5" ht="30" x14ac:dyDescent="0.25">
      <c r="A11" s="79"/>
      <c r="B11" s="80" t="s">
        <v>127</v>
      </c>
      <c r="C11" s="81">
        <v>2</v>
      </c>
      <c r="D11" s="81">
        <v>0.5</v>
      </c>
      <c r="E11" s="81">
        <v>0.5</v>
      </c>
    </row>
    <row r="12" spans="1:5" ht="30" x14ac:dyDescent="0.25">
      <c r="A12" s="79"/>
      <c r="B12" s="80" t="s">
        <v>128</v>
      </c>
      <c r="C12" s="81">
        <v>1</v>
      </c>
      <c r="D12" s="81">
        <v>0.5</v>
      </c>
      <c r="E12" s="81">
        <v>0.5</v>
      </c>
    </row>
    <row r="13" spans="1:5" ht="30" x14ac:dyDescent="0.25">
      <c r="A13" s="79"/>
      <c r="B13" s="80" t="s">
        <v>129</v>
      </c>
      <c r="C13" s="81">
        <v>0</v>
      </c>
      <c r="D13" s="81"/>
      <c r="E13" s="79"/>
    </row>
    <row r="14" spans="1:5" ht="28.5" x14ac:dyDescent="0.25">
      <c r="A14" s="157" t="s">
        <v>42</v>
      </c>
      <c r="B14" s="78" t="s">
        <v>130</v>
      </c>
      <c r="C14" s="158"/>
      <c r="D14" s="159"/>
      <c r="E14" s="159"/>
    </row>
    <row r="15" spans="1:5" x14ac:dyDescent="0.25">
      <c r="A15" s="157"/>
      <c r="B15" s="77" t="s">
        <v>131</v>
      </c>
      <c r="C15" s="158"/>
      <c r="D15" s="159"/>
      <c r="E15" s="159"/>
    </row>
    <row r="16" spans="1:5" ht="120" x14ac:dyDescent="0.25">
      <c r="A16" s="157"/>
      <c r="B16" s="77" t="s">
        <v>132</v>
      </c>
      <c r="C16" s="158"/>
      <c r="D16" s="159"/>
      <c r="E16" s="159"/>
    </row>
    <row r="17" spans="1:5" x14ac:dyDescent="0.25">
      <c r="A17" s="157"/>
      <c r="B17" s="77" t="s">
        <v>133</v>
      </c>
      <c r="C17" s="158"/>
      <c r="D17" s="159"/>
      <c r="E17" s="159"/>
    </row>
    <row r="18" spans="1:5" ht="60" x14ac:dyDescent="0.25">
      <c r="A18" s="157"/>
      <c r="B18" s="77" t="s">
        <v>134</v>
      </c>
      <c r="C18" s="158"/>
      <c r="D18" s="159"/>
      <c r="E18" s="159"/>
    </row>
    <row r="19" spans="1:5" x14ac:dyDescent="0.25">
      <c r="A19" s="82"/>
      <c r="B19" s="80" t="s">
        <v>38</v>
      </c>
      <c r="C19" s="81">
        <v>2</v>
      </c>
      <c r="D19" s="81">
        <v>0.5</v>
      </c>
      <c r="E19" s="81">
        <v>0.5</v>
      </c>
    </row>
    <row r="20" spans="1:5" x14ac:dyDescent="0.25">
      <c r="A20" s="82"/>
      <c r="B20" s="80" t="s">
        <v>39</v>
      </c>
      <c r="C20" s="81">
        <v>1</v>
      </c>
      <c r="D20" s="81">
        <v>0.5</v>
      </c>
      <c r="E20" s="81">
        <v>0.5</v>
      </c>
    </row>
    <row r="21" spans="1:5" x14ac:dyDescent="0.25">
      <c r="A21" s="83"/>
      <c r="B21" s="84" t="s">
        <v>40</v>
      </c>
      <c r="C21" s="85">
        <v>0</v>
      </c>
      <c r="D21" s="83"/>
      <c r="E21" s="83"/>
    </row>
  </sheetData>
  <mergeCells count="17">
    <mergeCell ref="A14:A18"/>
    <mergeCell ref="C14:C18"/>
    <mergeCell ref="D14:D18"/>
    <mergeCell ref="E14:E18"/>
    <mergeCell ref="A4:A5"/>
    <mergeCell ref="C4:C5"/>
    <mergeCell ref="D4:D5"/>
    <mergeCell ref="E4:E5"/>
    <mergeCell ref="A6:A10"/>
    <mergeCell ref="C6:C10"/>
    <mergeCell ref="D6:D10"/>
    <mergeCell ref="E6:E10"/>
    <mergeCell ref="A1:E1"/>
    <mergeCell ref="A2:A3"/>
    <mergeCell ref="B2:B3"/>
    <mergeCell ref="C2:C3"/>
    <mergeCell ref="D2:E2"/>
  </mergeCells>
  <pageMargins left="0.70866141732283472" right="0.70866141732283472" top="0.74803149606299213" bottom="0.74803149606299213" header="0.31496062992125984" footer="0.31496062992125984"/>
  <pageSetup paperSize="9" scale="85" fitToHeight="0" orientation="landscape" r:id="rId1"/>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zoomScaleNormal="100" zoomScaleSheetLayoutView="80" workbookViewId="0">
      <pane ySplit="7" topLeftCell="A8" activePane="bottomLeft" state="frozen"/>
      <selection activeCell="G33" sqref="G33:G2385"/>
      <selection pane="bottomLeft" activeCell="A3" sqref="A3:A6"/>
    </sheetView>
  </sheetViews>
  <sheetFormatPr defaultColWidth="8.85546875" defaultRowHeight="15" x14ac:dyDescent="0.25"/>
  <cols>
    <col min="1" max="1" width="24.5703125" style="2" customWidth="1"/>
    <col min="2" max="2" width="44.85546875" style="15" customWidth="1"/>
    <col min="3" max="3" width="5.5703125" style="6" customWidth="1"/>
    <col min="4" max="5" width="4.5703125" style="6" customWidth="1"/>
    <col min="6" max="6" width="5.5703125" style="7" customWidth="1"/>
    <col min="7" max="7" width="10.5703125" style="42" customWidth="1"/>
    <col min="8" max="8" width="11.140625" style="42" customWidth="1"/>
    <col min="9" max="10" width="10.5703125" style="42" customWidth="1"/>
    <col min="11" max="12" width="11.7109375" style="42" customWidth="1"/>
    <col min="13" max="13" width="12.42578125" style="42" customWidth="1"/>
    <col min="14" max="14" width="10.140625" style="30" customWidth="1"/>
    <col min="15" max="15" width="11.85546875" style="30" customWidth="1"/>
    <col min="16" max="16" width="10.5703125" style="7" customWidth="1"/>
    <col min="17" max="17" width="9.5703125" style="42" customWidth="1"/>
    <col min="18" max="18" width="8.28515625" style="31" customWidth="1"/>
    <col min="19" max="19" width="15.28515625" style="30" customWidth="1"/>
    <col min="20" max="20" width="12.5703125" style="37" customWidth="1"/>
    <col min="21" max="21" width="13.85546875" style="37" customWidth="1"/>
    <col min="22" max="22" width="15.5703125" style="14" customWidth="1"/>
    <col min="23" max="23" width="8.85546875" style="129"/>
    <col min="24" max="16384" width="8.85546875" style="13"/>
  </cols>
  <sheetData>
    <row r="1" spans="1:23" s="1" customFormat="1" ht="20.100000000000001" customHeight="1" x14ac:dyDescent="0.2">
      <c r="A1" s="162" t="s">
        <v>135</v>
      </c>
      <c r="B1" s="162"/>
      <c r="C1" s="162"/>
      <c r="D1" s="162"/>
      <c r="E1" s="162"/>
      <c r="F1" s="162"/>
      <c r="G1" s="162"/>
      <c r="H1" s="162"/>
      <c r="I1" s="162"/>
      <c r="J1" s="162"/>
      <c r="K1" s="162"/>
      <c r="L1" s="162"/>
      <c r="M1" s="162"/>
      <c r="N1" s="162"/>
      <c r="O1" s="162"/>
      <c r="P1" s="163"/>
      <c r="Q1" s="163"/>
      <c r="R1" s="164"/>
      <c r="S1" s="162"/>
      <c r="T1" s="162"/>
      <c r="U1" s="162"/>
      <c r="V1" s="162"/>
      <c r="W1" s="128"/>
    </row>
    <row r="2" spans="1:23" s="1" customFormat="1" ht="15" customHeight="1" x14ac:dyDescent="0.2">
      <c r="A2" s="165" t="s">
        <v>649</v>
      </c>
      <c r="B2" s="166"/>
      <c r="C2" s="166"/>
      <c r="D2" s="166"/>
      <c r="E2" s="166"/>
      <c r="F2" s="166"/>
      <c r="G2" s="166"/>
      <c r="H2" s="166"/>
      <c r="I2" s="166"/>
      <c r="J2" s="166"/>
      <c r="K2" s="166"/>
      <c r="L2" s="166"/>
      <c r="M2" s="166"/>
      <c r="N2" s="165"/>
      <c r="O2" s="165"/>
      <c r="P2" s="167"/>
      <c r="Q2" s="167"/>
      <c r="R2" s="168"/>
      <c r="S2" s="165"/>
      <c r="T2" s="165"/>
      <c r="U2" s="165"/>
      <c r="V2" s="166"/>
      <c r="W2" s="128"/>
    </row>
    <row r="3" spans="1:23" ht="60" customHeight="1" x14ac:dyDescent="0.25">
      <c r="A3" s="169" t="s">
        <v>29</v>
      </c>
      <c r="B3" s="47" t="s">
        <v>154</v>
      </c>
      <c r="C3" s="170" t="s">
        <v>43</v>
      </c>
      <c r="D3" s="170"/>
      <c r="E3" s="170"/>
      <c r="F3" s="170"/>
      <c r="G3" s="161" t="s">
        <v>143</v>
      </c>
      <c r="H3" s="161" t="s">
        <v>155</v>
      </c>
      <c r="I3" s="171" t="s">
        <v>381</v>
      </c>
      <c r="J3" s="173"/>
      <c r="K3" s="171" t="s">
        <v>373</v>
      </c>
      <c r="L3" s="176"/>
      <c r="M3" s="173"/>
      <c r="N3" s="175" t="s">
        <v>676</v>
      </c>
      <c r="O3" s="176"/>
      <c r="P3" s="176"/>
      <c r="Q3" s="176"/>
      <c r="R3" s="176"/>
      <c r="S3" s="173"/>
      <c r="T3" s="171" t="s">
        <v>46</v>
      </c>
      <c r="U3" s="173"/>
      <c r="V3" s="161" t="s">
        <v>45</v>
      </c>
    </row>
    <row r="4" spans="1:23" ht="33.75" customHeight="1" x14ac:dyDescent="0.25">
      <c r="A4" s="161"/>
      <c r="B4" s="86" t="str">
        <f>'Методика (раздел 10)'!B11</f>
        <v>Да, принят и размещен в открытом доступе правовой акт о мониторинге и оценке уровня открытости бюджетных данных</v>
      </c>
      <c r="C4" s="169" t="s">
        <v>31</v>
      </c>
      <c r="D4" s="161" t="s">
        <v>33</v>
      </c>
      <c r="E4" s="161" t="s">
        <v>37</v>
      </c>
      <c r="F4" s="170" t="s">
        <v>30</v>
      </c>
      <c r="G4" s="161"/>
      <c r="H4" s="161"/>
      <c r="I4" s="172"/>
      <c r="J4" s="174"/>
      <c r="K4" s="172"/>
      <c r="L4" s="177"/>
      <c r="M4" s="174"/>
      <c r="N4" s="172"/>
      <c r="O4" s="177"/>
      <c r="P4" s="177"/>
      <c r="Q4" s="177"/>
      <c r="R4" s="177"/>
      <c r="S4" s="174"/>
      <c r="T4" s="172"/>
      <c r="U4" s="174"/>
      <c r="V4" s="161"/>
    </row>
    <row r="5" spans="1:23" ht="48.95" customHeight="1" x14ac:dyDescent="0.25">
      <c r="A5" s="161"/>
      <c r="B5" s="86" t="str">
        <f>'Методика (раздел 10)'!B12</f>
        <v>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v>
      </c>
      <c r="C5" s="169"/>
      <c r="D5" s="161"/>
      <c r="E5" s="161"/>
      <c r="F5" s="170"/>
      <c r="G5" s="161"/>
      <c r="H5" s="161"/>
      <c r="I5" s="179" t="s">
        <v>164</v>
      </c>
      <c r="J5" s="179" t="s">
        <v>375</v>
      </c>
      <c r="K5" s="179" t="s">
        <v>382</v>
      </c>
      <c r="L5" s="179" t="s">
        <v>383</v>
      </c>
      <c r="M5" s="179" t="s">
        <v>384</v>
      </c>
      <c r="N5" s="161" t="s">
        <v>640</v>
      </c>
      <c r="O5" s="161" t="s">
        <v>641</v>
      </c>
      <c r="P5" s="161" t="s">
        <v>642</v>
      </c>
      <c r="Q5" s="161" t="s">
        <v>643</v>
      </c>
      <c r="R5" s="178" t="s">
        <v>644</v>
      </c>
      <c r="S5" s="161" t="s">
        <v>645</v>
      </c>
      <c r="T5" s="171" t="s">
        <v>646</v>
      </c>
      <c r="U5" s="171" t="s">
        <v>647</v>
      </c>
      <c r="V5" s="161"/>
    </row>
    <row r="6" spans="1:23" ht="48.6" customHeight="1" x14ac:dyDescent="0.25">
      <c r="A6" s="161"/>
      <c r="B6" s="86" t="str">
        <f>'Методика (раздел 10)'!B13</f>
        <v>Нет, правовой акт не принят, или отсутствует в открытом доступе на сайте финансового органа или на специализированном сайте, предназначенном для размещения бюджетных данных, или не отвечает требованиям</v>
      </c>
      <c r="C6" s="169"/>
      <c r="D6" s="161"/>
      <c r="E6" s="161"/>
      <c r="F6" s="170"/>
      <c r="G6" s="161"/>
      <c r="H6" s="161"/>
      <c r="I6" s="180"/>
      <c r="J6" s="180"/>
      <c r="K6" s="180"/>
      <c r="L6" s="180"/>
      <c r="M6" s="180"/>
      <c r="N6" s="161"/>
      <c r="O6" s="161"/>
      <c r="P6" s="161"/>
      <c r="Q6" s="161"/>
      <c r="R6" s="178"/>
      <c r="S6" s="161"/>
      <c r="T6" s="172"/>
      <c r="U6" s="172"/>
      <c r="V6" s="161"/>
    </row>
    <row r="7" spans="1:23" ht="15" customHeight="1" x14ac:dyDescent="0.25">
      <c r="A7" s="48" t="s">
        <v>0</v>
      </c>
      <c r="B7" s="49"/>
      <c r="C7" s="49"/>
      <c r="D7" s="49"/>
      <c r="E7" s="49"/>
      <c r="F7" s="57"/>
      <c r="G7" s="50"/>
      <c r="H7" s="50"/>
      <c r="I7" s="50"/>
      <c r="J7" s="50"/>
      <c r="K7" s="50"/>
      <c r="L7" s="50"/>
      <c r="M7" s="50"/>
      <c r="N7" s="62"/>
      <c r="O7" s="62"/>
      <c r="P7" s="50"/>
      <c r="Q7" s="50"/>
      <c r="R7" s="54"/>
      <c r="S7" s="62"/>
      <c r="T7" s="62"/>
      <c r="U7" s="62"/>
      <c r="V7" s="51"/>
    </row>
    <row r="8" spans="1:23" ht="14.1" customHeight="1" x14ac:dyDescent="0.25">
      <c r="A8" s="40" t="s">
        <v>1</v>
      </c>
      <c r="B8" s="33" t="s">
        <v>129</v>
      </c>
      <c r="C8" s="73">
        <f>IF(B8="Да, принят и размещен в открытом доступе правовой акт о мониторинге и оценке уровня открытости бюджетных данных",2,IF(B8="Да,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данных",1,0))</f>
        <v>0</v>
      </c>
      <c r="D8" s="45"/>
      <c r="E8" s="45"/>
      <c r="F8" s="93">
        <f>C8*(1-D8)*(1-E8)</f>
        <v>0</v>
      </c>
      <c r="G8" s="61" t="s">
        <v>145</v>
      </c>
      <c r="H8" s="61" t="s">
        <v>152</v>
      </c>
      <c r="I8" s="58" t="s">
        <v>145</v>
      </c>
      <c r="J8" s="58" t="s">
        <v>151</v>
      </c>
      <c r="K8" s="98">
        <v>1</v>
      </c>
      <c r="L8" s="98">
        <v>6</v>
      </c>
      <c r="M8" s="98" t="s">
        <v>152</v>
      </c>
      <c r="N8" s="46" t="s">
        <v>146</v>
      </c>
      <c r="O8" s="46" t="s">
        <v>147</v>
      </c>
      <c r="P8" s="61">
        <v>42086</v>
      </c>
      <c r="Q8" s="61">
        <v>43451</v>
      </c>
      <c r="R8" s="46" t="s">
        <v>148</v>
      </c>
      <c r="S8" s="46" t="s">
        <v>156</v>
      </c>
      <c r="T8" s="53" t="s">
        <v>149</v>
      </c>
      <c r="U8" s="53" t="s">
        <v>372</v>
      </c>
      <c r="V8" s="46" t="s">
        <v>621</v>
      </c>
      <c r="W8" s="130" t="s">
        <v>152</v>
      </c>
    </row>
    <row r="9" spans="1:23" ht="13.5" customHeight="1" x14ac:dyDescent="0.25">
      <c r="A9" s="40" t="s">
        <v>52</v>
      </c>
      <c r="B9" s="33" t="s">
        <v>127</v>
      </c>
      <c r="C9" s="73">
        <f t="shared" ref="C9:C72" si="0">IF(B9="Да, принят и размещен в открытом доступе правовой акт о мониторинге и оценке уровня открытости бюджетных данных",2,IF(B9="Да,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данных",1,0))</f>
        <v>2</v>
      </c>
      <c r="D9" s="45"/>
      <c r="E9" s="45"/>
      <c r="F9" s="93">
        <f t="shared" ref="F9:F72" si="1">C9*(1-D9)*(1-E9)</f>
        <v>2</v>
      </c>
      <c r="G9" s="61" t="s">
        <v>151</v>
      </c>
      <c r="H9" s="61" t="s">
        <v>405</v>
      </c>
      <c r="I9" s="58" t="s">
        <v>151</v>
      </c>
      <c r="J9" s="58" t="s">
        <v>152</v>
      </c>
      <c r="K9" s="98">
        <v>11</v>
      </c>
      <c r="L9" s="98">
        <v>55</v>
      </c>
      <c r="M9" s="98">
        <v>4</v>
      </c>
      <c r="N9" s="46" t="s">
        <v>160</v>
      </c>
      <c r="O9" s="46" t="s">
        <v>161</v>
      </c>
      <c r="P9" s="61">
        <v>42530</v>
      </c>
      <c r="Q9" s="61" t="s">
        <v>152</v>
      </c>
      <c r="R9" s="46">
        <v>91</v>
      </c>
      <c r="S9" s="46" t="s">
        <v>162</v>
      </c>
      <c r="T9" s="53" t="s">
        <v>158</v>
      </c>
      <c r="U9" s="69" t="s">
        <v>159</v>
      </c>
      <c r="V9" s="46" t="s">
        <v>152</v>
      </c>
    </row>
    <row r="10" spans="1:23" ht="15" customHeight="1" x14ac:dyDescent="0.25">
      <c r="A10" s="40" t="s">
        <v>53</v>
      </c>
      <c r="B10" s="33" t="s">
        <v>128</v>
      </c>
      <c r="C10" s="73">
        <f t="shared" si="0"/>
        <v>1</v>
      </c>
      <c r="D10" s="45">
        <v>0.5</v>
      </c>
      <c r="E10" s="45"/>
      <c r="F10" s="93">
        <f t="shared" si="1"/>
        <v>0.5</v>
      </c>
      <c r="G10" s="61" t="s">
        <v>151</v>
      </c>
      <c r="H10" s="61" t="s">
        <v>458</v>
      </c>
      <c r="I10" s="58" t="s">
        <v>145</v>
      </c>
      <c r="J10" s="58" t="s">
        <v>151</v>
      </c>
      <c r="K10" s="98">
        <v>1</v>
      </c>
      <c r="L10" s="98">
        <v>5</v>
      </c>
      <c r="M10" s="98" t="s">
        <v>152</v>
      </c>
      <c r="N10" s="46" t="s">
        <v>146</v>
      </c>
      <c r="O10" s="46" t="s">
        <v>166</v>
      </c>
      <c r="P10" s="61">
        <v>40267</v>
      </c>
      <c r="Q10" s="61">
        <v>44228</v>
      </c>
      <c r="R10" s="46">
        <v>373</v>
      </c>
      <c r="S10" s="46" t="s">
        <v>165</v>
      </c>
      <c r="T10" s="53" t="s">
        <v>169</v>
      </c>
      <c r="U10" s="69" t="s">
        <v>168</v>
      </c>
      <c r="V10" s="46" t="s">
        <v>170</v>
      </c>
      <c r="W10" s="130" t="s">
        <v>152</v>
      </c>
    </row>
    <row r="11" spans="1:23" ht="13.5" customHeight="1" x14ac:dyDescent="0.25">
      <c r="A11" s="40" t="s">
        <v>54</v>
      </c>
      <c r="B11" s="33" t="s">
        <v>128</v>
      </c>
      <c r="C11" s="73">
        <f t="shared" si="0"/>
        <v>1</v>
      </c>
      <c r="D11" s="45">
        <v>0.5</v>
      </c>
      <c r="E11" s="45">
        <v>0.5</v>
      </c>
      <c r="F11" s="93">
        <f t="shared" si="1"/>
        <v>0.25</v>
      </c>
      <c r="G11" s="61" t="s">
        <v>151</v>
      </c>
      <c r="H11" s="61" t="s">
        <v>145</v>
      </c>
      <c r="I11" s="58" t="s">
        <v>145</v>
      </c>
      <c r="J11" s="58" t="s">
        <v>151</v>
      </c>
      <c r="K11" s="98">
        <v>1</v>
      </c>
      <c r="L11" s="98">
        <v>8</v>
      </c>
      <c r="M11" s="98" t="s">
        <v>152</v>
      </c>
      <c r="N11" s="46" t="s">
        <v>160</v>
      </c>
      <c r="O11" s="46" t="s">
        <v>171</v>
      </c>
      <c r="P11" s="61">
        <v>41018</v>
      </c>
      <c r="Q11" s="61">
        <v>41560</v>
      </c>
      <c r="R11" s="46" t="s">
        <v>172</v>
      </c>
      <c r="S11" s="46" t="s">
        <v>175</v>
      </c>
      <c r="T11" s="53" t="s">
        <v>174</v>
      </c>
      <c r="U11" s="32" t="s">
        <v>176</v>
      </c>
      <c r="V11" s="46" t="s">
        <v>177</v>
      </c>
      <c r="W11" s="130" t="s">
        <v>152</v>
      </c>
    </row>
    <row r="12" spans="1:23" ht="15" customHeight="1" x14ac:dyDescent="0.25">
      <c r="A12" s="40" t="s">
        <v>55</v>
      </c>
      <c r="B12" s="33" t="s">
        <v>127</v>
      </c>
      <c r="C12" s="73">
        <f t="shared" si="0"/>
        <v>2</v>
      </c>
      <c r="D12" s="45"/>
      <c r="E12" s="45"/>
      <c r="F12" s="93">
        <f t="shared" si="1"/>
        <v>2</v>
      </c>
      <c r="G12" s="61" t="s">
        <v>151</v>
      </c>
      <c r="H12" s="61" t="s">
        <v>405</v>
      </c>
      <c r="I12" s="58" t="s">
        <v>151</v>
      </c>
      <c r="J12" s="58" t="s">
        <v>152</v>
      </c>
      <c r="K12" s="98">
        <v>12</v>
      </c>
      <c r="L12" s="98">
        <v>81</v>
      </c>
      <c r="M12" s="98">
        <v>4</v>
      </c>
      <c r="N12" s="46" t="s">
        <v>179</v>
      </c>
      <c r="O12" s="46" t="s">
        <v>180</v>
      </c>
      <c r="P12" s="61">
        <v>42867</v>
      </c>
      <c r="Q12" s="61" t="s">
        <v>152</v>
      </c>
      <c r="R12" s="46">
        <v>106</v>
      </c>
      <c r="S12" s="46" t="s">
        <v>181</v>
      </c>
      <c r="T12" s="53" t="s">
        <v>178</v>
      </c>
      <c r="U12" s="46" t="s">
        <v>152</v>
      </c>
      <c r="V12" s="46" t="s">
        <v>152</v>
      </c>
    </row>
    <row r="13" spans="1:23" s="67" customFormat="1" ht="15" customHeight="1" x14ac:dyDescent="0.25">
      <c r="A13" s="40" t="s">
        <v>56</v>
      </c>
      <c r="B13" s="33" t="s">
        <v>128</v>
      </c>
      <c r="C13" s="73">
        <f t="shared" si="0"/>
        <v>1</v>
      </c>
      <c r="D13" s="45">
        <v>0.5</v>
      </c>
      <c r="E13" s="45"/>
      <c r="F13" s="93">
        <f t="shared" si="1"/>
        <v>0.5</v>
      </c>
      <c r="G13" s="61" t="s">
        <v>151</v>
      </c>
      <c r="H13" s="61" t="s">
        <v>145</v>
      </c>
      <c r="I13" s="58" t="s">
        <v>145</v>
      </c>
      <c r="J13" s="58" t="s">
        <v>151</v>
      </c>
      <c r="K13" s="98">
        <v>1</v>
      </c>
      <c r="L13" s="98">
        <v>6</v>
      </c>
      <c r="M13" s="98" t="s">
        <v>152</v>
      </c>
      <c r="N13" s="46" t="s">
        <v>160</v>
      </c>
      <c r="O13" s="46" t="s">
        <v>196</v>
      </c>
      <c r="P13" s="61">
        <v>41725</v>
      </c>
      <c r="Q13" s="61">
        <v>43873</v>
      </c>
      <c r="R13" s="46">
        <v>55</v>
      </c>
      <c r="S13" s="46" t="s">
        <v>197</v>
      </c>
      <c r="T13" s="53" t="s">
        <v>198</v>
      </c>
      <c r="U13" s="46" t="s">
        <v>152</v>
      </c>
      <c r="V13" s="46" t="s">
        <v>519</v>
      </c>
      <c r="W13" s="130" t="s">
        <v>152</v>
      </c>
    </row>
    <row r="14" spans="1:23" ht="15" customHeight="1" x14ac:dyDescent="0.25">
      <c r="A14" s="40" t="s">
        <v>57</v>
      </c>
      <c r="B14" s="33" t="s">
        <v>128</v>
      </c>
      <c r="C14" s="73">
        <f t="shared" si="0"/>
        <v>1</v>
      </c>
      <c r="D14" s="45">
        <v>0.5</v>
      </c>
      <c r="E14" s="45"/>
      <c r="F14" s="93">
        <f t="shared" si="1"/>
        <v>0.5</v>
      </c>
      <c r="G14" s="61" t="s">
        <v>151</v>
      </c>
      <c r="H14" s="61" t="s">
        <v>388</v>
      </c>
      <c r="I14" s="58" t="s">
        <v>145</v>
      </c>
      <c r="J14" s="58" t="s">
        <v>151</v>
      </c>
      <c r="K14" s="98">
        <v>1</v>
      </c>
      <c r="L14" s="98">
        <v>8</v>
      </c>
      <c r="M14" s="98" t="s">
        <v>152</v>
      </c>
      <c r="N14" s="46" t="s">
        <v>160</v>
      </c>
      <c r="O14" s="46" t="s">
        <v>182</v>
      </c>
      <c r="P14" s="61">
        <v>42935</v>
      </c>
      <c r="Q14" s="61">
        <v>44242</v>
      </c>
      <c r="R14" s="46">
        <v>50</v>
      </c>
      <c r="S14" s="46" t="s">
        <v>459</v>
      </c>
      <c r="T14" s="53" t="s">
        <v>183</v>
      </c>
      <c r="U14" s="53" t="s">
        <v>152</v>
      </c>
      <c r="V14" s="46" t="s">
        <v>460</v>
      </c>
      <c r="W14" s="130" t="s">
        <v>152</v>
      </c>
    </row>
    <row r="15" spans="1:23" ht="15" customHeight="1" x14ac:dyDescent="0.25">
      <c r="A15" s="40" t="s">
        <v>58</v>
      </c>
      <c r="B15" s="33" t="s">
        <v>128</v>
      </c>
      <c r="C15" s="73">
        <f t="shared" si="0"/>
        <v>1</v>
      </c>
      <c r="D15" s="45"/>
      <c r="E15" s="45"/>
      <c r="F15" s="93">
        <f t="shared" si="1"/>
        <v>1</v>
      </c>
      <c r="G15" s="61" t="s">
        <v>151</v>
      </c>
      <c r="H15" s="61" t="s">
        <v>151</v>
      </c>
      <c r="I15" s="58" t="s">
        <v>145</v>
      </c>
      <c r="J15" s="58" t="s">
        <v>151</v>
      </c>
      <c r="K15" s="98">
        <v>1</v>
      </c>
      <c r="L15" s="98">
        <v>6</v>
      </c>
      <c r="M15" s="98" t="s">
        <v>152</v>
      </c>
      <c r="N15" s="46" t="s">
        <v>146</v>
      </c>
      <c r="O15" s="46" t="s">
        <v>187</v>
      </c>
      <c r="P15" s="61">
        <v>40861</v>
      </c>
      <c r="Q15" s="61">
        <v>44264</v>
      </c>
      <c r="R15" s="46" t="s">
        <v>188</v>
      </c>
      <c r="S15" s="46" t="s">
        <v>189</v>
      </c>
      <c r="T15" s="53" t="s">
        <v>186</v>
      </c>
      <c r="U15" s="46" t="s">
        <v>152</v>
      </c>
      <c r="V15" s="46" t="s">
        <v>152</v>
      </c>
    </row>
    <row r="16" spans="1:23" ht="15" customHeight="1" x14ac:dyDescent="0.25">
      <c r="A16" s="40" t="s">
        <v>59</v>
      </c>
      <c r="B16" s="33" t="s">
        <v>129</v>
      </c>
      <c r="C16" s="73">
        <f t="shared" si="0"/>
        <v>0</v>
      </c>
      <c r="D16" s="45"/>
      <c r="E16" s="45"/>
      <c r="F16" s="93">
        <f t="shared" si="1"/>
        <v>0</v>
      </c>
      <c r="G16" s="61" t="s">
        <v>145</v>
      </c>
      <c r="H16" s="61" t="s">
        <v>152</v>
      </c>
      <c r="I16" s="58" t="s">
        <v>145</v>
      </c>
      <c r="J16" s="58" t="s">
        <v>151</v>
      </c>
      <c r="K16" s="98">
        <v>1</v>
      </c>
      <c r="L16" s="98">
        <v>4</v>
      </c>
      <c r="M16" s="98" t="s">
        <v>152</v>
      </c>
      <c r="N16" s="46" t="s">
        <v>146</v>
      </c>
      <c r="O16" s="46" t="s">
        <v>193</v>
      </c>
      <c r="P16" s="61">
        <v>43927</v>
      </c>
      <c r="Q16" s="61" t="s">
        <v>316</v>
      </c>
      <c r="R16" s="46">
        <v>198</v>
      </c>
      <c r="S16" s="46" t="s">
        <v>194</v>
      </c>
      <c r="T16" s="53" t="s">
        <v>191</v>
      </c>
      <c r="U16" s="53" t="s">
        <v>195</v>
      </c>
      <c r="V16" s="46" t="s">
        <v>621</v>
      </c>
      <c r="W16" s="129" t="s">
        <v>152</v>
      </c>
    </row>
    <row r="17" spans="1:23" ht="15" customHeight="1" x14ac:dyDescent="0.25">
      <c r="A17" s="40" t="s">
        <v>60</v>
      </c>
      <c r="B17" s="33" t="s">
        <v>127</v>
      </c>
      <c r="C17" s="73">
        <f t="shared" si="0"/>
        <v>2</v>
      </c>
      <c r="D17" s="45"/>
      <c r="E17" s="45"/>
      <c r="F17" s="93">
        <f t="shared" si="1"/>
        <v>2</v>
      </c>
      <c r="G17" s="61" t="s">
        <v>151</v>
      </c>
      <c r="H17" s="61" t="s">
        <v>151</v>
      </c>
      <c r="I17" s="58" t="s">
        <v>151</v>
      </c>
      <c r="J17" s="58" t="s">
        <v>151</v>
      </c>
      <c r="K17" s="98">
        <v>15</v>
      </c>
      <c r="L17" s="98">
        <v>90</v>
      </c>
      <c r="M17" s="98" t="s">
        <v>152</v>
      </c>
      <c r="N17" s="46" t="s">
        <v>160</v>
      </c>
      <c r="O17" s="46" t="s">
        <v>680</v>
      </c>
      <c r="P17" s="61">
        <v>42733</v>
      </c>
      <c r="Q17" s="61">
        <v>44449</v>
      </c>
      <c r="R17" s="46" t="s">
        <v>681</v>
      </c>
      <c r="S17" s="46" t="s">
        <v>682</v>
      </c>
      <c r="T17" s="46" t="s">
        <v>199</v>
      </c>
      <c r="U17" s="46" t="s">
        <v>152</v>
      </c>
      <c r="V17" s="46" t="s">
        <v>152</v>
      </c>
    </row>
    <row r="18" spans="1:23" s="67" customFormat="1" ht="15" customHeight="1" x14ac:dyDescent="0.25">
      <c r="A18" s="40" t="s">
        <v>61</v>
      </c>
      <c r="B18" s="33" t="s">
        <v>127</v>
      </c>
      <c r="C18" s="73">
        <f t="shared" si="0"/>
        <v>2</v>
      </c>
      <c r="D18" s="45">
        <v>0.5</v>
      </c>
      <c r="E18" s="45"/>
      <c r="F18" s="93">
        <f t="shared" si="1"/>
        <v>1</v>
      </c>
      <c r="G18" s="61" t="s">
        <v>151</v>
      </c>
      <c r="H18" s="61" t="s">
        <v>388</v>
      </c>
      <c r="I18" s="58" t="s">
        <v>151</v>
      </c>
      <c r="J18" s="58" t="s">
        <v>152</v>
      </c>
      <c r="K18" s="98">
        <v>5</v>
      </c>
      <c r="L18" s="98">
        <v>22</v>
      </c>
      <c r="M18" s="98" t="s">
        <v>152</v>
      </c>
      <c r="N18" s="46" t="s">
        <v>146</v>
      </c>
      <c r="O18" s="46" t="s">
        <v>201</v>
      </c>
      <c r="P18" s="61">
        <v>42564</v>
      </c>
      <c r="Q18" s="61">
        <v>44349</v>
      </c>
      <c r="R18" s="46">
        <v>286</v>
      </c>
      <c r="S18" s="46" t="s">
        <v>389</v>
      </c>
      <c r="T18" s="53" t="s">
        <v>390</v>
      </c>
      <c r="U18" s="46" t="s">
        <v>391</v>
      </c>
      <c r="V18" s="46" t="s">
        <v>633</v>
      </c>
      <c r="W18" s="130" t="s">
        <v>152</v>
      </c>
    </row>
    <row r="19" spans="1:23" ht="15" customHeight="1" x14ac:dyDescent="0.25">
      <c r="A19" s="40" t="s">
        <v>2</v>
      </c>
      <c r="B19" s="33" t="s">
        <v>129</v>
      </c>
      <c r="C19" s="73">
        <f t="shared" si="0"/>
        <v>0</v>
      </c>
      <c r="D19" s="45"/>
      <c r="E19" s="45"/>
      <c r="F19" s="93">
        <f t="shared" si="1"/>
        <v>0</v>
      </c>
      <c r="G19" s="61" t="s">
        <v>145</v>
      </c>
      <c r="H19" s="61" t="s">
        <v>152</v>
      </c>
      <c r="I19" s="58" t="s">
        <v>145</v>
      </c>
      <c r="J19" s="58" t="s">
        <v>151</v>
      </c>
      <c r="K19" s="98">
        <v>1</v>
      </c>
      <c r="L19" s="98">
        <v>16</v>
      </c>
      <c r="M19" s="98" t="s">
        <v>152</v>
      </c>
      <c r="N19" s="46" t="s">
        <v>146</v>
      </c>
      <c r="O19" s="46" t="s">
        <v>395</v>
      </c>
      <c r="P19" s="61">
        <v>44309</v>
      </c>
      <c r="Q19" s="61">
        <v>44243</v>
      </c>
      <c r="R19" s="46">
        <v>115</v>
      </c>
      <c r="S19" s="46" t="s">
        <v>396</v>
      </c>
      <c r="T19" s="64" t="s">
        <v>203</v>
      </c>
      <c r="U19" s="46" t="s">
        <v>397</v>
      </c>
      <c r="V19" s="46" t="s">
        <v>621</v>
      </c>
      <c r="W19" s="130" t="s">
        <v>152</v>
      </c>
    </row>
    <row r="20" spans="1:23" s="41" customFormat="1" ht="15" customHeight="1" x14ac:dyDescent="0.25">
      <c r="A20" s="40" t="s">
        <v>62</v>
      </c>
      <c r="B20" s="33" t="s">
        <v>129</v>
      </c>
      <c r="C20" s="73">
        <f t="shared" si="0"/>
        <v>0</v>
      </c>
      <c r="D20" s="45"/>
      <c r="E20" s="45"/>
      <c r="F20" s="93">
        <f t="shared" si="1"/>
        <v>0</v>
      </c>
      <c r="G20" s="61" t="s">
        <v>400</v>
      </c>
      <c r="H20" s="61" t="s">
        <v>152</v>
      </c>
      <c r="I20" s="58" t="s">
        <v>145</v>
      </c>
      <c r="J20" s="58" t="s">
        <v>151</v>
      </c>
      <c r="K20" s="98">
        <v>1</v>
      </c>
      <c r="L20" s="98">
        <v>6</v>
      </c>
      <c r="M20" s="98" t="s">
        <v>152</v>
      </c>
      <c r="N20" s="46" t="s">
        <v>160</v>
      </c>
      <c r="O20" s="46" t="s">
        <v>401</v>
      </c>
      <c r="P20" s="61">
        <v>42195</v>
      </c>
      <c r="Q20" s="61">
        <v>44307</v>
      </c>
      <c r="R20" s="46">
        <v>97</v>
      </c>
      <c r="S20" s="46" t="s">
        <v>402</v>
      </c>
      <c r="T20" s="64" t="s">
        <v>204</v>
      </c>
      <c r="U20" s="46" t="s">
        <v>618</v>
      </c>
      <c r="V20" s="46" t="s">
        <v>620</v>
      </c>
      <c r="W20" s="129" t="s">
        <v>152</v>
      </c>
    </row>
    <row r="21" spans="1:23" ht="15" customHeight="1" x14ac:dyDescent="0.25">
      <c r="A21" s="40" t="s">
        <v>63</v>
      </c>
      <c r="B21" s="33" t="s">
        <v>128</v>
      </c>
      <c r="C21" s="73">
        <f t="shared" si="0"/>
        <v>1</v>
      </c>
      <c r="D21" s="45"/>
      <c r="E21" s="45"/>
      <c r="F21" s="93">
        <f t="shared" si="1"/>
        <v>1</v>
      </c>
      <c r="G21" s="61" t="s">
        <v>151</v>
      </c>
      <c r="H21" s="61" t="s">
        <v>151</v>
      </c>
      <c r="I21" s="58" t="s">
        <v>145</v>
      </c>
      <c r="J21" s="58" t="s">
        <v>151</v>
      </c>
      <c r="K21" s="98">
        <v>1</v>
      </c>
      <c r="L21" s="98">
        <v>8</v>
      </c>
      <c r="M21" s="98" t="s">
        <v>152</v>
      </c>
      <c r="N21" s="46" t="s">
        <v>146</v>
      </c>
      <c r="O21" s="46" t="s">
        <v>347</v>
      </c>
      <c r="P21" s="61">
        <v>40865</v>
      </c>
      <c r="Q21" s="61">
        <v>42051</v>
      </c>
      <c r="R21" s="46">
        <v>147</v>
      </c>
      <c r="S21" s="46" t="s">
        <v>348</v>
      </c>
      <c r="T21" s="64" t="s">
        <v>346</v>
      </c>
      <c r="U21" s="46" t="s">
        <v>152</v>
      </c>
      <c r="V21" s="68" t="s">
        <v>152</v>
      </c>
    </row>
    <row r="22" spans="1:23" s="41" customFormat="1" ht="15" customHeight="1" x14ac:dyDescent="0.25">
      <c r="A22" s="40" t="s">
        <v>64</v>
      </c>
      <c r="B22" s="33" t="s">
        <v>129</v>
      </c>
      <c r="C22" s="73">
        <f t="shared" si="0"/>
        <v>0</v>
      </c>
      <c r="D22" s="45"/>
      <c r="E22" s="45"/>
      <c r="F22" s="93">
        <f t="shared" si="1"/>
        <v>0</v>
      </c>
      <c r="G22" s="61" t="s">
        <v>619</v>
      </c>
      <c r="H22" s="61" t="s">
        <v>152</v>
      </c>
      <c r="I22" s="58" t="s">
        <v>145</v>
      </c>
      <c r="J22" s="58" t="s">
        <v>488</v>
      </c>
      <c r="K22" s="98">
        <v>1</v>
      </c>
      <c r="L22" s="98">
        <v>1</v>
      </c>
      <c r="M22" s="98" t="s">
        <v>152</v>
      </c>
      <c r="N22" s="46" t="s">
        <v>146</v>
      </c>
      <c r="O22" s="46" t="s">
        <v>351</v>
      </c>
      <c r="P22" s="61">
        <v>41065</v>
      </c>
      <c r="Q22" s="61">
        <v>42438</v>
      </c>
      <c r="R22" s="46" t="s">
        <v>352</v>
      </c>
      <c r="S22" s="46" t="s">
        <v>350</v>
      </c>
      <c r="T22" s="64" t="s">
        <v>307</v>
      </c>
      <c r="U22" s="46" t="s">
        <v>152</v>
      </c>
      <c r="V22" s="68" t="s">
        <v>625</v>
      </c>
      <c r="W22" s="129" t="s">
        <v>152</v>
      </c>
    </row>
    <row r="23" spans="1:23" ht="15" customHeight="1" x14ac:dyDescent="0.25">
      <c r="A23" s="40" t="s">
        <v>3</v>
      </c>
      <c r="B23" s="33" t="s">
        <v>129</v>
      </c>
      <c r="C23" s="73">
        <f t="shared" si="0"/>
        <v>0</v>
      </c>
      <c r="D23" s="45"/>
      <c r="E23" s="45"/>
      <c r="F23" s="93">
        <f t="shared" si="1"/>
        <v>0</v>
      </c>
      <c r="G23" s="61" t="s">
        <v>145</v>
      </c>
      <c r="H23" s="61" t="s">
        <v>152</v>
      </c>
      <c r="I23" s="58" t="s">
        <v>145</v>
      </c>
      <c r="J23" s="58" t="s">
        <v>488</v>
      </c>
      <c r="K23" s="98" t="s">
        <v>152</v>
      </c>
      <c r="L23" s="98">
        <v>1</v>
      </c>
      <c r="M23" s="98" t="s">
        <v>152</v>
      </c>
      <c r="N23" s="46" t="s">
        <v>146</v>
      </c>
      <c r="O23" s="46" t="s">
        <v>408</v>
      </c>
      <c r="P23" s="61">
        <v>40723</v>
      </c>
      <c r="Q23" s="61">
        <v>44266</v>
      </c>
      <c r="R23" s="46">
        <v>512</v>
      </c>
      <c r="S23" s="46" t="s">
        <v>409</v>
      </c>
      <c r="T23" s="64" t="s">
        <v>359</v>
      </c>
      <c r="U23" s="46" t="s">
        <v>152</v>
      </c>
      <c r="V23" s="46" t="s">
        <v>671</v>
      </c>
      <c r="W23" s="129" t="s">
        <v>152</v>
      </c>
    </row>
    <row r="24" spans="1:23" ht="15" customHeight="1" x14ac:dyDescent="0.25">
      <c r="A24" s="40" t="s">
        <v>4</v>
      </c>
      <c r="B24" s="33" t="s">
        <v>128</v>
      </c>
      <c r="C24" s="73">
        <f t="shared" si="0"/>
        <v>1</v>
      </c>
      <c r="D24" s="63"/>
      <c r="E24" s="63"/>
      <c r="F24" s="93">
        <f t="shared" si="1"/>
        <v>1</v>
      </c>
      <c r="G24" s="61" t="s">
        <v>151</v>
      </c>
      <c r="H24" s="61" t="s">
        <v>151</v>
      </c>
      <c r="I24" s="58" t="s">
        <v>145</v>
      </c>
      <c r="J24" s="58" t="s">
        <v>151</v>
      </c>
      <c r="K24" s="98">
        <v>1</v>
      </c>
      <c r="L24" s="98">
        <v>9</v>
      </c>
      <c r="M24" s="98" t="s">
        <v>152</v>
      </c>
      <c r="N24" s="46" t="s">
        <v>146</v>
      </c>
      <c r="O24" s="68" t="s">
        <v>207</v>
      </c>
      <c r="P24" s="61">
        <v>44316</v>
      </c>
      <c r="Q24" s="61">
        <v>44316</v>
      </c>
      <c r="R24" s="68" t="s">
        <v>208</v>
      </c>
      <c r="S24" s="46" t="s">
        <v>205</v>
      </c>
      <c r="T24" s="108" t="s">
        <v>206</v>
      </c>
      <c r="U24" s="71" t="s">
        <v>414</v>
      </c>
      <c r="V24" s="88" t="s">
        <v>152</v>
      </c>
      <c r="W24" s="130" t="s">
        <v>152</v>
      </c>
    </row>
    <row r="25" spans="1:23" ht="15" customHeight="1" x14ac:dyDescent="0.25">
      <c r="A25" s="40" t="s">
        <v>65</v>
      </c>
      <c r="B25" s="33" t="s">
        <v>129</v>
      </c>
      <c r="C25" s="73">
        <f t="shared" si="0"/>
        <v>0</v>
      </c>
      <c r="D25" s="45"/>
      <c r="E25" s="45"/>
      <c r="F25" s="93">
        <f t="shared" si="1"/>
        <v>0</v>
      </c>
      <c r="G25" s="61" t="s">
        <v>145</v>
      </c>
      <c r="H25" s="61" t="s">
        <v>152</v>
      </c>
      <c r="I25" s="58" t="s">
        <v>145</v>
      </c>
      <c r="J25" s="58" t="s">
        <v>145</v>
      </c>
      <c r="K25" s="98" t="s">
        <v>152</v>
      </c>
      <c r="L25" s="98" t="s">
        <v>152</v>
      </c>
      <c r="M25" s="98" t="s">
        <v>152</v>
      </c>
      <c r="N25" s="46" t="s">
        <v>152</v>
      </c>
      <c r="O25" s="46" t="s">
        <v>152</v>
      </c>
      <c r="P25" s="61" t="s">
        <v>152</v>
      </c>
      <c r="Q25" s="61" t="s">
        <v>152</v>
      </c>
      <c r="R25" s="46" t="s">
        <v>152</v>
      </c>
      <c r="S25" s="46" t="s">
        <v>152</v>
      </c>
      <c r="T25" s="64" t="s">
        <v>415</v>
      </c>
      <c r="U25" s="46" t="s">
        <v>152</v>
      </c>
      <c r="V25" s="44" t="s">
        <v>623</v>
      </c>
      <c r="W25" s="129" t="s">
        <v>152</v>
      </c>
    </row>
    <row r="26" spans="1:23" ht="15" customHeight="1" x14ac:dyDescent="0.25">
      <c r="A26" s="72" t="s">
        <v>5</v>
      </c>
      <c r="B26" s="34"/>
      <c r="C26" s="55"/>
      <c r="D26" s="49"/>
      <c r="E26" s="49"/>
      <c r="F26" s="94"/>
      <c r="G26" s="66"/>
      <c r="H26" s="66"/>
      <c r="I26" s="59"/>
      <c r="J26" s="59"/>
      <c r="K26" s="99"/>
      <c r="L26" s="99"/>
      <c r="M26" s="99"/>
      <c r="N26" s="51"/>
      <c r="O26" s="51"/>
      <c r="P26" s="66"/>
      <c r="Q26" s="66"/>
      <c r="R26" s="51"/>
      <c r="S26" s="51"/>
      <c r="T26" s="89"/>
      <c r="U26" s="89"/>
      <c r="V26" s="51"/>
    </row>
    <row r="27" spans="1:23" ht="15" customHeight="1" x14ac:dyDescent="0.25">
      <c r="A27" s="40" t="s">
        <v>66</v>
      </c>
      <c r="B27" s="33" t="s">
        <v>128</v>
      </c>
      <c r="C27" s="73">
        <f t="shared" si="0"/>
        <v>1</v>
      </c>
      <c r="D27" s="45">
        <v>0.5</v>
      </c>
      <c r="E27" s="45"/>
      <c r="F27" s="93">
        <f t="shared" si="1"/>
        <v>0.5</v>
      </c>
      <c r="G27" s="61" t="s">
        <v>151</v>
      </c>
      <c r="H27" s="61" t="s">
        <v>388</v>
      </c>
      <c r="I27" s="58" t="s">
        <v>145</v>
      </c>
      <c r="J27" s="58" t="s">
        <v>151</v>
      </c>
      <c r="K27" s="98">
        <v>1</v>
      </c>
      <c r="L27" s="98">
        <v>10</v>
      </c>
      <c r="M27" s="98" t="s">
        <v>152</v>
      </c>
      <c r="N27" s="46" t="s">
        <v>160</v>
      </c>
      <c r="O27" s="46" t="s">
        <v>210</v>
      </c>
      <c r="P27" s="61">
        <v>43463</v>
      </c>
      <c r="Q27" s="61">
        <v>44214</v>
      </c>
      <c r="R27" s="46">
        <v>684</v>
      </c>
      <c r="S27" s="46" t="s">
        <v>205</v>
      </c>
      <c r="T27" s="64" t="s">
        <v>209</v>
      </c>
      <c r="U27" s="46" t="s">
        <v>152</v>
      </c>
      <c r="V27" s="46" t="s">
        <v>634</v>
      </c>
      <c r="W27" s="129" t="s">
        <v>152</v>
      </c>
    </row>
    <row r="28" spans="1:23" s="41" customFormat="1" ht="14.45" customHeight="1" x14ac:dyDescent="0.25">
      <c r="A28" s="40" t="s">
        <v>67</v>
      </c>
      <c r="B28" s="33" t="s">
        <v>127</v>
      </c>
      <c r="C28" s="73">
        <f t="shared" si="0"/>
        <v>2</v>
      </c>
      <c r="D28" s="45"/>
      <c r="E28" s="45"/>
      <c r="F28" s="93">
        <f t="shared" si="1"/>
        <v>2</v>
      </c>
      <c r="G28" s="61" t="s">
        <v>151</v>
      </c>
      <c r="H28" s="61" t="s">
        <v>151</v>
      </c>
      <c r="I28" s="58" t="s">
        <v>151</v>
      </c>
      <c r="J28" s="58" t="s">
        <v>152</v>
      </c>
      <c r="K28" s="98">
        <v>13</v>
      </c>
      <c r="L28" s="98">
        <v>38</v>
      </c>
      <c r="M28" s="98">
        <v>2</v>
      </c>
      <c r="N28" s="46" t="s">
        <v>160</v>
      </c>
      <c r="O28" s="46" t="s">
        <v>212</v>
      </c>
      <c r="P28" s="61">
        <v>42734</v>
      </c>
      <c r="Q28" s="61">
        <v>43276</v>
      </c>
      <c r="R28" s="46">
        <v>263</v>
      </c>
      <c r="S28" s="46" t="s">
        <v>213</v>
      </c>
      <c r="T28" s="64" t="s">
        <v>211</v>
      </c>
      <c r="U28" s="46" t="s">
        <v>152</v>
      </c>
      <c r="V28" s="46" t="s">
        <v>152</v>
      </c>
      <c r="W28" s="129"/>
    </row>
    <row r="29" spans="1:23" ht="15" customHeight="1" x14ac:dyDescent="0.25">
      <c r="A29" s="46" t="s">
        <v>68</v>
      </c>
      <c r="B29" s="33" t="s">
        <v>128</v>
      </c>
      <c r="C29" s="73">
        <f t="shared" si="0"/>
        <v>1</v>
      </c>
      <c r="D29" s="45">
        <v>0.5</v>
      </c>
      <c r="E29" s="45"/>
      <c r="F29" s="93">
        <f t="shared" si="1"/>
        <v>0.5</v>
      </c>
      <c r="G29" s="61" t="s">
        <v>151</v>
      </c>
      <c r="H29" s="61" t="s">
        <v>151</v>
      </c>
      <c r="I29" s="58" t="s">
        <v>145</v>
      </c>
      <c r="J29" s="58" t="s">
        <v>151</v>
      </c>
      <c r="K29" s="98" t="s">
        <v>152</v>
      </c>
      <c r="L29" s="98">
        <v>2</v>
      </c>
      <c r="M29" s="98" t="s">
        <v>152</v>
      </c>
      <c r="N29" s="46" t="s">
        <v>179</v>
      </c>
      <c r="O29" s="46" t="s">
        <v>420</v>
      </c>
      <c r="P29" s="61">
        <v>43798</v>
      </c>
      <c r="Q29" s="61" t="s">
        <v>152</v>
      </c>
      <c r="R29" s="46" t="s">
        <v>421</v>
      </c>
      <c r="S29" s="46" t="s">
        <v>419</v>
      </c>
      <c r="T29" s="64" t="s">
        <v>214</v>
      </c>
      <c r="U29" s="64" t="s">
        <v>422</v>
      </c>
      <c r="V29" s="44" t="s">
        <v>432</v>
      </c>
      <c r="W29" s="129" t="s">
        <v>152</v>
      </c>
    </row>
    <row r="30" spans="1:23" ht="15" customHeight="1" x14ac:dyDescent="0.25">
      <c r="A30" s="46" t="s">
        <v>6</v>
      </c>
      <c r="B30" s="33" t="s">
        <v>127</v>
      </c>
      <c r="C30" s="73">
        <f t="shared" si="0"/>
        <v>2</v>
      </c>
      <c r="D30" s="106"/>
      <c r="E30" s="63"/>
      <c r="F30" s="93">
        <f t="shared" si="1"/>
        <v>2</v>
      </c>
      <c r="G30" s="61" t="s">
        <v>151</v>
      </c>
      <c r="H30" s="61" t="s">
        <v>405</v>
      </c>
      <c r="I30" s="58" t="s">
        <v>151</v>
      </c>
      <c r="J30" s="58" t="s">
        <v>152</v>
      </c>
      <c r="K30" s="98">
        <v>10</v>
      </c>
      <c r="L30" s="98">
        <v>24</v>
      </c>
      <c r="M30" s="98">
        <v>4</v>
      </c>
      <c r="N30" s="46" t="s">
        <v>160</v>
      </c>
      <c r="O30" s="68" t="s">
        <v>425</v>
      </c>
      <c r="P30" s="61">
        <v>44195</v>
      </c>
      <c r="Q30" s="61" t="s">
        <v>152</v>
      </c>
      <c r="R30" s="46">
        <v>113</v>
      </c>
      <c r="S30" s="46" t="s">
        <v>427</v>
      </c>
      <c r="T30" s="108" t="s">
        <v>424</v>
      </c>
      <c r="U30" s="46" t="s">
        <v>152</v>
      </c>
      <c r="V30" s="88" t="s">
        <v>617</v>
      </c>
      <c r="W30" s="129" t="s">
        <v>152</v>
      </c>
    </row>
    <row r="31" spans="1:23" ht="15" customHeight="1" x14ac:dyDescent="0.25">
      <c r="A31" s="40" t="s">
        <v>69</v>
      </c>
      <c r="B31" s="33" t="s">
        <v>127</v>
      </c>
      <c r="C31" s="73">
        <f t="shared" si="0"/>
        <v>2</v>
      </c>
      <c r="D31" s="45"/>
      <c r="E31" s="45"/>
      <c r="F31" s="93">
        <f t="shared" si="1"/>
        <v>2</v>
      </c>
      <c r="G31" s="61" t="s">
        <v>151</v>
      </c>
      <c r="H31" s="61" t="s">
        <v>405</v>
      </c>
      <c r="I31" s="58" t="s">
        <v>151</v>
      </c>
      <c r="J31" s="58" t="s">
        <v>152</v>
      </c>
      <c r="K31" s="98">
        <v>7</v>
      </c>
      <c r="L31" s="98">
        <v>20</v>
      </c>
      <c r="M31" s="98" t="s">
        <v>152</v>
      </c>
      <c r="N31" s="46" t="s">
        <v>160</v>
      </c>
      <c r="O31" s="46" t="s">
        <v>218</v>
      </c>
      <c r="P31" s="61">
        <v>44323</v>
      </c>
      <c r="Q31" s="61" t="s">
        <v>152</v>
      </c>
      <c r="R31" s="46">
        <v>113</v>
      </c>
      <c r="S31" s="46" t="s">
        <v>217</v>
      </c>
      <c r="T31" s="64" t="s">
        <v>216</v>
      </c>
      <c r="U31" s="46" t="s">
        <v>431</v>
      </c>
      <c r="V31" s="46" t="s">
        <v>429</v>
      </c>
      <c r="W31" s="129" t="s">
        <v>152</v>
      </c>
    </row>
    <row r="32" spans="1:23" ht="15" customHeight="1" x14ac:dyDescent="0.25">
      <c r="A32" s="40" t="s">
        <v>7</v>
      </c>
      <c r="B32" s="33" t="s">
        <v>128</v>
      </c>
      <c r="C32" s="73">
        <f t="shared" si="0"/>
        <v>1</v>
      </c>
      <c r="D32" s="45">
        <v>0.5</v>
      </c>
      <c r="E32" s="45"/>
      <c r="F32" s="93">
        <f t="shared" si="1"/>
        <v>0.5</v>
      </c>
      <c r="G32" s="61" t="s">
        <v>151</v>
      </c>
      <c r="H32" s="61" t="s">
        <v>145</v>
      </c>
      <c r="I32" s="58" t="s">
        <v>145</v>
      </c>
      <c r="J32" s="58" t="s">
        <v>151</v>
      </c>
      <c r="K32" s="98">
        <v>1</v>
      </c>
      <c r="L32" s="98">
        <v>10</v>
      </c>
      <c r="M32" s="98" t="s">
        <v>152</v>
      </c>
      <c r="N32" s="40" t="s">
        <v>160</v>
      </c>
      <c r="O32" s="61" t="s">
        <v>246</v>
      </c>
      <c r="P32" s="96">
        <v>41605</v>
      </c>
      <c r="Q32" s="96">
        <v>44043</v>
      </c>
      <c r="R32" s="40" t="s">
        <v>244</v>
      </c>
      <c r="S32" s="40" t="s">
        <v>245</v>
      </c>
      <c r="T32" s="64" t="s">
        <v>433</v>
      </c>
      <c r="U32" s="46" t="s">
        <v>437</v>
      </c>
      <c r="V32" s="46" t="s">
        <v>631</v>
      </c>
      <c r="W32" s="129" t="s">
        <v>152</v>
      </c>
    </row>
    <row r="33" spans="1:23" x14ac:dyDescent="0.25">
      <c r="A33" s="40" t="s">
        <v>8</v>
      </c>
      <c r="B33" s="33" t="s">
        <v>127</v>
      </c>
      <c r="C33" s="73">
        <f t="shared" si="0"/>
        <v>2</v>
      </c>
      <c r="D33" s="45"/>
      <c r="E33" s="109"/>
      <c r="F33" s="93">
        <f t="shared" si="1"/>
        <v>2</v>
      </c>
      <c r="G33" s="61" t="s">
        <v>151</v>
      </c>
      <c r="H33" s="61" t="s">
        <v>151</v>
      </c>
      <c r="I33" s="58" t="s">
        <v>151</v>
      </c>
      <c r="J33" s="58" t="s">
        <v>152</v>
      </c>
      <c r="K33" s="98">
        <v>12</v>
      </c>
      <c r="L33" s="98">
        <v>86</v>
      </c>
      <c r="M33" s="98">
        <v>4</v>
      </c>
      <c r="N33" s="61" t="s">
        <v>160</v>
      </c>
      <c r="O33" s="61" t="s">
        <v>221</v>
      </c>
      <c r="P33" s="61">
        <v>42160</v>
      </c>
      <c r="Q33" s="61">
        <v>42608</v>
      </c>
      <c r="R33" s="61" t="s">
        <v>438</v>
      </c>
      <c r="S33" s="61" t="s">
        <v>219</v>
      </c>
      <c r="T33" s="61" t="s">
        <v>220</v>
      </c>
      <c r="U33" s="46" t="s">
        <v>152</v>
      </c>
      <c r="V33" s="46" t="s">
        <v>152</v>
      </c>
    </row>
    <row r="34" spans="1:23" x14ac:dyDescent="0.25">
      <c r="A34" s="40" t="s">
        <v>70</v>
      </c>
      <c r="B34" s="33" t="s">
        <v>128</v>
      </c>
      <c r="C34" s="73">
        <f t="shared" si="0"/>
        <v>1</v>
      </c>
      <c r="D34" s="45">
        <v>0.5</v>
      </c>
      <c r="E34" s="109"/>
      <c r="F34" s="93">
        <f t="shared" si="1"/>
        <v>0.5</v>
      </c>
      <c r="G34" s="61" t="s">
        <v>151</v>
      </c>
      <c r="H34" s="61" t="s">
        <v>388</v>
      </c>
      <c r="I34" s="58" t="s">
        <v>145</v>
      </c>
      <c r="J34" s="58" t="s">
        <v>151</v>
      </c>
      <c r="K34" s="98">
        <v>1</v>
      </c>
      <c r="L34" s="98">
        <v>7</v>
      </c>
      <c r="M34" s="98" t="s">
        <v>152</v>
      </c>
      <c r="N34" s="61" t="s">
        <v>160</v>
      </c>
      <c r="O34" s="61" t="s">
        <v>227</v>
      </c>
      <c r="P34" s="61">
        <v>43161</v>
      </c>
      <c r="Q34" s="61">
        <v>43979</v>
      </c>
      <c r="R34" s="95">
        <v>44</v>
      </c>
      <c r="S34" s="61" t="s">
        <v>205</v>
      </c>
      <c r="T34" s="64" t="s">
        <v>226</v>
      </c>
      <c r="U34" s="46" t="s">
        <v>152</v>
      </c>
      <c r="V34" s="61" t="s">
        <v>635</v>
      </c>
      <c r="W34" s="129" t="s">
        <v>152</v>
      </c>
    </row>
    <row r="35" spans="1:23" x14ac:dyDescent="0.25">
      <c r="A35" s="40" t="s">
        <v>71</v>
      </c>
      <c r="B35" s="33" t="s">
        <v>129</v>
      </c>
      <c r="C35" s="73">
        <f t="shared" si="0"/>
        <v>0</v>
      </c>
      <c r="D35" s="45"/>
      <c r="E35" s="109"/>
      <c r="F35" s="93">
        <f t="shared" si="1"/>
        <v>0</v>
      </c>
      <c r="G35" s="61" t="s">
        <v>145</v>
      </c>
      <c r="H35" s="61" t="s">
        <v>152</v>
      </c>
      <c r="I35" s="58" t="s">
        <v>145</v>
      </c>
      <c r="J35" s="58" t="s">
        <v>151</v>
      </c>
      <c r="K35" s="98" t="s">
        <v>152</v>
      </c>
      <c r="L35" s="98">
        <v>4</v>
      </c>
      <c r="M35" s="98" t="s">
        <v>152</v>
      </c>
      <c r="N35" s="61" t="s">
        <v>146</v>
      </c>
      <c r="O35" s="61" t="s">
        <v>444</v>
      </c>
      <c r="P35" s="61">
        <v>39262</v>
      </c>
      <c r="Q35" s="61">
        <v>44154</v>
      </c>
      <c r="R35" s="95">
        <v>280</v>
      </c>
      <c r="S35" s="61" t="s">
        <v>443</v>
      </c>
      <c r="T35" s="64" t="s">
        <v>442</v>
      </c>
      <c r="U35" s="46" t="s">
        <v>152</v>
      </c>
      <c r="V35" s="44" t="s">
        <v>622</v>
      </c>
      <c r="W35" s="129" t="s">
        <v>152</v>
      </c>
    </row>
    <row r="36" spans="1:23" x14ac:dyDescent="0.25">
      <c r="A36" s="40" t="s">
        <v>72</v>
      </c>
      <c r="B36" s="33" t="s">
        <v>128</v>
      </c>
      <c r="C36" s="73">
        <f t="shared" si="0"/>
        <v>1</v>
      </c>
      <c r="D36" s="45"/>
      <c r="E36" s="109"/>
      <c r="F36" s="93">
        <f t="shared" si="1"/>
        <v>1</v>
      </c>
      <c r="G36" s="61" t="s">
        <v>151</v>
      </c>
      <c r="H36" s="61" t="s">
        <v>151</v>
      </c>
      <c r="I36" s="58" t="s">
        <v>145</v>
      </c>
      <c r="J36" s="58" t="s">
        <v>151</v>
      </c>
      <c r="K36" s="98">
        <v>1</v>
      </c>
      <c r="L36" s="98">
        <v>11</v>
      </c>
      <c r="M36" s="98" t="s">
        <v>152</v>
      </c>
      <c r="N36" s="61" t="s">
        <v>179</v>
      </c>
      <c r="O36" s="61" t="s">
        <v>233</v>
      </c>
      <c r="P36" s="61">
        <v>44277</v>
      </c>
      <c r="Q36" s="61" t="s">
        <v>152</v>
      </c>
      <c r="R36" s="95" t="s">
        <v>232</v>
      </c>
      <c r="S36" s="61" t="s">
        <v>230</v>
      </c>
      <c r="T36" s="64" t="s">
        <v>231</v>
      </c>
      <c r="U36" s="46" t="s">
        <v>447</v>
      </c>
      <c r="V36" s="61" t="s">
        <v>152</v>
      </c>
    </row>
    <row r="37" spans="1:23" x14ac:dyDescent="0.25">
      <c r="A37" s="40" t="s">
        <v>73</v>
      </c>
      <c r="B37" s="33" t="s">
        <v>128</v>
      </c>
      <c r="C37" s="73">
        <f t="shared" si="0"/>
        <v>1</v>
      </c>
      <c r="D37" s="45"/>
      <c r="E37" s="109"/>
      <c r="F37" s="93">
        <f t="shared" si="1"/>
        <v>1</v>
      </c>
      <c r="G37" s="61" t="s">
        <v>151</v>
      </c>
      <c r="H37" s="61" t="s">
        <v>151</v>
      </c>
      <c r="I37" s="58" t="s">
        <v>145</v>
      </c>
      <c r="J37" s="58" t="s">
        <v>151</v>
      </c>
      <c r="K37" s="98">
        <v>1</v>
      </c>
      <c r="L37" s="98">
        <v>3</v>
      </c>
      <c r="M37" s="98" t="s">
        <v>152</v>
      </c>
      <c r="N37" s="46" t="s">
        <v>146</v>
      </c>
      <c r="O37" s="61" t="s">
        <v>236</v>
      </c>
      <c r="P37" s="61">
        <v>41262</v>
      </c>
      <c r="Q37" s="61">
        <v>41347</v>
      </c>
      <c r="R37" s="95" t="s">
        <v>448</v>
      </c>
      <c r="S37" s="61" t="s">
        <v>235</v>
      </c>
      <c r="T37" s="64" t="s">
        <v>234</v>
      </c>
      <c r="U37" s="46" t="s">
        <v>152</v>
      </c>
      <c r="V37" s="61" t="s">
        <v>152</v>
      </c>
    </row>
    <row r="38" spans="1:23" x14ac:dyDescent="0.25">
      <c r="A38" s="72" t="s">
        <v>9</v>
      </c>
      <c r="B38" s="110"/>
      <c r="C38" s="55"/>
      <c r="D38" s="110"/>
      <c r="E38" s="110"/>
      <c r="F38" s="94"/>
      <c r="G38" s="110"/>
      <c r="H38" s="110"/>
      <c r="I38" s="110"/>
      <c r="J38" s="110"/>
      <c r="K38" s="111"/>
      <c r="L38" s="111"/>
      <c r="M38" s="111"/>
      <c r="N38" s="110"/>
      <c r="O38" s="110"/>
      <c r="P38" s="110"/>
      <c r="Q38" s="112"/>
      <c r="R38" s="113"/>
      <c r="S38" s="110"/>
      <c r="T38" s="110"/>
      <c r="U38" s="110"/>
      <c r="V38" s="110"/>
    </row>
    <row r="39" spans="1:23" x14ac:dyDescent="0.25">
      <c r="A39" s="40" t="s">
        <v>74</v>
      </c>
      <c r="B39" s="33" t="s">
        <v>127</v>
      </c>
      <c r="C39" s="73">
        <f t="shared" si="0"/>
        <v>2</v>
      </c>
      <c r="D39" s="45"/>
      <c r="E39" s="109"/>
      <c r="F39" s="93">
        <f t="shared" si="1"/>
        <v>2</v>
      </c>
      <c r="G39" s="61" t="s">
        <v>151</v>
      </c>
      <c r="H39" s="61" t="s">
        <v>405</v>
      </c>
      <c r="I39" s="58" t="s">
        <v>151</v>
      </c>
      <c r="J39" s="58" t="s">
        <v>152</v>
      </c>
      <c r="K39" s="98">
        <v>11</v>
      </c>
      <c r="L39" s="98">
        <v>78</v>
      </c>
      <c r="M39" s="98">
        <v>4</v>
      </c>
      <c r="N39" s="61" t="s">
        <v>160</v>
      </c>
      <c r="O39" s="61" t="s">
        <v>238</v>
      </c>
      <c r="P39" s="61">
        <v>44377</v>
      </c>
      <c r="Q39" s="61" t="s">
        <v>152</v>
      </c>
      <c r="R39" s="95" t="s">
        <v>239</v>
      </c>
      <c r="S39" s="61" t="s">
        <v>240</v>
      </c>
      <c r="T39" s="64" t="s">
        <v>237</v>
      </c>
      <c r="U39" s="46" t="s">
        <v>152</v>
      </c>
      <c r="V39" s="61" t="s">
        <v>465</v>
      </c>
      <c r="W39" s="129" t="s">
        <v>152</v>
      </c>
    </row>
    <row r="40" spans="1:23" x14ac:dyDescent="0.25">
      <c r="A40" s="40" t="s">
        <v>75</v>
      </c>
      <c r="B40" s="33" t="s">
        <v>129</v>
      </c>
      <c r="C40" s="73">
        <f t="shared" si="0"/>
        <v>0</v>
      </c>
      <c r="D40" s="45"/>
      <c r="E40" s="109"/>
      <c r="F40" s="93">
        <f t="shared" si="1"/>
        <v>0</v>
      </c>
      <c r="G40" s="61" t="s">
        <v>145</v>
      </c>
      <c r="H40" s="61" t="s">
        <v>152</v>
      </c>
      <c r="I40" s="61" t="s">
        <v>145</v>
      </c>
      <c r="J40" s="58" t="s">
        <v>488</v>
      </c>
      <c r="K40" s="107" t="s">
        <v>152</v>
      </c>
      <c r="L40" s="106">
        <v>1</v>
      </c>
      <c r="M40" s="107" t="s">
        <v>152</v>
      </c>
      <c r="N40" s="61" t="s">
        <v>160</v>
      </c>
      <c r="O40" s="61" t="s">
        <v>660</v>
      </c>
      <c r="P40" s="61">
        <v>40634</v>
      </c>
      <c r="Q40" s="61" t="s">
        <v>152</v>
      </c>
      <c r="R40" s="61" t="s">
        <v>662</v>
      </c>
      <c r="S40" s="61" t="s">
        <v>661</v>
      </c>
      <c r="T40" s="64" t="s">
        <v>449</v>
      </c>
      <c r="U40" s="46" t="s">
        <v>152</v>
      </c>
      <c r="V40" s="44" t="s">
        <v>663</v>
      </c>
      <c r="W40" s="129" t="s">
        <v>152</v>
      </c>
    </row>
    <row r="41" spans="1:23" x14ac:dyDescent="0.25">
      <c r="A41" s="40" t="s">
        <v>28</v>
      </c>
      <c r="B41" s="33" t="s">
        <v>128</v>
      </c>
      <c r="C41" s="73">
        <f t="shared" si="0"/>
        <v>1</v>
      </c>
      <c r="D41" s="45">
        <v>0.5</v>
      </c>
      <c r="E41" s="109"/>
      <c r="F41" s="93">
        <f t="shared" si="1"/>
        <v>0.5</v>
      </c>
      <c r="G41" s="61" t="s">
        <v>151</v>
      </c>
      <c r="H41" s="61" t="s">
        <v>388</v>
      </c>
      <c r="I41" s="58" t="s">
        <v>145</v>
      </c>
      <c r="J41" s="58" t="s">
        <v>151</v>
      </c>
      <c r="K41" s="98">
        <v>1</v>
      </c>
      <c r="L41" s="98">
        <v>4</v>
      </c>
      <c r="M41" s="98" t="s">
        <v>152</v>
      </c>
      <c r="N41" s="61" t="s">
        <v>160</v>
      </c>
      <c r="O41" s="61" t="s">
        <v>242</v>
      </c>
      <c r="P41" s="61">
        <v>42941</v>
      </c>
      <c r="Q41" s="61">
        <v>44305</v>
      </c>
      <c r="R41" s="95">
        <v>127</v>
      </c>
      <c r="S41" s="61" t="s">
        <v>451</v>
      </c>
      <c r="T41" s="64" t="s">
        <v>452</v>
      </c>
      <c r="U41" s="46" t="s">
        <v>453</v>
      </c>
      <c r="V41" s="61" t="s">
        <v>460</v>
      </c>
      <c r="W41" s="129" t="s">
        <v>152</v>
      </c>
    </row>
    <row r="42" spans="1:23" x14ac:dyDescent="0.25">
      <c r="A42" s="40" t="s">
        <v>10</v>
      </c>
      <c r="B42" s="33" t="s">
        <v>128</v>
      </c>
      <c r="C42" s="73">
        <f t="shared" si="0"/>
        <v>1</v>
      </c>
      <c r="D42" s="45"/>
      <c r="E42" s="109"/>
      <c r="F42" s="93">
        <f t="shared" si="1"/>
        <v>1</v>
      </c>
      <c r="G42" s="61" t="s">
        <v>151</v>
      </c>
      <c r="H42" s="61" t="s">
        <v>151</v>
      </c>
      <c r="I42" s="58" t="s">
        <v>145</v>
      </c>
      <c r="J42" s="58" t="s">
        <v>151</v>
      </c>
      <c r="K42" s="98">
        <v>1</v>
      </c>
      <c r="L42" s="98">
        <v>7</v>
      </c>
      <c r="M42" s="98" t="s">
        <v>152</v>
      </c>
      <c r="N42" s="61"/>
      <c r="O42" s="61"/>
      <c r="P42" s="61"/>
      <c r="Q42" s="61"/>
      <c r="R42" s="95"/>
      <c r="S42" s="61"/>
      <c r="T42" s="64" t="s">
        <v>243</v>
      </c>
      <c r="U42" s="46" t="s">
        <v>152</v>
      </c>
      <c r="V42" s="61" t="s">
        <v>152</v>
      </c>
    </row>
    <row r="43" spans="1:23" x14ac:dyDescent="0.25">
      <c r="A43" s="40" t="s">
        <v>76</v>
      </c>
      <c r="B43" s="33" t="s">
        <v>129</v>
      </c>
      <c r="C43" s="73">
        <f t="shared" si="0"/>
        <v>0</v>
      </c>
      <c r="D43" s="45"/>
      <c r="E43" s="109"/>
      <c r="F43" s="93">
        <f t="shared" si="1"/>
        <v>0</v>
      </c>
      <c r="G43" s="61" t="s">
        <v>145</v>
      </c>
      <c r="H43" s="61" t="s">
        <v>152</v>
      </c>
      <c r="I43" s="58" t="s">
        <v>145</v>
      </c>
      <c r="J43" s="58" t="s">
        <v>145</v>
      </c>
      <c r="K43" s="98" t="s">
        <v>152</v>
      </c>
      <c r="L43" s="98" t="s">
        <v>152</v>
      </c>
      <c r="M43" s="98" t="s">
        <v>152</v>
      </c>
      <c r="N43" s="46" t="s">
        <v>152</v>
      </c>
      <c r="O43" s="61" t="s">
        <v>152</v>
      </c>
      <c r="P43" s="61" t="s">
        <v>152</v>
      </c>
      <c r="Q43" s="61" t="s">
        <v>152</v>
      </c>
      <c r="R43" s="95" t="s">
        <v>152</v>
      </c>
      <c r="S43" s="61" t="s">
        <v>152</v>
      </c>
      <c r="T43" s="64" t="s">
        <v>248</v>
      </c>
      <c r="U43" s="46" t="s">
        <v>152</v>
      </c>
      <c r="V43" s="46" t="s">
        <v>672</v>
      </c>
      <c r="W43" s="129" t="s">
        <v>152</v>
      </c>
    </row>
    <row r="44" spans="1:23" ht="14.1" customHeight="1" x14ac:dyDescent="0.25">
      <c r="A44" s="40" t="s">
        <v>77</v>
      </c>
      <c r="B44" s="33" t="s">
        <v>129</v>
      </c>
      <c r="C44" s="73">
        <f t="shared" si="0"/>
        <v>0</v>
      </c>
      <c r="D44" s="45"/>
      <c r="E44" s="109"/>
      <c r="F44" s="93">
        <f t="shared" si="1"/>
        <v>0</v>
      </c>
      <c r="G44" s="61" t="s">
        <v>145</v>
      </c>
      <c r="H44" s="61" t="s">
        <v>152</v>
      </c>
      <c r="I44" s="58" t="s">
        <v>145</v>
      </c>
      <c r="J44" s="58" t="s">
        <v>145</v>
      </c>
      <c r="K44" s="98" t="s">
        <v>152</v>
      </c>
      <c r="L44" s="98" t="s">
        <v>152</v>
      </c>
      <c r="M44" s="98" t="s">
        <v>152</v>
      </c>
      <c r="N44" s="46" t="s">
        <v>160</v>
      </c>
      <c r="O44" s="61" t="s">
        <v>674</v>
      </c>
      <c r="P44" s="61">
        <v>42282</v>
      </c>
      <c r="Q44" s="61" t="s">
        <v>152</v>
      </c>
      <c r="R44" s="95">
        <v>461</v>
      </c>
      <c r="S44" s="61" t="s">
        <v>673</v>
      </c>
      <c r="T44" s="64" t="s">
        <v>366</v>
      </c>
      <c r="U44" s="46" t="s">
        <v>152</v>
      </c>
      <c r="V44" s="46" t="s">
        <v>675</v>
      </c>
      <c r="W44" s="129" t="s">
        <v>152</v>
      </c>
    </row>
    <row r="45" spans="1:23" x14ac:dyDescent="0.25">
      <c r="A45" s="40" t="s">
        <v>51</v>
      </c>
      <c r="B45" s="33" t="s">
        <v>128</v>
      </c>
      <c r="C45" s="73">
        <f t="shared" si="0"/>
        <v>1</v>
      </c>
      <c r="D45" s="45">
        <v>0.5</v>
      </c>
      <c r="E45" s="109"/>
      <c r="F45" s="93">
        <f t="shared" si="1"/>
        <v>0.5</v>
      </c>
      <c r="G45" s="61" t="s">
        <v>151</v>
      </c>
      <c r="H45" s="61" t="s">
        <v>388</v>
      </c>
      <c r="I45" s="58" t="s">
        <v>145</v>
      </c>
      <c r="J45" s="58" t="s">
        <v>151</v>
      </c>
      <c r="K45" s="98">
        <v>1</v>
      </c>
      <c r="L45" s="98">
        <v>8</v>
      </c>
      <c r="M45" s="98" t="s">
        <v>152</v>
      </c>
      <c r="N45" s="61" t="s">
        <v>160</v>
      </c>
      <c r="O45" s="61" t="s">
        <v>249</v>
      </c>
      <c r="P45" s="61">
        <v>43523</v>
      </c>
      <c r="Q45" s="61">
        <v>44033</v>
      </c>
      <c r="R45" s="95">
        <v>32</v>
      </c>
      <c r="S45" s="61" t="s">
        <v>250</v>
      </c>
      <c r="T45" s="64" t="s">
        <v>461</v>
      </c>
      <c r="U45" s="46" t="s">
        <v>463</v>
      </c>
      <c r="V45" s="61" t="s">
        <v>519</v>
      </c>
      <c r="W45" s="129" t="s">
        <v>152</v>
      </c>
    </row>
    <row r="46" spans="1:23" x14ac:dyDescent="0.25">
      <c r="A46" s="40" t="s">
        <v>78</v>
      </c>
      <c r="B46" s="33" t="s">
        <v>128</v>
      </c>
      <c r="C46" s="73">
        <f t="shared" si="0"/>
        <v>1</v>
      </c>
      <c r="D46" s="45">
        <v>0.5</v>
      </c>
      <c r="E46" s="109"/>
      <c r="F46" s="93">
        <f t="shared" si="1"/>
        <v>0.5</v>
      </c>
      <c r="G46" s="61" t="s">
        <v>151</v>
      </c>
      <c r="H46" s="61" t="s">
        <v>388</v>
      </c>
      <c r="I46" s="58" t="s">
        <v>145</v>
      </c>
      <c r="J46" s="58" t="s">
        <v>151</v>
      </c>
      <c r="K46" s="98">
        <v>1</v>
      </c>
      <c r="L46" s="98">
        <v>6</v>
      </c>
      <c r="M46" s="98" t="s">
        <v>152</v>
      </c>
      <c r="N46" s="61" t="s">
        <v>160</v>
      </c>
      <c r="O46" s="61" t="s">
        <v>370</v>
      </c>
      <c r="P46" s="61">
        <v>42850</v>
      </c>
      <c r="Q46" s="61">
        <v>43159</v>
      </c>
      <c r="R46" s="95">
        <v>56</v>
      </c>
      <c r="S46" s="61" t="s">
        <v>369</v>
      </c>
      <c r="T46" s="64" t="s">
        <v>368</v>
      </c>
      <c r="U46" s="46" t="s">
        <v>152</v>
      </c>
      <c r="V46" s="61" t="s">
        <v>519</v>
      </c>
      <c r="W46" s="129" t="s">
        <v>152</v>
      </c>
    </row>
    <row r="47" spans="1:23" x14ac:dyDescent="0.25">
      <c r="A47" s="72" t="s">
        <v>79</v>
      </c>
      <c r="B47" s="114"/>
      <c r="C47" s="55"/>
      <c r="D47" s="110"/>
      <c r="E47" s="110"/>
      <c r="F47" s="94"/>
      <c r="G47" s="110"/>
      <c r="H47" s="110"/>
      <c r="I47" s="110"/>
      <c r="J47" s="110"/>
      <c r="K47" s="111"/>
      <c r="L47" s="111"/>
      <c r="M47" s="111"/>
      <c r="N47" s="110"/>
      <c r="O47" s="110"/>
      <c r="P47" s="110"/>
      <c r="Q47" s="112"/>
      <c r="R47" s="113"/>
      <c r="S47" s="110"/>
      <c r="T47" s="110"/>
      <c r="U47" s="110"/>
      <c r="V47" s="110"/>
    </row>
    <row r="48" spans="1:23" x14ac:dyDescent="0.25">
      <c r="A48" s="40" t="s">
        <v>80</v>
      </c>
      <c r="B48" s="33" t="s">
        <v>129</v>
      </c>
      <c r="C48" s="73">
        <f t="shared" si="0"/>
        <v>0</v>
      </c>
      <c r="D48" s="45"/>
      <c r="E48" s="109"/>
      <c r="F48" s="93">
        <f t="shared" si="1"/>
        <v>0</v>
      </c>
      <c r="G48" s="61" t="s">
        <v>145</v>
      </c>
      <c r="H48" s="61" t="s">
        <v>152</v>
      </c>
      <c r="I48" s="58" t="s">
        <v>145</v>
      </c>
      <c r="J48" s="58" t="s">
        <v>145</v>
      </c>
      <c r="K48" s="98" t="s">
        <v>152</v>
      </c>
      <c r="L48" s="98" t="s">
        <v>152</v>
      </c>
      <c r="M48" s="98" t="s">
        <v>152</v>
      </c>
      <c r="N48" s="46" t="s">
        <v>146</v>
      </c>
      <c r="O48" s="61" t="s">
        <v>665</v>
      </c>
      <c r="P48" s="61">
        <v>39545</v>
      </c>
      <c r="Q48" s="61">
        <v>39994</v>
      </c>
      <c r="R48" s="95">
        <v>100</v>
      </c>
      <c r="S48" s="61" t="s">
        <v>664</v>
      </c>
      <c r="T48" s="64" t="s">
        <v>371</v>
      </c>
      <c r="U48" s="46" t="s">
        <v>466</v>
      </c>
      <c r="V48" s="61" t="s">
        <v>624</v>
      </c>
      <c r="W48" s="129" t="s">
        <v>152</v>
      </c>
    </row>
    <row r="49" spans="1:23" x14ac:dyDescent="0.25">
      <c r="A49" s="40" t="s">
        <v>81</v>
      </c>
      <c r="B49" s="33" t="s">
        <v>128</v>
      </c>
      <c r="C49" s="73">
        <f t="shared" si="0"/>
        <v>1</v>
      </c>
      <c r="D49" s="45">
        <v>0.5</v>
      </c>
      <c r="E49" s="109"/>
      <c r="F49" s="93">
        <f t="shared" si="1"/>
        <v>0.5</v>
      </c>
      <c r="G49" s="61" t="s">
        <v>151</v>
      </c>
      <c r="H49" s="61" t="s">
        <v>405</v>
      </c>
      <c r="I49" s="58" t="s">
        <v>145</v>
      </c>
      <c r="J49" s="58" t="s">
        <v>151</v>
      </c>
      <c r="K49" s="98" t="s">
        <v>152</v>
      </c>
      <c r="L49" s="105" t="s">
        <v>468</v>
      </c>
      <c r="M49" s="98" t="s">
        <v>152</v>
      </c>
      <c r="N49" s="61" t="s">
        <v>179</v>
      </c>
      <c r="O49" s="61" t="s">
        <v>252</v>
      </c>
      <c r="P49" s="61">
        <v>41390</v>
      </c>
      <c r="Q49" s="61" t="s">
        <v>152</v>
      </c>
      <c r="R49" s="95" t="s">
        <v>253</v>
      </c>
      <c r="S49" s="61" t="s">
        <v>254</v>
      </c>
      <c r="T49" s="64" t="s">
        <v>469</v>
      </c>
      <c r="U49" s="46" t="s">
        <v>152</v>
      </c>
      <c r="V49" s="61" t="s">
        <v>636</v>
      </c>
      <c r="W49" s="129" t="s">
        <v>152</v>
      </c>
    </row>
    <row r="50" spans="1:23" x14ac:dyDescent="0.25">
      <c r="A50" s="40" t="s">
        <v>82</v>
      </c>
      <c r="B50" s="33" t="s">
        <v>128</v>
      </c>
      <c r="C50" s="73">
        <f t="shared" si="0"/>
        <v>1</v>
      </c>
      <c r="D50" s="45"/>
      <c r="E50" s="109"/>
      <c r="F50" s="93">
        <f t="shared" si="1"/>
        <v>1</v>
      </c>
      <c r="G50" s="61" t="s">
        <v>151</v>
      </c>
      <c r="H50" s="61" t="s">
        <v>405</v>
      </c>
      <c r="I50" s="58" t="s">
        <v>145</v>
      </c>
      <c r="J50" s="58" t="s">
        <v>151</v>
      </c>
      <c r="K50" s="98">
        <v>1</v>
      </c>
      <c r="L50" s="98">
        <v>8</v>
      </c>
      <c r="M50" s="98"/>
      <c r="N50" s="61" t="s">
        <v>160</v>
      </c>
      <c r="O50" s="61" t="s">
        <v>256</v>
      </c>
      <c r="P50" s="61">
        <v>41272</v>
      </c>
      <c r="Q50" s="61" t="s">
        <v>152</v>
      </c>
      <c r="R50" s="95">
        <v>141</v>
      </c>
      <c r="S50" s="61" t="s">
        <v>205</v>
      </c>
      <c r="T50" s="64" t="s">
        <v>471</v>
      </c>
      <c r="U50" s="46" t="s">
        <v>472</v>
      </c>
      <c r="V50" s="61" t="s">
        <v>152</v>
      </c>
      <c r="W50" s="129" t="s">
        <v>152</v>
      </c>
    </row>
    <row r="51" spans="1:23" x14ac:dyDescent="0.25">
      <c r="A51" s="40" t="s">
        <v>83</v>
      </c>
      <c r="B51" s="33" t="s">
        <v>129</v>
      </c>
      <c r="C51" s="73">
        <f t="shared" si="0"/>
        <v>0</v>
      </c>
      <c r="D51" s="45"/>
      <c r="E51" s="109"/>
      <c r="F51" s="93">
        <f t="shared" si="1"/>
        <v>0</v>
      </c>
      <c r="G51" s="61" t="s">
        <v>145</v>
      </c>
      <c r="H51" s="61" t="s">
        <v>152</v>
      </c>
      <c r="I51" s="61" t="s">
        <v>145</v>
      </c>
      <c r="J51" s="61" t="s">
        <v>151</v>
      </c>
      <c r="K51" s="98" t="s">
        <v>152</v>
      </c>
      <c r="L51" s="98">
        <v>3</v>
      </c>
      <c r="M51" s="98" t="s">
        <v>152</v>
      </c>
      <c r="N51" s="46" t="s">
        <v>146</v>
      </c>
      <c r="O51" s="61" t="s">
        <v>475</v>
      </c>
      <c r="P51" s="61">
        <v>42215</v>
      </c>
      <c r="Q51" s="61" t="s">
        <v>152</v>
      </c>
      <c r="R51" s="95">
        <v>217</v>
      </c>
      <c r="S51" s="61" t="s">
        <v>474</v>
      </c>
      <c r="T51" s="64" t="s">
        <v>476</v>
      </c>
      <c r="U51" s="46" t="s">
        <v>152</v>
      </c>
      <c r="V51" s="61" t="s">
        <v>626</v>
      </c>
      <c r="W51" s="129" t="s">
        <v>152</v>
      </c>
    </row>
    <row r="52" spans="1:23" x14ac:dyDescent="0.25">
      <c r="A52" s="40" t="s">
        <v>84</v>
      </c>
      <c r="B52" s="33" t="s">
        <v>128</v>
      </c>
      <c r="C52" s="73">
        <f t="shared" si="0"/>
        <v>1</v>
      </c>
      <c r="D52" s="45">
        <v>0.5</v>
      </c>
      <c r="E52" s="109"/>
      <c r="F52" s="93">
        <f t="shared" si="1"/>
        <v>0.5</v>
      </c>
      <c r="G52" s="61" t="s">
        <v>151</v>
      </c>
      <c r="H52" s="61" t="s">
        <v>405</v>
      </c>
      <c r="I52" s="58" t="s">
        <v>145</v>
      </c>
      <c r="J52" s="58" t="s">
        <v>151</v>
      </c>
      <c r="K52" s="98">
        <v>1</v>
      </c>
      <c r="L52" s="98">
        <v>3</v>
      </c>
      <c r="M52" s="98" t="s">
        <v>152</v>
      </c>
      <c r="N52" s="46" t="s">
        <v>160</v>
      </c>
      <c r="O52" s="61" t="s">
        <v>478</v>
      </c>
      <c r="P52" s="61">
        <v>42852</v>
      </c>
      <c r="Q52" s="61" t="s">
        <v>152</v>
      </c>
      <c r="R52" s="95">
        <v>101</v>
      </c>
      <c r="S52" s="61" t="s">
        <v>479</v>
      </c>
      <c r="T52" s="64" t="s">
        <v>481</v>
      </c>
      <c r="U52" s="46" t="s">
        <v>152</v>
      </c>
      <c r="V52" s="61" t="s">
        <v>556</v>
      </c>
      <c r="W52" s="129" t="s">
        <v>152</v>
      </c>
    </row>
    <row r="53" spans="1:23" x14ac:dyDescent="0.25">
      <c r="A53" s="40" t="s">
        <v>85</v>
      </c>
      <c r="B53" s="33" t="s">
        <v>129</v>
      </c>
      <c r="C53" s="73">
        <f t="shared" si="0"/>
        <v>0</v>
      </c>
      <c r="D53" s="45"/>
      <c r="E53" s="109"/>
      <c r="F53" s="93">
        <f t="shared" si="1"/>
        <v>0</v>
      </c>
      <c r="G53" s="61" t="s">
        <v>145</v>
      </c>
      <c r="H53" s="61" t="s">
        <v>152</v>
      </c>
      <c r="I53" s="58" t="s">
        <v>145</v>
      </c>
      <c r="J53" s="58" t="s">
        <v>145</v>
      </c>
      <c r="K53" s="98" t="s">
        <v>316</v>
      </c>
      <c r="L53" s="98" t="s">
        <v>316</v>
      </c>
      <c r="M53" s="98" t="s">
        <v>152</v>
      </c>
      <c r="N53" s="46" t="s">
        <v>146</v>
      </c>
      <c r="O53" s="46" t="s">
        <v>678</v>
      </c>
      <c r="P53" s="46">
        <v>40885</v>
      </c>
      <c r="Q53" s="46" t="s">
        <v>316</v>
      </c>
      <c r="R53" s="46">
        <v>228</v>
      </c>
      <c r="S53" s="46" t="s">
        <v>677</v>
      </c>
      <c r="T53" s="64" t="s">
        <v>679</v>
      </c>
      <c r="U53" s="46" t="s">
        <v>152</v>
      </c>
      <c r="V53" s="61" t="s">
        <v>629</v>
      </c>
      <c r="W53" s="129" t="s">
        <v>152</v>
      </c>
    </row>
    <row r="54" spans="1:23" x14ac:dyDescent="0.25">
      <c r="A54" s="40" t="s">
        <v>86</v>
      </c>
      <c r="B54" s="33" t="s">
        <v>129</v>
      </c>
      <c r="C54" s="73">
        <f t="shared" si="0"/>
        <v>0</v>
      </c>
      <c r="D54" s="45"/>
      <c r="E54" s="109"/>
      <c r="F54" s="93">
        <f t="shared" si="1"/>
        <v>0</v>
      </c>
      <c r="G54" s="61" t="s">
        <v>489</v>
      </c>
      <c r="H54" s="61" t="s">
        <v>145</v>
      </c>
      <c r="I54" s="58" t="s">
        <v>145</v>
      </c>
      <c r="J54" s="58" t="s">
        <v>488</v>
      </c>
      <c r="K54" s="98" t="s">
        <v>152</v>
      </c>
      <c r="L54" s="98">
        <v>1</v>
      </c>
      <c r="M54" s="98" t="s">
        <v>152</v>
      </c>
      <c r="N54" s="46" t="s">
        <v>160</v>
      </c>
      <c r="O54" s="61" t="s">
        <v>485</v>
      </c>
      <c r="P54" s="61">
        <v>43364</v>
      </c>
      <c r="Q54" s="61">
        <v>44195</v>
      </c>
      <c r="R54" s="95" t="s">
        <v>486</v>
      </c>
      <c r="S54" s="61" t="s">
        <v>487</v>
      </c>
      <c r="T54" s="64" t="s">
        <v>483</v>
      </c>
      <c r="U54" s="46" t="s">
        <v>152</v>
      </c>
      <c r="V54" s="61" t="s">
        <v>666</v>
      </c>
      <c r="W54" s="129" t="s">
        <v>152</v>
      </c>
    </row>
    <row r="55" spans="1:23" x14ac:dyDescent="0.25">
      <c r="A55" s="72" t="s">
        <v>11</v>
      </c>
      <c r="B55" s="114"/>
      <c r="C55" s="55"/>
      <c r="D55" s="110"/>
      <c r="E55" s="110"/>
      <c r="F55" s="94"/>
      <c r="G55" s="110"/>
      <c r="H55" s="110"/>
      <c r="I55" s="110"/>
      <c r="J55" s="110"/>
      <c r="K55" s="111"/>
      <c r="L55" s="111"/>
      <c r="M55" s="111"/>
      <c r="N55" s="110"/>
      <c r="O55" s="110"/>
      <c r="P55" s="110"/>
      <c r="Q55" s="112"/>
      <c r="R55" s="113"/>
      <c r="S55" s="110"/>
      <c r="T55" s="110"/>
      <c r="U55" s="110"/>
      <c r="V55" s="110"/>
    </row>
    <row r="56" spans="1:23" x14ac:dyDescent="0.25">
      <c r="A56" s="40" t="s">
        <v>87</v>
      </c>
      <c r="B56" s="33" t="s">
        <v>127</v>
      </c>
      <c r="C56" s="73">
        <f t="shared" si="0"/>
        <v>2</v>
      </c>
      <c r="D56" s="45"/>
      <c r="E56" s="109"/>
      <c r="F56" s="93">
        <f t="shared" si="1"/>
        <v>2</v>
      </c>
      <c r="G56" s="61" t="s">
        <v>151</v>
      </c>
      <c r="H56" s="61" t="s">
        <v>405</v>
      </c>
      <c r="I56" s="58" t="s">
        <v>151</v>
      </c>
      <c r="J56" s="58" t="s">
        <v>152</v>
      </c>
      <c r="K56" s="98">
        <v>15</v>
      </c>
      <c r="L56" s="98">
        <v>62</v>
      </c>
      <c r="M56" s="98">
        <v>4</v>
      </c>
      <c r="N56" s="46" t="s">
        <v>160</v>
      </c>
      <c r="O56" s="61" t="s">
        <v>224</v>
      </c>
      <c r="P56" s="61">
        <v>42594</v>
      </c>
      <c r="Q56" s="61" t="s">
        <v>152</v>
      </c>
      <c r="R56" s="95">
        <v>223</v>
      </c>
      <c r="S56" s="46" t="s">
        <v>225</v>
      </c>
      <c r="T56" s="64" t="s">
        <v>223</v>
      </c>
      <c r="U56" s="46" t="s">
        <v>152</v>
      </c>
      <c r="V56" s="46" t="s">
        <v>152</v>
      </c>
      <c r="W56" s="129" t="s">
        <v>152</v>
      </c>
    </row>
    <row r="57" spans="1:23" x14ac:dyDescent="0.25">
      <c r="A57" s="40" t="s">
        <v>88</v>
      </c>
      <c r="B57" s="33" t="s">
        <v>129</v>
      </c>
      <c r="C57" s="73">
        <f t="shared" si="0"/>
        <v>0</v>
      </c>
      <c r="D57" s="45"/>
      <c r="E57" s="109"/>
      <c r="F57" s="93">
        <f t="shared" si="1"/>
        <v>0</v>
      </c>
      <c r="G57" s="61" t="s">
        <v>145</v>
      </c>
      <c r="H57" s="61" t="s">
        <v>152</v>
      </c>
      <c r="I57" s="58" t="s">
        <v>145</v>
      </c>
      <c r="J57" s="58" t="s">
        <v>145</v>
      </c>
      <c r="K57" s="98" t="s">
        <v>152</v>
      </c>
      <c r="L57" s="98" t="s">
        <v>152</v>
      </c>
      <c r="M57" s="98" t="s">
        <v>152</v>
      </c>
      <c r="N57" s="46" t="s">
        <v>152</v>
      </c>
      <c r="O57" s="61" t="s">
        <v>152</v>
      </c>
      <c r="P57" s="61" t="s">
        <v>152</v>
      </c>
      <c r="Q57" s="61" t="s">
        <v>152</v>
      </c>
      <c r="R57" s="95" t="s">
        <v>152</v>
      </c>
      <c r="S57" s="61" t="s">
        <v>152</v>
      </c>
      <c r="T57" s="64" t="s">
        <v>263</v>
      </c>
      <c r="U57" s="46" t="s">
        <v>152</v>
      </c>
      <c r="V57" s="61" t="s">
        <v>416</v>
      </c>
      <c r="W57" s="129" t="s">
        <v>152</v>
      </c>
    </row>
    <row r="58" spans="1:23" x14ac:dyDescent="0.25">
      <c r="A58" s="40" t="s">
        <v>89</v>
      </c>
      <c r="B58" s="33" t="s">
        <v>128</v>
      </c>
      <c r="C58" s="73">
        <f t="shared" si="0"/>
        <v>1</v>
      </c>
      <c r="D58" s="45"/>
      <c r="E58" s="109"/>
      <c r="F58" s="93">
        <f t="shared" si="1"/>
        <v>1</v>
      </c>
      <c r="G58" s="61" t="s">
        <v>151</v>
      </c>
      <c r="H58" s="61" t="s">
        <v>151</v>
      </c>
      <c r="I58" s="58" t="s">
        <v>145</v>
      </c>
      <c r="J58" s="58" t="s">
        <v>151</v>
      </c>
      <c r="K58" s="98">
        <v>1</v>
      </c>
      <c r="L58" s="98">
        <v>6</v>
      </c>
      <c r="M58" s="98" t="s">
        <v>152</v>
      </c>
      <c r="N58" s="46" t="s">
        <v>146</v>
      </c>
      <c r="O58" s="61" t="s">
        <v>261</v>
      </c>
      <c r="P58" s="61">
        <v>40819</v>
      </c>
      <c r="Q58" s="61">
        <v>43654</v>
      </c>
      <c r="R58" s="95">
        <v>300</v>
      </c>
      <c r="S58" s="61" t="s">
        <v>260</v>
      </c>
      <c r="T58" s="64" t="s">
        <v>259</v>
      </c>
      <c r="U58" s="46" t="s">
        <v>152</v>
      </c>
      <c r="V58" s="61" t="s">
        <v>152</v>
      </c>
      <c r="W58" s="129" t="s">
        <v>152</v>
      </c>
    </row>
    <row r="59" spans="1:23" x14ac:dyDescent="0.25">
      <c r="A59" s="40" t="s">
        <v>90</v>
      </c>
      <c r="B59" s="33" t="s">
        <v>129</v>
      </c>
      <c r="C59" s="73">
        <f t="shared" si="0"/>
        <v>0</v>
      </c>
      <c r="D59" s="45"/>
      <c r="E59" s="109"/>
      <c r="F59" s="93">
        <f t="shared" si="1"/>
        <v>0</v>
      </c>
      <c r="G59" s="61" t="s">
        <v>145</v>
      </c>
      <c r="H59" s="61" t="s">
        <v>152</v>
      </c>
      <c r="I59" s="61" t="s">
        <v>145</v>
      </c>
      <c r="J59" s="61" t="s">
        <v>145</v>
      </c>
      <c r="K59" s="98" t="s">
        <v>152</v>
      </c>
      <c r="L59" s="98" t="s">
        <v>152</v>
      </c>
      <c r="M59" s="98" t="s">
        <v>152</v>
      </c>
      <c r="N59" s="61" t="s">
        <v>160</v>
      </c>
      <c r="O59" s="61" t="s">
        <v>495</v>
      </c>
      <c r="P59" s="61">
        <v>39610</v>
      </c>
      <c r="Q59" s="61">
        <v>40259</v>
      </c>
      <c r="R59" s="95" t="s">
        <v>496</v>
      </c>
      <c r="S59" s="61" t="s">
        <v>494</v>
      </c>
      <c r="T59" s="64" t="s">
        <v>360</v>
      </c>
      <c r="U59" s="61" t="s">
        <v>152</v>
      </c>
      <c r="V59" s="61" t="s">
        <v>667</v>
      </c>
      <c r="W59" s="129" t="s">
        <v>152</v>
      </c>
    </row>
    <row r="60" spans="1:23" x14ac:dyDescent="0.25">
      <c r="A60" s="40" t="s">
        <v>12</v>
      </c>
      <c r="B60" s="33" t="s">
        <v>128</v>
      </c>
      <c r="C60" s="73">
        <f t="shared" si="0"/>
        <v>1</v>
      </c>
      <c r="D60" s="45">
        <v>0.5</v>
      </c>
      <c r="E60" s="109"/>
      <c r="F60" s="93">
        <f t="shared" si="1"/>
        <v>0.5</v>
      </c>
      <c r="G60" s="61" t="s">
        <v>151</v>
      </c>
      <c r="H60" s="61" t="s">
        <v>145</v>
      </c>
      <c r="I60" s="58" t="s">
        <v>145</v>
      </c>
      <c r="J60" s="58" t="s">
        <v>151</v>
      </c>
      <c r="K60" s="98">
        <v>1</v>
      </c>
      <c r="L60" s="98">
        <v>6</v>
      </c>
      <c r="M60" s="98" t="s">
        <v>152</v>
      </c>
      <c r="N60" s="46" t="s">
        <v>146</v>
      </c>
      <c r="O60" s="61" t="s">
        <v>264</v>
      </c>
      <c r="P60" s="61">
        <v>41246</v>
      </c>
      <c r="Q60" s="61">
        <v>44195</v>
      </c>
      <c r="R60" s="95">
        <v>534</v>
      </c>
      <c r="S60" s="61" t="s">
        <v>265</v>
      </c>
      <c r="T60" s="64" t="s">
        <v>266</v>
      </c>
      <c r="U60" s="46" t="s">
        <v>498</v>
      </c>
      <c r="V60" s="61" t="s">
        <v>460</v>
      </c>
      <c r="W60" s="129" t="s">
        <v>152</v>
      </c>
    </row>
    <row r="61" spans="1:23" x14ac:dyDescent="0.25">
      <c r="A61" s="40" t="s">
        <v>91</v>
      </c>
      <c r="B61" s="33" t="s">
        <v>128</v>
      </c>
      <c r="C61" s="73">
        <f t="shared" si="0"/>
        <v>1</v>
      </c>
      <c r="D61" s="45">
        <v>0.5</v>
      </c>
      <c r="E61" s="109"/>
      <c r="F61" s="93">
        <f t="shared" si="1"/>
        <v>0.5</v>
      </c>
      <c r="G61" s="61" t="s">
        <v>151</v>
      </c>
      <c r="H61" s="61" t="s">
        <v>151</v>
      </c>
      <c r="I61" s="58" t="s">
        <v>145</v>
      </c>
      <c r="J61" s="58" t="s">
        <v>151</v>
      </c>
      <c r="K61" s="98">
        <v>1</v>
      </c>
      <c r="L61" s="98">
        <v>8</v>
      </c>
      <c r="M61" s="98" t="s">
        <v>152</v>
      </c>
      <c r="N61" s="46" t="s">
        <v>146</v>
      </c>
      <c r="O61" s="61" t="s">
        <v>268</v>
      </c>
      <c r="P61" s="61">
        <v>42180</v>
      </c>
      <c r="Q61" s="61">
        <v>43992</v>
      </c>
      <c r="R61" s="95">
        <v>231</v>
      </c>
      <c r="S61" s="61" t="s">
        <v>267</v>
      </c>
      <c r="T61" s="64" t="s">
        <v>501</v>
      </c>
      <c r="U61" s="46" t="s">
        <v>152</v>
      </c>
      <c r="V61" s="61" t="s">
        <v>557</v>
      </c>
      <c r="W61" s="129" t="s">
        <v>152</v>
      </c>
    </row>
    <row r="62" spans="1:23" x14ac:dyDescent="0.25">
      <c r="A62" s="40" t="s">
        <v>92</v>
      </c>
      <c r="B62" s="33" t="s">
        <v>128</v>
      </c>
      <c r="C62" s="73">
        <f t="shared" si="0"/>
        <v>1</v>
      </c>
      <c r="D62" s="45">
        <v>0.5</v>
      </c>
      <c r="E62" s="109"/>
      <c r="F62" s="93">
        <f t="shared" si="1"/>
        <v>0.5</v>
      </c>
      <c r="G62" s="61" t="s">
        <v>151</v>
      </c>
      <c r="H62" s="61" t="s">
        <v>151</v>
      </c>
      <c r="I62" s="58" t="s">
        <v>145</v>
      </c>
      <c r="J62" s="58" t="s">
        <v>151</v>
      </c>
      <c r="K62" s="98">
        <v>1</v>
      </c>
      <c r="L62" s="98">
        <v>4</v>
      </c>
      <c r="M62" s="98" t="s">
        <v>152</v>
      </c>
      <c r="N62" s="46" t="s">
        <v>146</v>
      </c>
      <c r="O62" s="61" t="s">
        <v>354</v>
      </c>
      <c r="P62" s="61">
        <v>39994</v>
      </c>
      <c r="Q62" s="61">
        <v>43074</v>
      </c>
      <c r="R62" s="95" t="s">
        <v>502</v>
      </c>
      <c r="S62" s="61" t="s">
        <v>355</v>
      </c>
      <c r="T62" s="64" t="s">
        <v>308</v>
      </c>
      <c r="U62" s="61" t="s">
        <v>503</v>
      </c>
      <c r="V62" s="61" t="s">
        <v>558</v>
      </c>
      <c r="W62" s="129" t="s">
        <v>152</v>
      </c>
    </row>
    <row r="63" spans="1:23" x14ac:dyDescent="0.25">
      <c r="A63" s="40" t="s">
        <v>93</v>
      </c>
      <c r="B63" s="33" t="s">
        <v>128</v>
      </c>
      <c r="C63" s="73">
        <f t="shared" si="0"/>
        <v>1</v>
      </c>
      <c r="D63" s="45">
        <v>0.5</v>
      </c>
      <c r="E63" s="109"/>
      <c r="F63" s="93">
        <f t="shared" si="1"/>
        <v>0.5</v>
      </c>
      <c r="G63" s="61" t="s">
        <v>151</v>
      </c>
      <c r="H63" s="61" t="s">
        <v>151</v>
      </c>
      <c r="I63" s="58" t="s">
        <v>145</v>
      </c>
      <c r="J63" s="58" t="s">
        <v>151</v>
      </c>
      <c r="K63" s="98">
        <v>1</v>
      </c>
      <c r="L63" s="98" t="s">
        <v>505</v>
      </c>
      <c r="M63" s="98">
        <v>4</v>
      </c>
      <c r="N63" s="46" t="s">
        <v>506</v>
      </c>
      <c r="O63" s="61" t="s">
        <v>507</v>
      </c>
      <c r="P63" s="61" t="s">
        <v>508</v>
      </c>
      <c r="Q63" s="61" t="s">
        <v>509</v>
      </c>
      <c r="R63" s="95" t="s">
        <v>510</v>
      </c>
      <c r="S63" s="61" t="s">
        <v>511</v>
      </c>
      <c r="T63" s="64" t="s">
        <v>512</v>
      </c>
      <c r="U63" s="61" t="s">
        <v>513</v>
      </c>
      <c r="V63" s="61" t="s">
        <v>637</v>
      </c>
      <c r="W63" s="129" t="s">
        <v>152</v>
      </c>
    </row>
    <row r="64" spans="1:23" x14ac:dyDescent="0.25">
      <c r="A64" s="40" t="s">
        <v>94</v>
      </c>
      <c r="B64" s="33" t="s">
        <v>127</v>
      </c>
      <c r="C64" s="73">
        <f t="shared" si="0"/>
        <v>2</v>
      </c>
      <c r="D64" s="45">
        <v>0.5</v>
      </c>
      <c r="E64" s="109"/>
      <c r="F64" s="93">
        <f t="shared" si="1"/>
        <v>1</v>
      </c>
      <c r="G64" s="61" t="s">
        <v>151</v>
      </c>
      <c r="H64" s="61" t="s">
        <v>145</v>
      </c>
      <c r="I64" s="58" t="s">
        <v>151</v>
      </c>
      <c r="J64" s="58" t="s">
        <v>152</v>
      </c>
      <c r="K64" s="98">
        <v>6</v>
      </c>
      <c r="L64" s="98">
        <v>23</v>
      </c>
      <c r="M64" s="98" t="s">
        <v>152</v>
      </c>
      <c r="N64" s="46" t="s">
        <v>160</v>
      </c>
      <c r="O64" s="61" t="s">
        <v>517</v>
      </c>
      <c r="P64" s="61">
        <v>42583</v>
      </c>
      <c r="Q64" s="61">
        <v>44207</v>
      </c>
      <c r="R64" s="95">
        <v>148</v>
      </c>
      <c r="S64" s="61" t="s">
        <v>518</v>
      </c>
      <c r="T64" s="64" t="s">
        <v>516</v>
      </c>
      <c r="U64" s="61" t="s">
        <v>152</v>
      </c>
      <c r="V64" s="61" t="s">
        <v>519</v>
      </c>
      <c r="W64" s="129" t="s">
        <v>152</v>
      </c>
    </row>
    <row r="65" spans="1:23" x14ac:dyDescent="0.25">
      <c r="A65" s="40" t="s">
        <v>13</v>
      </c>
      <c r="B65" s="33" t="s">
        <v>127</v>
      </c>
      <c r="C65" s="73">
        <f t="shared" si="0"/>
        <v>2</v>
      </c>
      <c r="D65" s="45">
        <v>0.5</v>
      </c>
      <c r="E65" s="109"/>
      <c r="F65" s="93">
        <f t="shared" si="1"/>
        <v>1</v>
      </c>
      <c r="G65" s="61" t="s">
        <v>151</v>
      </c>
      <c r="H65" s="61" t="s">
        <v>145</v>
      </c>
      <c r="I65" s="58" t="s">
        <v>151</v>
      </c>
      <c r="J65" s="58" t="s">
        <v>152</v>
      </c>
      <c r="K65" s="98">
        <v>5</v>
      </c>
      <c r="L65" s="98">
        <v>68</v>
      </c>
      <c r="M65" s="98" t="s">
        <v>152</v>
      </c>
      <c r="N65" s="46" t="s">
        <v>146</v>
      </c>
      <c r="O65" s="61" t="s">
        <v>356</v>
      </c>
      <c r="P65" s="61">
        <v>42709</v>
      </c>
      <c r="Q65" s="61">
        <v>44166</v>
      </c>
      <c r="R65" s="95" t="s">
        <v>522</v>
      </c>
      <c r="S65" s="61" t="s">
        <v>523</v>
      </c>
      <c r="T65" s="64" t="s">
        <v>521</v>
      </c>
      <c r="U65" s="46" t="s">
        <v>524</v>
      </c>
      <c r="V65" s="46" t="s">
        <v>559</v>
      </c>
      <c r="W65" s="129" t="s">
        <v>152</v>
      </c>
    </row>
    <row r="66" spans="1:23" x14ac:dyDescent="0.25">
      <c r="A66" s="40" t="s">
        <v>95</v>
      </c>
      <c r="B66" s="33" t="s">
        <v>128</v>
      </c>
      <c r="C66" s="73">
        <f t="shared" si="0"/>
        <v>1</v>
      </c>
      <c r="D66" s="45"/>
      <c r="E66" s="109"/>
      <c r="F66" s="93">
        <f t="shared" si="1"/>
        <v>1</v>
      </c>
      <c r="G66" s="61" t="s">
        <v>151</v>
      </c>
      <c r="H66" s="61" t="s">
        <v>151</v>
      </c>
      <c r="I66" s="58" t="s">
        <v>145</v>
      </c>
      <c r="J66" s="58" t="s">
        <v>151</v>
      </c>
      <c r="K66" s="98">
        <v>1</v>
      </c>
      <c r="L66" s="98">
        <v>5</v>
      </c>
      <c r="M66" s="98" t="s">
        <v>152</v>
      </c>
      <c r="N66" s="46" t="s">
        <v>146</v>
      </c>
      <c r="O66" s="61" t="s">
        <v>271</v>
      </c>
      <c r="P66" s="61">
        <v>41089</v>
      </c>
      <c r="Q66" s="61">
        <v>44273</v>
      </c>
      <c r="R66" s="95" t="s">
        <v>525</v>
      </c>
      <c r="S66" s="61" t="s">
        <v>272</v>
      </c>
      <c r="T66" s="64" t="s">
        <v>270</v>
      </c>
      <c r="U66" s="46" t="s">
        <v>152</v>
      </c>
      <c r="V66" s="61" t="s">
        <v>152</v>
      </c>
      <c r="W66" s="129" t="s">
        <v>152</v>
      </c>
    </row>
    <row r="67" spans="1:23" x14ac:dyDescent="0.25">
      <c r="A67" s="40" t="s">
        <v>96</v>
      </c>
      <c r="B67" s="33" t="s">
        <v>127</v>
      </c>
      <c r="C67" s="73">
        <f t="shared" si="0"/>
        <v>2</v>
      </c>
      <c r="D67" s="45"/>
      <c r="E67" s="109"/>
      <c r="F67" s="93">
        <f t="shared" si="1"/>
        <v>2</v>
      </c>
      <c r="G67" s="61" t="s">
        <v>151</v>
      </c>
      <c r="H67" s="61" t="s">
        <v>405</v>
      </c>
      <c r="I67" s="58" t="s">
        <v>151</v>
      </c>
      <c r="J67" s="58" t="s">
        <v>145</v>
      </c>
      <c r="K67" s="98" t="s">
        <v>530</v>
      </c>
      <c r="L67" s="98" t="s">
        <v>530</v>
      </c>
      <c r="M67" s="98" t="s">
        <v>152</v>
      </c>
      <c r="N67" s="61" t="s">
        <v>160</v>
      </c>
      <c r="O67" s="61" t="s">
        <v>274</v>
      </c>
      <c r="P67" s="61">
        <v>44288</v>
      </c>
      <c r="Q67" s="61" t="s">
        <v>152</v>
      </c>
      <c r="R67" s="58" t="s">
        <v>527</v>
      </c>
      <c r="S67" s="61" t="s">
        <v>528</v>
      </c>
      <c r="T67" s="61" t="s">
        <v>273</v>
      </c>
      <c r="U67" s="46" t="s">
        <v>529</v>
      </c>
      <c r="V67" s="61" t="s">
        <v>638</v>
      </c>
      <c r="W67" s="131" t="s">
        <v>152</v>
      </c>
    </row>
    <row r="68" spans="1:23" x14ac:dyDescent="0.25">
      <c r="A68" s="40" t="s">
        <v>14</v>
      </c>
      <c r="B68" s="33" t="s">
        <v>127</v>
      </c>
      <c r="C68" s="73">
        <f t="shared" si="0"/>
        <v>2</v>
      </c>
      <c r="D68" s="45"/>
      <c r="E68" s="109"/>
      <c r="F68" s="93">
        <f t="shared" si="1"/>
        <v>2</v>
      </c>
      <c r="G68" s="95" t="s">
        <v>151</v>
      </c>
      <c r="H68" s="95" t="s">
        <v>151</v>
      </c>
      <c r="I68" s="58" t="s">
        <v>151</v>
      </c>
      <c r="J68" s="58" t="s">
        <v>152</v>
      </c>
      <c r="K68" s="98">
        <v>9</v>
      </c>
      <c r="L68" s="98">
        <v>19</v>
      </c>
      <c r="M68" s="98">
        <v>4</v>
      </c>
      <c r="N68" s="95" t="s">
        <v>160</v>
      </c>
      <c r="O68" s="95" t="s">
        <v>276</v>
      </c>
      <c r="P68" s="61">
        <v>42551</v>
      </c>
      <c r="Q68" s="61">
        <v>43803</v>
      </c>
      <c r="R68" s="95">
        <v>202</v>
      </c>
      <c r="S68" s="61" t="s">
        <v>277</v>
      </c>
      <c r="T68" s="115" t="s">
        <v>275</v>
      </c>
      <c r="U68" s="46" t="s">
        <v>531</v>
      </c>
      <c r="V68" s="61" t="s">
        <v>152</v>
      </c>
    </row>
    <row r="69" spans="1:23" x14ac:dyDescent="0.25">
      <c r="A69" s="40" t="s">
        <v>97</v>
      </c>
      <c r="B69" s="33" t="s">
        <v>128</v>
      </c>
      <c r="C69" s="73">
        <f t="shared" si="0"/>
        <v>1</v>
      </c>
      <c r="D69" s="45">
        <v>0.5</v>
      </c>
      <c r="E69" s="109"/>
      <c r="F69" s="93">
        <f t="shared" si="1"/>
        <v>0.5</v>
      </c>
      <c r="G69" s="95" t="s">
        <v>151</v>
      </c>
      <c r="H69" s="61" t="s">
        <v>145</v>
      </c>
      <c r="I69" s="58" t="s">
        <v>145</v>
      </c>
      <c r="J69" s="58" t="s">
        <v>151</v>
      </c>
      <c r="K69" s="98">
        <v>1</v>
      </c>
      <c r="L69" s="98">
        <v>7</v>
      </c>
      <c r="M69" s="98" t="s">
        <v>152</v>
      </c>
      <c r="N69" s="95" t="s">
        <v>160</v>
      </c>
      <c r="O69" s="95" t="s">
        <v>281</v>
      </c>
      <c r="P69" s="61">
        <v>43341</v>
      </c>
      <c r="Q69" s="61">
        <v>43708</v>
      </c>
      <c r="R69" s="95" t="s">
        <v>282</v>
      </c>
      <c r="S69" s="61" t="s">
        <v>283</v>
      </c>
      <c r="T69" s="115" t="s">
        <v>280</v>
      </c>
      <c r="U69" s="46" t="s">
        <v>533</v>
      </c>
      <c r="V69" s="95" t="s">
        <v>519</v>
      </c>
      <c r="W69" s="129" t="s">
        <v>152</v>
      </c>
    </row>
    <row r="70" spans="1:23" x14ac:dyDescent="0.25">
      <c r="A70" s="72" t="s">
        <v>98</v>
      </c>
      <c r="B70" s="114"/>
      <c r="C70" s="55"/>
      <c r="D70" s="110"/>
      <c r="E70" s="110"/>
      <c r="F70" s="94"/>
      <c r="G70" s="110"/>
      <c r="H70" s="110"/>
      <c r="I70" s="110"/>
      <c r="J70" s="110"/>
      <c r="K70" s="111"/>
      <c r="L70" s="111"/>
      <c r="M70" s="111"/>
      <c r="N70" s="110"/>
      <c r="O70" s="110"/>
      <c r="P70" s="110"/>
      <c r="Q70" s="112"/>
      <c r="R70" s="113"/>
      <c r="S70" s="110"/>
      <c r="T70" s="110"/>
      <c r="U70" s="110"/>
      <c r="V70" s="110"/>
    </row>
    <row r="71" spans="1:23" x14ac:dyDescent="0.25">
      <c r="A71" s="40" t="s">
        <v>99</v>
      </c>
      <c r="B71" s="33" t="s">
        <v>128</v>
      </c>
      <c r="C71" s="73">
        <f t="shared" si="0"/>
        <v>1</v>
      </c>
      <c r="D71" s="45">
        <v>0.5</v>
      </c>
      <c r="E71" s="109"/>
      <c r="F71" s="93">
        <f t="shared" si="1"/>
        <v>0.5</v>
      </c>
      <c r="G71" s="61" t="s">
        <v>151</v>
      </c>
      <c r="H71" s="61" t="s">
        <v>388</v>
      </c>
      <c r="I71" s="58" t="s">
        <v>145</v>
      </c>
      <c r="J71" s="58" t="s">
        <v>151</v>
      </c>
      <c r="K71" s="98">
        <v>1</v>
      </c>
      <c r="L71" s="98">
        <v>6</v>
      </c>
      <c r="M71" s="98" t="s">
        <v>152</v>
      </c>
      <c r="N71" s="46" t="s">
        <v>146</v>
      </c>
      <c r="O71" s="61" t="s">
        <v>285</v>
      </c>
      <c r="P71" s="61">
        <v>41079</v>
      </c>
      <c r="Q71" s="61">
        <v>42451</v>
      </c>
      <c r="R71" s="95">
        <v>8</v>
      </c>
      <c r="S71" s="61" t="s">
        <v>286</v>
      </c>
      <c r="T71" s="64" t="s">
        <v>284</v>
      </c>
      <c r="U71" s="46" t="s">
        <v>536</v>
      </c>
      <c r="V71" s="95" t="s">
        <v>519</v>
      </c>
      <c r="W71" s="129" t="s">
        <v>152</v>
      </c>
    </row>
    <row r="72" spans="1:23" x14ac:dyDescent="0.25">
      <c r="A72" s="40" t="s">
        <v>100</v>
      </c>
      <c r="B72" s="33" t="s">
        <v>128</v>
      </c>
      <c r="C72" s="73">
        <f t="shared" si="0"/>
        <v>1</v>
      </c>
      <c r="D72" s="45">
        <v>0.5</v>
      </c>
      <c r="E72" s="109"/>
      <c r="F72" s="93">
        <f t="shared" si="1"/>
        <v>0.5</v>
      </c>
      <c r="G72" s="61" t="s">
        <v>151</v>
      </c>
      <c r="H72" s="61" t="s">
        <v>145</v>
      </c>
      <c r="I72" s="58" t="s">
        <v>145</v>
      </c>
      <c r="J72" s="58" t="s">
        <v>151</v>
      </c>
      <c r="K72" s="98">
        <v>1</v>
      </c>
      <c r="L72" s="98">
        <v>5</v>
      </c>
      <c r="M72" s="98" t="s">
        <v>152</v>
      </c>
      <c r="N72" s="46" t="s">
        <v>146</v>
      </c>
      <c r="O72" s="61" t="s">
        <v>290</v>
      </c>
      <c r="P72" s="61">
        <v>40688</v>
      </c>
      <c r="Q72" s="61">
        <v>44287</v>
      </c>
      <c r="R72" s="95" t="s">
        <v>538</v>
      </c>
      <c r="S72" s="61" t="s">
        <v>289</v>
      </c>
      <c r="T72" s="64" t="s">
        <v>288</v>
      </c>
      <c r="U72" s="46" t="s">
        <v>539</v>
      </c>
      <c r="V72" s="61" t="s">
        <v>460</v>
      </c>
      <c r="W72" s="129" t="s">
        <v>152</v>
      </c>
    </row>
    <row r="73" spans="1:23" x14ac:dyDescent="0.25">
      <c r="A73" s="40" t="s">
        <v>101</v>
      </c>
      <c r="B73" s="33" t="s">
        <v>128</v>
      </c>
      <c r="C73" s="73">
        <f t="shared" ref="C73:C99" si="2">IF(B73="Да, принят и размещен в открытом доступе правовой акт о мониторинге и оценке уровня открытости бюджетных данных",2,IF(B73="Да,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данных",1,0))</f>
        <v>1</v>
      </c>
      <c r="D73" s="45"/>
      <c r="E73" s="109"/>
      <c r="F73" s="93">
        <f t="shared" ref="F73:F99" si="3">C73*(1-D73)*(1-E73)</f>
        <v>1</v>
      </c>
      <c r="G73" s="61" t="s">
        <v>151</v>
      </c>
      <c r="H73" s="61" t="s">
        <v>151</v>
      </c>
      <c r="I73" s="58" t="s">
        <v>145</v>
      </c>
      <c r="J73" s="58" t="s">
        <v>151</v>
      </c>
      <c r="K73" s="98">
        <v>1</v>
      </c>
      <c r="L73" s="98">
        <v>7</v>
      </c>
      <c r="M73" s="98" t="s">
        <v>152</v>
      </c>
      <c r="N73" s="61" t="s">
        <v>179</v>
      </c>
      <c r="O73" s="61" t="s">
        <v>291</v>
      </c>
      <c r="P73" s="61">
        <v>40625</v>
      </c>
      <c r="Q73" s="61">
        <v>43207</v>
      </c>
      <c r="R73" s="95" t="s">
        <v>541</v>
      </c>
      <c r="S73" s="61" t="s">
        <v>639</v>
      </c>
      <c r="T73" s="64" t="s">
        <v>542</v>
      </c>
      <c r="U73" s="61" t="s">
        <v>543</v>
      </c>
      <c r="V73" s="61" t="s">
        <v>152</v>
      </c>
      <c r="W73" s="129" t="s">
        <v>152</v>
      </c>
    </row>
    <row r="74" spans="1:23" x14ac:dyDescent="0.25">
      <c r="A74" s="40" t="s">
        <v>102</v>
      </c>
      <c r="B74" s="33" t="s">
        <v>128</v>
      </c>
      <c r="C74" s="73">
        <f t="shared" si="2"/>
        <v>1</v>
      </c>
      <c r="D74" s="45"/>
      <c r="E74" s="109"/>
      <c r="F74" s="93">
        <f t="shared" si="3"/>
        <v>1</v>
      </c>
      <c r="G74" s="61" t="s">
        <v>151</v>
      </c>
      <c r="H74" s="61" t="s">
        <v>546</v>
      </c>
      <c r="I74" s="61" t="s">
        <v>145</v>
      </c>
      <c r="J74" s="61" t="s">
        <v>151</v>
      </c>
      <c r="K74" s="98">
        <v>1</v>
      </c>
      <c r="L74" s="98">
        <v>5</v>
      </c>
      <c r="M74" s="98" t="s">
        <v>152</v>
      </c>
      <c r="N74" s="61" t="s">
        <v>160</v>
      </c>
      <c r="O74" s="61" t="s">
        <v>547</v>
      </c>
      <c r="P74" s="61">
        <v>44055</v>
      </c>
      <c r="Q74" s="61" t="s">
        <v>152</v>
      </c>
      <c r="R74" s="95" t="s">
        <v>548</v>
      </c>
      <c r="S74" s="61" t="s">
        <v>549</v>
      </c>
      <c r="T74" s="64" t="s">
        <v>545</v>
      </c>
      <c r="U74" s="61" t="s">
        <v>152</v>
      </c>
      <c r="V74" s="61" t="s">
        <v>152</v>
      </c>
      <c r="W74" s="129" t="s">
        <v>152</v>
      </c>
    </row>
    <row r="75" spans="1:23" s="104" customFormat="1" x14ac:dyDescent="0.25">
      <c r="A75" s="46" t="s">
        <v>103</v>
      </c>
      <c r="B75" s="33" t="s">
        <v>127</v>
      </c>
      <c r="C75" s="73">
        <f t="shared" si="2"/>
        <v>2</v>
      </c>
      <c r="D75" s="45">
        <v>0.5</v>
      </c>
      <c r="E75" s="109"/>
      <c r="F75" s="93">
        <f t="shared" si="3"/>
        <v>1</v>
      </c>
      <c r="G75" s="61" t="s">
        <v>151</v>
      </c>
      <c r="H75" s="61" t="s">
        <v>145</v>
      </c>
      <c r="I75" s="58" t="s">
        <v>151</v>
      </c>
      <c r="J75" s="58" t="s">
        <v>152</v>
      </c>
      <c r="K75" s="98">
        <v>9</v>
      </c>
      <c r="L75" s="98">
        <v>51</v>
      </c>
      <c r="M75" s="98">
        <v>3</v>
      </c>
      <c r="N75" s="46" t="s">
        <v>160</v>
      </c>
      <c r="O75" s="61" t="s">
        <v>551</v>
      </c>
      <c r="P75" s="61">
        <v>42948</v>
      </c>
      <c r="Q75" s="61">
        <v>43823</v>
      </c>
      <c r="R75" s="95" t="s">
        <v>553</v>
      </c>
      <c r="S75" s="61" t="s">
        <v>552</v>
      </c>
      <c r="T75" s="64" t="s">
        <v>555</v>
      </c>
      <c r="U75" s="61" t="s">
        <v>152</v>
      </c>
      <c r="V75" s="46" t="s">
        <v>630</v>
      </c>
      <c r="W75" s="132" t="s">
        <v>152</v>
      </c>
    </row>
    <row r="76" spans="1:23" x14ac:dyDescent="0.25">
      <c r="A76" s="40" t="s">
        <v>104</v>
      </c>
      <c r="B76" s="33" t="s">
        <v>128</v>
      </c>
      <c r="C76" s="73">
        <f t="shared" si="2"/>
        <v>1</v>
      </c>
      <c r="D76" s="45">
        <v>0.5</v>
      </c>
      <c r="E76" s="109"/>
      <c r="F76" s="93">
        <f t="shared" si="3"/>
        <v>0.5</v>
      </c>
      <c r="G76" s="61" t="s">
        <v>151</v>
      </c>
      <c r="H76" s="61" t="s">
        <v>145</v>
      </c>
      <c r="I76" s="58" t="s">
        <v>145</v>
      </c>
      <c r="J76" s="58" t="s">
        <v>151</v>
      </c>
      <c r="K76" s="98">
        <v>1</v>
      </c>
      <c r="L76" s="98">
        <v>14</v>
      </c>
      <c r="M76" s="98" t="s">
        <v>152</v>
      </c>
      <c r="N76" s="46" t="s">
        <v>146</v>
      </c>
      <c r="O76" s="61" t="s">
        <v>358</v>
      </c>
      <c r="P76" s="61">
        <v>40339</v>
      </c>
      <c r="Q76" s="61">
        <v>44365</v>
      </c>
      <c r="R76" s="95" t="s">
        <v>562</v>
      </c>
      <c r="S76" s="61" t="s">
        <v>357</v>
      </c>
      <c r="T76" s="64" t="s">
        <v>309</v>
      </c>
      <c r="U76" s="61" t="s">
        <v>565</v>
      </c>
      <c r="V76" s="61" t="s">
        <v>563</v>
      </c>
      <c r="W76" s="129" t="s">
        <v>152</v>
      </c>
    </row>
    <row r="77" spans="1:23" x14ac:dyDescent="0.25">
      <c r="A77" s="72" t="s">
        <v>15</v>
      </c>
      <c r="B77" s="114"/>
      <c r="C77" s="55"/>
      <c r="D77" s="110"/>
      <c r="E77" s="110"/>
      <c r="F77" s="94"/>
      <c r="G77" s="110"/>
      <c r="H77" s="110"/>
      <c r="I77" s="110"/>
      <c r="J77" s="110"/>
      <c r="K77" s="111"/>
      <c r="L77" s="111"/>
      <c r="M77" s="111"/>
      <c r="N77" s="110"/>
      <c r="O77" s="110"/>
      <c r="P77" s="110"/>
      <c r="Q77" s="112"/>
      <c r="R77" s="113"/>
      <c r="S77" s="110"/>
      <c r="T77" s="110"/>
      <c r="U77" s="110"/>
      <c r="V77" s="110"/>
    </row>
    <row r="78" spans="1:23" x14ac:dyDescent="0.25">
      <c r="A78" s="40" t="s">
        <v>16</v>
      </c>
      <c r="B78" s="33" t="s">
        <v>127</v>
      </c>
      <c r="C78" s="73">
        <f t="shared" si="2"/>
        <v>2</v>
      </c>
      <c r="D78" s="45"/>
      <c r="E78" s="109"/>
      <c r="F78" s="93">
        <f t="shared" si="3"/>
        <v>2</v>
      </c>
      <c r="G78" s="61" t="s">
        <v>151</v>
      </c>
      <c r="H78" s="61" t="s">
        <v>151</v>
      </c>
      <c r="I78" s="58" t="s">
        <v>151</v>
      </c>
      <c r="J78" s="58" t="s">
        <v>152</v>
      </c>
      <c r="K78" s="98">
        <v>6</v>
      </c>
      <c r="L78" s="98">
        <v>15</v>
      </c>
      <c r="M78" s="98" t="s">
        <v>152</v>
      </c>
      <c r="N78" s="46" t="s">
        <v>160</v>
      </c>
      <c r="O78" s="61" t="s">
        <v>568</v>
      </c>
      <c r="P78" s="61">
        <v>44194</v>
      </c>
      <c r="Q78" s="61">
        <v>44365</v>
      </c>
      <c r="R78" s="95" t="s">
        <v>567</v>
      </c>
      <c r="S78" s="61" t="s">
        <v>566</v>
      </c>
      <c r="T78" s="64" t="s">
        <v>569</v>
      </c>
      <c r="U78" s="46" t="s">
        <v>152</v>
      </c>
      <c r="V78" s="61" t="s">
        <v>152</v>
      </c>
    </row>
    <row r="79" spans="1:23" x14ac:dyDescent="0.25">
      <c r="A79" s="40" t="s">
        <v>105</v>
      </c>
      <c r="B79" s="33" t="s">
        <v>128</v>
      </c>
      <c r="C79" s="73">
        <f t="shared" si="2"/>
        <v>1</v>
      </c>
      <c r="D79" s="45"/>
      <c r="E79" s="109"/>
      <c r="F79" s="93">
        <f t="shared" si="3"/>
        <v>1</v>
      </c>
      <c r="G79" s="61" t="s">
        <v>151</v>
      </c>
      <c r="H79" s="61" t="s">
        <v>151</v>
      </c>
      <c r="I79" s="58" t="s">
        <v>145</v>
      </c>
      <c r="J79" s="58" t="s">
        <v>151</v>
      </c>
      <c r="K79" s="98">
        <v>1</v>
      </c>
      <c r="L79" s="98">
        <v>5</v>
      </c>
      <c r="M79" s="98" t="s">
        <v>152</v>
      </c>
      <c r="N79" s="46" t="s">
        <v>146</v>
      </c>
      <c r="O79" s="61" t="s">
        <v>295</v>
      </c>
      <c r="P79" s="61">
        <v>41039</v>
      </c>
      <c r="Q79" s="61">
        <v>42230</v>
      </c>
      <c r="R79" s="95">
        <v>215</v>
      </c>
      <c r="S79" s="61" t="s">
        <v>294</v>
      </c>
      <c r="T79" s="64" t="s">
        <v>293</v>
      </c>
      <c r="U79" s="61" t="s">
        <v>152</v>
      </c>
      <c r="V79" s="46" t="s">
        <v>152</v>
      </c>
    </row>
    <row r="80" spans="1:23" x14ac:dyDescent="0.25">
      <c r="A80" s="40" t="s">
        <v>106</v>
      </c>
      <c r="B80" s="33" t="s">
        <v>127</v>
      </c>
      <c r="C80" s="73">
        <f t="shared" si="2"/>
        <v>2</v>
      </c>
      <c r="D80" s="45"/>
      <c r="E80" s="109"/>
      <c r="F80" s="93">
        <f t="shared" si="3"/>
        <v>2</v>
      </c>
      <c r="G80" s="61" t="s">
        <v>151</v>
      </c>
      <c r="H80" s="61" t="s">
        <v>405</v>
      </c>
      <c r="I80" s="58" t="s">
        <v>151</v>
      </c>
      <c r="J80" s="58" t="s">
        <v>152</v>
      </c>
      <c r="K80" s="98">
        <v>11</v>
      </c>
      <c r="L80" s="98">
        <v>44</v>
      </c>
      <c r="M80" s="98">
        <v>4</v>
      </c>
      <c r="N80" s="95" t="s">
        <v>160</v>
      </c>
      <c r="O80" s="61" t="s">
        <v>299</v>
      </c>
      <c r="P80" s="61">
        <v>42527</v>
      </c>
      <c r="Q80" s="61" t="s">
        <v>152</v>
      </c>
      <c r="R80" s="95" t="s">
        <v>298</v>
      </c>
      <c r="S80" s="61" t="s">
        <v>296</v>
      </c>
      <c r="T80" s="64" t="s">
        <v>297</v>
      </c>
      <c r="U80" s="46" t="s">
        <v>575</v>
      </c>
      <c r="V80" s="61" t="s">
        <v>152</v>
      </c>
    </row>
    <row r="81" spans="1:23" x14ac:dyDescent="0.25">
      <c r="A81" s="40" t="s">
        <v>107</v>
      </c>
      <c r="B81" s="33" t="s">
        <v>128</v>
      </c>
      <c r="C81" s="73">
        <f t="shared" si="2"/>
        <v>1</v>
      </c>
      <c r="D81" s="45"/>
      <c r="E81" s="109"/>
      <c r="F81" s="93">
        <f t="shared" si="3"/>
        <v>1</v>
      </c>
      <c r="G81" s="61" t="s">
        <v>151</v>
      </c>
      <c r="H81" s="61" t="s">
        <v>405</v>
      </c>
      <c r="I81" s="61" t="s">
        <v>145</v>
      </c>
      <c r="J81" s="61" t="s">
        <v>151</v>
      </c>
      <c r="K81" s="98">
        <v>1</v>
      </c>
      <c r="L81" s="98">
        <v>2</v>
      </c>
      <c r="M81" s="98" t="s">
        <v>152</v>
      </c>
      <c r="N81" s="61" t="s">
        <v>160</v>
      </c>
      <c r="O81" s="61" t="s">
        <v>576</v>
      </c>
      <c r="P81" s="61">
        <v>44194</v>
      </c>
      <c r="Q81" s="61" t="s">
        <v>152</v>
      </c>
      <c r="R81" s="95">
        <v>126</v>
      </c>
      <c r="S81" s="61" t="s">
        <v>402</v>
      </c>
      <c r="T81" s="64" t="s">
        <v>577</v>
      </c>
      <c r="U81" s="61" t="s">
        <v>579</v>
      </c>
      <c r="V81" s="61" t="s">
        <v>152</v>
      </c>
    </row>
    <row r="82" spans="1:23" x14ac:dyDescent="0.25">
      <c r="A82" s="40" t="s">
        <v>17</v>
      </c>
      <c r="B82" s="33" t="s">
        <v>128</v>
      </c>
      <c r="C82" s="73">
        <f t="shared" si="2"/>
        <v>1</v>
      </c>
      <c r="D82" s="45">
        <v>0.5</v>
      </c>
      <c r="E82" s="109"/>
      <c r="F82" s="93">
        <f t="shared" si="3"/>
        <v>0.5</v>
      </c>
      <c r="G82" s="61" t="s">
        <v>151</v>
      </c>
      <c r="H82" s="61" t="s">
        <v>388</v>
      </c>
      <c r="I82" s="58" t="s">
        <v>145</v>
      </c>
      <c r="J82" s="58" t="s">
        <v>151</v>
      </c>
      <c r="K82" s="98">
        <v>1</v>
      </c>
      <c r="L82" s="98">
        <v>5</v>
      </c>
      <c r="M82" s="98" t="s">
        <v>152</v>
      </c>
      <c r="N82" s="95" t="s">
        <v>160</v>
      </c>
      <c r="O82" s="61" t="s">
        <v>311</v>
      </c>
      <c r="P82" s="61">
        <v>41670</v>
      </c>
      <c r="Q82" s="61">
        <v>43879</v>
      </c>
      <c r="R82" s="95">
        <v>10</v>
      </c>
      <c r="S82" s="61" t="s">
        <v>310</v>
      </c>
      <c r="T82" s="64" t="s">
        <v>300</v>
      </c>
      <c r="U82" s="61" t="s">
        <v>583</v>
      </c>
      <c r="V82" s="95" t="s">
        <v>519</v>
      </c>
      <c r="W82" s="129" t="s">
        <v>152</v>
      </c>
    </row>
    <row r="83" spans="1:23" x14ac:dyDescent="0.25">
      <c r="A83" s="40" t="s">
        <v>108</v>
      </c>
      <c r="B83" s="33" t="s">
        <v>129</v>
      </c>
      <c r="C83" s="73">
        <f t="shared" si="2"/>
        <v>0</v>
      </c>
      <c r="D83" s="45"/>
      <c r="E83" s="109"/>
      <c r="F83" s="93">
        <f t="shared" si="3"/>
        <v>0</v>
      </c>
      <c r="G83" s="61" t="s">
        <v>489</v>
      </c>
      <c r="H83" s="61" t="s">
        <v>145</v>
      </c>
      <c r="I83" s="58" t="s">
        <v>145</v>
      </c>
      <c r="J83" s="58" t="s">
        <v>145</v>
      </c>
      <c r="K83" s="98" t="s">
        <v>152</v>
      </c>
      <c r="L83" s="98" t="s">
        <v>152</v>
      </c>
      <c r="M83" s="98" t="s">
        <v>152</v>
      </c>
      <c r="N83" s="95" t="s">
        <v>160</v>
      </c>
      <c r="O83" s="61" t="s">
        <v>313</v>
      </c>
      <c r="P83" s="61">
        <v>42536</v>
      </c>
      <c r="Q83" s="61">
        <v>44067</v>
      </c>
      <c r="R83" s="95" t="s">
        <v>584</v>
      </c>
      <c r="S83" s="61" t="s">
        <v>312</v>
      </c>
      <c r="T83" s="64" t="s">
        <v>301</v>
      </c>
      <c r="U83" s="46" t="s">
        <v>585</v>
      </c>
      <c r="V83" s="61" t="s">
        <v>668</v>
      </c>
      <c r="W83" s="129" t="s">
        <v>152</v>
      </c>
    </row>
    <row r="84" spans="1:23" x14ac:dyDescent="0.25">
      <c r="A84" s="36" t="s">
        <v>109</v>
      </c>
      <c r="B84" s="33" t="s">
        <v>128</v>
      </c>
      <c r="C84" s="73">
        <f t="shared" si="2"/>
        <v>1</v>
      </c>
      <c r="D84" s="45">
        <v>0.5</v>
      </c>
      <c r="E84" s="109"/>
      <c r="F84" s="93">
        <f t="shared" si="3"/>
        <v>0.5</v>
      </c>
      <c r="G84" s="61" t="s">
        <v>151</v>
      </c>
      <c r="H84" s="61" t="s">
        <v>388</v>
      </c>
      <c r="I84" s="58" t="s">
        <v>145</v>
      </c>
      <c r="J84" s="58" t="s">
        <v>151</v>
      </c>
      <c r="K84" s="98">
        <v>1</v>
      </c>
      <c r="L84" s="98">
        <v>6</v>
      </c>
      <c r="M84" s="98" t="s">
        <v>152</v>
      </c>
      <c r="N84" s="46" t="s">
        <v>146</v>
      </c>
      <c r="O84" s="61" t="s">
        <v>315</v>
      </c>
      <c r="P84" s="61">
        <v>43059</v>
      </c>
      <c r="Q84" s="61">
        <v>44256</v>
      </c>
      <c r="R84" s="95">
        <v>605</v>
      </c>
      <c r="S84" s="61" t="s">
        <v>314</v>
      </c>
      <c r="T84" s="64" t="s">
        <v>302</v>
      </c>
      <c r="U84" s="46" t="s">
        <v>588</v>
      </c>
      <c r="V84" s="95" t="s">
        <v>519</v>
      </c>
      <c r="W84" s="129" t="s">
        <v>152</v>
      </c>
    </row>
    <row r="85" spans="1:23" x14ac:dyDescent="0.25">
      <c r="A85" s="40" t="s">
        <v>110</v>
      </c>
      <c r="B85" s="33" t="s">
        <v>129</v>
      </c>
      <c r="C85" s="73">
        <f t="shared" si="2"/>
        <v>0</v>
      </c>
      <c r="D85" s="45"/>
      <c r="E85" s="109"/>
      <c r="F85" s="93">
        <f t="shared" si="3"/>
        <v>0</v>
      </c>
      <c r="G85" s="61" t="s">
        <v>489</v>
      </c>
      <c r="H85" s="61" t="s">
        <v>405</v>
      </c>
      <c r="I85" s="58" t="s">
        <v>145</v>
      </c>
      <c r="J85" s="58" t="s">
        <v>488</v>
      </c>
      <c r="K85" s="98" t="s">
        <v>152</v>
      </c>
      <c r="L85" s="98">
        <v>1</v>
      </c>
      <c r="M85" s="98" t="s">
        <v>152</v>
      </c>
      <c r="N85" s="95" t="s">
        <v>160</v>
      </c>
      <c r="O85" s="61" t="s">
        <v>318</v>
      </c>
      <c r="P85" s="61">
        <v>44008</v>
      </c>
      <c r="Q85" s="61" t="s">
        <v>152</v>
      </c>
      <c r="R85" s="95">
        <v>71</v>
      </c>
      <c r="S85" s="61" t="s">
        <v>317</v>
      </c>
      <c r="T85" s="64" t="s">
        <v>589</v>
      </c>
      <c r="U85" s="46" t="s">
        <v>590</v>
      </c>
      <c r="V85" s="46" t="s">
        <v>669</v>
      </c>
      <c r="W85" s="129" t="s">
        <v>152</v>
      </c>
    </row>
    <row r="86" spans="1:23" x14ac:dyDescent="0.25">
      <c r="A86" s="40" t="s">
        <v>18</v>
      </c>
      <c r="B86" s="33" t="s">
        <v>128</v>
      </c>
      <c r="C86" s="73">
        <f t="shared" si="2"/>
        <v>1</v>
      </c>
      <c r="D86" s="45"/>
      <c r="E86" s="109"/>
      <c r="F86" s="93">
        <f t="shared" si="3"/>
        <v>1</v>
      </c>
      <c r="G86" s="61" t="s">
        <v>151</v>
      </c>
      <c r="H86" s="61" t="s">
        <v>151</v>
      </c>
      <c r="I86" s="58" t="s">
        <v>145</v>
      </c>
      <c r="J86" s="58" t="s">
        <v>151</v>
      </c>
      <c r="K86" s="98">
        <v>1</v>
      </c>
      <c r="L86" s="98">
        <v>9</v>
      </c>
      <c r="M86" s="98" t="s">
        <v>152</v>
      </c>
      <c r="N86" s="46" t="s">
        <v>146</v>
      </c>
      <c r="O86" s="61" t="s">
        <v>320</v>
      </c>
      <c r="P86" s="61">
        <v>40287</v>
      </c>
      <c r="Q86" s="61">
        <v>44062</v>
      </c>
      <c r="R86" s="95" t="s">
        <v>321</v>
      </c>
      <c r="S86" s="61" t="s">
        <v>319</v>
      </c>
      <c r="T86" s="64" t="s">
        <v>592</v>
      </c>
      <c r="U86" s="46" t="s">
        <v>152</v>
      </c>
      <c r="V86" s="61" t="s">
        <v>152</v>
      </c>
    </row>
    <row r="87" spans="1:23" x14ac:dyDescent="0.25">
      <c r="A87" s="40" t="s">
        <v>19</v>
      </c>
      <c r="B87" s="33" t="s">
        <v>127</v>
      </c>
      <c r="C87" s="73">
        <f t="shared" si="2"/>
        <v>2</v>
      </c>
      <c r="D87" s="45"/>
      <c r="E87" s="109"/>
      <c r="F87" s="93">
        <f t="shared" si="3"/>
        <v>2</v>
      </c>
      <c r="G87" s="61" t="s">
        <v>151</v>
      </c>
      <c r="H87" s="61" t="s">
        <v>405</v>
      </c>
      <c r="I87" s="58" t="s">
        <v>151</v>
      </c>
      <c r="J87" s="58" t="s">
        <v>152</v>
      </c>
      <c r="K87" s="98" t="s">
        <v>152</v>
      </c>
      <c r="L87" s="98">
        <v>11</v>
      </c>
      <c r="M87" s="98" t="s">
        <v>152</v>
      </c>
      <c r="N87" s="61" t="s">
        <v>179</v>
      </c>
      <c r="O87" s="61" t="s">
        <v>324</v>
      </c>
      <c r="P87" s="61">
        <v>44056</v>
      </c>
      <c r="Q87" s="61" t="s">
        <v>152</v>
      </c>
      <c r="R87" s="95" t="s">
        <v>325</v>
      </c>
      <c r="S87" s="61" t="s">
        <v>323</v>
      </c>
      <c r="T87" s="64" t="s">
        <v>322</v>
      </c>
      <c r="U87" s="46" t="s">
        <v>152</v>
      </c>
      <c r="V87" s="61" t="s">
        <v>152</v>
      </c>
    </row>
    <row r="88" spans="1:23" x14ac:dyDescent="0.25">
      <c r="A88" s="72" t="s">
        <v>20</v>
      </c>
      <c r="B88" s="114"/>
      <c r="C88" s="55"/>
      <c r="D88" s="110"/>
      <c r="E88" s="110"/>
      <c r="F88" s="94"/>
      <c r="G88" s="110"/>
      <c r="H88" s="110"/>
      <c r="I88" s="110"/>
      <c r="J88" s="110"/>
      <c r="K88" s="111"/>
      <c r="L88" s="111"/>
      <c r="M88" s="111"/>
      <c r="N88" s="110"/>
      <c r="O88" s="110"/>
      <c r="P88" s="110"/>
      <c r="Q88" s="112"/>
      <c r="R88" s="113"/>
      <c r="S88" s="110"/>
      <c r="T88" s="110"/>
      <c r="U88" s="110"/>
      <c r="V88" s="110"/>
    </row>
    <row r="89" spans="1:23" x14ac:dyDescent="0.25">
      <c r="A89" s="40" t="s">
        <v>111</v>
      </c>
      <c r="B89" s="33" t="s">
        <v>128</v>
      </c>
      <c r="C89" s="73">
        <f t="shared" si="2"/>
        <v>1</v>
      </c>
      <c r="D89" s="45">
        <v>0.5</v>
      </c>
      <c r="E89" s="109"/>
      <c r="F89" s="93">
        <f t="shared" si="3"/>
        <v>0.5</v>
      </c>
      <c r="G89" s="61" t="s">
        <v>151</v>
      </c>
      <c r="H89" s="61" t="s">
        <v>388</v>
      </c>
      <c r="I89" s="58" t="s">
        <v>145</v>
      </c>
      <c r="J89" s="58" t="s">
        <v>151</v>
      </c>
      <c r="K89" s="98">
        <v>1</v>
      </c>
      <c r="L89" s="98">
        <v>7</v>
      </c>
      <c r="M89" s="98" t="s">
        <v>152</v>
      </c>
      <c r="N89" s="95" t="s">
        <v>160</v>
      </c>
      <c r="O89" s="61" t="s">
        <v>327</v>
      </c>
      <c r="P89" s="61">
        <v>40605</v>
      </c>
      <c r="Q89" s="61">
        <v>43444</v>
      </c>
      <c r="R89" s="95">
        <v>40</v>
      </c>
      <c r="S89" s="61" t="s">
        <v>205</v>
      </c>
      <c r="T89" s="64" t="s">
        <v>326</v>
      </c>
      <c r="U89" s="46" t="s">
        <v>152</v>
      </c>
      <c r="V89" s="95" t="s">
        <v>519</v>
      </c>
      <c r="W89" s="129" t="s">
        <v>152</v>
      </c>
    </row>
    <row r="90" spans="1:23" x14ac:dyDescent="0.25">
      <c r="A90" s="40" t="s">
        <v>112</v>
      </c>
      <c r="B90" s="33" t="s">
        <v>129</v>
      </c>
      <c r="C90" s="73">
        <f t="shared" si="2"/>
        <v>0</v>
      </c>
      <c r="D90" s="45"/>
      <c r="E90" s="109"/>
      <c r="F90" s="93">
        <f t="shared" si="3"/>
        <v>0</v>
      </c>
      <c r="G90" s="61" t="s">
        <v>145</v>
      </c>
      <c r="H90" s="61" t="s">
        <v>152</v>
      </c>
      <c r="I90" s="58" t="s">
        <v>145</v>
      </c>
      <c r="J90" s="58" t="s">
        <v>145</v>
      </c>
      <c r="K90" s="98" t="s">
        <v>152</v>
      </c>
      <c r="L90" s="98" t="s">
        <v>152</v>
      </c>
      <c r="M90" s="98" t="s">
        <v>152</v>
      </c>
      <c r="N90" s="46" t="s">
        <v>152</v>
      </c>
      <c r="O90" s="61" t="s">
        <v>152</v>
      </c>
      <c r="P90" s="61" t="s">
        <v>152</v>
      </c>
      <c r="Q90" s="61" t="s">
        <v>152</v>
      </c>
      <c r="R90" s="95" t="s">
        <v>152</v>
      </c>
      <c r="S90" s="61" t="s">
        <v>152</v>
      </c>
      <c r="T90" s="64" t="s">
        <v>328</v>
      </c>
      <c r="U90" s="46" t="s">
        <v>152</v>
      </c>
      <c r="V90" s="61" t="s">
        <v>670</v>
      </c>
      <c r="W90" s="129" t="s">
        <v>152</v>
      </c>
    </row>
    <row r="91" spans="1:23" x14ac:dyDescent="0.25">
      <c r="A91" s="40" t="s">
        <v>113</v>
      </c>
      <c r="B91" s="33" t="s">
        <v>128</v>
      </c>
      <c r="C91" s="73">
        <f t="shared" si="2"/>
        <v>1</v>
      </c>
      <c r="D91" s="45">
        <v>0.5</v>
      </c>
      <c r="E91" s="109"/>
      <c r="F91" s="93">
        <f t="shared" si="3"/>
        <v>0.5</v>
      </c>
      <c r="G91" s="61" t="s">
        <v>151</v>
      </c>
      <c r="H91" s="61" t="s">
        <v>388</v>
      </c>
      <c r="I91" s="61" t="s">
        <v>145</v>
      </c>
      <c r="J91" s="61" t="s">
        <v>151</v>
      </c>
      <c r="K91" s="98">
        <v>1</v>
      </c>
      <c r="L91" s="98">
        <v>9</v>
      </c>
      <c r="M91" s="98" t="s">
        <v>152</v>
      </c>
      <c r="N91" s="61" t="s">
        <v>160</v>
      </c>
      <c r="O91" s="61" t="s">
        <v>596</v>
      </c>
      <c r="P91" s="61">
        <v>44105</v>
      </c>
      <c r="Q91" s="61">
        <v>44153</v>
      </c>
      <c r="R91" s="95" t="s">
        <v>597</v>
      </c>
      <c r="S91" s="61" t="s">
        <v>598</v>
      </c>
      <c r="T91" s="64" t="s">
        <v>600</v>
      </c>
      <c r="U91" s="46" t="s">
        <v>599</v>
      </c>
      <c r="V91" s="95" t="s">
        <v>601</v>
      </c>
      <c r="W91" s="129" t="s">
        <v>152</v>
      </c>
    </row>
    <row r="92" spans="1:23" x14ac:dyDescent="0.25">
      <c r="A92" s="40" t="s">
        <v>114</v>
      </c>
      <c r="B92" s="33" t="s">
        <v>128</v>
      </c>
      <c r="C92" s="73">
        <f t="shared" si="2"/>
        <v>1</v>
      </c>
      <c r="D92" s="45"/>
      <c r="E92" s="109"/>
      <c r="F92" s="93">
        <f t="shared" si="3"/>
        <v>1</v>
      </c>
      <c r="G92" s="61" t="s">
        <v>151</v>
      </c>
      <c r="H92" s="61" t="s">
        <v>151</v>
      </c>
      <c r="I92" s="58" t="s">
        <v>145</v>
      </c>
      <c r="J92" s="58" t="s">
        <v>151</v>
      </c>
      <c r="K92" s="98">
        <v>1</v>
      </c>
      <c r="L92" s="98">
        <v>5</v>
      </c>
      <c r="M92" s="98" t="s">
        <v>152</v>
      </c>
      <c r="N92" s="95" t="s">
        <v>160</v>
      </c>
      <c r="O92" s="61" t="s">
        <v>330</v>
      </c>
      <c r="P92" s="61">
        <v>41778</v>
      </c>
      <c r="Q92" s="61">
        <v>44223</v>
      </c>
      <c r="R92" s="95">
        <v>91</v>
      </c>
      <c r="S92" s="61" t="s">
        <v>329</v>
      </c>
      <c r="T92" s="64" t="s">
        <v>304</v>
      </c>
      <c r="U92" s="46" t="s">
        <v>603</v>
      </c>
      <c r="V92" s="61" t="s">
        <v>152</v>
      </c>
    </row>
    <row r="93" spans="1:23" x14ac:dyDescent="0.25">
      <c r="A93" s="40" t="s">
        <v>21</v>
      </c>
      <c r="B93" s="33" t="s">
        <v>127</v>
      </c>
      <c r="C93" s="73">
        <f t="shared" si="2"/>
        <v>2</v>
      </c>
      <c r="D93" s="45">
        <v>0.5</v>
      </c>
      <c r="E93" s="109"/>
      <c r="F93" s="93">
        <f t="shared" si="3"/>
        <v>1</v>
      </c>
      <c r="G93" s="61" t="s">
        <v>151</v>
      </c>
      <c r="H93" s="61" t="s">
        <v>145</v>
      </c>
      <c r="I93" s="58" t="s">
        <v>151</v>
      </c>
      <c r="J93" s="58" t="s">
        <v>152</v>
      </c>
      <c r="K93" s="98">
        <v>7</v>
      </c>
      <c r="L93" s="98">
        <v>37</v>
      </c>
      <c r="M93" s="98">
        <v>4</v>
      </c>
      <c r="N93" s="95" t="s">
        <v>160</v>
      </c>
      <c r="O93" s="61" t="s">
        <v>332</v>
      </c>
      <c r="P93" s="61">
        <v>43965</v>
      </c>
      <c r="Q93" s="61">
        <v>44274</v>
      </c>
      <c r="R93" s="95">
        <v>65</v>
      </c>
      <c r="S93" s="61" t="s">
        <v>331</v>
      </c>
      <c r="T93" s="64" t="s">
        <v>305</v>
      </c>
      <c r="U93" s="46" t="s">
        <v>152</v>
      </c>
      <c r="V93" s="95" t="s">
        <v>519</v>
      </c>
      <c r="W93" s="129" t="s">
        <v>152</v>
      </c>
    </row>
    <row r="94" spans="1:23" x14ac:dyDescent="0.25">
      <c r="A94" s="40" t="s">
        <v>22</v>
      </c>
      <c r="B94" s="33" t="s">
        <v>128</v>
      </c>
      <c r="C94" s="73">
        <f t="shared" si="2"/>
        <v>1</v>
      </c>
      <c r="D94" s="45">
        <v>0.5</v>
      </c>
      <c r="E94" s="109"/>
      <c r="F94" s="93">
        <f t="shared" si="3"/>
        <v>0.5</v>
      </c>
      <c r="G94" s="61" t="s">
        <v>151</v>
      </c>
      <c r="H94" s="61" t="s">
        <v>145</v>
      </c>
      <c r="I94" s="58" t="s">
        <v>145</v>
      </c>
      <c r="J94" s="58" t="s">
        <v>151</v>
      </c>
      <c r="K94" s="98">
        <v>1</v>
      </c>
      <c r="L94" s="98">
        <v>10</v>
      </c>
      <c r="M94" s="98" t="s">
        <v>152</v>
      </c>
      <c r="N94" s="95" t="s">
        <v>160</v>
      </c>
      <c r="O94" s="61" t="s">
        <v>336</v>
      </c>
      <c r="P94" s="61">
        <v>40905</v>
      </c>
      <c r="Q94" s="61">
        <v>42878</v>
      </c>
      <c r="R94" s="95" t="s">
        <v>604</v>
      </c>
      <c r="S94" s="61" t="s">
        <v>335</v>
      </c>
      <c r="T94" s="64" t="s">
        <v>334</v>
      </c>
      <c r="U94" s="46" t="s">
        <v>152</v>
      </c>
      <c r="V94" s="95" t="s">
        <v>519</v>
      </c>
      <c r="W94" s="129" t="s">
        <v>152</v>
      </c>
    </row>
    <row r="95" spans="1:23" x14ac:dyDescent="0.25">
      <c r="A95" s="40" t="s">
        <v>115</v>
      </c>
      <c r="B95" s="33" t="s">
        <v>127</v>
      </c>
      <c r="C95" s="73">
        <f t="shared" si="2"/>
        <v>2</v>
      </c>
      <c r="D95" s="45"/>
      <c r="E95" s="109"/>
      <c r="F95" s="93">
        <f t="shared" si="3"/>
        <v>2</v>
      </c>
      <c r="G95" s="61" t="s">
        <v>151</v>
      </c>
      <c r="H95" s="61" t="s">
        <v>151</v>
      </c>
      <c r="I95" s="58" t="s">
        <v>151</v>
      </c>
      <c r="J95" s="58" t="s">
        <v>152</v>
      </c>
      <c r="K95" s="98">
        <v>7</v>
      </c>
      <c r="L95" s="98">
        <v>28</v>
      </c>
      <c r="M95" s="98">
        <v>4</v>
      </c>
      <c r="N95" s="95" t="s">
        <v>160</v>
      </c>
      <c r="O95" s="61" t="s">
        <v>364</v>
      </c>
      <c r="P95" s="61">
        <v>42506</v>
      </c>
      <c r="Q95" s="61">
        <v>44315</v>
      </c>
      <c r="R95" s="95">
        <v>142</v>
      </c>
      <c r="S95" s="61" t="s">
        <v>363</v>
      </c>
      <c r="T95" s="64" t="s">
        <v>362</v>
      </c>
      <c r="U95" s="46" t="s">
        <v>152</v>
      </c>
      <c r="V95" s="46" t="s">
        <v>152</v>
      </c>
    </row>
    <row r="96" spans="1:23" x14ac:dyDescent="0.25">
      <c r="A96" s="40" t="s">
        <v>116</v>
      </c>
      <c r="B96" s="33" t="s">
        <v>129</v>
      </c>
      <c r="C96" s="73">
        <f t="shared" si="2"/>
        <v>0</v>
      </c>
      <c r="D96" s="45"/>
      <c r="E96" s="109"/>
      <c r="F96" s="93">
        <f t="shared" si="3"/>
        <v>0</v>
      </c>
      <c r="G96" s="61" t="s">
        <v>145</v>
      </c>
      <c r="H96" s="61" t="s">
        <v>152</v>
      </c>
      <c r="I96" s="61" t="s">
        <v>145</v>
      </c>
      <c r="J96" s="61" t="s">
        <v>628</v>
      </c>
      <c r="K96" s="98">
        <v>1</v>
      </c>
      <c r="L96" s="98">
        <v>3</v>
      </c>
      <c r="M96" s="98" t="s">
        <v>152</v>
      </c>
      <c r="N96" s="61" t="s">
        <v>146</v>
      </c>
      <c r="O96" s="61" t="s">
        <v>608</v>
      </c>
      <c r="P96" s="61">
        <v>42713</v>
      </c>
      <c r="Q96" s="61">
        <v>44442</v>
      </c>
      <c r="R96" s="95" t="s">
        <v>607</v>
      </c>
      <c r="S96" s="61" t="s">
        <v>606</v>
      </c>
      <c r="T96" s="64" t="s">
        <v>361</v>
      </c>
      <c r="U96" s="46" t="s">
        <v>152</v>
      </c>
      <c r="V96" s="61" t="s">
        <v>627</v>
      </c>
      <c r="W96" s="129" t="s">
        <v>152</v>
      </c>
    </row>
    <row r="97" spans="1:23" x14ac:dyDescent="0.25">
      <c r="A97" s="40" t="s">
        <v>117</v>
      </c>
      <c r="B97" s="33" t="s">
        <v>127</v>
      </c>
      <c r="C97" s="73">
        <f t="shared" si="2"/>
        <v>2</v>
      </c>
      <c r="D97" s="45"/>
      <c r="E97" s="109"/>
      <c r="F97" s="93">
        <f t="shared" si="3"/>
        <v>2</v>
      </c>
      <c r="G97" s="61" t="s">
        <v>151</v>
      </c>
      <c r="H97" s="61" t="s">
        <v>151</v>
      </c>
      <c r="I97" s="58" t="s">
        <v>151</v>
      </c>
      <c r="J97" s="58" t="s">
        <v>152</v>
      </c>
      <c r="K97" s="98">
        <v>7</v>
      </c>
      <c r="L97" s="98">
        <v>38</v>
      </c>
      <c r="M97" s="98">
        <v>4</v>
      </c>
      <c r="N97" s="95" t="s">
        <v>160</v>
      </c>
      <c r="O97" s="61" t="s">
        <v>338</v>
      </c>
      <c r="P97" s="61">
        <v>42567</v>
      </c>
      <c r="Q97" s="61">
        <v>44284</v>
      </c>
      <c r="R97" s="95">
        <v>24</v>
      </c>
      <c r="S97" s="61" t="s">
        <v>339</v>
      </c>
      <c r="T97" s="64" t="s">
        <v>337</v>
      </c>
      <c r="U97" s="61" t="s">
        <v>612</v>
      </c>
      <c r="V97" s="61" t="s">
        <v>152</v>
      </c>
    </row>
    <row r="98" spans="1:23" x14ac:dyDescent="0.25">
      <c r="A98" s="40" t="s">
        <v>118</v>
      </c>
      <c r="B98" s="33" t="s">
        <v>128</v>
      </c>
      <c r="C98" s="73">
        <f t="shared" si="2"/>
        <v>1</v>
      </c>
      <c r="D98" s="45">
        <v>0.5</v>
      </c>
      <c r="E98" s="109"/>
      <c r="F98" s="93">
        <f t="shared" si="3"/>
        <v>0.5</v>
      </c>
      <c r="G98" s="61" t="s">
        <v>151</v>
      </c>
      <c r="H98" s="61" t="s">
        <v>388</v>
      </c>
      <c r="I98" s="58" t="s">
        <v>145</v>
      </c>
      <c r="J98" s="58" t="s">
        <v>151</v>
      </c>
      <c r="K98" s="98">
        <v>1</v>
      </c>
      <c r="L98" s="98">
        <v>5</v>
      </c>
      <c r="M98" s="98" t="s">
        <v>152</v>
      </c>
      <c r="N98" s="95" t="s">
        <v>160</v>
      </c>
      <c r="O98" s="61" t="s">
        <v>342</v>
      </c>
      <c r="P98" s="61">
        <v>40442</v>
      </c>
      <c r="Q98" s="61">
        <v>42811</v>
      </c>
      <c r="R98" s="95" t="s">
        <v>613</v>
      </c>
      <c r="S98" s="61" t="s">
        <v>343</v>
      </c>
      <c r="T98" s="64" t="s">
        <v>341</v>
      </c>
      <c r="U98" s="46" t="s">
        <v>614</v>
      </c>
      <c r="V98" s="95" t="s">
        <v>519</v>
      </c>
      <c r="W98" s="129" t="s">
        <v>152</v>
      </c>
    </row>
    <row r="99" spans="1:23" x14ac:dyDescent="0.25">
      <c r="A99" s="40" t="s">
        <v>119</v>
      </c>
      <c r="B99" s="33" t="s">
        <v>128</v>
      </c>
      <c r="C99" s="73">
        <f t="shared" si="2"/>
        <v>1</v>
      </c>
      <c r="D99" s="45">
        <v>0.5</v>
      </c>
      <c r="E99" s="109"/>
      <c r="F99" s="93">
        <f t="shared" si="3"/>
        <v>0.5</v>
      </c>
      <c r="G99" s="61" t="s">
        <v>151</v>
      </c>
      <c r="H99" s="61" t="s">
        <v>616</v>
      </c>
      <c r="I99" s="58" t="s">
        <v>145</v>
      </c>
      <c r="J99" s="58" t="s">
        <v>151</v>
      </c>
      <c r="K99" s="98">
        <v>1</v>
      </c>
      <c r="L99" s="98">
        <v>4</v>
      </c>
      <c r="M99" s="98" t="s">
        <v>152</v>
      </c>
      <c r="N99" s="46" t="s">
        <v>146</v>
      </c>
      <c r="O99" s="61" t="s">
        <v>345</v>
      </c>
      <c r="P99" s="61">
        <v>40980</v>
      </c>
      <c r="Q99" s="61">
        <v>44342</v>
      </c>
      <c r="R99" s="95">
        <v>95</v>
      </c>
      <c r="S99" s="61" t="s">
        <v>344</v>
      </c>
      <c r="T99" s="64" t="s">
        <v>306</v>
      </c>
      <c r="U99" s="46" t="s">
        <v>152</v>
      </c>
      <c r="V99" s="95" t="s">
        <v>519</v>
      </c>
      <c r="W99" s="129" t="s">
        <v>152</v>
      </c>
    </row>
    <row r="100" spans="1:23" x14ac:dyDescent="0.25">
      <c r="A100" s="116" t="s">
        <v>404</v>
      </c>
      <c r="B100" s="117"/>
      <c r="C100" s="118"/>
      <c r="D100" s="118"/>
      <c r="E100" s="118"/>
      <c r="F100" s="119"/>
      <c r="G100" s="120"/>
      <c r="H100" s="120"/>
      <c r="I100" s="120"/>
      <c r="J100" s="120"/>
      <c r="K100" s="120"/>
      <c r="L100" s="120"/>
      <c r="M100" s="120"/>
      <c r="N100" s="120"/>
      <c r="O100" s="120"/>
      <c r="P100" s="120"/>
      <c r="Q100" s="120"/>
      <c r="R100" s="121"/>
      <c r="S100" s="120"/>
      <c r="T100" s="120"/>
      <c r="U100" s="120"/>
      <c r="V100" s="122"/>
    </row>
    <row r="101" spans="1:23" x14ac:dyDescent="0.25">
      <c r="A101" s="101" t="s">
        <v>403</v>
      </c>
      <c r="B101" s="123"/>
      <c r="C101" s="124"/>
      <c r="D101" s="124"/>
      <c r="E101" s="124"/>
      <c r="F101" s="125"/>
      <c r="G101" s="125"/>
      <c r="H101" s="125"/>
      <c r="I101" s="125"/>
      <c r="J101" s="125"/>
      <c r="K101" s="125"/>
      <c r="L101" s="125"/>
      <c r="M101" s="125"/>
      <c r="N101" s="126"/>
      <c r="O101" s="126"/>
      <c r="P101" s="125"/>
      <c r="Q101" s="125"/>
      <c r="R101" s="127"/>
      <c r="S101" s="126"/>
      <c r="T101" s="126"/>
      <c r="U101" s="126"/>
      <c r="V101" s="124"/>
    </row>
    <row r="102" spans="1:23" x14ac:dyDescent="0.25">
      <c r="A102" s="101" t="s">
        <v>632</v>
      </c>
      <c r="B102" s="123"/>
      <c r="C102" s="124"/>
      <c r="D102" s="124"/>
      <c r="E102" s="124"/>
      <c r="F102" s="125"/>
      <c r="G102" s="125"/>
      <c r="H102" s="125"/>
      <c r="I102" s="125"/>
      <c r="J102" s="125"/>
      <c r="K102" s="125"/>
      <c r="L102" s="125"/>
      <c r="M102" s="125"/>
      <c r="N102" s="126"/>
      <c r="O102" s="126"/>
      <c r="P102" s="125"/>
      <c r="Q102" s="125"/>
      <c r="R102" s="127"/>
      <c r="S102" s="126"/>
      <c r="T102" s="126"/>
      <c r="U102" s="126"/>
      <c r="V102" s="124"/>
    </row>
  </sheetData>
  <mergeCells count="28">
    <mergeCell ref="N3:S4"/>
    <mergeCell ref="T3:U4"/>
    <mergeCell ref="U5:U6"/>
    <mergeCell ref="H3:H6"/>
    <mergeCell ref="R5:R6"/>
    <mergeCell ref="K5:K6"/>
    <mergeCell ref="K3:M4"/>
    <mergeCell ref="L5:L6"/>
    <mergeCell ref="M5:M6"/>
    <mergeCell ref="I5:I6"/>
    <mergeCell ref="J5:J6"/>
    <mergeCell ref="Q5:Q6"/>
    <mergeCell ref="G3:G6"/>
    <mergeCell ref="A1:V1"/>
    <mergeCell ref="A2:V2"/>
    <mergeCell ref="A3:A6"/>
    <mergeCell ref="C3:F3"/>
    <mergeCell ref="V3:V6"/>
    <mergeCell ref="C4:C6"/>
    <mergeCell ref="D4:D6"/>
    <mergeCell ref="F4:F6"/>
    <mergeCell ref="N5:N6"/>
    <mergeCell ref="O5:O6"/>
    <mergeCell ref="P5:P6"/>
    <mergeCell ref="S5:S6"/>
    <mergeCell ref="T5:T6"/>
    <mergeCell ref="E4:E6"/>
    <mergeCell ref="I3:J4"/>
  </mergeCells>
  <conditionalFormatting sqref="A8:A25">
    <cfRule type="dataBar" priority="1">
      <dataBar>
        <cfvo type="min"/>
        <cfvo type="max"/>
        <color rgb="FF638EC6"/>
      </dataBar>
      <extLst>
        <ext xmlns:x14="http://schemas.microsoft.com/office/spreadsheetml/2009/9/main" uri="{B025F937-C7B1-47D3-B67F-A62EFF666E3E}">
          <x14:id>{B3FE17F0-DFD3-4B55-A442-7B57D3938265}</x14:id>
        </ext>
      </extLst>
    </cfRule>
  </conditionalFormatting>
  <dataValidations count="1">
    <dataValidation type="list" allowBlank="1" showInputMessage="1" showErrorMessage="1" sqref="B7:B46 B48:B54 B56:B69 B71:B76 B78:B87 B89:B99">
      <formula1>$B$4:$B$6</formula1>
    </dataValidation>
  </dataValidations>
  <hyperlinks>
    <hyperlink ref="T9" r:id="rId1"/>
    <hyperlink ref="T14" r:id="rId2"/>
    <hyperlink ref="T13" r:id="rId3"/>
    <hyperlink ref="T15" r:id="rId4"/>
    <hyperlink ref="T16" r:id="rId5"/>
    <hyperlink ref="T33" r:id="rId6"/>
    <hyperlink ref="T43" r:id="rId7"/>
    <hyperlink ref="T58" r:id="rId8"/>
    <hyperlink ref="T66" r:id="rId9"/>
    <hyperlink ref="T72" r:id="rId10" location="document_list"/>
    <hyperlink ref="T84" r:id="rId11"/>
    <hyperlink ref="T82" r:id="rId12"/>
    <hyperlink ref="T83" r:id="rId13"/>
    <hyperlink ref="T87" r:id="rId14"/>
    <hyperlink ref="T90" r:id="rId15"/>
    <hyperlink ref="T93" r:id="rId16"/>
    <hyperlink ref="T94" r:id="rId17"/>
    <hyperlink ref="T98" r:id="rId18"/>
    <hyperlink ref="T99" r:id="rId19"/>
    <hyperlink ref="T21" r:id="rId20"/>
    <hyperlink ref="T22" r:id="rId21"/>
    <hyperlink ref="T46" r:id="rId22"/>
    <hyperlink ref="T96" r:id="rId23"/>
    <hyperlink ref="T95" r:id="rId24"/>
    <hyperlink ref="T23" r:id="rId25"/>
    <hyperlink ref="T44" r:id="rId26"/>
    <hyperlink ref="T59" r:id="rId27"/>
    <hyperlink ref="T8" r:id="rId28"/>
    <hyperlink ref="T10" r:id="rId29"/>
    <hyperlink ref="T12" r:id="rId30"/>
    <hyperlink ref="T17" r:id="rId31"/>
    <hyperlink ref="T19" r:id="rId32"/>
    <hyperlink ref="T20" r:id="rId33"/>
    <hyperlink ref="T24" r:id="rId34"/>
    <hyperlink ref="T25" r:id="rId35" display="https://www.mos.ru/findep/"/>
    <hyperlink ref="T27" r:id="rId36"/>
    <hyperlink ref="T28" r:id="rId37"/>
    <hyperlink ref="T31" r:id="rId38"/>
    <hyperlink ref="T34" r:id="rId39"/>
    <hyperlink ref="T36" r:id="rId40"/>
    <hyperlink ref="T37" r:id="rId41"/>
    <hyperlink ref="T39" r:id="rId42"/>
    <hyperlink ref="T42" r:id="rId43"/>
    <hyperlink ref="T45" r:id="rId44"/>
    <hyperlink ref="T48" r:id="rId45"/>
    <hyperlink ref="T50" r:id="rId46"/>
    <hyperlink ref="T54" r:id="rId47"/>
    <hyperlink ref="T56" r:id="rId48"/>
    <hyperlink ref="T64" r:id="rId49"/>
    <hyperlink ref="T65" r:id="rId50"/>
    <hyperlink ref="T68" r:id="rId51"/>
    <hyperlink ref="T69" r:id="rId52"/>
    <hyperlink ref="T71" r:id="rId53"/>
    <hyperlink ref="T73" r:id="rId54"/>
    <hyperlink ref="T75" r:id="rId55"/>
    <hyperlink ref="T79" r:id="rId56"/>
    <hyperlink ref="T80" r:id="rId57"/>
    <hyperlink ref="T81" r:id="rId58"/>
    <hyperlink ref="T86" r:id="rId59"/>
    <hyperlink ref="T30" r:id="rId60"/>
    <hyperlink ref="T74" r:id="rId61"/>
    <hyperlink ref="T67" r:id="rId62"/>
    <hyperlink ref="T40" r:id="rId63"/>
    <hyperlink ref="T53" r:id="rId64"/>
  </hyperlinks>
  <pageMargins left="0.70866141732283472" right="0.70866141732283472" top="0.74803149606299213" bottom="0.74803149606299213" header="0.31496062992125984" footer="0.31496062992125984"/>
  <pageSetup paperSize="9" scale="70" fitToWidth="3" fitToHeight="0" orientation="landscape" r:id="rId65"/>
  <headerFooter>
    <oddFooter>&amp;C&amp;A&amp;R&amp;P</oddFooter>
  </headerFooter>
  <ignoredErrors>
    <ignoredError sqref="R59 R67" twoDigitTextYear="1"/>
  </ignoredErrors>
  <extLst>
    <ext xmlns:x14="http://schemas.microsoft.com/office/spreadsheetml/2009/9/main" uri="{78C0D931-6437-407d-A8EE-F0AAD7539E65}">
      <x14:conditionalFormattings>
        <x14:conditionalFormatting xmlns:xm="http://schemas.microsoft.com/office/excel/2006/main">
          <x14:cfRule type="dataBar" id="{B3FE17F0-DFD3-4B55-A442-7B57D3938265}">
            <x14:dataBar minLength="0" maxLength="100" negativeBarColorSameAsPositive="1" axisPosition="none">
              <x14:cfvo type="min"/>
              <x14:cfvo type="max"/>
            </x14:dataBar>
          </x14:cfRule>
          <xm:sqref>A8:A25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
  <sheetViews>
    <sheetView zoomScaleNormal="100" zoomScaleSheetLayoutView="80" workbookViewId="0">
      <pane ySplit="7" topLeftCell="A8" activePane="bottomLeft" state="frozen"/>
      <selection activeCell="G33" sqref="G33:G2385"/>
      <selection pane="bottomLeft" activeCell="A3" sqref="A3:A6"/>
    </sheetView>
  </sheetViews>
  <sheetFormatPr defaultColWidth="8.85546875" defaultRowHeight="15" x14ac:dyDescent="0.25"/>
  <cols>
    <col min="1" max="1" width="24.5703125" style="2" customWidth="1"/>
    <col min="2" max="2" width="41.42578125" style="15" customWidth="1"/>
    <col min="3" max="3" width="5.5703125" style="6" customWidth="1"/>
    <col min="4" max="5" width="4.5703125" style="6" customWidth="1"/>
    <col min="6" max="6" width="5.5703125" style="7" customWidth="1"/>
    <col min="7" max="7" width="11.140625" style="7" customWidth="1"/>
    <col min="8" max="8" width="11.5703125" style="42" customWidth="1"/>
    <col min="9" max="9" width="13" style="42" customWidth="1"/>
    <col min="10" max="11" width="10.5703125" style="42" customWidth="1"/>
    <col min="12" max="12" width="12.5703125" style="7" customWidth="1"/>
    <col min="13" max="13" width="10.140625" style="38" customWidth="1"/>
    <col min="14" max="14" width="14" style="39" customWidth="1"/>
    <col min="15" max="15" width="14.28515625" style="39" customWidth="1"/>
    <col min="16" max="16" width="14.5703125" style="14" customWidth="1"/>
    <col min="17" max="17" width="8.85546875" style="129"/>
    <col min="18" max="16384" width="8.85546875" style="13"/>
  </cols>
  <sheetData>
    <row r="1" spans="1:17" s="1" customFormat="1" ht="20.100000000000001" customHeight="1" x14ac:dyDescent="0.2">
      <c r="A1" s="102" t="s">
        <v>136</v>
      </c>
      <c r="B1" s="102"/>
      <c r="C1" s="102"/>
      <c r="D1" s="102"/>
      <c r="E1" s="102"/>
      <c r="F1" s="102"/>
      <c r="G1" s="102"/>
      <c r="H1" s="102"/>
      <c r="I1" s="102"/>
      <c r="J1" s="102"/>
      <c r="K1" s="102"/>
      <c r="L1" s="102"/>
      <c r="M1" s="102"/>
      <c r="N1" s="102"/>
      <c r="O1" s="102"/>
      <c r="P1" s="102"/>
      <c r="Q1" s="128"/>
    </row>
    <row r="2" spans="1:17" s="1" customFormat="1" ht="15" customHeight="1" x14ac:dyDescent="0.2">
      <c r="A2" s="100" t="s">
        <v>648</v>
      </c>
      <c r="B2" s="101"/>
      <c r="C2" s="101"/>
      <c r="D2" s="101"/>
      <c r="E2" s="101"/>
      <c r="F2" s="101"/>
      <c r="G2" s="101"/>
      <c r="H2" s="101"/>
      <c r="I2" s="101"/>
      <c r="J2" s="101"/>
      <c r="K2" s="101"/>
      <c r="L2" s="101"/>
      <c r="M2" s="101"/>
      <c r="N2" s="101"/>
      <c r="O2" s="101"/>
      <c r="P2" s="101"/>
      <c r="Q2" s="128"/>
    </row>
    <row r="3" spans="1:17" ht="48.95" customHeight="1" x14ac:dyDescent="0.25">
      <c r="A3" s="169" t="s">
        <v>29</v>
      </c>
      <c r="B3" s="47" t="s">
        <v>140</v>
      </c>
      <c r="C3" s="170" t="s">
        <v>44</v>
      </c>
      <c r="D3" s="170"/>
      <c r="E3" s="170"/>
      <c r="F3" s="170"/>
      <c r="G3" s="161" t="s">
        <v>141</v>
      </c>
      <c r="H3" s="181" t="s">
        <v>374</v>
      </c>
      <c r="I3" s="182"/>
      <c r="J3" s="181" t="s">
        <v>385</v>
      </c>
      <c r="K3" s="182"/>
      <c r="L3" s="161" t="s">
        <v>47</v>
      </c>
      <c r="M3" s="161" t="s">
        <v>48</v>
      </c>
      <c r="N3" s="171" t="s">
        <v>46</v>
      </c>
      <c r="O3" s="173"/>
      <c r="P3" s="161" t="s">
        <v>45</v>
      </c>
    </row>
    <row r="4" spans="1:17" ht="27.95" customHeight="1" x14ac:dyDescent="0.25">
      <c r="A4" s="161"/>
      <c r="B4" s="86" t="str">
        <f>'Методика (раздел 10)'!B19</f>
        <v>Да, размещается сводная оценка уровня открытости бюджетных данных и оценки в разрезе показателей</v>
      </c>
      <c r="C4" s="169" t="s">
        <v>31</v>
      </c>
      <c r="D4" s="161" t="s">
        <v>33</v>
      </c>
      <c r="E4" s="161" t="s">
        <v>37</v>
      </c>
      <c r="F4" s="170" t="s">
        <v>30</v>
      </c>
      <c r="G4" s="161"/>
      <c r="H4" s="179" t="s">
        <v>164</v>
      </c>
      <c r="I4" s="179" t="s">
        <v>653</v>
      </c>
      <c r="J4" s="179" t="s">
        <v>651</v>
      </c>
      <c r="K4" s="179" t="s">
        <v>380</v>
      </c>
      <c r="L4" s="161"/>
      <c r="M4" s="161"/>
      <c r="N4" s="161" t="s">
        <v>153</v>
      </c>
      <c r="O4" s="161" t="s">
        <v>150</v>
      </c>
      <c r="P4" s="161"/>
    </row>
    <row r="5" spans="1:17" ht="27.95" customHeight="1" x14ac:dyDescent="0.25">
      <c r="A5" s="161"/>
      <c r="B5" s="86" t="str">
        <f>'Методика (раздел 10)'!B20</f>
        <v>Да, размещается сводная оценка уровня открытости бюджетных данных или оценки в разрезе показателей</v>
      </c>
      <c r="C5" s="169"/>
      <c r="D5" s="161"/>
      <c r="E5" s="161"/>
      <c r="F5" s="170"/>
      <c r="G5" s="161"/>
      <c r="H5" s="183"/>
      <c r="I5" s="183"/>
      <c r="J5" s="183"/>
      <c r="K5" s="183"/>
      <c r="L5" s="161"/>
      <c r="M5" s="161"/>
      <c r="N5" s="161"/>
      <c r="O5" s="161"/>
      <c r="P5" s="161"/>
    </row>
    <row r="6" spans="1:17" ht="27.95" customHeight="1" x14ac:dyDescent="0.25">
      <c r="A6" s="161"/>
      <c r="B6" s="86" t="str">
        <f>'Методика (раздел 10)'!B21</f>
        <v xml:space="preserve">Нет, результаты оценки не размещаются или не отвечают требованиям </v>
      </c>
      <c r="C6" s="169"/>
      <c r="D6" s="161"/>
      <c r="E6" s="161"/>
      <c r="F6" s="170"/>
      <c r="G6" s="161"/>
      <c r="H6" s="180"/>
      <c r="I6" s="180"/>
      <c r="J6" s="180"/>
      <c r="K6" s="180"/>
      <c r="L6" s="161"/>
      <c r="M6" s="161"/>
      <c r="N6" s="161"/>
      <c r="O6" s="161"/>
      <c r="P6" s="161"/>
    </row>
    <row r="7" spans="1:17" ht="15" customHeight="1" x14ac:dyDescent="0.25">
      <c r="A7" s="48" t="s">
        <v>0</v>
      </c>
      <c r="B7" s="49"/>
      <c r="C7" s="49"/>
      <c r="D7" s="49"/>
      <c r="E7" s="49"/>
      <c r="F7" s="57"/>
      <c r="G7" s="50"/>
      <c r="H7" s="50"/>
      <c r="I7" s="50"/>
      <c r="J7" s="50"/>
      <c r="K7" s="50"/>
      <c r="L7" s="50"/>
      <c r="M7" s="50"/>
      <c r="N7" s="50"/>
      <c r="O7" s="50"/>
      <c r="P7" s="51"/>
    </row>
    <row r="8" spans="1:17" x14ac:dyDescent="0.25">
      <c r="A8" s="40" t="s">
        <v>1</v>
      </c>
      <c r="B8" s="58" t="s">
        <v>144</v>
      </c>
      <c r="C8" s="73">
        <f>IF(B8="Да, размещается сводная оценка уровня открытости бюджетных данных и оценки в разрезе показателей",2,IF(B8="Да, размещается сводная оценка уровня открытости бюджетных данных или оценки в разрезе показателей",1,0))</f>
        <v>0</v>
      </c>
      <c r="D8" s="45"/>
      <c r="E8" s="45"/>
      <c r="F8" s="52">
        <f>C8*(1-D8)*(1-E8)</f>
        <v>0</v>
      </c>
      <c r="G8" s="74" t="str">
        <f>IF('10.1'!C8=0, "Нет","Да")</f>
        <v>Нет</v>
      </c>
      <c r="H8" s="33" t="str">
        <f>'10.1'!I8</f>
        <v>Нет</v>
      </c>
      <c r="I8" s="33" t="str">
        <f>'10.1'!J8</f>
        <v>Да</v>
      </c>
      <c r="J8" s="32" t="s">
        <v>145</v>
      </c>
      <c r="K8" s="32" t="s">
        <v>145</v>
      </c>
      <c r="L8" s="32" t="s">
        <v>157</v>
      </c>
      <c r="M8" s="32" t="s">
        <v>145</v>
      </c>
      <c r="N8" s="60" t="s">
        <v>149</v>
      </c>
      <c r="O8" s="53" t="s">
        <v>372</v>
      </c>
      <c r="P8" s="44" t="s">
        <v>376</v>
      </c>
      <c r="Q8" s="129" t="s">
        <v>152</v>
      </c>
    </row>
    <row r="9" spans="1:17" ht="13.5" customHeight="1" x14ac:dyDescent="0.25">
      <c r="A9" s="40" t="s">
        <v>52</v>
      </c>
      <c r="B9" s="58" t="s">
        <v>39</v>
      </c>
      <c r="C9" s="73">
        <f t="shared" ref="C9:C72" si="0">IF(B9="Да, размещается сводная оценка уровня открытости бюджетных данных и оценки в разрезе показателей",2,IF(B9="Да, размещается сводная оценка уровня открытости бюджетных данных или оценки в разрезе показателей",1,0))</f>
        <v>1</v>
      </c>
      <c r="D9" s="45"/>
      <c r="E9" s="45"/>
      <c r="F9" s="52">
        <f t="shared" ref="F9:F72" si="1">C9*(1-D9)*(1-E9)</f>
        <v>1</v>
      </c>
      <c r="G9" s="74" t="str">
        <f>IF('10.1'!C9=0, "Нет","Да")</f>
        <v>Да</v>
      </c>
      <c r="H9" s="33" t="str">
        <f>'10.1'!I9</f>
        <v>Да</v>
      </c>
      <c r="I9" s="33" t="str">
        <f>'10.1'!J9</f>
        <v>-</v>
      </c>
      <c r="J9" s="32" t="s">
        <v>151</v>
      </c>
      <c r="K9" s="32" t="s">
        <v>145</v>
      </c>
      <c r="L9" s="32" t="s">
        <v>163</v>
      </c>
      <c r="M9" s="32" t="s">
        <v>151</v>
      </c>
      <c r="N9" s="53" t="s">
        <v>158</v>
      </c>
      <c r="O9" s="69" t="s">
        <v>159</v>
      </c>
      <c r="P9" s="44" t="s">
        <v>152</v>
      </c>
    </row>
    <row r="10" spans="1:17" ht="15" customHeight="1" x14ac:dyDescent="0.25">
      <c r="A10" s="40" t="s">
        <v>53</v>
      </c>
      <c r="B10" s="58" t="s">
        <v>144</v>
      </c>
      <c r="C10" s="73">
        <f t="shared" si="0"/>
        <v>0</v>
      </c>
      <c r="D10" s="45"/>
      <c r="E10" s="45"/>
      <c r="F10" s="52">
        <f t="shared" si="1"/>
        <v>0</v>
      </c>
      <c r="G10" s="74" t="str">
        <f>IF('10.1'!C10=0, "Нет","Да")</f>
        <v>Да</v>
      </c>
      <c r="H10" s="33" t="str">
        <f>'10.1'!I10</f>
        <v>Нет</v>
      </c>
      <c r="I10" s="33" t="str">
        <f>'10.1'!J10</f>
        <v>Да</v>
      </c>
      <c r="J10" s="32" t="s">
        <v>145</v>
      </c>
      <c r="K10" s="32" t="s">
        <v>145</v>
      </c>
      <c r="L10" s="32" t="s">
        <v>152</v>
      </c>
      <c r="M10" s="32" t="s">
        <v>145</v>
      </c>
      <c r="N10" s="32" t="s">
        <v>167</v>
      </c>
      <c r="O10" s="69" t="s">
        <v>650</v>
      </c>
      <c r="P10" s="44" t="s">
        <v>377</v>
      </c>
      <c r="Q10" s="129" t="s">
        <v>152</v>
      </c>
    </row>
    <row r="11" spans="1:17" ht="15" customHeight="1" x14ac:dyDescent="0.25">
      <c r="A11" s="40" t="s">
        <v>54</v>
      </c>
      <c r="B11" s="58" t="s">
        <v>144</v>
      </c>
      <c r="C11" s="73">
        <f t="shared" si="0"/>
        <v>0</v>
      </c>
      <c r="D11" s="45"/>
      <c r="E11" s="45"/>
      <c r="F11" s="52">
        <f t="shared" si="1"/>
        <v>0</v>
      </c>
      <c r="G11" s="74" t="str">
        <f>IF('10.1'!C11=0, "Нет","Да")</f>
        <v>Да</v>
      </c>
      <c r="H11" s="33" t="str">
        <f>'10.1'!I11</f>
        <v>Нет</v>
      </c>
      <c r="I11" s="33" t="str">
        <f>'10.1'!J11</f>
        <v>Да</v>
      </c>
      <c r="J11" s="32" t="s">
        <v>145</v>
      </c>
      <c r="K11" s="32" t="s">
        <v>145</v>
      </c>
      <c r="L11" s="32" t="s">
        <v>157</v>
      </c>
      <c r="M11" s="32" t="s">
        <v>145</v>
      </c>
      <c r="N11" s="133" t="s">
        <v>173</v>
      </c>
      <c r="O11" s="32" t="s">
        <v>185</v>
      </c>
      <c r="P11" s="44" t="s">
        <v>378</v>
      </c>
      <c r="Q11" s="129" t="s">
        <v>152</v>
      </c>
    </row>
    <row r="12" spans="1:17" ht="15" customHeight="1" x14ac:dyDescent="0.25">
      <c r="A12" s="40" t="s">
        <v>55</v>
      </c>
      <c r="B12" s="58" t="s">
        <v>39</v>
      </c>
      <c r="C12" s="73">
        <f t="shared" si="0"/>
        <v>1</v>
      </c>
      <c r="D12" s="63"/>
      <c r="E12" s="63"/>
      <c r="F12" s="52">
        <f t="shared" si="1"/>
        <v>1</v>
      </c>
      <c r="G12" s="74" t="str">
        <f>IF('10.1'!C12=0, "Нет","Да")</f>
        <v>Да</v>
      </c>
      <c r="H12" s="33" t="str">
        <f>'10.1'!I12</f>
        <v>Да</v>
      </c>
      <c r="I12" s="33" t="str">
        <f>'10.1'!J12</f>
        <v>-</v>
      </c>
      <c r="J12" s="32" t="s">
        <v>151</v>
      </c>
      <c r="K12" s="32" t="s">
        <v>145</v>
      </c>
      <c r="L12" s="32" t="s">
        <v>163</v>
      </c>
      <c r="M12" s="32" t="s">
        <v>151</v>
      </c>
      <c r="N12" s="133" t="s">
        <v>178</v>
      </c>
      <c r="O12" s="32" t="s">
        <v>152</v>
      </c>
      <c r="P12" s="74" t="s">
        <v>152</v>
      </c>
    </row>
    <row r="13" spans="1:17" ht="15" customHeight="1" x14ac:dyDescent="0.25">
      <c r="A13" s="40" t="s">
        <v>56</v>
      </c>
      <c r="B13" s="58" t="s">
        <v>38</v>
      </c>
      <c r="C13" s="73">
        <f t="shared" si="0"/>
        <v>2</v>
      </c>
      <c r="D13" s="45"/>
      <c r="E13" s="45"/>
      <c r="F13" s="52">
        <f t="shared" si="1"/>
        <v>2</v>
      </c>
      <c r="G13" s="74" t="str">
        <f>IF('10.1'!C13=0, "Нет","Да")</f>
        <v>Да</v>
      </c>
      <c r="H13" s="33" t="str">
        <f>'10.1'!I13</f>
        <v>Нет</v>
      </c>
      <c r="I13" s="33" t="str">
        <f>'10.1'!J13</f>
        <v>Да</v>
      </c>
      <c r="J13" s="32" t="s">
        <v>151</v>
      </c>
      <c r="K13" s="32" t="s">
        <v>151</v>
      </c>
      <c r="L13" s="32" t="s">
        <v>379</v>
      </c>
      <c r="M13" s="32" t="s">
        <v>151</v>
      </c>
      <c r="N13" s="70" t="s">
        <v>200</v>
      </c>
      <c r="O13" s="32" t="s">
        <v>152</v>
      </c>
      <c r="P13" s="74" t="s">
        <v>152</v>
      </c>
    </row>
    <row r="14" spans="1:17" ht="15" customHeight="1" x14ac:dyDescent="0.25">
      <c r="A14" s="40" t="s">
        <v>57</v>
      </c>
      <c r="B14" s="58" t="s">
        <v>39</v>
      </c>
      <c r="C14" s="73">
        <f t="shared" si="0"/>
        <v>1</v>
      </c>
      <c r="D14" s="45">
        <v>0.5</v>
      </c>
      <c r="E14" s="45"/>
      <c r="F14" s="52">
        <f t="shared" si="1"/>
        <v>0.5</v>
      </c>
      <c r="G14" s="74" t="str">
        <f>IF('10.1'!C14=0, "Нет","Да")</f>
        <v>Да</v>
      </c>
      <c r="H14" s="33" t="str">
        <f>'10.1'!I14</f>
        <v>Нет</v>
      </c>
      <c r="I14" s="33" t="str">
        <f>'10.1'!J14</f>
        <v>Да</v>
      </c>
      <c r="J14" s="32" t="s">
        <v>145</v>
      </c>
      <c r="K14" s="32" t="s">
        <v>151</v>
      </c>
      <c r="L14" s="32" t="s">
        <v>163</v>
      </c>
      <c r="M14" s="32" t="s">
        <v>151</v>
      </c>
      <c r="N14" s="60" t="s">
        <v>183</v>
      </c>
      <c r="O14" s="70" t="s">
        <v>184</v>
      </c>
      <c r="P14" s="46" t="s">
        <v>386</v>
      </c>
      <c r="Q14" s="129" t="s">
        <v>152</v>
      </c>
    </row>
    <row r="15" spans="1:17" ht="15" customHeight="1" x14ac:dyDescent="0.25">
      <c r="A15" s="40" t="s">
        <v>58</v>
      </c>
      <c r="B15" s="58" t="s">
        <v>39</v>
      </c>
      <c r="C15" s="73">
        <f t="shared" si="0"/>
        <v>1</v>
      </c>
      <c r="D15" s="45"/>
      <c r="E15" s="45">
        <v>0.5</v>
      </c>
      <c r="F15" s="52">
        <f t="shared" si="1"/>
        <v>0.5</v>
      </c>
      <c r="G15" s="74" t="str">
        <f>IF('10.1'!C15=0, "Нет","Да")</f>
        <v>Да</v>
      </c>
      <c r="H15" s="33" t="str">
        <f>'10.1'!I15</f>
        <v>Нет</v>
      </c>
      <c r="I15" s="33" t="str">
        <f>'10.1'!J15</f>
        <v>Да</v>
      </c>
      <c r="J15" s="32" t="s">
        <v>145</v>
      </c>
      <c r="K15" s="32" t="s">
        <v>151</v>
      </c>
      <c r="L15" s="32" t="s">
        <v>163</v>
      </c>
      <c r="M15" s="32" t="s">
        <v>151</v>
      </c>
      <c r="N15" s="60" t="s">
        <v>186</v>
      </c>
      <c r="O15" s="60" t="s">
        <v>152</v>
      </c>
      <c r="P15" s="44" t="s">
        <v>190</v>
      </c>
      <c r="Q15" s="129" t="s">
        <v>152</v>
      </c>
    </row>
    <row r="16" spans="1:17" ht="15" customHeight="1" x14ac:dyDescent="0.25">
      <c r="A16" s="40" t="s">
        <v>59</v>
      </c>
      <c r="B16" s="58" t="s">
        <v>144</v>
      </c>
      <c r="C16" s="73">
        <f t="shared" si="0"/>
        <v>0</v>
      </c>
      <c r="D16" s="63"/>
      <c r="E16" s="63"/>
      <c r="F16" s="52">
        <f t="shared" si="1"/>
        <v>0</v>
      </c>
      <c r="G16" s="74" t="str">
        <f>IF('10.1'!C16=0, "Нет","Да")</f>
        <v>Нет</v>
      </c>
      <c r="H16" s="33" t="str">
        <f>'10.1'!I16</f>
        <v>Нет</v>
      </c>
      <c r="I16" s="33" t="str">
        <f>'10.1'!J16</f>
        <v>Да</v>
      </c>
      <c r="J16" s="32" t="s">
        <v>151</v>
      </c>
      <c r="K16" s="32" t="s">
        <v>145</v>
      </c>
      <c r="L16" s="32" t="s">
        <v>192</v>
      </c>
      <c r="M16" s="32" t="s">
        <v>145</v>
      </c>
      <c r="N16" s="133" t="s">
        <v>191</v>
      </c>
      <c r="O16" s="53" t="s">
        <v>168</v>
      </c>
      <c r="P16" s="74" t="s">
        <v>387</v>
      </c>
      <c r="Q16" s="129" t="s">
        <v>152</v>
      </c>
    </row>
    <row r="17" spans="1:17" ht="15" customHeight="1" x14ac:dyDescent="0.25">
      <c r="A17" s="40" t="s">
        <v>60</v>
      </c>
      <c r="B17" s="58" t="s">
        <v>38</v>
      </c>
      <c r="C17" s="73">
        <f t="shared" si="0"/>
        <v>2</v>
      </c>
      <c r="D17" s="45"/>
      <c r="E17" s="45"/>
      <c r="F17" s="52">
        <f t="shared" si="1"/>
        <v>2</v>
      </c>
      <c r="G17" s="74" t="str">
        <f>IF('10.1'!C17=0, "Нет","Да")</f>
        <v>Да</v>
      </c>
      <c r="H17" s="33" t="str">
        <f>'10.1'!I17</f>
        <v>Да</v>
      </c>
      <c r="I17" s="33" t="str">
        <f>'10.1'!J17</f>
        <v>Да</v>
      </c>
      <c r="J17" s="32" t="s">
        <v>151</v>
      </c>
      <c r="K17" s="32" t="s">
        <v>151</v>
      </c>
      <c r="L17" s="32" t="s">
        <v>163</v>
      </c>
      <c r="M17" s="32" t="s">
        <v>151</v>
      </c>
      <c r="N17" s="60" t="s">
        <v>199</v>
      </c>
      <c r="O17" s="32" t="s">
        <v>152</v>
      </c>
      <c r="P17" s="32" t="s">
        <v>152</v>
      </c>
    </row>
    <row r="18" spans="1:17" ht="15" customHeight="1" x14ac:dyDescent="0.25">
      <c r="A18" s="40" t="s">
        <v>61</v>
      </c>
      <c r="B18" s="58" t="s">
        <v>39</v>
      </c>
      <c r="C18" s="73">
        <f t="shared" si="0"/>
        <v>1</v>
      </c>
      <c r="D18" s="45">
        <v>0.5</v>
      </c>
      <c r="E18" s="45"/>
      <c r="F18" s="52">
        <f t="shared" si="1"/>
        <v>0.5</v>
      </c>
      <c r="G18" s="74" t="str">
        <f>IF('10.1'!C18=0, "Нет","Да")</f>
        <v>Да</v>
      </c>
      <c r="H18" s="33" t="str">
        <f>'10.1'!I18</f>
        <v>Да</v>
      </c>
      <c r="I18" s="33" t="str">
        <f>'10.1'!J18</f>
        <v>-</v>
      </c>
      <c r="J18" s="32" t="s">
        <v>151</v>
      </c>
      <c r="K18" s="32" t="s">
        <v>145</v>
      </c>
      <c r="L18" s="32" t="s">
        <v>163</v>
      </c>
      <c r="M18" s="32" t="s">
        <v>145</v>
      </c>
      <c r="N18" s="60" t="s">
        <v>392</v>
      </c>
      <c r="O18" s="32" t="s">
        <v>393</v>
      </c>
      <c r="P18" s="61" t="s">
        <v>394</v>
      </c>
      <c r="Q18" s="129" t="s">
        <v>152</v>
      </c>
    </row>
    <row r="19" spans="1:17" s="67" customFormat="1" ht="15" customHeight="1" x14ac:dyDescent="0.25">
      <c r="A19" s="40" t="s">
        <v>2</v>
      </c>
      <c r="B19" s="58" t="s">
        <v>144</v>
      </c>
      <c r="C19" s="73">
        <f t="shared" si="0"/>
        <v>0</v>
      </c>
      <c r="D19" s="45"/>
      <c r="E19" s="45"/>
      <c r="F19" s="52">
        <f t="shared" si="1"/>
        <v>0</v>
      </c>
      <c r="G19" s="74" t="str">
        <f>IF('10.1'!C19=0, "Нет","Да")</f>
        <v>Нет</v>
      </c>
      <c r="H19" s="33" t="str">
        <f>'10.1'!I19</f>
        <v>Нет</v>
      </c>
      <c r="I19" s="33" t="str">
        <f>'10.1'!J19</f>
        <v>Да</v>
      </c>
      <c r="J19" s="32" t="s">
        <v>151</v>
      </c>
      <c r="K19" s="32" t="s">
        <v>151</v>
      </c>
      <c r="L19" s="32" t="s">
        <v>399</v>
      </c>
      <c r="M19" s="32" t="s">
        <v>145</v>
      </c>
      <c r="N19" s="133" t="s">
        <v>202</v>
      </c>
      <c r="O19" s="32" t="s">
        <v>152</v>
      </c>
      <c r="P19" s="44" t="s">
        <v>398</v>
      </c>
      <c r="Q19" s="129" t="s">
        <v>152</v>
      </c>
    </row>
    <row r="20" spans="1:17" ht="15" customHeight="1" x14ac:dyDescent="0.25">
      <c r="A20" s="40" t="s">
        <v>62</v>
      </c>
      <c r="B20" s="58" t="s">
        <v>144</v>
      </c>
      <c r="C20" s="73">
        <f t="shared" si="0"/>
        <v>0</v>
      </c>
      <c r="D20" s="63"/>
      <c r="E20" s="63"/>
      <c r="F20" s="52">
        <f t="shared" si="1"/>
        <v>0</v>
      </c>
      <c r="G20" s="74" t="str">
        <f>IF('10.1'!C20=0, "Нет","Да")</f>
        <v>Нет</v>
      </c>
      <c r="H20" s="33" t="str">
        <f>'10.1'!I20</f>
        <v>Нет</v>
      </c>
      <c r="I20" s="33" t="str">
        <f>'10.1'!J20</f>
        <v>Да</v>
      </c>
      <c r="J20" s="32" t="s">
        <v>151</v>
      </c>
      <c r="K20" s="32" t="s">
        <v>151</v>
      </c>
      <c r="L20" s="32" t="s">
        <v>163</v>
      </c>
      <c r="M20" s="32" t="s">
        <v>145</v>
      </c>
      <c r="N20" s="133" t="s">
        <v>204</v>
      </c>
      <c r="O20" s="32" t="s">
        <v>152</v>
      </c>
      <c r="P20" s="74" t="s">
        <v>406</v>
      </c>
      <c r="Q20" s="129" t="s">
        <v>152</v>
      </c>
    </row>
    <row r="21" spans="1:17" ht="15" customHeight="1" x14ac:dyDescent="0.25">
      <c r="A21" s="40" t="s">
        <v>63</v>
      </c>
      <c r="B21" s="58" t="s">
        <v>144</v>
      </c>
      <c r="C21" s="73">
        <f t="shared" si="0"/>
        <v>0</v>
      </c>
      <c r="D21" s="45"/>
      <c r="E21" s="45"/>
      <c r="F21" s="52">
        <f t="shared" si="1"/>
        <v>0</v>
      </c>
      <c r="G21" s="74" t="str">
        <f>IF('10.1'!C21=0, "Нет","Да")</f>
        <v>Да</v>
      </c>
      <c r="H21" s="33" t="str">
        <f>'10.1'!I21</f>
        <v>Нет</v>
      </c>
      <c r="I21" s="33" t="str">
        <f>'10.1'!J21</f>
        <v>Да</v>
      </c>
      <c r="J21" s="32" t="s">
        <v>145</v>
      </c>
      <c r="K21" s="32" t="s">
        <v>145</v>
      </c>
      <c r="L21" s="32" t="s">
        <v>157</v>
      </c>
      <c r="M21" s="32" t="s">
        <v>151</v>
      </c>
      <c r="N21" s="133" t="s">
        <v>346</v>
      </c>
      <c r="O21" s="32" t="s">
        <v>152</v>
      </c>
      <c r="P21" s="44" t="s">
        <v>407</v>
      </c>
      <c r="Q21" s="129" t="s">
        <v>152</v>
      </c>
    </row>
    <row r="22" spans="1:17" ht="15" customHeight="1" x14ac:dyDescent="0.25">
      <c r="A22" s="40" t="s">
        <v>64</v>
      </c>
      <c r="B22" s="58" t="s">
        <v>144</v>
      </c>
      <c r="C22" s="73">
        <f t="shared" si="0"/>
        <v>0</v>
      </c>
      <c r="D22" s="45"/>
      <c r="E22" s="45"/>
      <c r="F22" s="52">
        <f t="shared" si="1"/>
        <v>0</v>
      </c>
      <c r="G22" s="74" t="str">
        <f>IF('10.1'!C22=0, "Нет","Да")</f>
        <v>Нет</v>
      </c>
      <c r="H22" s="33" t="str">
        <f>'10.1'!I22</f>
        <v>Нет</v>
      </c>
      <c r="I22" s="33" t="str">
        <f>'10.1'!J22</f>
        <v>Нет (показателей, характеризующих открытость, недостаточно для оценки)</v>
      </c>
      <c r="J22" s="32" t="s">
        <v>145</v>
      </c>
      <c r="K22" s="32" t="s">
        <v>145</v>
      </c>
      <c r="L22" s="32" t="s">
        <v>152</v>
      </c>
      <c r="M22" s="32" t="s">
        <v>145</v>
      </c>
      <c r="N22" s="133" t="s">
        <v>349</v>
      </c>
      <c r="O22" s="32" t="s">
        <v>152</v>
      </c>
      <c r="P22" s="44" t="s">
        <v>412</v>
      </c>
      <c r="Q22" s="129" t="s">
        <v>152</v>
      </c>
    </row>
    <row r="23" spans="1:17" ht="15" customHeight="1" x14ac:dyDescent="0.25">
      <c r="A23" s="40" t="s">
        <v>3</v>
      </c>
      <c r="B23" s="58" t="s">
        <v>144</v>
      </c>
      <c r="C23" s="73">
        <f t="shared" si="0"/>
        <v>0</v>
      </c>
      <c r="D23" s="45"/>
      <c r="E23" s="45"/>
      <c r="F23" s="52">
        <f t="shared" si="1"/>
        <v>0</v>
      </c>
      <c r="G23" s="74" t="str">
        <f>IF('10.1'!C23=0, "Нет","Да")</f>
        <v>Нет</v>
      </c>
      <c r="H23" s="33" t="str">
        <f>'10.1'!I23</f>
        <v>Нет</v>
      </c>
      <c r="I23" s="33" t="str">
        <f>'10.1'!J23</f>
        <v>Нет (показателей, характеризующих открытость, недостаточно для оценки)</v>
      </c>
      <c r="J23" s="32" t="s">
        <v>152</v>
      </c>
      <c r="K23" s="32" t="s">
        <v>151</v>
      </c>
      <c r="L23" s="32" t="s">
        <v>163</v>
      </c>
      <c r="M23" s="32" t="s">
        <v>145</v>
      </c>
      <c r="N23" s="133" t="s">
        <v>410</v>
      </c>
      <c r="O23" s="32" t="s">
        <v>411</v>
      </c>
      <c r="P23" s="44" t="s">
        <v>413</v>
      </c>
      <c r="Q23" s="129" t="s">
        <v>152</v>
      </c>
    </row>
    <row r="24" spans="1:17" s="41" customFormat="1" ht="15" customHeight="1" x14ac:dyDescent="0.25">
      <c r="A24" s="40" t="s">
        <v>4</v>
      </c>
      <c r="B24" s="58" t="s">
        <v>38</v>
      </c>
      <c r="C24" s="73">
        <f t="shared" si="0"/>
        <v>2</v>
      </c>
      <c r="D24" s="45"/>
      <c r="E24" s="45"/>
      <c r="F24" s="52">
        <f t="shared" si="1"/>
        <v>2</v>
      </c>
      <c r="G24" s="74" t="str">
        <f>IF('10.1'!C24=0, "Нет","Да")</f>
        <v>Да</v>
      </c>
      <c r="H24" s="33" t="str">
        <f>'10.1'!I24</f>
        <v>Нет</v>
      </c>
      <c r="I24" s="33" t="str">
        <f>'10.1'!J24</f>
        <v>Да</v>
      </c>
      <c r="J24" s="32" t="s">
        <v>151</v>
      </c>
      <c r="K24" s="32" t="s">
        <v>151</v>
      </c>
      <c r="L24" s="32" t="s">
        <v>163</v>
      </c>
      <c r="M24" s="32" t="s">
        <v>151</v>
      </c>
      <c r="N24" s="133" t="s">
        <v>206</v>
      </c>
      <c r="O24" s="71" t="s">
        <v>414</v>
      </c>
      <c r="P24" s="32" t="s">
        <v>152</v>
      </c>
      <c r="Q24" s="129"/>
    </row>
    <row r="25" spans="1:17" ht="15" customHeight="1" x14ac:dyDescent="0.25">
      <c r="A25" s="40" t="s">
        <v>65</v>
      </c>
      <c r="B25" s="58" t="s">
        <v>144</v>
      </c>
      <c r="C25" s="73">
        <f t="shared" si="0"/>
        <v>0</v>
      </c>
      <c r="D25" s="45"/>
      <c r="E25" s="45"/>
      <c r="F25" s="52">
        <f t="shared" si="1"/>
        <v>0</v>
      </c>
      <c r="G25" s="74" t="str">
        <f>IF('10.1'!C25=0, "Нет","Да")</f>
        <v>Нет</v>
      </c>
      <c r="H25" s="33" t="str">
        <f>'10.1'!I25</f>
        <v>Нет</v>
      </c>
      <c r="I25" s="33" t="str">
        <f>'10.1'!J25</f>
        <v>Нет</v>
      </c>
      <c r="J25" s="32" t="s">
        <v>145</v>
      </c>
      <c r="K25" s="32" t="s">
        <v>145</v>
      </c>
      <c r="L25" s="32" t="s">
        <v>152</v>
      </c>
      <c r="M25" s="32" t="s">
        <v>152</v>
      </c>
      <c r="N25" s="64" t="s">
        <v>415</v>
      </c>
      <c r="O25" s="32" t="s">
        <v>152</v>
      </c>
      <c r="P25" s="44" t="s">
        <v>416</v>
      </c>
      <c r="Q25" s="129" t="s">
        <v>152</v>
      </c>
    </row>
    <row r="26" spans="1:17" ht="15" customHeight="1" x14ac:dyDescent="0.25">
      <c r="A26" s="72" t="s">
        <v>5</v>
      </c>
      <c r="B26" s="59"/>
      <c r="C26" s="55"/>
      <c r="D26" s="54"/>
      <c r="E26" s="54"/>
      <c r="F26" s="56"/>
      <c r="G26" s="35"/>
      <c r="H26" s="34"/>
      <c r="I26" s="34"/>
      <c r="J26" s="65"/>
      <c r="K26" s="65"/>
      <c r="L26" s="65"/>
      <c r="M26" s="65"/>
      <c r="N26" s="65"/>
      <c r="O26" s="65"/>
      <c r="P26" s="35"/>
    </row>
    <row r="27" spans="1:17" ht="15" customHeight="1" x14ac:dyDescent="0.25">
      <c r="A27" s="40" t="s">
        <v>66</v>
      </c>
      <c r="B27" s="58" t="s">
        <v>38</v>
      </c>
      <c r="C27" s="73">
        <f t="shared" si="0"/>
        <v>2</v>
      </c>
      <c r="D27" s="45"/>
      <c r="E27" s="45"/>
      <c r="F27" s="52">
        <f t="shared" si="1"/>
        <v>2</v>
      </c>
      <c r="G27" s="74" t="str">
        <f>IF('10.1'!C27=0, "Нет","Да")</f>
        <v>Да</v>
      </c>
      <c r="H27" s="33" t="str">
        <f>'10.1'!I27</f>
        <v>Нет</v>
      </c>
      <c r="I27" s="33" t="str">
        <f>'10.1'!J27</f>
        <v>Да</v>
      </c>
      <c r="J27" s="32" t="s">
        <v>151</v>
      </c>
      <c r="K27" s="32" t="s">
        <v>151</v>
      </c>
      <c r="L27" s="32" t="s">
        <v>417</v>
      </c>
      <c r="M27" s="32" t="s">
        <v>151</v>
      </c>
      <c r="N27" s="60" t="s">
        <v>209</v>
      </c>
      <c r="O27" s="32" t="s">
        <v>418</v>
      </c>
      <c r="P27" s="44" t="s">
        <v>152</v>
      </c>
    </row>
    <row r="28" spans="1:17" ht="15" customHeight="1" x14ac:dyDescent="0.25">
      <c r="A28" s="40" t="s">
        <v>67</v>
      </c>
      <c r="B28" s="58" t="s">
        <v>38</v>
      </c>
      <c r="C28" s="73">
        <f t="shared" si="0"/>
        <v>2</v>
      </c>
      <c r="D28" s="45"/>
      <c r="E28" s="45"/>
      <c r="F28" s="52">
        <f t="shared" si="1"/>
        <v>2</v>
      </c>
      <c r="G28" s="74" t="str">
        <f>IF('10.1'!C28=0, "Нет","Да")</f>
        <v>Да</v>
      </c>
      <c r="H28" s="33" t="str">
        <f>'10.1'!I28</f>
        <v>Да</v>
      </c>
      <c r="I28" s="33" t="str">
        <f>'10.1'!J28</f>
        <v>-</v>
      </c>
      <c r="J28" s="32" t="s">
        <v>151</v>
      </c>
      <c r="K28" s="32" t="s">
        <v>151</v>
      </c>
      <c r="L28" s="32" t="s">
        <v>163</v>
      </c>
      <c r="M28" s="32" t="s">
        <v>151</v>
      </c>
      <c r="N28" s="60" t="s">
        <v>211</v>
      </c>
      <c r="O28" s="32" t="s">
        <v>152</v>
      </c>
      <c r="P28" s="44" t="s">
        <v>152</v>
      </c>
    </row>
    <row r="29" spans="1:17" ht="15" customHeight="1" x14ac:dyDescent="0.25">
      <c r="A29" s="40" t="s">
        <v>68</v>
      </c>
      <c r="B29" s="58" t="s">
        <v>144</v>
      </c>
      <c r="C29" s="73">
        <f t="shared" si="0"/>
        <v>0</v>
      </c>
      <c r="D29" s="45"/>
      <c r="E29" s="45"/>
      <c r="F29" s="52">
        <f t="shared" si="1"/>
        <v>0</v>
      </c>
      <c r="G29" s="74" t="str">
        <f>IF('10.1'!C29=0, "Нет","Да")</f>
        <v>Да</v>
      </c>
      <c r="H29" s="33" t="str">
        <f>'10.1'!I29</f>
        <v>Нет</v>
      </c>
      <c r="I29" s="33" t="str">
        <f>'10.1'!J29</f>
        <v>Да</v>
      </c>
      <c r="J29" s="32" t="s">
        <v>145</v>
      </c>
      <c r="K29" s="32" t="s">
        <v>145</v>
      </c>
      <c r="L29" s="32" t="s">
        <v>152</v>
      </c>
      <c r="M29" s="32" t="s">
        <v>152</v>
      </c>
      <c r="N29" s="60" t="s">
        <v>214</v>
      </c>
      <c r="O29" s="70" t="s">
        <v>215</v>
      </c>
      <c r="P29" s="32" t="s">
        <v>423</v>
      </c>
      <c r="Q29" s="129" t="s">
        <v>152</v>
      </c>
    </row>
    <row r="30" spans="1:17" ht="15" customHeight="1" x14ac:dyDescent="0.25">
      <c r="A30" s="40" t="s">
        <v>6</v>
      </c>
      <c r="B30" s="58" t="s">
        <v>38</v>
      </c>
      <c r="C30" s="73">
        <f t="shared" si="0"/>
        <v>2</v>
      </c>
      <c r="D30" s="45"/>
      <c r="E30" s="45"/>
      <c r="F30" s="52">
        <f t="shared" si="1"/>
        <v>2</v>
      </c>
      <c r="G30" s="74" t="str">
        <f>IF('10.1'!C30=0, "Нет","Да")</f>
        <v>Да</v>
      </c>
      <c r="H30" s="33" t="str">
        <f>'10.1'!I30</f>
        <v>Да</v>
      </c>
      <c r="I30" s="33" t="str">
        <f>'10.1'!J30</f>
        <v>-</v>
      </c>
      <c r="J30" s="32" t="s">
        <v>151</v>
      </c>
      <c r="K30" s="32" t="s">
        <v>151</v>
      </c>
      <c r="L30" s="32" t="s">
        <v>163</v>
      </c>
      <c r="M30" s="32" t="s">
        <v>428</v>
      </c>
      <c r="N30" s="60" t="s">
        <v>426</v>
      </c>
      <c r="O30" s="32" t="s">
        <v>152</v>
      </c>
      <c r="P30" s="88" t="s">
        <v>152</v>
      </c>
      <c r="Q30" s="129" t="s">
        <v>152</v>
      </c>
    </row>
    <row r="31" spans="1:17" ht="15" customHeight="1" x14ac:dyDescent="0.25">
      <c r="A31" s="40" t="s">
        <v>69</v>
      </c>
      <c r="B31" s="58" t="s">
        <v>38</v>
      </c>
      <c r="C31" s="73">
        <f t="shared" si="0"/>
        <v>2</v>
      </c>
      <c r="D31" s="63"/>
      <c r="E31" s="63"/>
      <c r="F31" s="52">
        <f t="shared" si="1"/>
        <v>2</v>
      </c>
      <c r="G31" s="74" t="str">
        <f>IF('10.1'!C31=0, "Нет","Да")</f>
        <v>Да</v>
      </c>
      <c r="H31" s="33" t="str">
        <f>'10.1'!I31</f>
        <v>Да</v>
      </c>
      <c r="I31" s="33" t="str">
        <f>'10.1'!J31</f>
        <v>-</v>
      </c>
      <c r="J31" s="32" t="s">
        <v>151</v>
      </c>
      <c r="K31" s="32" t="s">
        <v>151</v>
      </c>
      <c r="L31" s="32" t="s">
        <v>163</v>
      </c>
      <c r="M31" s="32" t="s">
        <v>151</v>
      </c>
      <c r="N31" s="32" t="s">
        <v>216</v>
      </c>
      <c r="O31" s="32" t="s">
        <v>430</v>
      </c>
      <c r="P31" s="74" t="s">
        <v>152</v>
      </c>
    </row>
    <row r="32" spans="1:17" s="104" customFormat="1" ht="15" customHeight="1" x14ac:dyDescent="0.25">
      <c r="A32" s="46" t="s">
        <v>7</v>
      </c>
      <c r="B32" s="58" t="s">
        <v>38</v>
      </c>
      <c r="C32" s="73">
        <f t="shared" si="0"/>
        <v>2</v>
      </c>
      <c r="D32" s="45"/>
      <c r="E32" s="45"/>
      <c r="F32" s="52">
        <f t="shared" si="1"/>
        <v>2</v>
      </c>
      <c r="G32" s="74" t="str">
        <f>IF('10.1'!C32=0, "Нет","Да")</f>
        <v>Да</v>
      </c>
      <c r="H32" s="33" t="str">
        <f>'10.1'!I32</f>
        <v>Нет</v>
      </c>
      <c r="I32" s="33" t="str">
        <f>'10.1'!J32</f>
        <v>Да</v>
      </c>
      <c r="J32" s="32" t="s">
        <v>151</v>
      </c>
      <c r="K32" s="32" t="s">
        <v>151</v>
      </c>
      <c r="L32" s="32" t="s">
        <v>434</v>
      </c>
      <c r="M32" s="32" t="s">
        <v>151</v>
      </c>
      <c r="N32" s="133" t="s">
        <v>247</v>
      </c>
      <c r="O32" s="32" t="s">
        <v>436</v>
      </c>
      <c r="P32" s="44" t="s">
        <v>152</v>
      </c>
      <c r="Q32" s="129"/>
    </row>
    <row r="33" spans="1:17" ht="15" customHeight="1" x14ac:dyDescent="0.25">
      <c r="A33" s="46" t="s">
        <v>8</v>
      </c>
      <c r="B33" s="58" t="s">
        <v>144</v>
      </c>
      <c r="C33" s="73">
        <f t="shared" si="0"/>
        <v>0</v>
      </c>
      <c r="D33" s="45"/>
      <c r="E33" s="45"/>
      <c r="F33" s="52">
        <f t="shared" si="1"/>
        <v>0</v>
      </c>
      <c r="G33" s="74" t="str">
        <f>IF('10.1'!C33=0, "Нет","Да")</f>
        <v>Да</v>
      </c>
      <c r="H33" s="33" t="str">
        <f>'10.1'!I33</f>
        <v>Да</v>
      </c>
      <c r="I33" s="33" t="str">
        <f>'10.1'!J33</f>
        <v>-</v>
      </c>
      <c r="J33" s="32" t="s">
        <v>145</v>
      </c>
      <c r="K33" s="32" t="s">
        <v>439</v>
      </c>
      <c r="L33" s="32" t="s">
        <v>163</v>
      </c>
      <c r="M33" s="32" t="s">
        <v>440</v>
      </c>
      <c r="N33" s="133" t="s">
        <v>222</v>
      </c>
      <c r="O33" s="32" t="s">
        <v>152</v>
      </c>
      <c r="P33" s="44" t="s">
        <v>560</v>
      </c>
      <c r="Q33" s="129" t="s">
        <v>152</v>
      </c>
    </row>
    <row r="34" spans="1:17" x14ac:dyDescent="0.25">
      <c r="A34" s="40" t="s">
        <v>70</v>
      </c>
      <c r="B34" s="58" t="s">
        <v>144</v>
      </c>
      <c r="C34" s="73">
        <f t="shared" si="0"/>
        <v>0</v>
      </c>
      <c r="D34" s="45"/>
      <c r="E34" s="45"/>
      <c r="F34" s="52">
        <f t="shared" si="1"/>
        <v>0</v>
      </c>
      <c r="G34" s="74" t="str">
        <f>IF('10.1'!C34=0, "Нет","Да")</f>
        <v>Да</v>
      </c>
      <c r="H34" s="33" t="str">
        <f>'10.1'!I34</f>
        <v>Нет</v>
      </c>
      <c r="I34" s="33" t="str">
        <f>'10.1'!J34</f>
        <v>Да</v>
      </c>
      <c r="J34" s="32" t="s">
        <v>145</v>
      </c>
      <c r="K34" s="32" t="s">
        <v>145</v>
      </c>
      <c r="L34" s="32" t="s">
        <v>152</v>
      </c>
      <c r="M34" s="32" t="s">
        <v>152</v>
      </c>
      <c r="N34" s="32" t="s">
        <v>226</v>
      </c>
      <c r="O34" s="32" t="s">
        <v>152</v>
      </c>
      <c r="P34" s="32" t="s">
        <v>441</v>
      </c>
      <c r="Q34" s="129" t="s">
        <v>152</v>
      </c>
    </row>
    <row r="35" spans="1:17" x14ac:dyDescent="0.25">
      <c r="A35" s="40" t="s">
        <v>71</v>
      </c>
      <c r="B35" s="58" t="s">
        <v>144</v>
      </c>
      <c r="C35" s="73">
        <f t="shared" si="0"/>
        <v>0</v>
      </c>
      <c r="D35" s="45"/>
      <c r="E35" s="45"/>
      <c r="F35" s="52">
        <f t="shared" si="1"/>
        <v>0</v>
      </c>
      <c r="G35" s="74" t="str">
        <f>IF('10.1'!C35=0, "Нет","Да")</f>
        <v>Нет</v>
      </c>
      <c r="H35" s="33" t="str">
        <f>'10.1'!I35</f>
        <v>Нет</v>
      </c>
      <c r="I35" s="33" t="str">
        <f>'10.1'!J35</f>
        <v>Да</v>
      </c>
      <c r="J35" s="32" t="s">
        <v>145</v>
      </c>
      <c r="K35" s="32" t="s">
        <v>145</v>
      </c>
      <c r="L35" s="32" t="s">
        <v>152</v>
      </c>
      <c r="M35" s="32" t="s">
        <v>152</v>
      </c>
      <c r="N35" s="133" t="s">
        <v>228</v>
      </c>
      <c r="O35" s="32" t="s">
        <v>152</v>
      </c>
      <c r="P35" s="32" t="s">
        <v>445</v>
      </c>
      <c r="Q35" s="129" t="s">
        <v>152</v>
      </c>
    </row>
    <row r="36" spans="1:17" x14ac:dyDescent="0.25">
      <c r="A36" s="40" t="s">
        <v>72</v>
      </c>
      <c r="B36" s="58" t="s">
        <v>38</v>
      </c>
      <c r="C36" s="73">
        <f t="shared" si="0"/>
        <v>2</v>
      </c>
      <c r="D36" s="45"/>
      <c r="E36" s="45"/>
      <c r="F36" s="52">
        <f t="shared" si="1"/>
        <v>2</v>
      </c>
      <c r="G36" s="74" t="str">
        <f>IF('10.1'!C36=0, "Нет","Да")</f>
        <v>Да</v>
      </c>
      <c r="H36" s="33" t="str">
        <f>'10.1'!I36</f>
        <v>Нет</v>
      </c>
      <c r="I36" s="33" t="str">
        <f>'10.1'!J36</f>
        <v>Да</v>
      </c>
      <c r="J36" s="32" t="s">
        <v>151</v>
      </c>
      <c r="K36" s="32" t="s">
        <v>151</v>
      </c>
      <c r="L36" s="32" t="s">
        <v>163</v>
      </c>
      <c r="M36" s="32" t="s">
        <v>145</v>
      </c>
      <c r="N36" s="133" t="s">
        <v>229</v>
      </c>
      <c r="O36" s="32" t="s">
        <v>446</v>
      </c>
      <c r="P36" s="32" t="s">
        <v>152</v>
      </c>
    </row>
    <row r="37" spans="1:17" x14ac:dyDescent="0.25">
      <c r="A37" s="40" t="s">
        <v>73</v>
      </c>
      <c r="B37" s="58" t="s">
        <v>39</v>
      </c>
      <c r="C37" s="73">
        <f t="shared" si="0"/>
        <v>1</v>
      </c>
      <c r="D37" s="45"/>
      <c r="E37" s="45"/>
      <c r="F37" s="52">
        <f t="shared" si="1"/>
        <v>1</v>
      </c>
      <c r="G37" s="74" t="str">
        <f>IF('10.1'!C37=0, "Нет","Да")</f>
        <v>Да</v>
      </c>
      <c r="H37" s="33" t="str">
        <f>'10.1'!I37</f>
        <v>Нет</v>
      </c>
      <c r="I37" s="33" t="str">
        <f>'10.1'!J37</f>
        <v>Да</v>
      </c>
      <c r="J37" s="32" t="s">
        <v>145</v>
      </c>
      <c r="K37" s="32" t="s">
        <v>151</v>
      </c>
      <c r="L37" s="32" t="s">
        <v>163</v>
      </c>
      <c r="M37" s="32" t="s">
        <v>151</v>
      </c>
      <c r="N37" s="32" t="s">
        <v>234</v>
      </c>
      <c r="O37" s="32" t="s">
        <v>152</v>
      </c>
      <c r="P37" s="32" t="s">
        <v>435</v>
      </c>
      <c r="Q37" s="129" t="s">
        <v>152</v>
      </c>
    </row>
    <row r="38" spans="1:17" x14ac:dyDescent="0.25">
      <c r="A38" s="72" t="s">
        <v>9</v>
      </c>
      <c r="B38" s="134"/>
      <c r="C38" s="55"/>
      <c r="D38" s="49"/>
      <c r="E38" s="49"/>
      <c r="F38" s="56"/>
      <c r="G38" s="35"/>
      <c r="H38" s="34"/>
      <c r="I38" s="34"/>
      <c r="J38" s="65"/>
      <c r="K38" s="65"/>
      <c r="L38" s="35"/>
      <c r="M38" s="35"/>
      <c r="N38" s="35"/>
      <c r="O38" s="35"/>
      <c r="P38" s="35"/>
    </row>
    <row r="39" spans="1:17" x14ac:dyDescent="0.25">
      <c r="A39" s="40" t="s">
        <v>74</v>
      </c>
      <c r="B39" s="58" t="s">
        <v>39</v>
      </c>
      <c r="C39" s="73">
        <f t="shared" si="0"/>
        <v>1</v>
      </c>
      <c r="D39" s="45"/>
      <c r="E39" s="45"/>
      <c r="F39" s="52">
        <f t="shared" si="1"/>
        <v>1</v>
      </c>
      <c r="G39" s="74" t="str">
        <f>IF('10.1'!C39=0, "Нет","Да")</f>
        <v>Да</v>
      </c>
      <c r="H39" s="33" t="str">
        <f>'10.1'!I39</f>
        <v>Да</v>
      </c>
      <c r="I39" s="33" t="str">
        <f>'10.1'!J39</f>
        <v>-</v>
      </c>
      <c r="J39" s="32" t="s">
        <v>151</v>
      </c>
      <c r="K39" s="32" t="s">
        <v>145</v>
      </c>
      <c r="L39" s="32" t="s">
        <v>163</v>
      </c>
      <c r="M39" s="32" t="s">
        <v>151</v>
      </c>
      <c r="N39" s="133" t="s">
        <v>237</v>
      </c>
      <c r="O39" s="32" t="s">
        <v>152</v>
      </c>
      <c r="P39" s="32" t="s">
        <v>514</v>
      </c>
      <c r="Q39" s="129" t="s">
        <v>152</v>
      </c>
    </row>
    <row r="40" spans="1:17" x14ac:dyDescent="0.25">
      <c r="A40" s="40" t="s">
        <v>75</v>
      </c>
      <c r="B40" s="58" t="s">
        <v>144</v>
      </c>
      <c r="C40" s="73">
        <f t="shared" si="0"/>
        <v>0</v>
      </c>
      <c r="D40" s="45"/>
      <c r="E40" s="45"/>
      <c r="F40" s="52">
        <f t="shared" si="1"/>
        <v>0</v>
      </c>
      <c r="G40" s="74" t="str">
        <f>IF('10.1'!C40=0, "Нет","Да")</f>
        <v>Нет</v>
      </c>
      <c r="H40" s="33" t="str">
        <f>'10.1'!I40</f>
        <v>Нет</v>
      </c>
      <c r="I40" s="33" t="str">
        <f>'10.1'!J40</f>
        <v>Нет (показателей, характеризующих открытость, недостаточно для оценки)</v>
      </c>
      <c r="J40" s="32" t="s">
        <v>152</v>
      </c>
      <c r="K40" s="32" t="s">
        <v>152</v>
      </c>
      <c r="L40" s="32" t="s">
        <v>152</v>
      </c>
      <c r="M40" s="32" t="s">
        <v>152</v>
      </c>
      <c r="N40" s="64" t="s">
        <v>241</v>
      </c>
      <c r="O40" s="32" t="s">
        <v>152</v>
      </c>
      <c r="P40" s="44" t="s">
        <v>450</v>
      </c>
      <c r="Q40" s="129" t="s">
        <v>152</v>
      </c>
    </row>
    <row r="41" spans="1:17" x14ac:dyDescent="0.25">
      <c r="A41" s="40" t="s">
        <v>28</v>
      </c>
      <c r="B41" s="58" t="s">
        <v>38</v>
      </c>
      <c r="C41" s="73">
        <f t="shared" si="0"/>
        <v>2</v>
      </c>
      <c r="D41" s="45"/>
      <c r="E41" s="45"/>
      <c r="F41" s="52">
        <f t="shared" si="1"/>
        <v>2</v>
      </c>
      <c r="G41" s="74" t="str">
        <f>IF('10.1'!C41=0, "Нет","Да")</f>
        <v>Да</v>
      </c>
      <c r="H41" s="33" t="str">
        <f>'10.1'!I41</f>
        <v>Нет</v>
      </c>
      <c r="I41" s="33" t="str">
        <f>'10.1'!J41</f>
        <v>Да</v>
      </c>
      <c r="J41" s="32" t="s">
        <v>151</v>
      </c>
      <c r="K41" s="32" t="s">
        <v>151</v>
      </c>
      <c r="L41" s="32" t="s">
        <v>455</v>
      </c>
      <c r="M41" s="32" t="s">
        <v>145</v>
      </c>
      <c r="N41" s="133" t="s">
        <v>454</v>
      </c>
      <c r="O41" s="32" t="s">
        <v>152</v>
      </c>
      <c r="P41" s="32" t="s">
        <v>152</v>
      </c>
      <c r="Q41" s="129" t="s">
        <v>152</v>
      </c>
    </row>
    <row r="42" spans="1:17" x14ac:dyDescent="0.25">
      <c r="A42" s="40" t="s">
        <v>10</v>
      </c>
      <c r="B42" s="58" t="s">
        <v>39</v>
      </c>
      <c r="C42" s="73">
        <f t="shared" si="0"/>
        <v>1</v>
      </c>
      <c r="D42" s="45"/>
      <c r="E42" s="45"/>
      <c r="F42" s="52">
        <f t="shared" si="1"/>
        <v>1</v>
      </c>
      <c r="G42" s="74" t="str">
        <f>IF('10.1'!C42=0, "Нет","Да")</f>
        <v>Да</v>
      </c>
      <c r="H42" s="33" t="str">
        <f>'10.1'!I42</f>
        <v>Нет</v>
      </c>
      <c r="I42" s="33" t="str">
        <f>'10.1'!J42</f>
        <v>Да</v>
      </c>
      <c r="J42" s="32" t="s">
        <v>145</v>
      </c>
      <c r="K42" s="32" t="s">
        <v>151</v>
      </c>
      <c r="L42" s="32" t="s">
        <v>163</v>
      </c>
      <c r="M42" s="32" t="s">
        <v>151</v>
      </c>
      <c r="N42" s="133" t="s">
        <v>243</v>
      </c>
      <c r="O42" s="32" t="s">
        <v>152</v>
      </c>
      <c r="P42" s="32" t="s">
        <v>435</v>
      </c>
      <c r="Q42" s="129" t="s">
        <v>152</v>
      </c>
    </row>
    <row r="43" spans="1:17" x14ac:dyDescent="0.25">
      <c r="A43" s="40" t="s">
        <v>76</v>
      </c>
      <c r="B43" s="58" t="s">
        <v>144</v>
      </c>
      <c r="C43" s="73">
        <f t="shared" si="0"/>
        <v>0</v>
      </c>
      <c r="D43" s="45"/>
      <c r="E43" s="45"/>
      <c r="F43" s="52">
        <f t="shared" si="1"/>
        <v>0</v>
      </c>
      <c r="G43" s="74" t="str">
        <f>IF('10.1'!C43=0, "Нет","Да")</f>
        <v>Нет</v>
      </c>
      <c r="H43" s="33" t="str">
        <f>'10.1'!I43</f>
        <v>Нет</v>
      </c>
      <c r="I43" s="33" t="str">
        <f>'10.1'!J43</f>
        <v>Нет</v>
      </c>
      <c r="J43" s="32" t="s">
        <v>152</v>
      </c>
      <c r="K43" s="32" t="s">
        <v>152</v>
      </c>
      <c r="L43" s="32" t="s">
        <v>152</v>
      </c>
      <c r="M43" s="32" t="s">
        <v>152</v>
      </c>
      <c r="N43" s="133" t="s">
        <v>353</v>
      </c>
      <c r="O43" s="32" t="s">
        <v>152</v>
      </c>
      <c r="P43" s="32" t="s">
        <v>456</v>
      </c>
      <c r="Q43" s="129" t="s">
        <v>152</v>
      </c>
    </row>
    <row r="44" spans="1:17" x14ac:dyDescent="0.25">
      <c r="A44" s="40" t="s">
        <v>77</v>
      </c>
      <c r="B44" s="58" t="s">
        <v>144</v>
      </c>
      <c r="C44" s="73">
        <f t="shared" si="0"/>
        <v>0</v>
      </c>
      <c r="D44" s="45"/>
      <c r="E44" s="45"/>
      <c r="F44" s="52">
        <f t="shared" si="1"/>
        <v>0</v>
      </c>
      <c r="G44" s="74" t="str">
        <f>IF('10.1'!C44=0, "Нет","Да")</f>
        <v>Нет</v>
      </c>
      <c r="H44" s="33" t="str">
        <f>'10.1'!I44</f>
        <v>Нет</v>
      </c>
      <c r="I44" s="33" t="str">
        <f>'10.1'!J44</f>
        <v>Нет</v>
      </c>
      <c r="J44" s="32" t="s">
        <v>152</v>
      </c>
      <c r="K44" s="32" t="s">
        <v>152</v>
      </c>
      <c r="L44" s="32" t="s">
        <v>152</v>
      </c>
      <c r="M44" s="32" t="s">
        <v>152</v>
      </c>
      <c r="N44" s="133" t="s">
        <v>367</v>
      </c>
      <c r="O44" s="32" t="s">
        <v>152</v>
      </c>
      <c r="P44" s="32" t="s">
        <v>457</v>
      </c>
      <c r="Q44" s="129" t="s">
        <v>152</v>
      </c>
    </row>
    <row r="45" spans="1:17" x14ac:dyDescent="0.25">
      <c r="A45" s="40" t="s">
        <v>51</v>
      </c>
      <c r="B45" s="58" t="s">
        <v>38</v>
      </c>
      <c r="C45" s="73">
        <f t="shared" si="0"/>
        <v>2</v>
      </c>
      <c r="D45" s="45"/>
      <c r="E45" s="45"/>
      <c r="F45" s="52">
        <f t="shared" si="1"/>
        <v>2</v>
      </c>
      <c r="G45" s="74" t="str">
        <f>IF('10.1'!C45=0, "Нет","Да")</f>
        <v>Да</v>
      </c>
      <c r="H45" s="33" t="str">
        <f>'10.1'!I45</f>
        <v>Нет</v>
      </c>
      <c r="I45" s="33" t="str">
        <f>'10.1'!J45</f>
        <v>Да</v>
      </c>
      <c r="J45" s="32" t="s">
        <v>151</v>
      </c>
      <c r="K45" s="32" t="s">
        <v>151</v>
      </c>
      <c r="L45" s="32" t="s">
        <v>163</v>
      </c>
      <c r="M45" s="32" t="s">
        <v>464</v>
      </c>
      <c r="N45" s="133" t="s">
        <v>251</v>
      </c>
      <c r="O45" s="32" t="s">
        <v>462</v>
      </c>
      <c r="P45" s="32" t="s">
        <v>152</v>
      </c>
      <c r="Q45" s="129" t="s">
        <v>152</v>
      </c>
    </row>
    <row r="46" spans="1:17" x14ac:dyDescent="0.25">
      <c r="A46" s="40" t="s">
        <v>78</v>
      </c>
      <c r="B46" s="58" t="s">
        <v>39</v>
      </c>
      <c r="C46" s="73">
        <f t="shared" si="0"/>
        <v>1</v>
      </c>
      <c r="D46" s="45"/>
      <c r="E46" s="45"/>
      <c r="F46" s="52">
        <f t="shared" si="1"/>
        <v>1</v>
      </c>
      <c r="G46" s="74" t="str">
        <f>IF('10.1'!C46=0, "Нет","Да")</f>
        <v>Да</v>
      </c>
      <c r="H46" s="33" t="str">
        <f>'10.1'!I46</f>
        <v>Нет</v>
      </c>
      <c r="I46" s="33" t="str">
        <f>'10.1'!J46</f>
        <v>Да</v>
      </c>
      <c r="J46" s="32" t="s">
        <v>145</v>
      </c>
      <c r="K46" s="32" t="s">
        <v>151</v>
      </c>
      <c r="L46" s="32" t="s">
        <v>163</v>
      </c>
      <c r="M46" s="32" t="s">
        <v>151</v>
      </c>
      <c r="N46" s="133" t="s">
        <v>368</v>
      </c>
      <c r="O46" s="32" t="s">
        <v>152</v>
      </c>
      <c r="P46" s="32" t="s">
        <v>435</v>
      </c>
      <c r="Q46" s="129" t="s">
        <v>152</v>
      </c>
    </row>
    <row r="47" spans="1:17" x14ac:dyDescent="0.25">
      <c r="A47" s="72" t="s">
        <v>79</v>
      </c>
      <c r="B47" s="134"/>
      <c r="C47" s="55"/>
      <c r="D47" s="49"/>
      <c r="E47" s="49"/>
      <c r="F47" s="56"/>
      <c r="G47" s="35"/>
      <c r="H47" s="34"/>
      <c r="I47" s="34"/>
      <c r="J47" s="65"/>
      <c r="K47" s="65"/>
      <c r="L47" s="35"/>
      <c r="M47" s="35"/>
      <c r="N47" s="35"/>
      <c r="O47" s="35"/>
      <c r="P47" s="35"/>
    </row>
    <row r="48" spans="1:17" x14ac:dyDescent="0.25">
      <c r="A48" s="40" t="s">
        <v>80</v>
      </c>
      <c r="B48" s="58" t="s">
        <v>144</v>
      </c>
      <c r="C48" s="73">
        <f t="shared" si="0"/>
        <v>0</v>
      </c>
      <c r="D48" s="45"/>
      <c r="E48" s="45"/>
      <c r="F48" s="52">
        <f t="shared" si="1"/>
        <v>0</v>
      </c>
      <c r="G48" s="74" t="str">
        <f>IF('10.1'!C48=0, "Нет","Да")</f>
        <v>Нет</v>
      </c>
      <c r="H48" s="33" t="str">
        <f>'10.1'!I48</f>
        <v>Нет</v>
      </c>
      <c r="I48" s="33" t="str">
        <f>'10.1'!J48</f>
        <v>Нет</v>
      </c>
      <c r="J48" s="32" t="s">
        <v>152</v>
      </c>
      <c r="K48" s="32" t="s">
        <v>152</v>
      </c>
      <c r="L48" s="32" t="s">
        <v>152</v>
      </c>
      <c r="M48" s="32" t="s">
        <v>152</v>
      </c>
      <c r="N48" s="133" t="s">
        <v>371</v>
      </c>
      <c r="O48" s="32" t="s">
        <v>152</v>
      </c>
      <c r="P48" s="32" t="s">
        <v>467</v>
      </c>
      <c r="Q48" s="129" t="s">
        <v>152</v>
      </c>
    </row>
    <row r="49" spans="1:19" x14ac:dyDescent="0.25">
      <c r="A49" s="40" t="s">
        <v>81</v>
      </c>
      <c r="B49" s="58" t="s">
        <v>144</v>
      </c>
      <c r="C49" s="73">
        <f t="shared" si="0"/>
        <v>0</v>
      </c>
      <c r="D49" s="45"/>
      <c r="E49" s="45"/>
      <c r="F49" s="52">
        <f t="shared" si="1"/>
        <v>0</v>
      </c>
      <c r="G49" s="74" t="str">
        <f>IF('10.1'!C49=0, "Нет","Да")</f>
        <v>Да</v>
      </c>
      <c r="H49" s="33" t="str">
        <f>'10.1'!I49</f>
        <v>Нет</v>
      </c>
      <c r="I49" s="33" t="str">
        <f>'10.1'!J49</f>
        <v>Да</v>
      </c>
      <c r="J49" s="32" t="s">
        <v>145</v>
      </c>
      <c r="K49" s="32" t="s">
        <v>145</v>
      </c>
      <c r="L49" s="32" t="s">
        <v>152</v>
      </c>
      <c r="M49" s="32" t="s">
        <v>152</v>
      </c>
      <c r="N49" s="133" t="s">
        <v>255</v>
      </c>
      <c r="O49" s="32" t="s">
        <v>152</v>
      </c>
      <c r="P49" s="32" t="s">
        <v>470</v>
      </c>
      <c r="Q49" s="129" t="s">
        <v>152</v>
      </c>
    </row>
    <row r="50" spans="1:19" x14ac:dyDescent="0.25">
      <c r="A50" s="40" t="s">
        <v>82</v>
      </c>
      <c r="B50" s="58" t="s">
        <v>38</v>
      </c>
      <c r="C50" s="73">
        <f t="shared" si="0"/>
        <v>2</v>
      </c>
      <c r="D50" s="45"/>
      <c r="E50" s="45"/>
      <c r="F50" s="52">
        <f t="shared" si="1"/>
        <v>2</v>
      </c>
      <c r="G50" s="74" t="str">
        <f>IF('10.1'!C50=0, "Нет","Да")</f>
        <v>Да</v>
      </c>
      <c r="H50" s="33" t="str">
        <f>'10.1'!I50</f>
        <v>Нет</v>
      </c>
      <c r="I50" s="33" t="str">
        <f>'10.1'!J50</f>
        <v>Да</v>
      </c>
      <c r="J50" s="32" t="s">
        <v>151</v>
      </c>
      <c r="K50" s="32" t="s">
        <v>151</v>
      </c>
      <c r="L50" s="32" t="s">
        <v>163</v>
      </c>
      <c r="M50" s="32" t="s">
        <v>151</v>
      </c>
      <c r="N50" s="133" t="s">
        <v>471</v>
      </c>
      <c r="O50" s="46" t="s">
        <v>152</v>
      </c>
      <c r="P50" s="32" t="s">
        <v>152</v>
      </c>
      <c r="Q50" s="129" t="s">
        <v>152</v>
      </c>
    </row>
    <row r="51" spans="1:19" x14ac:dyDescent="0.25">
      <c r="A51" s="40" t="s">
        <v>83</v>
      </c>
      <c r="B51" s="58" t="s">
        <v>144</v>
      </c>
      <c r="C51" s="73">
        <f t="shared" si="0"/>
        <v>0</v>
      </c>
      <c r="D51" s="45"/>
      <c r="E51" s="45"/>
      <c r="F51" s="52">
        <f t="shared" si="1"/>
        <v>0</v>
      </c>
      <c r="G51" s="74" t="str">
        <f>IF('10.1'!C51=0, "Нет","Да")</f>
        <v>Нет</v>
      </c>
      <c r="H51" s="33" t="str">
        <f>'10.1'!I51</f>
        <v>Нет</v>
      </c>
      <c r="I51" s="33" t="str">
        <f>'10.1'!J51</f>
        <v>Да</v>
      </c>
      <c r="J51" s="32" t="s">
        <v>145</v>
      </c>
      <c r="K51" s="32" t="s">
        <v>145</v>
      </c>
      <c r="L51" s="32" t="s">
        <v>152</v>
      </c>
      <c r="M51" s="32" t="s">
        <v>152</v>
      </c>
      <c r="N51" s="133" t="s">
        <v>473</v>
      </c>
      <c r="O51" s="32" t="s">
        <v>152</v>
      </c>
      <c r="P51" s="32" t="s">
        <v>477</v>
      </c>
      <c r="Q51" s="129" t="s">
        <v>152</v>
      </c>
    </row>
    <row r="52" spans="1:19" x14ac:dyDescent="0.25">
      <c r="A52" s="40" t="s">
        <v>84</v>
      </c>
      <c r="B52" s="58" t="s">
        <v>144</v>
      </c>
      <c r="C52" s="73">
        <f t="shared" si="0"/>
        <v>0</v>
      </c>
      <c r="D52" s="45"/>
      <c r="E52" s="45"/>
      <c r="F52" s="52">
        <f t="shared" si="1"/>
        <v>0</v>
      </c>
      <c r="G52" s="74" t="str">
        <f>IF('10.1'!C52=0, "Нет","Да")</f>
        <v>Да</v>
      </c>
      <c r="H52" s="33" t="str">
        <f>'10.1'!I52</f>
        <v>Нет</v>
      </c>
      <c r="I52" s="33" t="str">
        <f>'10.1'!J52</f>
        <v>Да</v>
      </c>
      <c r="J52" s="32" t="s">
        <v>145</v>
      </c>
      <c r="K52" s="32" t="s">
        <v>145</v>
      </c>
      <c r="L52" s="32" t="s">
        <v>152</v>
      </c>
      <c r="M52" s="32" t="s">
        <v>152</v>
      </c>
      <c r="N52" s="133" t="s">
        <v>257</v>
      </c>
      <c r="O52" s="46" t="s">
        <v>152</v>
      </c>
      <c r="P52" s="32" t="s">
        <v>480</v>
      </c>
      <c r="Q52" s="129" t="s">
        <v>152</v>
      </c>
      <c r="R52" s="41"/>
      <c r="S52" s="41"/>
    </row>
    <row r="53" spans="1:19" x14ac:dyDescent="0.25">
      <c r="A53" s="40" t="s">
        <v>85</v>
      </c>
      <c r="B53" s="58" t="s">
        <v>144</v>
      </c>
      <c r="C53" s="73">
        <f t="shared" si="0"/>
        <v>0</v>
      </c>
      <c r="D53" s="45"/>
      <c r="E53" s="45"/>
      <c r="F53" s="52">
        <f t="shared" si="1"/>
        <v>0</v>
      </c>
      <c r="G53" s="74" t="str">
        <f>IF('10.1'!C53=0, "Нет","Да")</f>
        <v>Нет</v>
      </c>
      <c r="H53" s="33" t="str">
        <f>'10.1'!I53</f>
        <v>Нет</v>
      </c>
      <c r="I53" s="33" t="str">
        <f>'10.1'!J53</f>
        <v>Нет</v>
      </c>
      <c r="J53" s="32" t="s">
        <v>145</v>
      </c>
      <c r="K53" s="32" t="s">
        <v>145</v>
      </c>
      <c r="L53" s="32" t="s">
        <v>152</v>
      </c>
      <c r="M53" s="32" t="s">
        <v>152</v>
      </c>
      <c r="N53" s="144" t="s">
        <v>482</v>
      </c>
      <c r="O53" s="32" t="s">
        <v>152</v>
      </c>
      <c r="P53" s="32" t="s">
        <v>490</v>
      </c>
      <c r="Q53" s="129" t="s">
        <v>152</v>
      </c>
    </row>
    <row r="54" spans="1:19" x14ac:dyDescent="0.25">
      <c r="A54" s="40" t="s">
        <v>86</v>
      </c>
      <c r="B54" s="58" t="s">
        <v>144</v>
      </c>
      <c r="C54" s="73">
        <f t="shared" si="0"/>
        <v>0</v>
      </c>
      <c r="D54" s="45"/>
      <c r="E54" s="45"/>
      <c r="F54" s="52">
        <f t="shared" si="1"/>
        <v>0</v>
      </c>
      <c r="G54" s="74" t="str">
        <f>IF('10.1'!C54=0, "Нет","Да")</f>
        <v>Нет</v>
      </c>
      <c r="H54" s="33" t="str">
        <f>'10.1'!I54</f>
        <v>Нет</v>
      </c>
      <c r="I54" s="33" t="str">
        <f>'10.1'!J54</f>
        <v>Нет (показателей, характеризующих открытость, недостаточно для оценки)</v>
      </c>
      <c r="J54" s="32" t="s">
        <v>152</v>
      </c>
      <c r="K54" s="32" t="s">
        <v>152</v>
      </c>
      <c r="L54" s="32" t="s">
        <v>152</v>
      </c>
      <c r="M54" s="32" t="s">
        <v>152</v>
      </c>
      <c r="N54" s="133" t="s">
        <v>258</v>
      </c>
      <c r="O54" s="32" t="s">
        <v>152</v>
      </c>
      <c r="P54" s="32" t="s">
        <v>484</v>
      </c>
      <c r="Q54" s="129" t="s">
        <v>152</v>
      </c>
    </row>
    <row r="55" spans="1:19" x14ac:dyDescent="0.25">
      <c r="A55" s="72" t="s">
        <v>11</v>
      </c>
      <c r="B55" s="134"/>
      <c r="C55" s="55"/>
      <c r="D55" s="49"/>
      <c r="E55" s="49"/>
      <c r="F55" s="56"/>
      <c r="G55" s="35"/>
      <c r="H55" s="34"/>
      <c r="I55" s="34"/>
      <c r="J55" s="65"/>
      <c r="K55" s="65"/>
      <c r="L55" s="48"/>
      <c r="M55" s="135"/>
      <c r="N55" s="48"/>
      <c r="O55" s="48"/>
      <c r="P55" s="136"/>
    </row>
    <row r="56" spans="1:19" x14ac:dyDescent="0.25">
      <c r="A56" s="40" t="s">
        <v>87</v>
      </c>
      <c r="B56" s="58" t="s">
        <v>38</v>
      </c>
      <c r="C56" s="73">
        <f t="shared" si="0"/>
        <v>2</v>
      </c>
      <c r="D56" s="45"/>
      <c r="E56" s="45"/>
      <c r="F56" s="52">
        <f t="shared" si="1"/>
        <v>2</v>
      </c>
      <c r="G56" s="74" t="str">
        <f>IF('10.1'!C56=0, "Нет","Да")</f>
        <v>Да</v>
      </c>
      <c r="H56" s="33" t="str">
        <f>'10.1'!I56</f>
        <v>Да</v>
      </c>
      <c r="I56" s="33" t="str">
        <f>'10.1'!J56</f>
        <v>-</v>
      </c>
      <c r="J56" s="32" t="s">
        <v>151</v>
      </c>
      <c r="K56" s="32" t="s">
        <v>151</v>
      </c>
      <c r="L56" s="32" t="s">
        <v>163</v>
      </c>
      <c r="M56" s="32" t="s">
        <v>151</v>
      </c>
      <c r="N56" s="133" t="s">
        <v>223</v>
      </c>
      <c r="O56" s="32" t="s">
        <v>491</v>
      </c>
      <c r="P56" s="32" t="s">
        <v>152</v>
      </c>
      <c r="Q56" s="129" t="s">
        <v>152</v>
      </c>
    </row>
    <row r="57" spans="1:19" x14ac:dyDescent="0.25">
      <c r="A57" s="40" t="s">
        <v>88</v>
      </c>
      <c r="B57" s="58" t="s">
        <v>144</v>
      </c>
      <c r="C57" s="73">
        <f t="shared" si="0"/>
        <v>0</v>
      </c>
      <c r="D57" s="45"/>
      <c r="E57" s="45"/>
      <c r="F57" s="52">
        <f t="shared" si="1"/>
        <v>0</v>
      </c>
      <c r="G57" s="74" t="str">
        <f>IF('10.1'!C57=0, "Нет","Да")</f>
        <v>Нет</v>
      </c>
      <c r="H57" s="33" t="str">
        <f>'10.1'!I57</f>
        <v>Нет</v>
      </c>
      <c r="I57" s="33" t="str">
        <f>'10.1'!J57</f>
        <v>Нет</v>
      </c>
      <c r="J57" s="32" t="s">
        <v>152</v>
      </c>
      <c r="K57" s="32" t="s">
        <v>152</v>
      </c>
      <c r="L57" s="32" t="s">
        <v>152</v>
      </c>
      <c r="M57" s="32" t="s">
        <v>152</v>
      </c>
      <c r="N57" s="133" t="s">
        <v>263</v>
      </c>
      <c r="O57" s="32" t="s">
        <v>152</v>
      </c>
      <c r="P57" s="32" t="s">
        <v>457</v>
      </c>
      <c r="Q57" s="129" t="s">
        <v>152</v>
      </c>
    </row>
    <row r="58" spans="1:19" x14ac:dyDescent="0.25">
      <c r="A58" s="40" t="s">
        <v>89</v>
      </c>
      <c r="B58" s="58" t="s">
        <v>144</v>
      </c>
      <c r="C58" s="73">
        <f t="shared" si="0"/>
        <v>0</v>
      </c>
      <c r="D58" s="45"/>
      <c r="E58" s="45"/>
      <c r="F58" s="52">
        <f t="shared" si="1"/>
        <v>0</v>
      </c>
      <c r="G58" s="74" t="str">
        <f>IF('10.1'!C58=0, "Нет","Да")</f>
        <v>Да</v>
      </c>
      <c r="H58" s="33" t="str">
        <f>'10.1'!I58</f>
        <v>Нет</v>
      </c>
      <c r="I58" s="33" t="str">
        <f>'10.1'!J58</f>
        <v>Да</v>
      </c>
      <c r="J58" s="32" t="s">
        <v>145</v>
      </c>
      <c r="K58" s="32" t="s">
        <v>145</v>
      </c>
      <c r="L58" s="32" t="s">
        <v>152</v>
      </c>
      <c r="M58" s="32" t="s">
        <v>152</v>
      </c>
      <c r="N58" s="133" t="s">
        <v>262</v>
      </c>
      <c r="O58" s="32" t="s">
        <v>152</v>
      </c>
      <c r="P58" s="32" t="s">
        <v>492</v>
      </c>
      <c r="Q58" s="129" t="s">
        <v>152</v>
      </c>
    </row>
    <row r="59" spans="1:19" x14ac:dyDescent="0.25">
      <c r="A59" s="40" t="s">
        <v>90</v>
      </c>
      <c r="B59" s="58" t="s">
        <v>144</v>
      </c>
      <c r="C59" s="73">
        <f t="shared" si="0"/>
        <v>0</v>
      </c>
      <c r="D59" s="45"/>
      <c r="E59" s="45"/>
      <c r="F59" s="52">
        <f t="shared" si="1"/>
        <v>0</v>
      </c>
      <c r="G59" s="74" t="str">
        <f>IF('10.1'!C59=0, "Нет","Да")</f>
        <v>Нет</v>
      </c>
      <c r="H59" s="33" t="str">
        <f>'10.1'!I59</f>
        <v>Нет</v>
      </c>
      <c r="I59" s="33" t="str">
        <f>'10.1'!J59</f>
        <v>Нет</v>
      </c>
      <c r="J59" s="32" t="s">
        <v>152</v>
      </c>
      <c r="K59" s="32" t="s">
        <v>152</v>
      </c>
      <c r="L59" s="32" t="s">
        <v>152</v>
      </c>
      <c r="M59" s="32" t="s">
        <v>152</v>
      </c>
      <c r="N59" s="133" t="s">
        <v>493</v>
      </c>
      <c r="O59" s="32" t="s">
        <v>152</v>
      </c>
      <c r="P59" s="32" t="s">
        <v>497</v>
      </c>
      <c r="Q59" s="129" t="s">
        <v>152</v>
      </c>
    </row>
    <row r="60" spans="1:19" x14ac:dyDescent="0.25">
      <c r="A60" s="40" t="s">
        <v>12</v>
      </c>
      <c r="B60" s="58" t="s">
        <v>38</v>
      </c>
      <c r="C60" s="73">
        <f t="shared" si="0"/>
        <v>2</v>
      </c>
      <c r="D60" s="45"/>
      <c r="E60" s="45"/>
      <c r="F60" s="52">
        <f t="shared" si="1"/>
        <v>2</v>
      </c>
      <c r="G60" s="74" t="str">
        <f>IF('10.1'!C60=0, "Нет","Да")</f>
        <v>Да</v>
      </c>
      <c r="H60" s="33" t="str">
        <f>'10.1'!I60</f>
        <v>Нет</v>
      </c>
      <c r="I60" s="33" t="str">
        <f>'10.1'!J60</f>
        <v>Да</v>
      </c>
      <c r="J60" s="32" t="s">
        <v>151</v>
      </c>
      <c r="K60" s="32" t="s">
        <v>151</v>
      </c>
      <c r="L60" s="32" t="s">
        <v>163</v>
      </c>
      <c r="M60" s="32" t="s">
        <v>145</v>
      </c>
      <c r="N60" s="133" t="s">
        <v>266</v>
      </c>
      <c r="O60" s="32" t="s">
        <v>152</v>
      </c>
      <c r="P60" s="32" t="s">
        <v>152</v>
      </c>
      <c r="Q60" s="129" t="s">
        <v>152</v>
      </c>
    </row>
    <row r="61" spans="1:19" x14ac:dyDescent="0.25">
      <c r="A61" s="40" t="s">
        <v>91</v>
      </c>
      <c r="B61" s="58" t="s">
        <v>144</v>
      </c>
      <c r="C61" s="73">
        <f t="shared" si="0"/>
        <v>0</v>
      </c>
      <c r="D61" s="45"/>
      <c r="E61" s="45"/>
      <c r="F61" s="52">
        <f t="shared" si="1"/>
        <v>0</v>
      </c>
      <c r="G61" s="74" t="str">
        <f>IF('10.1'!C61=0, "Нет","Да")</f>
        <v>Да</v>
      </c>
      <c r="H61" s="33" t="str">
        <f>'10.1'!I61</f>
        <v>Нет</v>
      </c>
      <c r="I61" s="33" t="str">
        <f>'10.1'!J61</f>
        <v>Да</v>
      </c>
      <c r="J61" s="32" t="s">
        <v>439</v>
      </c>
      <c r="K61" s="32" t="s">
        <v>145</v>
      </c>
      <c r="L61" s="32" t="s">
        <v>192</v>
      </c>
      <c r="M61" s="32" t="s">
        <v>145</v>
      </c>
      <c r="N61" s="133" t="s">
        <v>499</v>
      </c>
      <c r="O61" s="32" t="s">
        <v>152</v>
      </c>
      <c r="P61" s="32" t="s">
        <v>500</v>
      </c>
      <c r="Q61" s="129" t="s">
        <v>152</v>
      </c>
    </row>
    <row r="62" spans="1:19" x14ac:dyDescent="0.25">
      <c r="A62" s="40" t="s">
        <v>92</v>
      </c>
      <c r="B62" s="58" t="s">
        <v>39</v>
      </c>
      <c r="C62" s="73">
        <f t="shared" si="0"/>
        <v>1</v>
      </c>
      <c r="D62" s="45"/>
      <c r="E62" s="45"/>
      <c r="F62" s="52">
        <f t="shared" si="1"/>
        <v>1</v>
      </c>
      <c r="G62" s="74" t="str">
        <f>IF('10.1'!C62=0, "Нет","Да")</f>
        <v>Да</v>
      </c>
      <c r="H62" s="33" t="str">
        <f>'10.1'!I62</f>
        <v>Нет</v>
      </c>
      <c r="I62" s="33" t="str">
        <f>'10.1'!J62</f>
        <v>Да</v>
      </c>
      <c r="J62" s="32" t="s">
        <v>145</v>
      </c>
      <c r="K62" s="32" t="s">
        <v>151</v>
      </c>
      <c r="L62" s="32" t="s">
        <v>163</v>
      </c>
      <c r="M62" s="32" t="s">
        <v>145</v>
      </c>
      <c r="N62" s="133" t="s">
        <v>308</v>
      </c>
      <c r="O62" s="32" t="s">
        <v>152</v>
      </c>
      <c r="P62" s="32" t="s">
        <v>504</v>
      </c>
      <c r="Q62" s="129" t="s">
        <v>152</v>
      </c>
    </row>
    <row r="63" spans="1:19" x14ac:dyDescent="0.25">
      <c r="A63" s="40" t="s">
        <v>93</v>
      </c>
      <c r="B63" s="58" t="s">
        <v>39</v>
      </c>
      <c r="C63" s="73">
        <f t="shared" si="0"/>
        <v>1</v>
      </c>
      <c r="D63" s="45"/>
      <c r="E63" s="45"/>
      <c r="F63" s="52">
        <f t="shared" si="1"/>
        <v>1</v>
      </c>
      <c r="G63" s="74" t="str">
        <f>IF('10.1'!C63=0, "Нет","Да")</f>
        <v>Да</v>
      </c>
      <c r="H63" s="33" t="str">
        <f>'10.1'!I63</f>
        <v>Нет</v>
      </c>
      <c r="I63" s="33" t="str">
        <f>'10.1'!J63</f>
        <v>Да</v>
      </c>
      <c r="J63" s="32" t="s">
        <v>151</v>
      </c>
      <c r="K63" s="32" t="s">
        <v>145</v>
      </c>
      <c r="L63" s="32" t="s">
        <v>163</v>
      </c>
      <c r="M63" s="32" t="s">
        <v>145</v>
      </c>
      <c r="N63" s="133" t="s">
        <v>269</v>
      </c>
      <c r="O63" s="32" t="s">
        <v>152</v>
      </c>
      <c r="P63" s="32" t="s">
        <v>515</v>
      </c>
      <c r="Q63" s="129" t="s">
        <v>152</v>
      </c>
    </row>
    <row r="64" spans="1:19" x14ac:dyDescent="0.25">
      <c r="A64" s="40" t="s">
        <v>94</v>
      </c>
      <c r="B64" s="58" t="s">
        <v>39</v>
      </c>
      <c r="C64" s="73">
        <f t="shared" si="0"/>
        <v>1</v>
      </c>
      <c r="D64" s="45"/>
      <c r="E64" s="45"/>
      <c r="F64" s="52">
        <f t="shared" si="1"/>
        <v>1</v>
      </c>
      <c r="G64" s="74" t="str">
        <f>IF('10.1'!C64=0, "Нет","Да")</f>
        <v>Да</v>
      </c>
      <c r="H64" s="33" t="str">
        <f>'10.1'!I64</f>
        <v>Да</v>
      </c>
      <c r="I64" s="33" t="str">
        <f>'10.1'!J64</f>
        <v>-</v>
      </c>
      <c r="J64" s="32" t="s">
        <v>151</v>
      </c>
      <c r="K64" s="32" t="s">
        <v>145</v>
      </c>
      <c r="L64" s="32" t="s">
        <v>192</v>
      </c>
      <c r="M64" s="32" t="s">
        <v>151</v>
      </c>
      <c r="N64" s="133" t="s">
        <v>516</v>
      </c>
      <c r="O64" s="32" t="s">
        <v>152</v>
      </c>
      <c r="P64" s="32" t="s">
        <v>514</v>
      </c>
      <c r="Q64" s="129" t="s">
        <v>152</v>
      </c>
    </row>
    <row r="65" spans="1:18" x14ac:dyDescent="0.25">
      <c r="A65" s="40" t="s">
        <v>13</v>
      </c>
      <c r="B65" s="58" t="s">
        <v>38</v>
      </c>
      <c r="C65" s="73">
        <f t="shared" si="0"/>
        <v>2</v>
      </c>
      <c r="D65" s="45"/>
      <c r="E65" s="45"/>
      <c r="F65" s="52">
        <f t="shared" si="1"/>
        <v>2</v>
      </c>
      <c r="G65" s="74" t="str">
        <f>IF('10.1'!C65=0, "Нет","Да")</f>
        <v>Да</v>
      </c>
      <c r="H65" s="33" t="str">
        <f>'10.1'!I65</f>
        <v>Да</v>
      </c>
      <c r="I65" s="33" t="str">
        <f>'10.1'!J65</f>
        <v>-</v>
      </c>
      <c r="J65" s="32" t="s">
        <v>151</v>
      </c>
      <c r="K65" s="32" t="s">
        <v>151</v>
      </c>
      <c r="L65" s="32" t="s">
        <v>163</v>
      </c>
      <c r="M65" s="32" t="s">
        <v>145</v>
      </c>
      <c r="N65" s="133" t="s">
        <v>520</v>
      </c>
      <c r="O65" s="32" t="s">
        <v>152</v>
      </c>
      <c r="P65" s="32" t="s">
        <v>152</v>
      </c>
      <c r="Q65" s="129" t="s">
        <v>152</v>
      </c>
    </row>
    <row r="66" spans="1:18" ht="14.1" customHeight="1" x14ac:dyDescent="0.25">
      <c r="A66" s="97" t="s">
        <v>95</v>
      </c>
      <c r="B66" s="58" t="s">
        <v>39</v>
      </c>
      <c r="C66" s="73">
        <f t="shared" si="0"/>
        <v>1</v>
      </c>
      <c r="D66" s="45"/>
      <c r="E66" s="45"/>
      <c r="F66" s="52">
        <f t="shared" si="1"/>
        <v>1</v>
      </c>
      <c r="G66" s="74" t="str">
        <f>IF('10.1'!C66=0, "Нет","Да")</f>
        <v>Да</v>
      </c>
      <c r="H66" s="33" t="str">
        <f>'10.1'!I66</f>
        <v>Нет</v>
      </c>
      <c r="I66" s="33" t="str">
        <f>'10.1'!J66</f>
        <v>Да</v>
      </c>
      <c r="J66" s="32" t="s">
        <v>145</v>
      </c>
      <c r="K66" s="32" t="s">
        <v>151</v>
      </c>
      <c r="L66" s="32" t="s">
        <v>163</v>
      </c>
      <c r="M66" s="32" t="s">
        <v>145</v>
      </c>
      <c r="N66" s="133" t="s">
        <v>526</v>
      </c>
      <c r="O66" s="32" t="s">
        <v>152</v>
      </c>
      <c r="P66" s="32" t="s">
        <v>504</v>
      </c>
      <c r="Q66" s="129" t="s">
        <v>152</v>
      </c>
    </row>
    <row r="67" spans="1:18" x14ac:dyDescent="0.25">
      <c r="A67" s="40" t="s">
        <v>96</v>
      </c>
      <c r="B67" s="58" t="s">
        <v>38</v>
      </c>
      <c r="C67" s="73">
        <f t="shared" si="0"/>
        <v>2</v>
      </c>
      <c r="D67" s="45"/>
      <c r="E67" s="45"/>
      <c r="F67" s="52">
        <f t="shared" si="1"/>
        <v>2</v>
      </c>
      <c r="G67" s="74" t="str">
        <f>IF('10.1'!C67=0, "Нет","Да")</f>
        <v>Да</v>
      </c>
      <c r="H67" s="33" t="str">
        <f>'10.1'!I67</f>
        <v>Да</v>
      </c>
      <c r="I67" s="33" t="str">
        <f>'10.1'!J67</f>
        <v>Нет</v>
      </c>
      <c r="J67" s="32" t="s">
        <v>151</v>
      </c>
      <c r="K67" s="32" t="s">
        <v>151</v>
      </c>
      <c r="L67" s="32" t="s">
        <v>163</v>
      </c>
      <c r="M67" s="32" t="s">
        <v>151</v>
      </c>
      <c r="N67" s="133" t="s">
        <v>273</v>
      </c>
      <c r="O67" s="32" t="s">
        <v>152</v>
      </c>
      <c r="P67" s="32" t="s">
        <v>152</v>
      </c>
      <c r="Q67" s="129" t="s">
        <v>152</v>
      </c>
    </row>
    <row r="68" spans="1:18" x14ac:dyDescent="0.25">
      <c r="A68" s="40" t="s">
        <v>14</v>
      </c>
      <c r="B68" s="58" t="s">
        <v>38</v>
      </c>
      <c r="C68" s="73">
        <f t="shared" si="0"/>
        <v>2</v>
      </c>
      <c r="D68" s="45"/>
      <c r="E68" s="45"/>
      <c r="F68" s="52">
        <f t="shared" si="1"/>
        <v>2</v>
      </c>
      <c r="G68" s="74" t="str">
        <f>IF('10.1'!C68=0, "Нет","Да")</f>
        <v>Да</v>
      </c>
      <c r="H68" s="33" t="str">
        <f>'10.1'!I68</f>
        <v>Да</v>
      </c>
      <c r="I68" s="33" t="str">
        <f>'10.1'!J68</f>
        <v>-</v>
      </c>
      <c r="J68" s="32" t="s">
        <v>151</v>
      </c>
      <c r="K68" s="32" t="s">
        <v>151</v>
      </c>
      <c r="L68" s="32" t="s">
        <v>532</v>
      </c>
      <c r="M68" s="32" t="s">
        <v>151</v>
      </c>
      <c r="N68" s="32" t="s">
        <v>279</v>
      </c>
      <c r="O68" s="32" t="s">
        <v>152</v>
      </c>
      <c r="P68" s="32" t="s">
        <v>152</v>
      </c>
      <c r="Q68" s="129" t="s">
        <v>152</v>
      </c>
    </row>
    <row r="69" spans="1:18" x14ac:dyDescent="0.25">
      <c r="A69" s="40" t="s">
        <v>97</v>
      </c>
      <c r="B69" s="58" t="s">
        <v>38</v>
      </c>
      <c r="C69" s="73">
        <f t="shared" si="0"/>
        <v>2</v>
      </c>
      <c r="D69" s="45"/>
      <c r="E69" s="45"/>
      <c r="F69" s="52">
        <f t="shared" si="1"/>
        <v>2</v>
      </c>
      <c r="G69" s="74" t="str">
        <f>IF('10.1'!C69=0, "Нет","Да")</f>
        <v>Да</v>
      </c>
      <c r="H69" s="33" t="str">
        <f>'10.1'!I69</f>
        <v>Нет</v>
      </c>
      <c r="I69" s="33" t="str">
        <f>'10.1'!J69</f>
        <v>Да</v>
      </c>
      <c r="J69" s="32" t="s">
        <v>535</v>
      </c>
      <c r="K69" s="32" t="s">
        <v>151</v>
      </c>
      <c r="L69" s="32" t="s">
        <v>163</v>
      </c>
      <c r="M69" s="32" t="s">
        <v>145</v>
      </c>
      <c r="N69" s="32" t="s">
        <v>280</v>
      </c>
      <c r="O69" s="32" t="s">
        <v>152</v>
      </c>
      <c r="P69" s="32" t="s">
        <v>534</v>
      </c>
      <c r="Q69" s="129" t="s">
        <v>152</v>
      </c>
    </row>
    <row r="70" spans="1:18" x14ac:dyDescent="0.25">
      <c r="A70" s="72" t="s">
        <v>98</v>
      </c>
      <c r="B70" s="134"/>
      <c r="C70" s="55"/>
      <c r="D70" s="49"/>
      <c r="E70" s="49"/>
      <c r="F70" s="56"/>
      <c r="G70" s="35"/>
      <c r="H70" s="34"/>
      <c r="I70" s="34"/>
      <c r="J70" s="65"/>
      <c r="K70" s="65"/>
      <c r="L70" s="48"/>
      <c r="M70" s="135"/>
      <c r="N70" s="48"/>
      <c r="O70" s="48"/>
      <c r="P70" s="136"/>
    </row>
    <row r="71" spans="1:18" x14ac:dyDescent="0.25">
      <c r="A71" s="40" t="s">
        <v>99</v>
      </c>
      <c r="B71" s="58" t="s">
        <v>38</v>
      </c>
      <c r="C71" s="73">
        <f t="shared" si="0"/>
        <v>2</v>
      </c>
      <c r="D71" s="45"/>
      <c r="E71" s="45"/>
      <c r="F71" s="52">
        <f t="shared" si="1"/>
        <v>2</v>
      </c>
      <c r="G71" s="74" t="str">
        <f>IF('10.1'!C71=0, "Нет","Да")</f>
        <v>Да</v>
      </c>
      <c r="H71" s="33" t="str">
        <f>'10.1'!I71</f>
        <v>Нет</v>
      </c>
      <c r="I71" s="33" t="str">
        <f>'10.1'!J71</f>
        <v>Да</v>
      </c>
      <c r="J71" s="32" t="s">
        <v>151</v>
      </c>
      <c r="K71" s="32" t="s">
        <v>151</v>
      </c>
      <c r="L71" s="32" t="s">
        <v>157</v>
      </c>
      <c r="M71" s="32" t="s">
        <v>145</v>
      </c>
      <c r="N71" s="32" t="s">
        <v>287</v>
      </c>
      <c r="O71" s="32" t="s">
        <v>537</v>
      </c>
      <c r="P71" s="32" t="s">
        <v>152</v>
      </c>
      <c r="R71" s="116"/>
    </row>
    <row r="72" spans="1:18" x14ac:dyDescent="0.25">
      <c r="A72" s="40" t="s">
        <v>100</v>
      </c>
      <c r="B72" s="58" t="s">
        <v>39</v>
      </c>
      <c r="C72" s="73">
        <f t="shared" si="0"/>
        <v>1</v>
      </c>
      <c r="D72" s="45"/>
      <c r="E72" s="45"/>
      <c r="F72" s="52">
        <f t="shared" si="1"/>
        <v>1</v>
      </c>
      <c r="G72" s="74" t="str">
        <f>IF('10.1'!C72=0, "Нет","Да")</f>
        <v>Да</v>
      </c>
      <c r="H72" s="33" t="str">
        <f>'10.1'!I72</f>
        <v>Нет</v>
      </c>
      <c r="I72" s="33" t="str">
        <f>'10.1'!J72</f>
        <v>Да</v>
      </c>
      <c r="J72" s="32" t="s">
        <v>145</v>
      </c>
      <c r="K72" s="32" t="s">
        <v>151</v>
      </c>
      <c r="L72" s="32" t="s">
        <v>163</v>
      </c>
      <c r="M72" s="32" t="s">
        <v>145</v>
      </c>
      <c r="N72" s="133" t="s">
        <v>288</v>
      </c>
      <c r="O72" s="32" t="s">
        <v>540</v>
      </c>
      <c r="P72" s="32" t="s">
        <v>152</v>
      </c>
    </row>
    <row r="73" spans="1:18" x14ac:dyDescent="0.25">
      <c r="A73" s="40" t="s">
        <v>101</v>
      </c>
      <c r="B73" s="58" t="s">
        <v>144</v>
      </c>
      <c r="C73" s="73">
        <f t="shared" ref="C73:C99" si="2">IF(B73="Да, размещается сводная оценка уровня открытости бюджетных данных и оценки в разрезе показателей",2,IF(B73="Да, размещается сводная оценка уровня открытости бюджетных данных или оценки в разрезе показателей",1,0))</f>
        <v>0</v>
      </c>
      <c r="D73" s="45"/>
      <c r="E73" s="45"/>
      <c r="F73" s="52">
        <f t="shared" ref="F73:F99" si="3">C73*(1-D73)*(1-E73)</f>
        <v>0</v>
      </c>
      <c r="G73" s="74" t="str">
        <f>IF('10.1'!C73=0, "Нет","Да")</f>
        <v>Да</v>
      </c>
      <c r="H73" s="33" t="str">
        <f>'10.1'!I73</f>
        <v>Нет</v>
      </c>
      <c r="I73" s="33" t="str">
        <f>'10.1'!J73</f>
        <v>Да</v>
      </c>
      <c r="J73" s="32" t="s">
        <v>145</v>
      </c>
      <c r="K73" s="32" t="s">
        <v>145</v>
      </c>
      <c r="L73" s="32" t="s">
        <v>152</v>
      </c>
      <c r="M73" s="32" t="s">
        <v>152</v>
      </c>
      <c r="N73" s="32" t="s">
        <v>544</v>
      </c>
      <c r="O73" s="32" t="s">
        <v>152</v>
      </c>
      <c r="P73" s="32" t="s">
        <v>457</v>
      </c>
      <c r="Q73" s="129" t="s">
        <v>152</v>
      </c>
    </row>
    <row r="74" spans="1:18" x14ac:dyDescent="0.25">
      <c r="A74" s="40" t="s">
        <v>102</v>
      </c>
      <c r="B74" s="58" t="s">
        <v>144</v>
      </c>
      <c r="C74" s="73">
        <f t="shared" si="2"/>
        <v>0</v>
      </c>
      <c r="D74" s="45"/>
      <c r="E74" s="45"/>
      <c r="F74" s="52">
        <f t="shared" si="3"/>
        <v>0</v>
      </c>
      <c r="G74" s="74" t="str">
        <f>IF('10.1'!C74=0, "Нет","Да")</f>
        <v>Да</v>
      </c>
      <c r="H74" s="33" t="str">
        <f>'10.1'!I74</f>
        <v>Нет</v>
      </c>
      <c r="I74" s="33" t="str">
        <f>'10.1'!J74</f>
        <v>Да</v>
      </c>
      <c r="J74" s="32" t="s">
        <v>145</v>
      </c>
      <c r="K74" s="32" t="s">
        <v>145</v>
      </c>
      <c r="L74" s="32" t="s">
        <v>152</v>
      </c>
      <c r="M74" s="32" t="s">
        <v>152</v>
      </c>
      <c r="N74" s="133" t="s">
        <v>545</v>
      </c>
      <c r="O74" s="32" t="s">
        <v>550</v>
      </c>
      <c r="P74" s="32" t="s">
        <v>581</v>
      </c>
      <c r="Q74" s="129" t="s">
        <v>152</v>
      </c>
    </row>
    <row r="75" spans="1:18" x14ac:dyDescent="0.25">
      <c r="A75" s="40" t="s">
        <v>103</v>
      </c>
      <c r="B75" s="58" t="s">
        <v>38</v>
      </c>
      <c r="C75" s="73">
        <f t="shared" si="2"/>
        <v>2</v>
      </c>
      <c r="D75" s="45"/>
      <c r="E75" s="45"/>
      <c r="F75" s="52">
        <f t="shared" si="3"/>
        <v>2</v>
      </c>
      <c r="G75" s="74" t="str">
        <f>IF('10.1'!C75=0, "Нет","Да")</f>
        <v>Да</v>
      </c>
      <c r="H75" s="33" t="str">
        <f>'10.1'!I75</f>
        <v>Да</v>
      </c>
      <c r="I75" s="33" t="str">
        <f>'10.1'!J75</f>
        <v>-</v>
      </c>
      <c r="J75" s="32" t="s">
        <v>151</v>
      </c>
      <c r="K75" s="32" t="s">
        <v>151</v>
      </c>
      <c r="L75" s="32" t="s">
        <v>163</v>
      </c>
      <c r="M75" s="32" t="s">
        <v>145</v>
      </c>
      <c r="N75" s="32" t="s">
        <v>292</v>
      </c>
      <c r="O75" s="32" t="s">
        <v>554</v>
      </c>
      <c r="P75" s="32" t="s">
        <v>152</v>
      </c>
      <c r="Q75" s="129" t="s">
        <v>152</v>
      </c>
    </row>
    <row r="76" spans="1:18" x14ac:dyDescent="0.25">
      <c r="A76" s="40" t="s">
        <v>104</v>
      </c>
      <c r="B76" s="58" t="s">
        <v>38</v>
      </c>
      <c r="C76" s="73">
        <f t="shared" si="2"/>
        <v>2</v>
      </c>
      <c r="D76" s="45"/>
      <c r="E76" s="45"/>
      <c r="F76" s="52">
        <f t="shared" si="3"/>
        <v>2</v>
      </c>
      <c r="G76" s="74" t="str">
        <f>IF('10.1'!C76=0, "Нет","Да")</f>
        <v>Да</v>
      </c>
      <c r="H76" s="33" t="str">
        <f>'10.1'!I76</f>
        <v>Нет</v>
      </c>
      <c r="I76" s="33" t="str">
        <f>'10.1'!J76</f>
        <v>Да</v>
      </c>
      <c r="J76" s="32" t="s">
        <v>151</v>
      </c>
      <c r="K76" s="32" t="s">
        <v>151</v>
      </c>
      <c r="L76" s="32" t="s">
        <v>163</v>
      </c>
      <c r="M76" s="32" t="s">
        <v>145</v>
      </c>
      <c r="N76" s="133" t="s">
        <v>309</v>
      </c>
      <c r="O76" s="32" t="s">
        <v>561</v>
      </c>
      <c r="P76" s="32" t="s">
        <v>564</v>
      </c>
      <c r="Q76" s="129" t="s">
        <v>152</v>
      </c>
    </row>
    <row r="77" spans="1:18" x14ac:dyDescent="0.25">
      <c r="A77" s="72" t="s">
        <v>15</v>
      </c>
      <c r="B77" s="134"/>
      <c r="C77" s="55"/>
      <c r="D77" s="49"/>
      <c r="E77" s="49"/>
      <c r="F77" s="56"/>
      <c r="G77" s="35"/>
      <c r="H77" s="34"/>
      <c r="I77" s="34"/>
      <c r="J77" s="48"/>
      <c r="K77" s="48"/>
      <c r="L77" s="48"/>
      <c r="M77" s="135"/>
      <c r="N77" s="48"/>
      <c r="O77" s="48"/>
      <c r="P77" s="136"/>
    </row>
    <row r="78" spans="1:18" x14ac:dyDescent="0.25">
      <c r="A78" s="40" t="s">
        <v>16</v>
      </c>
      <c r="B78" s="58" t="s">
        <v>38</v>
      </c>
      <c r="C78" s="73">
        <f t="shared" si="2"/>
        <v>2</v>
      </c>
      <c r="D78" s="45"/>
      <c r="E78" s="45"/>
      <c r="F78" s="52">
        <f t="shared" si="3"/>
        <v>2</v>
      </c>
      <c r="G78" s="74" t="str">
        <f>IF('10.1'!C78=0, "Нет","Да")</f>
        <v>Да</v>
      </c>
      <c r="H78" s="33" t="str">
        <f>'10.1'!I78</f>
        <v>Да</v>
      </c>
      <c r="I78" s="33" t="str">
        <f>'10.1'!J78</f>
        <v>-</v>
      </c>
      <c r="J78" s="32" t="s">
        <v>151</v>
      </c>
      <c r="K78" s="32" t="s">
        <v>151</v>
      </c>
      <c r="L78" s="32" t="s">
        <v>163</v>
      </c>
      <c r="M78" s="32" t="s">
        <v>151</v>
      </c>
      <c r="N78" s="133" t="s">
        <v>569</v>
      </c>
      <c r="O78" s="32" t="s">
        <v>152</v>
      </c>
      <c r="P78" s="32" t="s">
        <v>152</v>
      </c>
      <c r="Q78" s="129" t="s">
        <v>152</v>
      </c>
    </row>
    <row r="79" spans="1:18" x14ac:dyDescent="0.25">
      <c r="A79" s="40" t="s">
        <v>105</v>
      </c>
      <c r="B79" s="58" t="s">
        <v>144</v>
      </c>
      <c r="C79" s="73">
        <f t="shared" si="2"/>
        <v>0</v>
      </c>
      <c r="D79" s="45"/>
      <c r="E79" s="45"/>
      <c r="F79" s="52">
        <f t="shared" si="3"/>
        <v>0</v>
      </c>
      <c r="G79" s="74" t="str">
        <f>IF('10.1'!C79=0, "Нет","Да")</f>
        <v>Да</v>
      </c>
      <c r="H79" s="33" t="str">
        <f>'10.1'!I79</f>
        <v>Нет</v>
      </c>
      <c r="I79" s="33" t="str">
        <f>'10.1'!J79</f>
        <v>Да</v>
      </c>
      <c r="J79" s="32" t="s">
        <v>145</v>
      </c>
      <c r="K79" s="32" t="s">
        <v>145</v>
      </c>
      <c r="L79" s="32" t="s">
        <v>152</v>
      </c>
      <c r="M79" s="32" t="s">
        <v>152</v>
      </c>
      <c r="N79" s="133" t="s">
        <v>570</v>
      </c>
      <c r="O79" s="32" t="s">
        <v>571</v>
      </c>
      <c r="P79" s="32" t="s">
        <v>572</v>
      </c>
      <c r="Q79" s="129" t="s">
        <v>152</v>
      </c>
    </row>
    <row r="80" spans="1:18" x14ac:dyDescent="0.25">
      <c r="A80" s="40" t="s">
        <v>106</v>
      </c>
      <c r="B80" s="58" t="s">
        <v>39</v>
      </c>
      <c r="C80" s="73">
        <f t="shared" si="2"/>
        <v>1</v>
      </c>
      <c r="D80" s="45"/>
      <c r="E80" s="45"/>
      <c r="F80" s="52">
        <f t="shared" si="3"/>
        <v>1</v>
      </c>
      <c r="G80" s="74" t="str">
        <f>IF('10.1'!C80=0, "Нет","Да")</f>
        <v>Да</v>
      </c>
      <c r="H80" s="33" t="str">
        <f>'10.1'!I80</f>
        <v>Да</v>
      </c>
      <c r="I80" s="33" t="str">
        <f>'10.1'!J80</f>
        <v>-</v>
      </c>
      <c r="J80" s="32" t="s">
        <v>151</v>
      </c>
      <c r="K80" s="32" t="s">
        <v>145</v>
      </c>
      <c r="L80" s="32" t="s">
        <v>192</v>
      </c>
      <c r="M80" s="32" t="s">
        <v>151</v>
      </c>
      <c r="N80" s="133" t="s">
        <v>573</v>
      </c>
      <c r="O80" s="32" t="s">
        <v>152</v>
      </c>
      <c r="P80" s="32" t="s">
        <v>574</v>
      </c>
      <c r="Q80" s="129" t="s">
        <v>152</v>
      </c>
    </row>
    <row r="81" spans="1:17" x14ac:dyDescent="0.25">
      <c r="A81" s="40" t="s">
        <v>107</v>
      </c>
      <c r="B81" s="58" t="s">
        <v>144</v>
      </c>
      <c r="C81" s="73">
        <f t="shared" si="2"/>
        <v>0</v>
      </c>
      <c r="D81" s="45"/>
      <c r="E81" s="45"/>
      <c r="F81" s="52">
        <f t="shared" si="3"/>
        <v>0</v>
      </c>
      <c r="G81" s="74" t="str">
        <f>IF('10.1'!C81=0, "Нет","Да")</f>
        <v>Да</v>
      </c>
      <c r="H81" s="33" t="str">
        <f>'10.1'!I81</f>
        <v>Нет</v>
      </c>
      <c r="I81" s="33" t="str">
        <f>'10.1'!J81</f>
        <v>Да</v>
      </c>
      <c r="J81" s="32" t="s">
        <v>145</v>
      </c>
      <c r="K81" s="32" t="s">
        <v>145</v>
      </c>
      <c r="L81" s="32" t="s">
        <v>152</v>
      </c>
      <c r="M81" s="32" t="s">
        <v>152</v>
      </c>
      <c r="N81" s="32" t="s">
        <v>578</v>
      </c>
      <c r="O81" s="32" t="s">
        <v>579</v>
      </c>
      <c r="P81" s="32" t="s">
        <v>582</v>
      </c>
      <c r="Q81" s="129" t="s">
        <v>152</v>
      </c>
    </row>
    <row r="82" spans="1:17" x14ac:dyDescent="0.25">
      <c r="A82" s="40" t="s">
        <v>17</v>
      </c>
      <c r="B82" s="58" t="s">
        <v>39</v>
      </c>
      <c r="C82" s="73">
        <f t="shared" si="2"/>
        <v>1</v>
      </c>
      <c r="D82" s="45"/>
      <c r="E82" s="45"/>
      <c r="F82" s="52">
        <f t="shared" si="3"/>
        <v>1</v>
      </c>
      <c r="G82" s="74" t="str">
        <f>IF('10.1'!C82=0, "Нет","Да")</f>
        <v>Да</v>
      </c>
      <c r="H82" s="33" t="str">
        <f>'10.1'!I82</f>
        <v>Нет</v>
      </c>
      <c r="I82" s="33" t="str">
        <f>'10.1'!J82</f>
        <v>Да</v>
      </c>
      <c r="J82" s="32" t="s">
        <v>145</v>
      </c>
      <c r="K82" s="32" t="s">
        <v>151</v>
      </c>
      <c r="L82" s="32" t="s">
        <v>163</v>
      </c>
      <c r="M82" s="32" t="s">
        <v>151</v>
      </c>
      <c r="N82" s="32" t="s">
        <v>300</v>
      </c>
      <c r="O82" s="32" t="s">
        <v>152</v>
      </c>
      <c r="P82" s="32" t="s">
        <v>504</v>
      </c>
      <c r="Q82" s="129" t="s">
        <v>152</v>
      </c>
    </row>
    <row r="83" spans="1:17" x14ac:dyDescent="0.25">
      <c r="A83" s="40" t="s">
        <v>108</v>
      </c>
      <c r="B83" s="58" t="s">
        <v>144</v>
      </c>
      <c r="C83" s="73">
        <f t="shared" si="2"/>
        <v>0</v>
      </c>
      <c r="D83" s="45"/>
      <c r="E83" s="45"/>
      <c r="F83" s="52">
        <f t="shared" si="3"/>
        <v>0</v>
      </c>
      <c r="G83" s="74" t="str">
        <f>IF('10.1'!C83=0, "Нет","Да")</f>
        <v>Нет</v>
      </c>
      <c r="H83" s="33" t="str">
        <f>'10.1'!I83</f>
        <v>Нет</v>
      </c>
      <c r="I83" s="33" t="str">
        <f>'10.1'!J83</f>
        <v>Нет</v>
      </c>
      <c r="J83" s="32" t="s">
        <v>152</v>
      </c>
      <c r="K83" s="32" t="s">
        <v>152</v>
      </c>
      <c r="L83" s="32" t="s">
        <v>152</v>
      </c>
      <c r="M83" s="32" t="s">
        <v>152</v>
      </c>
      <c r="N83" s="133" t="s">
        <v>301</v>
      </c>
      <c r="O83" s="32" t="s">
        <v>586</v>
      </c>
      <c r="P83" s="61" t="s">
        <v>587</v>
      </c>
      <c r="Q83" s="129" t="s">
        <v>152</v>
      </c>
    </row>
    <row r="84" spans="1:17" x14ac:dyDescent="0.25">
      <c r="A84" s="36" t="s">
        <v>109</v>
      </c>
      <c r="B84" s="58" t="s">
        <v>144</v>
      </c>
      <c r="C84" s="73">
        <f t="shared" si="2"/>
        <v>0</v>
      </c>
      <c r="D84" s="45"/>
      <c r="E84" s="45"/>
      <c r="F84" s="52">
        <f t="shared" si="3"/>
        <v>0</v>
      </c>
      <c r="G84" s="74" t="str">
        <f>IF('10.1'!C84=0, "Нет","Да")</f>
        <v>Да</v>
      </c>
      <c r="H84" s="33" t="str">
        <f>'10.1'!I84</f>
        <v>Нет</v>
      </c>
      <c r="I84" s="33" t="str">
        <f>'10.1'!J84</f>
        <v>Да</v>
      </c>
      <c r="J84" s="32" t="s">
        <v>145</v>
      </c>
      <c r="K84" s="32" t="s">
        <v>145</v>
      </c>
      <c r="L84" s="32" t="s">
        <v>152</v>
      </c>
      <c r="M84" s="32" t="s">
        <v>152</v>
      </c>
      <c r="N84" s="32" t="s">
        <v>302</v>
      </c>
      <c r="O84" s="32" t="s">
        <v>152</v>
      </c>
      <c r="P84" s="32" t="s">
        <v>580</v>
      </c>
      <c r="Q84" s="129" t="s">
        <v>152</v>
      </c>
    </row>
    <row r="85" spans="1:17" x14ac:dyDescent="0.25">
      <c r="A85" s="40" t="s">
        <v>110</v>
      </c>
      <c r="B85" s="58" t="s">
        <v>144</v>
      </c>
      <c r="C85" s="73">
        <f t="shared" si="2"/>
        <v>0</v>
      </c>
      <c r="D85" s="45"/>
      <c r="E85" s="45"/>
      <c r="F85" s="52">
        <f t="shared" si="3"/>
        <v>0</v>
      </c>
      <c r="G85" s="74" t="str">
        <f>IF('10.1'!C85=0, "Нет","Да")</f>
        <v>Нет</v>
      </c>
      <c r="H85" s="33" t="str">
        <f>'10.1'!I85</f>
        <v>Нет</v>
      </c>
      <c r="I85" s="33" t="str">
        <f>'10.1'!J85</f>
        <v>Нет (показателей, характеризующих открытость, недостаточно для оценки)</v>
      </c>
      <c r="J85" s="32" t="s">
        <v>145</v>
      </c>
      <c r="K85" s="32" t="s">
        <v>145</v>
      </c>
      <c r="L85" s="32" t="s">
        <v>192</v>
      </c>
      <c r="M85" s="32" t="s">
        <v>145</v>
      </c>
      <c r="N85" s="133" t="s">
        <v>303</v>
      </c>
      <c r="O85" s="32" t="s">
        <v>152</v>
      </c>
      <c r="P85" s="32" t="s">
        <v>591</v>
      </c>
      <c r="Q85" s="129" t="s">
        <v>152</v>
      </c>
    </row>
    <row r="86" spans="1:17" x14ac:dyDescent="0.25">
      <c r="A86" s="40" t="s">
        <v>18</v>
      </c>
      <c r="B86" s="58" t="s">
        <v>38</v>
      </c>
      <c r="C86" s="73">
        <f t="shared" si="2"/>
        <v>2</v>
      </c>
      <c r="D86" s="45"/>
      <c r="E86" s="45"/>
      <c r="F86" s="52">
        <f t="shared" si="3"/>
        <v>2</v>
      </c>
      <c r="G86" s="74" t="str">
        <f>IF('10.1'!C86=0, "Нет","Да")</f>
        <v>Да</v>
      </c>
      <c r="H86" s="33" t="str">
        <f>'10.1'!I86</f>
        <v>Нет</v>
      </c>
      <c r="I86" s="33" t="str">
        <f>'10.1'!J86</f>
        <v>Да</v>
      </c>
      <c r="J86" s="32" t="s">
        <v>151</v>
      </c>
      <c r="K86" s="32" t="s">
        <v>151</v>
      </c>
      <c r="L86" s="32" t="s">
        <v>163</v>
      </c>
      <c r="M86" s="32" t="s">
        <v>151</v>
      </c>
      <c r="N86" s="32" t="s">
        <v>593</v>
      </c>
      <c r="O86" s="32" t="s">
        <v>152</v>
      </c>
      <c r="P86" s="32" t="s">
        <v>152</v>
      </c>
    </row>
    <row r="87" spans="1:17" x14ac:dyDescent="0.25">
      <c r="A87" s="40" t="s">
        <v>19</v>
      </c>
      <c r="B87" s="58" t="s">
        <v>38</v>
      </c>
      <c r="C87" s="73">
        <f t="shared" si="2"/>
        <v>2</v>
      </c>
      <c r="D87" s="45"/>
      <c r="E87" s="45"/>
      <c r="F87" s="52">
        <f t="shared" si="3"/>
        <v>2</v>
      </c>
      <c r="G87" s="74" t="str">
        <f>IF('10.1'!C87=0, "Нет","Да")</f>
        <v>Да</v>
      </c>
      <c r="H87" s="33" t="str">
        <f>'10.1'!I87</f>
        <v>Да</v>
      </c>
      <c r="I87" s="33" t="str">
        <f>'10.1'!J87</f>
        <v>-</v>
      </c>
      <c r="J87" s="32" t="s">
        <v>151</v>
      </c>
      <c r="K87" s="32" t="s">
        <v>151</v>
      </c>
      <c r="L87" s="32" t="s">
        <v>163</v>
      </c>
      <c r="M87" s="32" t="s">
        <v>151</v>
      </c>
      <c r="N87" s="133" t="s">
        <v>322</v>
      </c>
      <c r="O87" s="32" t="s">
        <v>152</v>
      </c>
      <c r="P87" s="32" t="s">
        <v>152</v>
      </c>
    </row>
    <row r="88" spans="1:17" x14ac:dyDescent="0.25">
      <c r="A88" s="72" t="s">
        <v>20</v>
      </c>
      <c r="B88" s="134"/>
      <c r="C88" s="55"/>
      <c r="D88" s="49"/>
      <c r="E88" s="49"/>
      <c r="F88" s="56"/>
      <c r="G88" s="35"/>
      <c r="H88" s="34"/>
      <c r="I88" s="34"/>
      <c r="J88" s="48"/>
      <c r="K88" s="48"/>
      <c r="L88" s="48"/>
      <c r="M88" s="135"/>
      <c r="N88" s="48"/>
      <c r="O88" s="48"/>
      <c r="P88" s="136"/>
    </row>
    <row r="89" spans="1:17" x14ac:dyDescent="0.25">
      <c r="A89" s="40" t="s">
        <v>111</v>
      </c>
      <c r="B89" s="58" t="s">
        <v>39</v>
      </c>
      <c r="C89" s="73">
        <f t="shared" si="2"/>
        <v>1</v>
      </c>
      <c r="D89" s="45"/>
      <c r="E89" s="45"/>
      <c r="F89" s="52">
        <f t="shared" si="3"/>
        <v>1</v>
      </c>
      <c r="G89" s="74" t="str">
        <f>IF('10.1'!C89=0, "Нет","Да")</f>
        <v>Да</v>
      </c>
      <c r="H89" s="33" t="str">
        <f>'10.1'!I89</f>
        <v>Нет</v>
      </c>
      <c r="I89" s="33" t="str">
        <f>'10.1'!J89</f>
        <v>Да</v>
      </c>
      <c r="J89" s="32" t="s">
        <v>145</v>
      </c>
      <c r="K89" s="32" t="s">
        <v>151</v>
      </c>
      <c r="L89" s="32" t="s">
        <v>278</v>
      </c>
      <c r="M89" s="32" t="s">
        <v>151</v>
      </c>
      <c r="N89" s="133" t="s">
        <v>326</v>
      </c>
      <c r="O89" s="32" t="s">
        <v>152</v>
      </c>
      <c r="P89" s="32" t="s">
        <v>504</v>
      </c>
      <c r="Q89" s="129" t="s">
        <v>152</v>
      </c>
    </row>
    <row r="90" spans="1:17" x14ac:dyDescent="0.25">
      <c r="A90" s="40" t="s">
        <v>112</v>
      </c>
      <c r="B90" s="58" t="s">
        <v>144</v>
      </c>
      <c r="C90" s="73">
        <f t="shared" si="2"/>
        <v>0</v>
      </c>
      <c r="D90" s="45"/>
      <c r="E90" s="45"/>
      <c r="F90" s="52">
        <f t="shared" si="3"/>
        <v>0</v>
      </c>
      <c r="G90" s="74" t="s">
        <v>145</v>
      </c>
      <c r="H90" s="33" t="str">
        <f>'10.1'!I90</f>
        <v>Нет</v>
      </c>
      <c r="I90" s="33" t="str">
        <f>'10.1'!J90</f>
        <v>Нет</v>
      </c>
      <c r="J90" s="32" t="s">
        <v>152</v>
      </c>
      <c r="K90" s="32" t="s">
        <v>152</v>
      </c>
      <c r="L90" s="32" t="s">
        <v>152</v>
      </c>
      <c r="M90" s="32" t="s">
        <v>152</v>
      </c>
      <c r="N90" s="133" t="s">
        <v>328</v>
      </c>
      <c r="O90" s="32" t="s">
        <v>152</v>
      </c>
      <c r="P90" s="32" t="s">
        <v>594</v>
      </c>
      <c r="Q90" s="129" t="s">
        <v>152</v>
      </c>
    </row>
    <row r="91" spans="1:17" x14ac:dyDescent="0.25">
      <c r="A91" s="40" t="s">
        <v>113</v>
      </c>
      <c r="B91" s="58" t="s">
        <v>38</v>
      </c>
      <c r="C91" s="73">
        <f t="shared" si="2"/>
        <v>2</v>
      </c>
      <c r="D91" s="45">
        <v>0.5</v>
      </c>
      <c r="E91" s="45"/>
      <c r="F91" s="52">
        <f t="shared" si="3"/>
        <v>1</v>
      </c>
      <c r="G91" s="74" t="str">
        <f>IF('10.1'!C91=0, "Нет","Да")</f>
        <v>Да</v>
      </c>
      <c r="H91" s="33" t="str">
        <f>'10.1'!I91</f>
        <v>Нет</v>
      </c>
      <c r="I91" s="33" t="str">
        <f>'10.1'!J91</f>
        <v>Да</v>
      </c>
      <c r="J91" s="32" t="s">
        <v>151</v>
      </c>
      <c r="K91" s="32" t="s">
        <v>151</v>
      </c>
      <c r="L91" s="32" t="s">
        <v>278</v>
      </c>
      <c r="M91" s="32" t="s">
        <v>145</v>
      </c>
      <c r="N91" s="133" t="s">
        <v>595</v>
      </c>
      <c r="O91" s="32" t="s">
        <v>152</v>
      </c>
      <c r="P91" s="32" t="s">
        <v>602</v>
      </c>
      <c r="Q91" s="129" t="s">
        <v>152</v>
      </c>
    </row>
    <row r="92" spans="1:17" x14ac:dyDescent="0.25">
      <c r="A92" s="40" t="s">
        <v>114</v>
      </c>
      <c r="B92" s="58" t="s">
        <v>38</v>
      </c>
      <c r="C92" s="73">
        <f t="shared" si="2"/>
        <v>2</v>
      </c>
      <c r="D92" s="45"/>
      <c r="E92" s="45"/>
      <c r="F92" s="52">
        <f t="shared" si="3"/>
        <v>2</v>
      </c>
      <c r="G92" s="74" t="str">
        <f>IF('10.1'!C92=0, "Нет","Да")</f>
        <v>Да</v>
      </c>
      <c r="H92" s="33" t="str">
        <f>'10.1'!I92</f>
        <v>Нет</v>
      </c>
      <c r="I92" s="33" t="str">
        <f>'10.1'!J92</f>
        <v>Да</v>
      </c>
      <c r="J92" s="32" t="s">
        <v>151</v>
      </c>
      <c r="K92" s="32" t="s">
        <v>151</v>
      </c>
      <c r="L92" s="32" t="s">
        <v>163</v>
      </c>
      <c r="M92" s="32" t="s">
        <v>151</v>
      </c>
      <c r="N92" s="133" t="s">
        <v>304</v>
      </c>
      <c r="O92" s="32" t="s">
        <v>603</v>
      </c>
      <c r="P92" s="32" t="s">
        <v>152</v>
      </c>
    </row>
    <row r="93" spans="1:17" x14ac:dyDescent="0.25">
      <c r="A93" s="40" t="s">
        <v>21</v>
      </c>
      <c r="B93" s="58" t="s">
        <v>38</v>
      </c>
      <c r="C93" s="73">
        <f t="shared" si="2"/>
        <v>2</v>
      </c>
      <c r="D93" s="45"/>
      <c r="E93" s="45"/>
      <c r="F93" s="52">
        <f t="shared" si="3"/>
        <v>2</v>
      </c>
      <c r="G93" s="74" t="str">
        <f>IF('10.1'!C93=0, "Нет","Да")</f>
        <v>Да</v>
      </c>
      <c r="H93" s="33" t="str">
        <f>'10.1'!I93</f>
        <v>Да</v>
      </c>
      <c r="I93" s="33" t="str">
        <f>'10.1'!J93</f>
        <v>-</v>
      </c>
      <c r="J93" s="32" t="s">
        <v>151</v>
      </c>
      <c r="K93" s="32" t="s">
        <v>151</v>
      </c>
      <c r="L93" s="32" t="s">
        <v>278</v>
      </c>
      <c r="M93" s="32" t="s">
        <v>151</v>
      </c>
      <c r="N93" s="133" t="s">
        <v>305</v>
      </c>
      <c r="O93" s="32" t="s">
        <v>152</v>
      </c>
      <c r="P93" s="32" t="s">
        <v>615</v>
      </c>
      <c r="Q93" s="129" t="s">
        <v>152</v>
      </c>
    </row>
    <row r="94" spans="1:17" x14ac:dyDescent="0.25">
      <c r="A94" s="40" t="s">
        <v>22</v>
      </c>
      <c r="B94" s="58" t="s">
        <v>38</v>
      </c>
      <c r="C94" s="73">
        <f t="shared" si="2"/>
        <v>2</v>
      </c>
      <c r="D94" s="45"/>
      <c r="E94" s="45"/>
      <c r="F94" s="52">
        <f t="shared" si="3"/>
        <v>2</v>
      </c>
      <c r="G94" s="74" t="str">
        <f>IF('10.1'!C94=0, "Нет","Да")</f>
        <v>Да</v>
      </c>
      <c r="H94" s="33" t="str">
        <f>'10.1'!I94</f>
        <v>Нет</v>
      </c>
      <c r="I94" s="33" t="str">
        <f>'10.1'!J94</f>
        <v>Да</v>
      </c>
      <c r="J94" s="32" t="s">
        <v>151</v>
      </c>
      <c r="K94" s="32" t="s">
        <v>151</v>
      </c>
      <c r="L94" s="32" t="s">
        <v>157</v>
      </c>
      <c r="M94" s="32" t="s">
        <v>145</v>
      </c>
      <c r="N94" s="133" t="s">
        <v>333</v>
      </c>
      <c r="O94" s="32" t="s">
        <v>152</v>
      </c>
      <c r="P94" s="32" t="s">
        <v>152</v>
      </c>
    </row>
    <row r="95" spans="1:17" x14ac:dyDescent="0.25">
      <c r="A95" s="40" t="s">
        <v>115</v>
      </c>
      <c r="B95" s="58" t="s">
        <v>38</v>
      </c>
      <c r="C95" s="73">
        <f t="shared" si="2"/>
        <v>2</v>
      </c>
      <c r="D95" s="45"/>
      <c r="E95" s="45"/>
      <c r="F95" s="52">
        <f t="shared" si="3"/>
        <v>2</v>
      </c>
      <c r="G95" s="74" t="str">
        <f>IF('10.1'!C95=0, "Нет","Да")</f>
        <v>Да</v>
      </c>
      <c r="H95" s="33" t="str">
        <f>'10.1'!I95</f>
        <v>Да</v>
      </c>
      <c r="I95" s="33" t="str">
        <f>'10.1'!J95</f>
        <v>-</v>
      </c>
      <c r="J95" s="32" t="s">
        <v>151</v>
      </c>
      <c r="K95" s="32" t="s">
        <v>151</v>
      </c>
      <c r="L95" s="32" t="s">
        <v>157</v>
      </c>
      <c r="M95" s="32" t="s">
        <v>151</v>
      </c>
      <c r="N95" s="133" t="s">
        <v>365</v>
      </c>
      <c r="O95" s="32" t="s">
        <v>152</v>
      </c>
      <c r="P95" s="32" t="s">
        <v>605</v>
      </c>
      <c r="Q95" s="129" t="s">
        <v>152</v>
      </c>
    </row>
    <row r="96" spans="1:17" x14ac:dyDescent="0.25">
      <c r="A96" s="40" t="s">
        <v>116</v>
      </c>
      <c r="B96" s="58" t="s">
        <v>144</v>
      </c>
      <c r="C96" s="73">
        <f t="shared" si="2"/>
        <v>0</v>
      </c>
      <c r="D96" s="45"/>
      <c r="E96" s="45"/>
      <c r="F96" s="52">
        <f t="shared" si="3"/>
        <v>0</v>
      </c>
      <c r="G96" s="74" t="str">
        <f>IF('10.1'!C96=0, "Нет","Да")</f>
        <v>Нет</v>
      </c>
      <c r="H96" s="33" t="str">
        <f>'10.1'!I96</f>
        <v>Нет</v>
      </c>
      <c r="I96" s="33" t="str">
        <f>'10.1'!J96</f>
        <v>Да (с 2021 года)</v>
      </c>
      <c r="J96" s="32" t="s">
        <v>152</v>
      </c>
      <c r="K96" s="32" t="s">
        <v>152</v>
      </c>
      <c r="L96" s="32" t="s">
        <v>152</v>
      </c>
      <c r="M96" s="32" t="s">
        <v>152</v>
      </c>
      <c r="N96" s="32" t="s">
        <v>610</v>
      </c>
      <c r="O96" s="32" t="s">
        <v>609</v>
      </c>
      <c r="P96" s="32" t="s">
        <v>611</v>
      </c>
      <c r="Q96" s="129" t="s">
        <v>152</v>
      </c>
    </row>
    <row r="97" spans="1:17" x14ac:dyDescent="0.25">
      <c r="A97" s="40" t="s">
        <v>117</v>
      </c>
      <c r="B97" s="58" t="s">
        <v>38</v>
      </c>
      <c r="C97" s="73">
        <f t="shared" si="2"/>
        <v>2</v>
      </c>
      <c r="D97" s="45"/>
      <c r="E97" s="45"/>
      <c r="F97" s="52">
        <f t="shared" si="3"/>
        <v>2</v>
      </c>
      <c r="G97" s="74" t="str">
        <f>IF('10.1'!C97=0, "Нет","Да")</f>
        <v>Да</v>
      </c>
      <c r="H97" s="33" t="str">
        <f>'10.1'!I97</f>
        <v>Да</v>
      </c>
      <c r="I97" s="33" t="str">
        <f>'10.1'!J97</f>
        <v>-</v>
      </c>
      <c r="J97" s="32" t="s">
        <v>151</v>
      </c>
      <c r="K97" s="32" t="s">
        <v>151</v>
      </c>
      <c r="L97" s="32" t="s">
        <v>163</v>
      </c>
      <c r="M97" s="32" t="s">
        <v>151</v>
      </c>
      <c r="N97" s="133" t="s">
        <v>337</v>
      </c>
      <c r="O97" s="32" t="s">
        <v>152</v>
      </c>
      <c r="P97" s="32" t="s">
        <v>152</v>
      </c>
    </row>
    <row r="98" spans="1:17" x14ac:dyDescent="0.25">
      <c r="A98" s="40" t="s">
        <v>118</v>
      </c>
      <c r="B98" s="58" t="s">
        <v>39</v>
      </c>
      <c r="C98" s="73">
        <f t="shared" si="2"/>
        <v>1</v>
      </c>
      <c r="D98" s="45"/>
      <c r="E98" s="45"/>
      <c r="F98" s="52">
        <f t="shared" si="3"/>
        <v>1</v>
      </c>
      <c r="G98" s="74" t="str">
        <f>IF('10.1'!C98=0, "Нет","Да")</f>
        <v>Да</v>
      </c>
      <c r="H98" s="33" t="str">
        <f>'10.1'!I98</f>
        <v>Нет</v>
      </c>
      <c r="I98" s="33" t="str">
        <f>'10.1'!J98</f>
        <v>Да</v>
      </c>
      <c r="J98" s="32" t="s">
        <v>145</v>
      </c>
      <c r="K98" s="32" t="s">
        <v>151</v>
      </c>
      <c r="L98" s="32" t="s">
        <v>157</v>
      </c>
      <c r="M98" s="32" t="s">
        <v>145</v>
      </c>
      <c r="N98" s="133" t="s">
        <v>340</v>
      </c>
      <c r="O98" s="32" t="s">
        <v>152</v>
      </c>
      <c r="P98" s="32" t="s">
        <v>504</v>
      </c>
      <c r="Q98" s="129" t="s">
        <v>152</v>
      </c>
    </row>
    <row r="99" spans="1:17" x14ac:dyDescent="0.25">
      <c r="A99" s="40" t="s">
        <v>119</v>
      </c>
      <c r="B99" s="58" t="s">
        <v>39</v>
      </c>
      <c r="C99" s="73">
        <f t="shared" si="2"/>
        <v>1</v>
      </c>
      <c r="D99" s="45"/>
      <c r="E99" s="45"/>
      <c r="F99" s="52">
        <f t="shared" si="3"/>
        <v>1</v>
      </c>
      <c r="G99" s="74" t="str">
        <f>IF('10.1'!C99=0, "Нет","Да")</f>
        <v>Да</v>
      </c>
      <c r="H99" s="33" t="str">
        <f>'10.1'!I99</f>
        <v>Нет</v>
      </c>
      <c r="I99" s="33" t="str">
        <f>'10.1'!J99</f>
        <v>Да</v>
      </c>
      <c r="J99" s="32" t="s">
        <v>145</v>
      </c>
      <c r="K99" s="32" t="s">
        <v>151</v>
      </c>
      <c r="L99" s="32" t="s">
        <v>163</v>
      </c>
      <c r="M99" s="32" t="s">
        <v>151</v>
      </c>
      <c r="N99" s="133" t="s">
        <v>306</v>
      </c>
      <c r="O99" s="32" t="s">
        <v>152</v>
      </c>
      <c r="P99" s="32" t="s">
        <v>504</v>
      </c>
      <c r="Q99" s="129" t="s">
        <v>152</v>
      </c>
    </row>
    <row r="100" spans="1:17" s="87" customFormat="1" ht="15.95" customHeight="1" x14ac:dyDescent="0.2">
      <c r="A100" s="103" t="s">
        <v>652</v>
      </c>
      <c r="B100" s="137"/>
      <c r="C100" s="138"/>
      <c r="D100" s="138"/>
      <c r="E100" s="138"/>
      <c r="F100" s="139"/>
      <c r="G100" s="139"/>
      <c r="H100" s="139"/>
      <c r="I100" s="139"/>
      <c r="J100" s="139"/>
      <c r="K100" s="139"/>
      <c r="L100" s="139"/>
      <c r="M100" s="140"/>
      <c r="N100" s="139"/>
      <c r="O100" s="139"/>
      <c r="P100" s="138"/>
      <c r="Q100" s="131"/>
    </row>
  </sheetData>
  <mergeCells count="19">
    <mergeCell ref="K4:K6"/>
    <mergeCell ref="A3:A6"/>
    <mergeCell ref="C3:F3"/>
    <mergeCell ref="P3:P6"/>
    <mergeCell ref="C4:C6"/>
    <mergeCell ref="L3:L6"/>
    <mergeCell ref="M3:M6"/>
    <mergeCell ref="D4:D6"/>
    <mergeCell ref="E4:E6"/>
    <mergeCell ref="F4:F6"/>
    <mergeCell ref="G3:G6"/>
    <mergeCell ref="N3:O3"/>
    <mergeCell ref="N4:N6"/>
    <mergeCell ref="O4:O6"/>
    <mergeCell ref="H3:I3"/>
    <mergeCell ref="H4:H6"/>
    <mergeCell ref="I4:I6"/>
    <mergeCell ref="J3:K3"/>
    <mergeCell ref="J4:J6"/>
  </mergeCells>
  <phoneticPr fontId="30" type="noConversion"/>
  <conditionalFormatting sqref="A8:A25">
    <cfRule type="dataBar" priority="1">
      <dataBar>
        <cfvo type="min"/>
        <cfvo type="max"/>
        <color rgb="FF638EC6"/>
      </dataBar>
      <extLst>
        <ext xmlns:x14="http://schemas.microsoft.com/office/spreadsheetml/2009/9/main" uri="{B025F937-C7B1-47D3-B67F-A62EFF666E3E}">
          <x14:id>{EC4313AF-8D18-4072-9AF5-B57D911E55FD}</x14:id>
        </ext>
      </extLst>
    </cfRule>
  </conditionalFormatting>
  <dataValidations count="2">
    <dataValidation type="list" allowBlank="1" showInputMessage="1" showErrorMessage="1" sqref="B26">
      <formula1>#REF!</formula1>
    </dataValidation>
    <dataValidation type="list" allowBlank="1" showInputMessage="1" showErrorMessage="1" sqref="B27:B37 B7:B25 B39:B46 B48:B54 B56:B69 B71:B76 B78:B87 B89:B99">
      <formula1>$B$4:$B$6</formula1>
    </dataValidation>
  </dataValidations>
  <hyperlinks>
    <hyperlink ref="N14" r:id="rId1"/>
    <hyperlink ref="N16" r:id="rId2"/>
    <hyperlink ref="N19" r:id="rId3"/>
    <hyperlink ref="N24" r:id="rId4"/>
    <hyperlink ref="N29" r:id="rId5"/>
    <hyperlink ref="N33" r:id="rId6"/>
    <hyperlink ref="N58" r:id="rId7"/>
    <hyperlink ref="N63" r:id="rId8"/>
    <hyperlink ref="N67" r:id="rId9"/>
    <hyperlink ref="N72" r:id="rId10" location="document_list"/>
    <hyperlink ref="N90" r:id="rId11"/>
    <hyperlink ref="N22" r:id="rId12"/>
    <hyperlink ref="N43" r:id="rId13"/>
    <hyperlink ref="N76" r:id="rId14"/>
    <hyperlink ref="N8" r:id="rId15"/>
    <hyperlink ref="N11" r:id="rId16"/>
    <hyperlink ref="N9" r:id="rId17"/>
    <hyperlink ref="N12" r:id="rId18"/>
    <hyperlink ref="N20" r:id="rId19"/>
    <hyperlink ref="N21" r:id="rId20"/>
    <hyperlink ref="N25" r:id="rId21" display="https://www.mos.ru/findep/"/>
    <hyperlink ref="N27" r:id="rId22"/>
    <hyperlink ref="N32" r:id="rId23"/>
    <hyperlink ref="N35" r:id="rId24"/>
    <hyperlink ref="N39" r:id="rId25"/>
    <hyperlink ref="N40" r:id="rId26"/>
    <hyperlink ref="N42" r:id="rId27"/>
    <hyperlink ref="N44" r:id="rId28"/>
    <hyperlink ref="N45" r:id="rId29"/>
    <hyperlink ref="N46" r:id="rId30"/>
    <hyperlink ref="N48" r:id="rId31"/>
    <hyperlink ref="N49" r:id="rId32"/>
    <hyperlink ref="N54" r:id="rId33"/>
    <hyperlink ref="N56" r:id="rId34"/>
    <hyperlink ref="N59" r:id="rId35"/>
    <hyperlink ref="N60" r:id="rId36"/>
    <hyperlink ref="N62" r:id="rId37"/>
    <hyperlink ref="N65" r:id="rId38"/>
    <hyperlink ref="N79" r:id="rId39"/>
    <hyperlink ref="N80" r:id="rId40"/>
    <hyperlink ref="N74" r:id="rId41"/>
    <hyperlink ref="N83" r:id="rId42"/>
    <hyperlink ref="N85" r:id="rId43"/>
    <hyperlink ref="N87" r:id="rId44"/>
    <hyperlink ref="N89" r:id="rId45"/>
    <hyperlink ref="N91" r:id="rId46"/>
    <hyperlink ref="N92" r:id="rId47"/>
    <hyperlink ref="N95" r:id="rId48"/>
    <hyperlink ref="N94" r:id="rId49"/>
    <hyperlink ref="N93" r:id="rId50"/>
    <hyperlink ref="N97" r:id="rId51"/>
    <hyperlink ref="N98" r:id="rId52" display="https://www.eao.ru/isp-vlast/departament-finansov-pravitelstva-evreyskoy-avtonomnoy-oblasti/finansovye-vzaimootnosheniya-s-munitsipalnymi-obrazovaniyami/isp-vlast/finansovoe-upravlenie-pravitelstva/rezultaty-monitoringa-kachestva-organizatsii-i-osushchestvleniya-byudzhetnogo-protsessa/"/>
    <hyperlink ref="N99" r:id="rId53"/>
    <hyperlink ref="N28" r:id="rId54"/>
    <hyperlink ref="N53" r:id="rId55"/>
  </hyperlinks>
  <pageMargins left="0.70866141732283472" right="0.70866141732283472" top="0.74803149606299213" bottom="0.74803149606299213" header="0.31496062992125984" footer="0.31496062992125984"/>
  <pageSetup paperSize="9" scale="63" fitToHeight="0" orientation="landscape" r:id="rId56"/>
  <headerFooter>
    <oddFooter>&amp;C&amp;A&amp;R&amp;P</oddFooter>
  </headerFooter>
  <extLst>
    <ext xmlns:x14="http://schemas.microsoft.com/office/spreadsheetml/2009/9/main" uri="{78C0D931-6437-407d-A8EE-F0AAD7539E65}">
      <x14:conditionalFormattings>
        <x14:conditionalFormatting xmlns:xm="http://schemas.microsoft.com/office/excel/2006/main">
          <x14:cfRule type="dataBar" id="{EC4313AF-8D18-4072-9AF5-B57D911E55FD}">
            <x14:dataBar minLength="0" maxLength="100" negativeBarColorSameAsPositive="1" axisPosition="none">
              <x14:cfvo type="min"/>
              <x14:cfvo type="max"/>
            </x14:dataBar>
          </x14:cfRule>
          <xm:sqref>A8:A25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D6AD21D-BF8B-40B6-97B6-691ADCA72C8B}">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purl.org/dc/dcmitype/"/>
    <ds:schemaRef ds:uri="http://purl.org/dc/terms/"/>
    <ds:schemaRef ds:uri="b1e5bdc4-b57e-4af5-8c56-e26e352185e0"/>
    <ds:schemaRef ds:uri="http://www.w3.org/XML/1998/namespace"/>
  </ds:schemaRefs>
</ds:datastoreItem>
</file>

<file path=customXml/itemProps2.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4.xml><?xml version="1.0" encoding="utf-8"?>
<ds:datastoreItem xmlns:ds="http://schemas.openxmlformats.org/officeDocument/2006/customXml" ds:itemID="{27C23373-14F2-4B7C-AFBE-B3A8ACE35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11</vt:i4>
      </vt:variant>
    </vt:vector>
  </HeadingPairs>
  <TitlesOfParts>
    <vt:vector size="16" baseType="lpstr">
      <vt:lpstr>Рейтинг (раздел 10)</vt:lpstr>
      <vt:lpstr>Оценка (раздел 10)</vt:lpstr>
      <vt:lpstr>Методика (раздел 10)</vt:lpstr>
      <vt:lpstr>10.1</vt:lpstr>
      <vt:lpstr>10.2</vt:lpstr>
      <vt:lpstr>'Методика (раздел 10)'!_Toc67321832</vt:lpstr>
      <vt:lpstr>'10.1'!Заголовки_для_печати</vt:lpstr>
      <vt:lpstr>'10.2'!Заголовки_для_печати</vt:lpstr>
      <vt:lpstr>'Методика (раздел 10)'!Заголовки_для_печати</vt:lpstr>
      <vt:lpstr>'Оценка (раздел 10)'!Заголовки_для_печати</vt:lpstr>
      <vt:lpstr>'Рейтинг (раздел 10)'!Заголовки_для_печати</vt:lpstr>
      <vt:lpstr>'10.1'!Область_печати</vt:lpstr>
      <vt:lpstr>'10.2'!Область_печати</vt:lpstr>
      <vt:lpstr>'Методика (раздел 10)'!Область_печати</vt:lpstr>
      <vt:lpstr>'Оценка (раздел 10)'!Область_печати</vt:lpstr>
      <vt:lpstr>'Рейтинг (раздел 10)'!Область_печати</vt:lpstr>
    </vt:vector>
  </TitlesOfParts>
  <Company>НИФИ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Юрий</cp:lastModifiedBy>
  <cp:lastPrinted>2021-09-10T17:46:20Z</cp:lastPrinted>
  <dcterms:created xsi:type="dcterms:W3CDTF">2015-12-18T16:44:35Z</dcterms:created>
  <dcterms:modified xsi:type="dcterms:W3CDTF">2021-11-21T09:11:22Z</dcterms:modified>
  <cp:contentStatus/>
</cp:coreProperties>
</file>