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Юрий\Documents\01_НИФИ\2021_Рейтинг\08_Рейтинг 2021 (для публикации)\"/>
    </mc:Choice>
  </mc:AlternateContent>
  <bookViews>
    <workbookView xWindow="-105" yWindow="-105" windowWidth="19425" windowHeight="10425" tabRatio="852"/>
  </bookViews>
  <sheets>
    <sheet name="Рейтинг (раздел 4)" sheetId="75" r:id="rId1"/>
    <sheet name="Оценка (раздел 4)" sheetId="12" r:id="rId2"/>
    <sheet name="Методика (раздел 4)" sheetId="16" r:id="rId3"/>
    <sheet name="Источники данных" sheetId="69" r:id="rId4"/>
    <sheet name="4.1" sheetId="14" r:id="rId5"/>
    <sheet name="4.2" sheetId="66" r:id="rId6"/>
    <sheet name="4.3" sheetId="32" r:id="rId7"/>
    <sheet name="4.4" sheetId="52" r:id="rId8"/>
    <sheet name="4.5" sheetId="72" r:id="rId9"/>
    <sheet name="4.6" sheetId="73" r:id="rId10"/>
    <sheet name="4.7" sheetId="74" r:id="rId11"/>
    <sheet name="4.8" sheetId="42" r:id="rId12"/>
    <sheet name="4.9" sheetId="38" r:id="rId13"/>
    <sheet name="4.10" sheetId="39" r:id="rId14"/>
    <sheet name="4.11" sheetId="40" r:id="rId15"/>
    <sheet name="4.12" sheetId="49" r:id="rId16"/>
    <sheet name="4.13" sheetId="70" r:id="rId17"/>
    <sheet name="4.14" sheetId="59" r:id="rId18"/>
    <sheet name="Параметры" sheetId="17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Hlk56186506" localSheetId="2">'Методика (раздел 4)'!$B$14</definedName>
    <definedName name="_Hlk56442687" localSheetId="2">'Методика (раздел 4)'!$B$67</definedName>
    <definedName name="_Hlk56443390" localSheetId="2">'Методика (раздел 4)'!$B$101</definedName>
    <definedName name="_Hlk56443527" localSheetId="2">'Методика (раздел 4)'!$B$102</definedName>
    <definedName name="_Toc262686" localSheetId="2">'Методика (раздел 4)'!#REF!</definedName>
    <definedName name="_Toc510692582" localSheetId="2">'Методика (раздел 4)'!#REF!</definedName>
    <definedName name="_Toc67321826" localSheetId="2">'Методика (раздел 4)'!$B$4</definedName>
    <definedName name="_xlnm._FilterDatabase" localSheetId="4" hidden="1">'4.1'!$A$7:$U$99</definedName>
    <definedName name="_xlnm._FilterDatabase" localSheetId="13" hidden="1">'4.10'!$A$7:$R$99</definedName>
    <definedName name="_xlnm._FilterDatabase" localSheetId="14" hidden="1">'4.11'!$A$6:$Q$98</definedName>
    <definedName name="_xlnm._FilterDatabase" localSheetId="15" hidden="1">'4.12'!$A$6:$N$98</definedName>
    <definedName name="_xlnm._FilterDatabase" localSheetId="16" hidden="1">'4.13'!$A$7:$AB$100</definedName>
    <definedName name="_xlnm._FilterDatabase" localSheetId="17" hidden="1">'4.14'!$A$6:$P$98</definedName>
    <definedName name="_xlnm._FilterDatabase" localSheetId="5" hidden="1">'4.2'!$A$6:$N$99</definedName>
    <definedName name="_xlnm._FilterDatabase" localSheetId="6" hidden="1">'4.3'!$A$6:$AA$98</definedName>
    <definedName name="_xlnm._FilterDatabase" localSheetId="7" hidden="1">'4.4'!$A$6:$W$98</definedName>
    <definedName name="_xlnm._FilterDatabase" localSheetId="8" hidden="1">'4.5'!$A$7:$T$100</definedName>
    <definedName name="_xlnm._FilterDatabase" localSheetId="9" hidden="1">'4.6'!$A$7:$S$100</definedName>
    <definedName name="_xlnm._FilterDatabase" localSheetId="10" hidden="1">'4.7'!$A$7:$S$100</definedName>
    <definedName name="_xlnm._FilterDatabase" localSheetId="11" hidden="1">'4.8'!$A$7:$S$99</definedName>
    <definedName name="_xlnm._FilterDatabase" localSheetId="12" hidden="1">'4.9'!$A$6:$R$99</definedName>
    <definedName name="_xlnm._FilterDatabase" localSheetId="3" hidden="1">'Источники данных'!$A$4:$J$96</definedName>
    <definedName name="_xlnm._FilterDatabase" localSheetId="1" hidden="1">'Оценка (раздел 4)'!$A$6:$Q$98</definedName>
    <definedName name="а">'[1]4.1'!$B$4:$B$5</definedName>
    <definedName name="Выбор_5.1" localSheetId="13">'4.10'!$B$5:$B$6</definedName>
    <definedName name="Выбор_5.1" localSheetId="14">'4.11'!$B$4:$B$5</definedName>
    <definedName name="Выбор_5.1" localSheetId="17">'4.14'!$B$4:$B$5</definedName>
    <definedName name="Выбор_5.1" localSheetId="5">'4.2'!$B$4:$B$5</definedName>
    <definedName name="Выбор_5.1" localSheetId="6">'4.3'!$B$4:$B$5</definedName>
    <definedName name="Выбор_5.1" localSheetId="7">'4.4'!$B$4:$B$5</definedName>
    <definedName name="Выбор_5.1" localSheetId="8">'4.5'!$B$4:$B$6</definedName>
    <definedName name="Выбор_5.1" localSheetId="9">'4.6'!$B$4:$B$6</definedName>
    <definedName name="Выбор_5.1" localSheetId="10">'4.7'!$B$4:$B$6</definedName>
    <definedName name="Выбор_5.1" localSheetId="11">'4.8'!$B$5:$B$6</definedName>
    <definedName name="Выбор_5.1" localSheetId="12">'4.9'!$B$4:$B$5</definedName>
    <definedName name="Выбор_5.1" localSheetId="3">'Источники данных'!#REF!</definedName>
    <definedName name="Выбор_5.1">'4.1'!$B$5:$B$6</definedName>
    <definedName name="Выбор_5.5" localSheetId="13">#REF!</definedName>
    <definedName name="Выбор_5.5" localSheetId="14">#REF!</definedName>
    <definedName name="Выбор_5.5" localSheetId="17">#REF!</definedName>
    <definedName name="Выбор_5.5" localSheetId="5">#REF!</definedName>
    <definedName name="Выбор_5.5" localSheetId="7">#REF!</definedName>
    <definedName name="Выбор_5.5" localSheetId="8">#REF!</definedName>
    <definedName name="Выбор_5.5" localSheetId="9">#REF!</definedName>
    <definedName name="Выбор_5.5" localSheetId="10">#REF!</definedName>
    <definedName name="Выбор_5.5" localSheetId="11">#REF!</definedName>
    <definedName name="Выбор_5.5" localSheetId="12">#REF!</definedName>
    <definedName name="Выбор_5.5" localSheetId="0">#REF!</definedName>
    <definedName name="Выбор_5.5">#REF!</definedName>
    <definedName name="_xlnm.Print_Titles" localSheetId="4">'4.1'!$A:$A,'4.1'!$3:$6</definedName>
    <definedName name="_xlnm.Print_Titles" localSheetId="13">'4.10'!$A:$A,'4.10'!$3:$6</definedName>
    <definedName name="_xlnm.Print_Titles" localSheetId="14">'4.11'!$A:$A,'4.11'!$3:$5</definedName>
    <definedName name="_xlnm.Print_Titles" localSheetId="15">'4.12'!$3:$5</definedName>
    <definedName name="_xlnm.Print_Titles" localSheetId="16">'4.13'!$A:$A,'4.13'!$3:$6</definedName>
    <definedName name="_xlnm.Print_Titles" localSheetId="17">'4.14'!$A:$A,'4.14'!$3:$5</definedName>
    <definedName name="_xlnm.Print_Titles" localSheetId="5">'4.2'!$A:$A,'4.2'!$3:$5</definedName>
    <definedName name="_xlnm.Print_Titles" localSheetId="6">'4.3'!$A:$A,'4.3'!$3:$5</definedName>
    <definedName name="_xlnm.Print_Titles" localSheetId="7">'4.4'!$A:$A,'4.4'!$3:$5</definedName>
    <definedName name="_xlnm.Print_Titles" localSheetId="8">'4.5'!$A:$A,'4.5'!$3:$6</definedName>
    <definedName name="_xlnm.Print_Titles" localSheetId="9">'4.6'!$A:$A,'4.6'!$3:$6</definedName>
    <definedName name="_xlnm.Print_Titles" localSheetId="10">'4.7'!$A:$A,'4.7'!$3:$6</definedName>
    <definedName name="_xlnm.Print_Titles" localSheetId="11">'4.8'!$A:$A,'4.8'!$3:$6</definedName>
    <definedName name="_xlnm.Print_Titles" localSheetId="12">'4.9'!$A:$A,'4.9'!$3:$5</definedName>
    <definedName name="_xlnm.Print_Titles" localSheetId="3">'Источники данных'!$A:$A,'Источники данных'!$2:$3</definedName>
    <definedName name="_xlnm.Print_Titles" localSheetId="2">'Методика (раздел 4)'!$2:$3</definedName>
    <definedName name="_xlnm.Print_Titles" localSheetId="1">'Оценка (раздел 4)'!$3:$4</definedName>
    <definedName name="_xlnm.Print_Titles" localSheetId="0">'Рейтинг (раздел 4)'!$3:$4</definedName>
    <definedName name="нет">'[2]4.1'!$B$4:$B$5</definedName>
    <definedName name="новое" localSheetId="5">'[3]4.1'!$B$4:$B$5</definedName>
    <definedName name="новое">'[4]4.1'!$B$4:$B$5</definedName>
    <definedName name="_xlnm.Print_Area" localSheetId="4">'4.1'!$A$1:$U$99</definedName>
    <definedName name="_xlnm.Print_Area" localSheetId="13">'4.10'!$A$1:$R$99</definedName>
    <definedName name="_xlnm.Print_Area" localSheetId="14">'4.11'!$A$1:$Q$98</definedName>
    <definedName name="_xlnm.Print_Area" localSheetId="15">'4.12'!$A$1:$N$98</definedName>
    <definedName name="_xlnm.Print_Area" localSheetId="16">'4.13'!$A$1:$AA$100</definedName>
    <definedName name="_xlnm.Print_Area" localSheetId="17">'4.14'!$A$1:$P$98</definedName>
    <definedName name="_xlnm.Print_Area" localSheetId="5">'4.2'!$A$1:$N$99</definedName>
    <definedName name="_xlnm.Print_Area" localSheetId="6">'4.3'!$A$1:$AA$98</definedName>
    <definedName name="_xlnm.Print_Area" localSheetId="7">'4.4'!$A$1:$W$98</definedName>
    <definedName name="_xlnm.Print_Area" localSheetId="8">'4.5'!$A$1:$T$100</definedName>
    <definedName name="_xlnm.Print_Area" localSheetId="9">'4.6'!$A$1:$S$99</definedName>
    <definedName name="_xlnm.Print_Area" localSheetId="10">'4.7'!$A$1:$S$99</definedName>
    <definedName name="_xlnm.Print_Area" localSheetId="11">'4.8'!$A$1:$S$99</definedName>
    <definedName name="_xlnm.Print_Area" localSheetId="12">'4.9'!$A$1:$R$98</definedName>
    <definedName name="_xlnm.Print_Area" localSheetId="3">'Источники данных'!$A$1:$J$96</definedName>
    <definedName name="_xlnm.Print_Area" localSheetId="2">'Методика (раздел 4)'!$A$1:$E$122</definedName>
    <definedName name="_xlnm.Print_Area" localSheetId="1">'Оценка (раздел 4)'!$A$1:$Q$98</definedName>
    <definedName name="_xlnm.Print_Area" localSheetId="0">'Рейтинг (раздел 4)'!$A$1:$Q$95</definedName>
    <definedName name="т" localSheetId="17">'[5]4.1'!$B$4:$B$5</definedName>
    <definedName name="т" localSheetId="5">#N/A</definedName>
    <definedName name="т">'[6]4.1'!$B$4:$B$5</definedName>
    <definedName name="Формат">Параметры!$C$3:$C$4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4" i="75" l="1"/>
  <c r="P94" i="75"/>
  <c r="O94" i="75"/>
  <c r="N94" i="75"/>
  <c r="M94" i="75"/>
  <c r="L94" i="75"/>
  <c r="K94" i="75"/>
  <c r="J94" i="75"/>
  <c r="I94" i="75"/>
  <c r="H94" i="75"/>
  <c r="G94" i="75"/>
  <c r="F94" i="75"/>
  <c r="E94" i="75"/>
  <c r="D94" i="75"/>
  <c r="Q93" i="75"/>
  <c r="P93" i="75"/>
  <c r="O93" i="75"/>
  <c r="N93" i="75"/>
  <c r="M93" i="75"/>
  <c r="L93" i="75"/>
  <c r="K93" i="75"/>
  <c r="J93" i="75"/>
  <c r="I93" i="75"/>
  <c r="H93" i="75"/>
  <c r="G93" i="75"/>
  <c r="F93" i="75"/>
  <c r="E93" i="75"/>
  <c r="D93" i="75"/>
  <c r="Q12" i="75"/>
  <c r="P12" i="75"/>
  <c r="O12" i="75"/>
  <c r="N12" i="75"/>
  <c r="M12" i="75"/>
  <c r="L12" i="75"/>
  <c r="K12" i="75"/>
  <c r="J12" i="75"/>
  <c r="I12" i="75"/>
  <c r="H12" i="75"/>
  <c r="G12" i="75"/>
  <c r="F12" i="75"/>
  <c r="C12" i="75" s="1"/>
  <c r="B12" i="75" s="1"/>
  <c r="E12" i="75"/>
  <c r="D12" i="75"/>
  <c r="Q55" i="75"/>
  <c r="P55" i="75"/>
  <c r="O55" i="75"/>
  <c r="N55" i="75"/>
  <c r="M55" i="75"/>
  <c r="L55" i="75"/>
  <c r="K55" i="75"/>
  <c r="J55" i="75"/>
  <c r="I55" i="75"/>
  <c r="H55" i="75"/>
  <c r="G55" i="75"/>
  <c r="F55" i="75"/>
  <c r="E55" i="75"/>
  <c r="D55" i="75"/>
  <c r="Q50" i="75"/>
  <c r="P50" i="75"/>
  <c r="O50" i="75"/>
  <c r="N50" i="75"/>
  <c r="M50" i="75"/>
  <c r="L50" i="75"/>
  <c r="K50" i="75"/>
  <c r="J50" i="75"/>
  <c r="I50" i="75"/>
  <c r="H50" i="75"/>
  <c r="G50" i="75"/>
  <c r="F50" i="75"/>
  <c r="E50" i="75"/>
  <c r="D50" i="75"/>
  <c r="Q40" i="75"/>
  <c r="P40" i="75"/>
  <c r="O40" i="75"/>
  <c r="N40" i="75"/>
  <c r="M40" i="75"/>
  <c r="L40" i="75"/>
  <c r="K40" i="75"/>
  <c r="J40" i="75"/>
  <c r="I40" i="75"/>
  <c r="H40" i="75"/>
  <c r="G40" i="75"/>
  <c r="F40" i="75"/>
  <c r="E40" i="75"/>
  <c r="D40" i="75"/>
  <c r="Q25" i="75"/>
  <c r="P25" i="75"/>
  <c r="O25" i="75"/>
  <c r="N25" i="75"/>
  <c r="M25" i="75"/>
  <c r="L25" i="75"/>
  <c r="K25" i="75"/>
  <c r="J25" i="75"/>
  <c r="I25" i="75"/>
  <c r="H25" i="75"/>
  <c r="G25" i="75"/>
  <c r="F25" i="75"/>
  <c r="E25" i="75"/>
  <c r="D25" i="75"/>
  <c r="Q71" i="75"/>
  <c r="P71" i="75"/>
  <c r="O71" i="75"/>
  <c r="N71" i="75"/>
  <c r="M71" i="75"/>
  <c r="L71" i="75"/>
  <c r="K71" i="75"/>
  <c r="J71" i="75"/>
  <c r="I71" i="75"/>
  <c r="H71" i="75"/>
  <c r="G71" i="75"/>
  <c r="F71" i="75"/>
  <c r="E71" i="75"/>
  <c r="D71" i="75"/>
  <c r="Q61" i="75"/>
  <c r="P61" i="75"/>
  <c r="O61" i="75"/>
  <c r="N61" i="75"/>
  <c r="M61" i="75"/>
  <c r="L61" i="75"/>
  <c r="K61" i="75"/>
  <c r="J61" i="75"/>
  <c r="I61" i="75"/>
  <c r="H61" i="75"/>
  <c r="G61" i="75"/>
  <c r="F61" i="75"/>
  <c r="E61" i="75"/>
  <c r="D61" i="75"/>
  <c r="Q49" i="75"/>
  <c r="P49" i="75"/>
  <c r="O49" i="75"/>
  <c r="N49" i="75"/>
  <c r="M49" i="75"/>
  <c r="L49" i="75"/>
  <c r="K49" i="75"/>
  <c r="J49" i="75"/>
  <c r="I49" i="75"/>
  <c r="H49" i="75"/>
  <c r="G49" i="75"/>
  <c r="F49" i="75"/>
  <c r="E49" i="75"/>
  <c r="D49" i="75"/>
  <c r="Q39" i="75"/>
  <c r="P39" i="75"/>
  <c r="O39" i="75"/>
  <c r="N39" i="75"/>
  <c r="M39" i="75"/>
  <c r="L39" i="75"/>
  <c r="K39" i="75"/>
  <c r="J39" i="75"/>
  <c r="I39" i="75"/>
  <c r="H39" i="75"/>
  <c r="G39" i="75"/>
  <c r="F39" i="75"/>
  <c r="E39" i="75"/>
  <c r="D39" i="75"/>
  <c r="Q54" i="75"/>
  <c r="P54" i="75"/>
  <c r="O54" i="75"/>
  <c r="N54" i="75"/>
  <c r="M54" i="75"/>
  <c r="L54" i="75"/>
  <c r="K54" i="75"/>
  <c r="J54" i="75"/>
  <c r="I54" i="75"/>
  <c r="H54" i="75"/>
  <c r="G54" i="75"/>
  <c r="F54" i="75"/>
  <c r="E54" i="75"/>
  <c r="D54" i="75"/>
  <c r="Q16" i="75"/>
  <c r="P16" i="75"/>
  <c r="O16" i="75"/>
  <c r="N16" i="75"/>
  <c r="M16" i="75"/>
  <c r="L16" i="75"/>
  <c r="K16" i="75"/>
  <c r="J16" i="75"/>
  <c r="I16" i="75"/>
  <c r="H16" i="75"/>
  <c r="G16" i="75"/>
  <c r="F16" i="75"/>
  <c r="E16" i="75"/>
  <c r="D16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Q47" i="75"/>
  <c r="P47" i="75"/>
  <c r="O47" i="75"/>
  <c r="N47" i="75"/>
  <c r="M47" i="75"/>
  <c r="L47" i="75"/>
  <c r="K47" i="75"/>
  <c r="J47" i="75"/>
  <c r="I47" i="75"/>
  <c r="H47" i="75"/>
  <c r="G47" i="75"/>
  <c r="F47" i="75"/>
  <c r="E47" i="75"/>
  <c r="D47" i="75"/>
  <c r="Q59" i="75"/>
  <c r="P59" i="75"/>
  <c r="O59" i="75"/>
  <c r="N59" i="75"/>
  <c r="M59" i="75"/>
  <c r="L59" i="75"/>
  <c r="K59" i="75"/>
  <c r="J59" i="75"/>
  <c r="I59" i="75"/>
  <c r="H59" i="75"/>
  <c r="G59" i="75"/>
  <c r="F59" i="75"/>
  <c r="E59" i="75"/>
  <c r="D59" i="75"/>
  <c r="Q46" i="75"/>
  <c r="P46" i="75"/>
  <c r="O46" i="75"/>
  <c r="N46" i="75"/>
  <c r="M46" i="75"/>
  <c r="L46" i="75"/>
  <c r="K46" i="75"/>
  <c r="J46" i="75"/>
  <c r="I46" i="75"/>
  <c r="H46" i="75"/>
  <c r="G46" i="75"/>
  <c r="F46" i="75"/>
  <c r="C46" i="75" s="1"/>
  <c r="B46" i="75" s="1"/>
  <c r="E46" i="75"/>
  <c r="D46" i="75"/>
  <c r="Q60" i="75"/>
  <c r="P60" i="75"/>
  <c r="O60" i="75"/>
  <c r="N60" i="75"/>
  <c r="M60" i="75"/>
  <c r="L60" i="75"/>
  <c r="K60" i="75"/>
  <c r="J60" i="75"/>
  <c r="I60" i="75"/>
  <c r="H60" i="75"/>
  <c r="G60" i="75"/>
  <c r="F60" i="75"/>
  <c r="E60" i="75"/>
  <c r="D60" i="75"/>
  <c r="Q81" i="75"/>
  <c r="P81" i="75"/>
  <c r="O81" i="75"/>
  <c r="N81" i="75"/>
  <c r="M81" i="75"/>
  <c r="L81" i="75"/>
  <c r="K81" i="75"/>
  <c r="J81" i="75"/>
  <c r="I81" i="75"/>
  <c r="H81" i="75"/>
  <c r="G81" i="75"/>
  <c r="F81" i="75"/>
  <c r="C81" i="75" s="1"/>
  <c r="B81" i="75" s="1"/>
  <c r="E81" i="75"/>
  <c r="D81" i="75"/>
  <c r="Q92" i="75"/>
  <c r="P92" i="75"/>
  <c r="O92" i="75"/>
  <c r="N92" i="75"/>
  <c r="M92" i="75"/>
  <c r="L92" i="75"/>
  <c r="K92" i="75"/>
  <c r="J92" i="75"/>
  <c r="I92" i="75"/>
  <c r="H92" i="75"/>
  <c r="G92" i="75"/>
  <c r="F92" i="75"/>
  <c r="E92" i="75"/>
  <c r="D92" i="75"/>
  <c r="Q45" i="75"/>
  <c r="P45" i="75"/>
  <c r="O45" i="75"/>
  <c r="N45" i="75"/>
  <c r="M45" i="75"/>
  <c r="L45" i="75"/>
  <c r="K45" i="75"/>
  <c r="J45" i="75"/>
  <c r="I45" i="75"/>
  <c r="H45" i="75"/>
  <c r="G45" i="75"/>
  <c r="F45" i="75"/>
  <c r="E45" i="75"/>
  <c r="D45" i="75"/>
  <c r="Q24" i="75"/>
  <c r="P24" i="75"/>
  <c r="O24" i="75"/>
  <c r="N24" i="75"/>
  <c r="M24" i="75"/>
  <c r="L24" i="75"/>
  <c r="K24" i="75"/>
  <c r="J24" i="75"/>
  <c r="I24" i="75"/>
  <c r="H24" i="75"/>
  <c r="G24" i="75"/>
  <c r="F24" i="75"/>
  <c r="E24" i="75"/>
  <c r="D24" i="75"/>
  <c r="Q32" i="75"/>
  <c r="P32" i="75"/>
  <c r="O32" i="75"/>
  <c r="N32" i="75"/>
  <c r="M32" i="75"/>
  <c r="L32" i="75"/>
  <c r="K32" i="75"/>
  <c r="J32" i="75"/>
  <c r="I32" i="75"/>
  <c r="H32" i="75"/>
  <c r="G32" i="75"/>
  <c r="F32" i="75"/>
  <c r="E32" i="75"/>
  <c r="D32" i="75"/>
  <c r="Q78" i="75"/>
  <c r="P78" i="75"/>
  <c r="O78" i="75"/>
  <c r="N78" i="75"/>
  <c r="M78" i="75"/>
  <c r="L78" i="75"/>
  <c r="K78" i="75"/>
  <c r="J78" i="75"/>
  <c r="I78" i="75"/>
  <c r="H78" i="75"/>
  <c r="G78" i="75"/>
  <c r="F78" i="75"/>
  <c r="E78" i="75"/>
  <c r="D78" i="75"/>
  <c r="Q38" i="75"/>
  <c r="P38" i="75"/>
  <c r="O38" i="75"/>
  <c r="N38" i="75"/>
  <c r="M38" i="75"/>
  <c r="L38" i="75"/>
  <c r="K38" i="75"/>
  <c r="J38" i="75"/>
  <c r="I38" i="75"/>
  <c r="H38" i="75"/>
  <c r="G38" i="75"/>
  <c r="F38" i="75"/>
  <c r="E38" i="75"/>
  <c r="D38" i="75"/>
  <c r="Q74" i="75"/>
  <c r="P74" i="75"/>
  <c r="O74" i="75"/>
  <c r="N74" i="75"/>
  <c r="M74" i="75"/>
  <c r="L74" i="75"/>
  <c r="K74" i="75"/>
  <c r="J74" i="75"/>
  <c r="I74" i="75"/>
  <c r="H74" i="75"/>
  <c r="G74" i="75"/>
  <c r="F74" i="75"/>
  <c r="E74" i="75"/>
  <c r="D74" i="75"/>
  <c r="Q82" i="75"/>
  <c r="P82" i="75"/>
  <c r="O82" i="75"/>
  <c r="N82" i="75"/>
  <c r="M82" i="75"/>
  <c r="L82" i="75"/>
  <c r="K82" i="75"/>
  <c r="J82" i="75"/>
  <c r="I82" i="75"/>
  <c r="H82" i="75"/>
  <c r="G82" i="75"/>
  <c r="F82" i="75"/>
  <c r="E82" i="75"/>
  <c r="D82" i="75"/>
  <c r="Q69" i="75"/>
  <c r="P69" i="75"/>
  <c r="O69" i="75"/>
  <c r="N69" i="75"/>
  <c r="M69" i="75"/>
  <c r="L69" i="75"/>
  <c r="K69" i="75"/>
  <c r="J69" i="75"/>
  <c r="I69" i="75"/>
  <c r="H69" i="75"/>
  <c r="G69" i="75"/>
  <c r="F69" i="75"/>
  <c r="E69" i="75"/>
  <c r="D69" i="75"/>
  <c r="Q11" i="75"/>
  <c r="P11" i="75"/>
  <c r="O11" i="75"/>
  <c r="N11" i="75"/>
  <c r="M11" i="75"/>
  <c r="L11" i="75"/>
  <c r="K11" i="75"/>
  <c r="J11" i="75"/>
  <c r="I11" i="75"/>
  <c r="H11" i="75"/>
  <c r="G11" i="75"/>
  <c r="F11" i="75"/>
  <c r="E11" i="75"/>
  <c r="D11" i="75"/>
  <c r="Q68" i="75"/>
  <c r="P68" i="75"/>
  <c r="O68" i="75"/>
  <c r="N68" i="75"/>
  <c r="M68" i="75"/>
  <c r="L68" i="75"/>
  <c r="K68" i="75"/>
  <c r="J68" i="75"/>
  <c r="I68" i="75"/>
  <c r="H68" i="75"/>
  <c r="G68" i="75"/>
  <c r="F68" i="75"/>
  <c r="E68" i="75"/>
  <c r="D68" i="75"/>
  <c r="Q58" i="75"/>
  <c r="P58" i="75"/>
  <c r="O58" i="75"/>
  <c r="N58" i="75"/>
  <c r="M58" i="75"/>
  <c r="L58" i="75"/>
  <c r="K58" i="75"/>
  <c r="J58" i="75"/>
  <c r="I58" i="75"/>
  <c r="H58" i="75"/>
  <c r="G58" i="75"/>
  <c r="F58" i="75"/>
  <c r="E58" i="75"/>
  <c r="D58" i="75"/>
  <c r="Q10" i="75"/>
  <c r="P10" i="75"/>
  <c r="O10" i="75"/>
  <c r="N10" i="75"/>
  <c r="M10" i="75"/>
  <c r="L10" i="75"/>
  <c r="K10" i="75"/>
  <c r="J10" i="75"/>
  <c r="I10" i="75"/>
  <c r="H10" i="75"/>
  <c r="G10" i="75"/>
  <c r="F10" i="75"/>
  <c r="E10" i="75"/>
  <c r="D10" i="75"/>
  <c r="Q31" i="75"/>
  <c r="P31" i="75"/>
  <c r="O31" i="75"/>
  <c r="N31" i="75"/>
  <c r="M31" i="75"/>
  <c r="L31" i="75"/>
  <c r="K31" i="75"/>
  <c r="J31" i="75"/>
  <c r="I31" i="75"/>
  <c r="H31" i="75"/>
  <c r="G31" i="75"/>
  <c r="F31" i="75"/>
  <c r="C31" i="75" s="1"/>
  <c r="B31" i="75" s="1"/>
  <c r="E31" i="75"/>
  <c r="D31" i="75"/>
  <c r="Q70" i="75"/>
  <c r="P70" i="75"/>
  <c r="O70" i="75"/>
  <c r="N70" i="75"/>
  <c r="M70" i="75"/>
  <c r="L70" i="75"/>
  <c r="K70" i="75"/>
  <c r="J70" i="75"/>
  <c r="I70" i="75"/>
  <c r="H70" i="75"/>
  <c r="G70" i="75"/>
  <c r="F70" i="75"/>
  <c r="E70" i="75"/>
  <c r="D70" i="75"/>
  <c r="Q87" i="75"/>
  <c r="P87" i="75"/>
  <c r="O87" i="75"/>
  <c r="N87" i="75"/>
  <c r="M87" i="75"/>
  <c r="L87" i="75"/>
  <c r="K87" i="75"/>
  <c r="J87" i="75"/>
  <c r="I87" i="75"/>
  <c r="H87" i="75"/>
  <c r="G87" i="75"/>
  <c r="F87" i="75"/>
  <c r="C87" i="75" s="1"/>
  <c r="B87" i="75" s="1"/>
  <c r="E87" i="75"/>
  <c r="D87" i="75"/>
  <c r="Q30" i="75"/>
  <c r="P30" i="75"/>
  <c r="O30" i="75"/>
  <c r="N30" i="75"/>
  <c r="M30" i="75"/>
  <c r="L30" i="75"/>
  <c r="K30" i="75"/>
  <c r="J30" i="75"/>
  <c r="I30" i="75"/>
  <c r="H30" i="75"/>
  <c r="G30" i="75"/>
  <c r="F30" i="75"/>
  <c r="E30" i="75"/>
  <c r="D30" i="75"/>
  <c r="Q53" i="75"/>
  <c r="P53" i="75"/>
  <c r="O53" i="75"/>
  <c r="N53" i="75"/>
  <c r="M53" i="75"/>
  <c r="L53" i="75"/>
  <c r="K53" i="75"/>
  <c r="J53" i="75"/>
  <c r="I53" i="75"/>
  <c r="H53" i="75"/>
  <c r="G53" i="75"/>
  <c r="F53" i="75"/>
  <c r="E53" i="75"/>
  <c r="D53" i="75"/>
  <c r="Q77" i="75"/>
  <c r="P77" i="75"/>
  <c r="O77" i="75"/>
  <c r="N77" i="75"/>
  <c r="M77" i="75"/>
  <c r="L77" i="75"/>
  <c r="K77" i="75"/>
  <c r="J77" i="75"/>
  <c r="I77" i="75"/>
  <c r="H77" i="75"/>
  <c r="G77" i="75"/>
  <c r="F77" i="75"/>
  <c r="E77" i="75"/>
  <c r="D77" i="75"/>
  <c r="Q86" i="75"/>
  <c r="P86" i="75"/>
  <c r="O86" i="75"/>
  <c r="N86" i="75"/>
  <c r="M86" i="75"/>
  <c r="L86" i="75"/>
  <c r="K86" i="75"/>
  <c r="J86" i="75"/>
  <c r="I86" i="75"/>
  <c r="H86" i="75"/>
  <c r="G86" i="75"/>
  <c r="F86" i="75"/>
  <c r="E86" i="75"/>
  <c r="D86" i="75"/>
  <c r="Q37" i="75"/>
  <c r="P37" i="75"/>
  <c r="O37" i="75"/>
  <c r="N37" i="75"/>
  <c r="M37" i="75"/>
  <c r="L37" i="75"/>
  <c r="K37" i="75"/>
  <c r="J37" i="75"/>
  <c r="I37" i="75"/>
  <c r="H37" i="75"/>
  <c r="G37" i="75"/>
  <c r="F37" i="75"/>
  <c r="E37" i="75"/>
  <c r="D37" i="75"/>
  <c r="Q9" i="75"/>
  <c r="P9" i="75"/>
  <c r="O9" i="75"/>
  <c r="N9" i="75"/>
  <c r="M9" i="75"/>
  <c r="L9" i="75"/>
  <c r="K9" i="75"/>
  <c r="J9" i="75"/>
  <c r="I9" i="75"/>
  <c r="H9" i="75"/>
  <c r="G9" i="75"/>
  <c r="F9" i="75"/>
  <c r="E9" i="75"/>
  <c r="D9" i="75"/>
  <c r="Q15" i="75"/>
  <c r="P15" i="75"/>
  <c r="O15" i="75"/>
  <c r="N15" i="75"/>
  <c r="M15" i="75"/>
  <c r="L15" i="75"/>
  <c r="K15" i="75"/>
  <c r="J15" i="75"/>
  <c r="I15" i="75"/>
  <c r="H15" i="75"/>
  <c r="G15" i="75"/>
  <c r="F15" i="75"/>
  <c r="E15" i="75"/>
  <c r="D15" i="75"/>
  <c r="Q73" i="75"/>
  <c r="P73" i="75"/>
  <c r="O73" i="75"/>
  <c r="N73" i="75"/>
  <c r="M73" i="75"/>
  <c r="L73" i="75"/>
  <c r="K73" i="75"/>
  <c r="J73" i="75"/>
  <c r="I73" i="75"/>
  <c r="H73" i="75"/>
  <c r="G73" i="75"/>
  <c r="F73" i="75"/>
  <c r="E73" i="75"/>
  <c r="D73" i="75"/>
  <c r="Q91" i="75"/>
  <c r="P91" i="75"/>
  <c r="O91" i="75"/>
  <c r="N91" i="75"/>
  <c r="M91" i="75"/>
  <c r="L91" i="75"/>
  <c r="K91" i="75"/>
  <c r="J91" i="75"/>
  <c r="I91" i="75"/>
  <c r="H91" i="75"/>
  <c r="G91" i="75"/>
  <c r="F91" i="75"/>
  <c r="E91" i="75"/>
  <c r="D91" i="75"/>
  <c r="Q84" i="75"/>
  <c r="P84" i="75"/>
  <c r="O84" i="75"/>
  <c r="N84" i="75"/>
  <c r="M84" i="75"/>
  <c r="L84" i="75"/>
  <c r="K84" i="75"/>
  <c r="J84" i="75"/>
  <c r="I84" i="75"/>
  <c r="H84" i="75"/>
  <c r="G84" i="75"/>
  <c r="F84" i="75"/>
  <c r="E84" i="75"/>
  <c r="D84" i="75"/>
  <c r="Q44" i="75"/>
  <c r="P44" i="75"/>
  <c r="O44" i="75"/>
  <c r="N44" i="75"/>
  <c r="M44" i="75"/>
  <c r="L44" i="75"/>
  <c r="K44" i="75"/>
  <c r="J44" i="75"/>
  <c r="I44" i="75"/>
  <c r="H44" i="75"/>
  <c r="G44" i="75"/>
  <c r="F44" i="75"/>
  <c r="E44" i="75"/>
  <c r="D44" i="75"/>
  <c r="Q90" i="75"/>
  <c r="P90" i="75"/>
  <c r="O90" i="75"/>
  <c r="N90" i="75"/>
  <c r="M90" i="75"/>
  <c r="L90" i="75"/>
  <c r="K90" i="75"/>
  <c r="J90" i="75"/>
  <c r="I90" i="75"/>
  <c r="H90" i="75"/>
  <c r="G90" i="75"/>
  <c r="F90" i="75"/>
  <c r="E90" i="75"/>
  <c r="D90" i="75"/>
  <c r="Q89" i="75"/>
  <c r="P89" i="75"/>
  <c r="O89" i="75"/>
  <c r="N89" i="75"/>
  <c r="M89" i="75"/>
  <c r="L89" i="75"/>
  <c r="K89" i="75"/>
  <c r="J89" i="75"/>
  <c r="I89" i="75"/>
  <c r="H89" i="75"/>
  <c r="G89" i="75"/>
  <c r="F89" i="75"/>
  <c r="E89" i="75"/>
  <c r="D89" i="75"/>
  <c r="Q36" i="75"/>
  <c r="P36" i="75"/>
  <c r="O36" i="75"/>
  <c r="N36" i="75"/>
  <c r="M36" i="75"/>
  <c r="L36" i="75"/>
  <c r="K36" i="75"/>
  <c r="J36" i="75"/>
  <c r="I36" i="75"/>
  <c r="H36" i="75"/>
  <c r="G36" i="75"/>
  <c r="F36" i="75"/>
  <c r="C36" i="75" s="1"/>
  <c r="B36" i="75" s="1"/>
  <c r="E36" i="75"/>
  <c r="D36" i="75"/>
  <c r="Q52" i="75"/>
  <c r="P52" i="75"/>
  <c r="O52" i="75"/>
  <c r="N52" i="75"/>
  <c r="M52" i="75"/>
  <c r="L52" i="75"/>
  <c r="K52" i="75"/>
  <c r="J52" i="75"/>
  <c r="I52" i="75"/>
  <c r="H52" i="75"/>
  <c r="G52" i="75"/>
  <c r="F52" i="75"/>
  <c r="E52" i="75"/>
  <c r="D52" i="75"/>
  <c r="Q67" i="75"/>
  <c r="P67" i="75"/>
  <c r="O67" i="75"/>
  <c r="N67" i="75"/>
  <c r="M67" i="75"/>
  <c r="L67" i="75"/>
  <c r="K67" i="75"/>
  <c r="J67" i="75"/>
  <c r="I67" i="75"/>
  <c r="H67" i="75"/>
  <c r="G67" i="75"/>
  <c r="F67" i="75"/>
  <c r="C67" i="75" s="1"/>
  <c r="B67" i="75" s="1"/>
  <c r="E67" i="75"/>
  <c r="D67" i="75"/>
  <c r="Q72" i="75"/>
  <c r="P72" i="75"/>
  <c r="O72" i="75"/>
  <c r="N72" i="75"/>
  <c r="M72" i="75"/>
  <c r="L72" i="75"/>
  <c r="K72" i="75"/>
  <c r="J72" i="75"/>
  <c r="I72" i="75"/>
  <c r="H72" i="75"/>
  <c r="G72" i="75"/>
  <c r="F72" i="75"/>
  <c r="E72" i="75"/>
  <c r="D72" i="75"/>
  <c r="Q8" i="75"/>
  <c r="P8" i="75"/>
  <c r="O8" i="75"/>
  <c r="N8" i="75"/>
  <c r="M8" i="75"/>
  <c r="L8" i="75"/>
  <c r="K8" i="75"/>
  <c r="J8" i="75"/>
  <c r="I8" i="75"/>
  <c r="H8" i="75"/>
  <c r="G8" i="75"/>
  <c r="F8" i="75"/>
  <c r="E8" i="75"/>
  <c r="D8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9" i="75"/>
  <c r="Q66" i="75"/>
  <c r="P66" i="75"/>
  <c r="O66" i="75"/>
  <c r="N66" i="75"/>
  <c r="M66" i="75"/>
  <c r="L66" i="75"/>
  <c r="K66" i="75"/>
  <c r="J66" i="75"/>
  <c r="I66" i="75"/>
  <c r="H66" i="75"/>
  <c r="G66" i="75"/>
  <c r="F66" i="75"/>
  <c r="E66" i="75"/>
  <c r="D66" i="75"/>
  <c r="Q43" i="75"/>
  <c r="P43" i="75"/>
  <c r="O43" i="75"/>
  <c r="N43" i="75"/>
  <c r="M43" i="75"/>
  <c r="L43" i="75"/>
  <c r="K43" i="75"/>
  <c r="J43" i="75"/>
  <c r="I43" i="75"/>
  <c r="H43" i="75"/>
  <c r="G43" i="75"/>
  <c r="F43" i="75"/>
  <c r="E43" i="75"/>
  <c r="D43" i="75"/>
  <c r="Q35" i="75"/>
  <c r="P35" i="75"/>
  <c r="O35" i="75"/>
  <c r="N35" i="75"/>
  <c r="M35" i="75"/>
  <c r="L35" i="75"/>
  <c r="K35" i="75"/>
  <c r="J35" i="75"/>
  <c r="I35" i="75"/>
  <c r="H35" i="75"/>
  <c r="G35" i="75"/>
  <c r="F35" i="75"/>
  <c r="E35" i="75"/>
  <c r="D35" i="75"/>
  <c r="Q42" i="75"/>
  <c r="P42" i="75"/>
  <c r="O42" i="75"/>
  <c r="N42" i="75"/>
  <c r="M42" i="75"/>
  <c r="L42" i="75"/>
  <c r="K42" i="75"/>
  <c r="J42" i="75"/>
  <c r="I42" i="75"/>
  <c r="H42" i="75"/>
  <c r="G42" i="75"/>
  <c r="F42" i="75"/>
  <c r="E42" i="75"/>
  <c r="D42" i="75"/>
  <c r="Q85" i="75"/>
  <c r="P85" i="75"/>
  <c r="O85" i="75"/>
  <c r="N85" i="75"/>
  <c r="M85" i="75"/>
  <c r="L85" i="75"/>
  <c r="K85" i="75"/>
  <c r="J85" i="75"/>
  <c r="I85" i="75"/>
  <c r="H85" i="75"/>
  <c r="G85" i="75"/>
  <c r="F85" i="75"/>
  <c r="E85" i="75"/>
  <c r="D85" i="75"/>
  <c r="Q65" i="75"/>
  <c r="P65" i="75"/>
  <c r="O65" i="75"/>
  <c r="N65" i="75"/>
  <c r="M65" i="75"/>
  <c r="L65" i="75"/>
  <c r="K65" i="75"/>
  <c r="J65" i="75"/>
  <c r="I65" i="75"/>
  <c r="H65" i="75"/>
  <c r="G65" i="75"/>
  <c r="F65" i="75"/>
  <c r="E65" i="75"/>
  <c r="D65" i="75"/>
  <c r="Q14" i="75"/>
  <c r="P14" i="75"/>
  <c r="O14" i="75"/>
  <c r="N14" i="75"/>
  <c r="M14" i="75"/>
  <c r="L14" i="75"/>
  <c r="K14" i="75"/>
  <c r="J14" i="75"/>
  <c r="I14" i="75"/>
  <c r="H14" i="75"/>
  <c r="G14" i="75"/>
  <c r="F14" i="75"/>
  <c r="E14" i="75"/>
  <c r="D14" i="75"/>
  <c r="Q21" i="75"/>
  <c r="P21" i="75"/>
  <c r="O21" i="75"/>
  <c r="N21" i="75"/>
  <c r="M21" i="75"/>
  <c r="L21" i="75"/>
  <c r="K21" i="75"/>
  <c r="J21" i="75"/>
  <c r="I21" i="75"/>
  <c r="H21" i="75"/>
  <c r="G21" i="75"/>
  <c r="F21" i="75"/>
  <c r="E21" i="75"/>
  <c r="D21" i="75"/>
  <c r="Q23" i="75"/>
  <c r="P23" i="75"/>
  <c r="O23" i="75"/>
  <c r="N23" i="75"/>
  <c r="M23" i="75"/>
  <c r="L23" i="75"/>
  <c r="K23" i="75"/>
  <c r="J23" i="75"/>
  <c r="I23" i="75"/>
  <c r="H23" i="75"/>
  <c r="G23" i="75"/>
  <c r="F23" i="75"/>
  <c r="E23" i="75"/>
  <c r="D23" i="75"/>
  <c r="Q22" i="75"/>
  <c r="P22" i="75"/>
  <c r="O22" i="75"/>
  <c r="N22" i="75"/>
  <c r="M22" i="75"/>
  <c r="L22" i="75"/>
  <c r="K22" i="75"/>
  <c r="J22" i="75"/>
  <c r="I22" i="75"/>
  <c r="H22" i="75"/>
  <c r="G22" i="75"/>
  <c r="F22" i="75"/>
  <c r="E22" i="75"/>
  <c r="D22" i="75"/>
  <c r="Q51" i="75"/>
  <c r="P51" i="75"/>
  <c r="O51" i="75"/>
  <c r="N51" i="75"/>
  <c r="M51" i="75"/>
  <c r="L51" i="75"/>
  <c r="K51" i="75"/>
  <c r="J51" i="75"/>
  <c r="I51" i="75"/>
  <c r="H51" i="75"/>
  <c r="G51" i="75"/>
  <c r="F51" i="75"/>
  <c r="C51" i="75" s="1"/>
  <c r="B51" i="75" s="1"/>
  <c r="E51" i="75"/>
  <c r="D51" i="75"/>
  <c r="Q28" i="75"/>
  <c r="P28" i="75"/>
  <c r="O28" i="75"/>
  <c r="N28" i="75"/>
  <c r="M28" i="75"/>
  <c r="L28" i="75"/>
  <c r="K28" i="75"/>
  <c r="J28" i="75"/>
  <c r="I28" i="75"/>
  <c r="H28" i="75"/>
  <c r="G28" i="75"/>
  <c r="F28" i="75"/>
  <c r="E28" i="75"/>
  <c r="D28" i="75"/>
  <c r="Q13" i="75"/>
  <c r="P13" i="75"/>
  <c r="O13" i="75"/>
  <c r="N13" i="75"/>
  <c r="M13" i="75"/>
  <c r="L13" i="75"/>
  <c r="K13" i="75"/>
  <c r="J13" i="75"/>
  <c r="I13" i="75"/>
  <c r="H13" i="75"/>
  <c r="G13" i="75"/>
  <c r="F13" i="75"/>
  <c r="C13" i="75" s="1"/>
  <c r="B13" i="75" s="1"/>
  <c r="E13" i="75"/>
  <c r="D13" i="75"/>
  <c r="Q76" i="75"/>
  <c r="P76" i="75"/>
  <c r="O76" i="75"/>
  <c r="N76" i="75"/>
  <c r="M76" i="75"/>
  <c r="L76" i="75"/>
  <c r="K76" i="75"/>
  <c r="J76" i="75"/>
  <c r="I76" i="75"/>
  <c r="H76" i="75"/>
  <c r="G76" i="75"/>
  <c r="F76" i="75"/>
  <c r="E76" i="75"/>
  <c r="D76" i="75"/>
  <c r="Q57" i="75"/>
  <c r="P57" i="75"/>
  <c r="O57" i="75"/>
  <c r="N57" i="75"/>
  <c r="M57" i="75"/>
  <c r="L57" i="75"/>
  <c r="K57" i="75"/>
  <c r="J57" i="75"/>
  <c r="I57" i="75"/>
  <c r="H57" i="75"/>
  <c r="G57" i="75"/>
  <c r="F57" i="75"/>
  <c r="E57" i="75"/>
  <c r="D57" i="75"/>
  <c r="Q20" i="75"/>
  <c r="P20" i="75"/>
  <c r="O20" i="75"/>
  <c r="N20" i="75"/>
  <c r="M20" i="75"/>
  <c r="L20" i="75"/>
  <c r="K20" i="75"/>
  <c r="J20" i="75"/>
  <c r="I20" i="75"/>
  <c r="H20" i="75"/>
  <c r="G20" i="75"/>
  <c r="F20" i="75"/>
  <c r="E20" i="75"/>
  <c r="D20" i="75"/>
  <c r="Q62" i="75"/>
  <c r="P62" i="75"/>
  <c r="O62" i="75"/>
  <c r="N62" i="75"/>
  <c r="M62" i="75"/>
  <c r="L62" i="75"/>
  <c r="K62" i="75"/>
  <c r="J62" i="75"/>
  <c r="I62" i="75"/>
  <c r="H62" i="75"/>
  <c r="G62" i="75"/>
  <c r="F62" i="75"/>
  <c r="E62" i="75"/>
  <c r="D62" i="75"/>
  <c r="Q75" i="75"/>
  <c r="P75" i="75"/>
  <c r="O75" i="75"/>
  <c r="N75" i="75"/>
  <c r="M75" i="75"/>
  <c r="L75" i="75"/>
  <c r="K75" i="75"/>
  <c r="J75" i="75"/>
  <c r="I75" i="75"/>
  <c r="H75" i="75"/>
  <c r="G75" i="75"/>
  <c r="F75" i="75"/>
  <c r="E75" i="75"/>
  <c r="D75" i="75"/>
  <c r="Q95" i="75"/>
  <c r="P95" i="75"/>
  <c r="O95" i="75"/>
  <c r="N95" i="75"/>
  <c r="M95" i="75"/>
  <c r="L95" i="75"/>
  <c r="K95" i="75"/>
  <c r="J95" i="75"/>
  <c r="I95" i="75"/>
  <c r="H95" i="75"/>
  <c r="G95" i="75"/>
  <c r="F95" i="75"/>
  <c r="E95" i="75"/>
  <c r="D95" i="75"/>
  <c r="Q34" i="75"/>
  <c r="P34" i="75"/>
  <c r="O34" i="75"/>
  <c r="N34" i="75"/>
  <c r="M34" i="75"/>
  <c r="L34" i="75"/>
  <c r="K34" i="75"/>
  <c r="J34" i="75"/>
  <c r="I34" i="75"/>
  <c r="H34" i="75"/>
  <c r="G34" i="75"/>
  <c r="F34" i="75"/>
  <c r="E34" i="75"/>
  <c r="D34" i="75"/>
  <c r="Q88" i="75"/>
  <c r="P88" i="75"/>
  <c r="O88" i="75"/>
  <c r="N88" i="75"/>
  <c r="M88" i="75"/>
  <c r="L88" i="75"/>
  <c r="K88" i="75"/>
  <c r="J88" i="75"/>
  <c r="I88" i="75"/>
  <c r="H88" i="75"/>
  <c r="G88" i="75"/>
  <c r="F88" i="75"/>
  <c r="E88" i="75"/>
  <c r="D88" i="75"/>
  <c r="Q7" i="75"/>
  <c r="P7" i="75"/>
  <c r="O7" i="75"/>
  <c r="N7" i="75"/>
  <c r="M7" i="75"/>
  <c r="L7" i="75"/>
  <c r="K7" i="75"/>
  <c r="J7" i="75"/>
  <c r="I7" i="75"/>
  <c r="H7" i="75"/>
  <c r="G7" i="75"/>
  <c r="F7" i="75"/>
  <c r="E7" i="75"/>
  <c r="D7" i="75"/>
  <c r="Q64" i="75"/>
  <c r="P64" i="75"/>
  <c r="O64" i="75"/>
  <c r="N64" i="75"/>
  <c r="M64" i="75"/>
  <c r="L64" i="75"/>
  <c r="K64" i="75"/>
  <c r="J64" i="75"/>
  <c r="I64" i="75"/>
  <c r="H64" i="75"/>
  <c r="G64" i="75"/>
  <c r="F64" i="75"/>
  <c r="E64" i="75"/>
  <c r="D64" i="75"/>
  <c r="Q19" i="75"/>
  <c r="P19" i="75"/>
  <c r="O19" i="75"/>
  <c r="N19" i="75"/>
  <c r="M19" i="75"/>
  <c r="L19" i="75"/>
  <c r="K19" i="75"/>
  <c r="J19" i="75"/>
  <c r="I19" i="75"/>
  <c r="H19" i="75"/>
  <c r="G19" i="75"/>
  <c r="F19" i="75"/>
  <c r="E19" i="75"/>
  <c r="D19" i="75"/>
  <c r="Q80" i="75"/>
  <c r="P80" i="75"/>
  <c r="O80" i="75"/>
  <c r="N80" i="75"/>
  <c r="M80" i="75"/>
  <c r="L80" i="75"/>
  <c r="K80" i="75"/>
  <c r="J80" i="75"/>
  <c r="I80" i="75"/>
  <c r="H80" i="75"/>
  <c r="G80" i="75"/>
  <c r="F80" i="75"/>
  <c r="E80" i="75"/>
  <c r="D80" i="75"/>
  <c r="Q27" i="75"/>
  <c r="P27" i="75"/>
  <c r="O27" i="75"/>
  <c r="N27" i="75"/>
  <c r="M27" i="75"/>
  <c r="L27" i="75"/>
  <c r="K27" i="75"/>
  <c r="J27" i="75"/>
  <c r="I27" i="75"/>
  <c r="H27" i="75"/>
  <c r="G27" i="75"/>
  <c r="F27" i="75"/>
  <c r="E27" i="75"/>
  <c r="D27" i="75"/>
  <c r="Q18" i="75"/>
  <c r="P18" i="75"/>
  <c r="O18" i="75"/>
  <c r="N18" i="75"/>
  <c r="M18" i="75"/>
  <c r="L18" i="75"/>
  <c r="K18" i="75"/>
  <c r="J18" i="75"/>
  <c r="I18" i="75"/>
  <c r="H18" i="75"/>
  <c r="G18" i="75"/>
  <c r="F18" i="75"/>
  <c r="C18" i="75" s="1"/>
  <c r="B18" i="75" s="1"/>
  <c r="E18" i="75"/>
  <c r="D18" i="75"/>
  <c r="Q33" i="75"/>
  <c r="P33" i="75"/>
  <c r="O33" i="75"/>
  <c r="N33" i="75"/>
  <c r="M33" i="75"/>
  <c r="L33" i="75"/>
  <c r="K33" i="75"/>
  <c r="J33" i="75"/>
  <c r="I33" i="75"/>
  <c r="H33" i="75"/>
  <c r="G33" i="75"/>
  <c r="F33" i="75"/>
  <c r="E33" i="75"/>
  <c r="D33" i="75"/>
  <c r="Q17" i="75"/>
  <c r="P17" i="75"/>
  <c r="O17" i="75"/>
  <c r="N17" i="75"/>
  <c r="M17" i="75"/>
  <c r="L17" i="75"/>
  <c r="K17" i="75"/>
  <c r="J17" i="75"/>
  <c r="I17" i="75"/>
  <c r="H17" i="75"/>
  <c r="G17" i="75"/>
  <c r="F17" i="75"/>
  <c r="C17" i="75" s="1"/>
  <c r="B17" i="75" s="1"/>
  <c r="E17" i="75"/>
  <c r="D17" i="75"/>
  <c r="Q56" i="75"/>
  <c r="P56" i="75"/>
  <c r="O56" i="75"/>
  <c r="N56" i="75"/>
  <c r="M56" i="75"/>
  <c r="L56" i="75"/>
  <c r="K56" i="75"/>
  <c r="J56" i="75"/>
  <c r="I56" i="75"/>
  <c r="H56" i="75"/>
  <c r="G56" i="75"/>
  <c r="F56" i="75"/>
  <c r="E56" i="75"/>
  <c r="D56" i="75"/>
  <c r="Q26" i="75"/>
  <c r="P26" i="75"/>
  <c r="O26" i="75"/>
  <c r="N26" i="75"/>
  <c r="M26" i="75"/>
  <c r="L26" i="75"/>
  <c r="K26" i="75"/>
  <c r="J26" i="75"/>
  <c r="I26" i="75"/>
  <c r="H26" i="75"/>
  <c r="G26" i="75"/>
  <c r="F26" i="75"/>
  <c r="E26" i="75"/>
  <c r="D26" i="75"/>
  <c r="C5" i="75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6" i="12"/>
  <c r="J27" i="12"/>
  <c r="J28" i="12"/>
  <c r="J29" i="12"/>
  <c r="J30" i="12"/>
  <c r="J31" i="12"/>
  <c r="J32" i="12"/>
  <c r="J33" i="12"/>
  <c r="J34" i="12"/>
  <c r="J35" i="12"/>
  <c r="J36" i="12"/>
  <c r="J38" i="12"/>
  <c r="J39" i="12"/>
  <c r="J40" i="12"/>
  <c r="J41" i="12"/>
  <c r="J42" i="12"/>
  <c r="J43" i="12"/>
  <c r="J44" i="12"/>
  <c r="J45" i="12"/>
  <c r="J47" i="12"/>
  <c r="J48" i="12"/>
  <c r="J49" i="12"/>
  <c r="J50" i="12"/>
  <c r="J51" i="12"/>
  <c r="J52" i="12"/>
  <c r="J53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70" i="12"/>
  <c r="J71" i="12"/>
  <c r="J72" i="12"/>
  <c r="J73" i="12"/>
  <c r="J74" i="12"/>
  <c r="J75" i="12"/>
  <c r="J77" i="12"/>
  <c r="J78" i="12"/>
  <c r="J79" i="12"/>
  <c r="J80" i="12"/>
  <c r="J81" i="12"/>
  <c r="J82" i="12"/>
  <c r="J83" i="12"/>
  <c r="J84" i="12"/>
  <c r="J85" i="12"/>
  <c r="J86" i="12"/>
  <c r="J88" i="12"/>
  <c r="J89" i="12"/>
  <c r="J90" i="12"/>
  <c r="J91" i="12"/>
  <c r="J92" i="12"/>
  <c r="J93" i="12"/>
  <c r="J94" i="12"/>
  <c r="J95" i="12"/>
  <c r="J96" i="12"/>
  <c r="J97" i="12"/>
  <c r="J98" i="12"/>
  <c r="J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6" i="12"/>
  <c r="I27" i="12"/>
  <c r="I28" i="12"/>
  <c r="I29" i="12"/>
  <c r="I30" i="12"/>
  <c r="I31" i="12"/>
  <c r="I32" i="12"/>
  <c r="I33" i="12"/>
  <c r="I34" i="12"/>
  <c r="I35" i="12"/>
  <c r="I36" i="12"/>
  <c r="I38" i="12"/>
  <c r="I39" i="12"/>
  <c r="I40" i="12"/>
  <c r="I41" i="12"/>
  <c r="I42" i="12"/>
  <c r="I43" i="12"/>
  <c r="I44" i="12"/>
  <c r="I45" i="12"/>
  <c r="I47" i="12"/>
  <c r="I48" i="12"/>
  <c r="I49" i="12"/>
  <c r="I50" i="12"/>
  <c r="I51" i="12"/>
  <c r="I52" i="12"/>
  <c r="I53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70" i="12"/>
  <c r="I71" i="12"/>
  <c r="I72" i="12"/>
  <c r="I73" i="12"/>
  <c r="I74" i="12"/>
  <c r="I75" i="12"/>
  <c r="I77" i="12"/>
  <c r="I78" i="12"/>
  <c r="I79" i="12"/>
  <c r="I80" i="12"/>
  <c r="I81" i="12"/>
  <c r="I82" i="12"/>
  <c r="I83" i="12"/>
  <c r="I84" i="12"/>
  <c r="I85" i="12"/>
  <c r="I86" i="12"/>
  <c r="I88" i="12"/>
  <c r="I89" i="12"/>
  <c r="I90" i="12"/>
  <c r="I91" i="12"/>
  <c r="I92" i="12"/>
  <c r="I93" i="12"/>
  <c r="I94" i="12"/>
  <c r="I95" i="12"/>
  <c r="I96" i="12"/>
  <c r="I97" i="12"/>
  <c r="I98" i="12"/>
  <c r="I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6" i="12"/>
  <c r="H27" i="12"/>
  <c r="H28" i="12"/>
  <c r="H29" i="12"/>
  <c r="H30" i="12"/>
  <c r="H31" i="12"/>
  <c r="H32" i="12"/>
  <c r="H33" i="12"/>
  <c r="H34" i="12"/>
  <c r="H35" i="12"/>
  <c r="H36" i="12"/>
  <c r="H38" i="12"/>
  <c r="H39" i="12"/>
  <c r="H40" i="12"/>
  <c r="H41" i="12"/>
  <c r="H42" i="12"/>
  <c r="H43" i="12"/>
  <c r="H44" i="12"/>
  <c r="H45" i="12"/>
  <c r="H47" i="12"/>
  <c r="H48" i="12"/>
  <c r="H49" i="12"/>
  <c r="H50" i="12"/>
  <c r="H51" i="12"/>
  <c r="H52" i="12"/>
  <c r="H53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70" i="12"/>
  <c r="H71" i="12"/>
  <c r="H72" i="12"/>
  <c r="H73" i="12"/>
  <c r="H74" i="12"/>
  <c r="H75" i="12"/>
  <c r="H77" i="12"/>
  <c r="H78" i="12"/>
  <c r="H79" i="12"/>
  <c r="H80" i="12"/>
  <c r="H81" i="12"/>
  <c r="H82" i="12"/>
  <c r="H83" i="12"/>
  <c r="H84" i="12"/>
  <c r="H85" i="12"/>
  <c r="H86" i="12"/>
  <c r="H88" i="12"/>
  <c r="H89" i="12"/>
  <c r="H90" i="12"/>
  <c r="H91" i="12"/>
  <c r="H92" i="12"/>
  <c r="H93" i="12"/>
  <c r="H94" i="12"/>
  <c r="H95" i="12"/>
  <c r="H96" i="12"/>
  <c r="H97" i="12"/>
  <c r="H98" i="12"/>
  <c r="H7" i="12"/>
  <c r="C90" i="74"/>
  <c r="F90" i="74" s="1"/>
  <c r="C87" i="74"/>
  <c r="F87" i="74" s="1"/>
  <c r="C85" i="74"/>
  <c r="F85" i="74" s="1"/>
  <c r="C83" i="74"/>
  <c r="F83" i="74" s="1"/>
  <c r="C76" i="74"/>
  <c r="F76" i="74" s="1"/>
  <c r="C65" i="74"/>
  <c r="F65" i="74" s="1"/>
  <c r="C59" i="74"/>
  <c r="F59" i="74" s="1"/>
  <c r="C57" i="74"/>
  <c r="F57" i="74" s="1"/>
  <c r="C54" i="74"/>
  <c r="F54" i="74" s="1"/>
  <c r="C45" i="74"/>
  <c r="F45" i="74" s="1"/>
  <c r="C36" i="74"/>
  <c r="F36" i="74" s="1"/>
  <c r="C32" i="74"/>
  <c r="F32" i="74" s="1"/>
  <c r="C30" i="74"/>
  <c r="F30" i="74" s="1"/>
  <c r="C28" i="74"/>
  <c r="F28" i="74" s="1"/>
  <c r="C23" i="74"/>
  <c r="F23" i="74" s="1"/>
  <c r="C21" i="74"/>
  <c r="F21" i="74" s="1"/>
  <c r="C19" i="74"/>
  <c r="F19" i="74" s="1"/>
  <c r="C17" i="74"/>
  <c r="F17" i="74" s="1"/>
  <c r="C15" i="74"/>
  <c r="F15" i="74" s="1"/>
  <c r="C13" i="74"/>
  <c r="F13" i="74" s="1"/>
  <c r="C11" i="74"/>
  <c r="F11" i="74" s="1"/>
  <c r="C98" i="74"/>
  <c r="F98" i="74" s="1"/>
  <c r="C99" i="74"/>
  <c r="F99" i="74" s="1"/>
  <c r="A1" i="74"/>
  <c r="C96" i="73"/>
  <c r="F96" i="73" s="1"/>
  <c r="C90" i="73"/>
  <c r="F90" i="73" s="1"/>
  <c r="C87" i="73"/>
  <c r="F87" i="73" s="1"/>
  <c r="C85" i="73"/>
  <c r="F85" i="73" s="1"/>
  <c r="C83" i="73"/>
  <c r="F83" i="73" s="1"/>
  <c r="C76" i="73"/>
  <c r="F76" i="73" s="1"/>
  <c r="C65" i="73"/>
  <c r="F65" i="73" s="1"/>
  <c r="C59" i="73"/>
  <c r="F59" i="73" s="1"/>
  <c r="C57" i="73"/>
  <c r="F57" i="73" s="1"/>
  <c r="C54" i="73"/>
  <c r="F54" i="73" s="1"/>
  <c r="C45" i="73"/>
  <c r="F45" i="73" s="1"/>
  <c r="C41" i="73"/>
  <c r="F41" i="73" s="1"/>
  <c r="C36" i="73"/>
  <c r="F36" i="73" s="1"/>
  <c r="C34" i="73"/>
  <c r="F34" i="73" s="1"/>
  <c r="C32" i="73"/>
  <c r="F32" i="73" s="1"/>
  <c r="C30" i="73"/>
  <c r="F30" i="73" s="1"/>
  <c r="C28" i="73"/>
  <c r="F28" i="73" s="1"/>
  <c r="C23" i="73"/>
  <c r="F23" i="73" s="1"/>
  <c r="C21" i="73"/>
  <c r="F21" i="73" s="1"/>
  <c r="C17" i="73"/>
  <c r="F17" i="73" s="1"/>
  <c r="C15" i="73"/>
  <c r="F15" i="73" s="1"/>
  <c r="C13" i="73"/>
  <c r="F13" i="73" s="1"/>
  <c r="C11" i="73"/>
  <c r="F11" i="73" s="1"/>
  <c r="C74" i="73"/>
  <c r="F74" i="73" s="1"/>
  <c r="C99" i="73"/>
  <c r="F99" i="73" s="1"/>
  <c r="A1" i="73"/>
  <c r="C96" i="72"/>
  <c r="F96" i="72" s="1"/>
  <c r="C94" i="72"/>
  <c r="F94" i="72" s="1"/>
  <c r="C90" i="72"/>
  <c r="F90" i="72" s="1"/>
  <c r="C87" i="72"/>
  <c r="F87" i="72" s="1"/>
  <c r="C85" i="72"/>
  <c r="F85" i="72" s="1"/>
  <c r="C83" i="72"/>
  <c r="F83" i="72" s="1"/>
  <c r="C76" i="72"/>
  <c r="F76" i="72" s="1"/>
  <c r="C74" i="72"/>
  <c r="F74" i="72" s="1"/>
  <c r="C65" i="72"/>
  <c r="F65" i="72" s="1"/>
  <c r="C61" i="72"/>
  <c r="F61" i="72" s="1"/>
  <c r="C59" i="72"/>
  <c r="F59" i="72" s="1"/>
  <c r="C57" i="72"/>
  <c r="F57" i="72" s="1"/>
  <c r="C54" i="72"/>
  <c r="F54" i="72" s="1"/>
  <c r="C50" i="72"/>
  <c r="F50" i="72" s="1"/>
  <c r="C43" i="72"/>
  <c r="F43" i="72" s="1"/>
  <c r="C41" i="72"/>
  <c r="F41" i="72" s="1"/>
  <c r="C36" i="72"/>
  <c r="F36" i="72" s="1"/>
  <c r="C34" i="72"/>
  <c r="F34" i="72" s="1"/>
  <c r="C32" i="72"/>
  <c r="F32" i="72" s="1"/>
  <c r="C30" i="72"/>
  <c r="F30" i="72" s="1"/>
  <c r="C28" i="72"/>
  <c r="F28" i="72" s="1"/>
  <c r="C25" i="72"/>
  <c r="F25" i="72" s="1"/>
  <c r="C23" i="72"/>
  <c r="F23" i="72" s="1"/>
  <c r="C21" i="72"/>
  <c r="F21" i="72" s="1"/>
  <c r="C19" i="72"/>
  <c r="F19" i="72" s="1"/>
  <c r="C17" i="72"/>
  <c r="F17" i="72" s="1"/>
  <c r="C16" i="72"/>
  <c r="F16" i="72" s="1"/>
  <c r="C15" i="72"/>
  <c r="F15" i="72" s="1"/>
  <c r="C13" i="72"/>
  <c r="F13" i="72" s="1"/>
  <c r="C12" i="72"/>
  <c r="F12" i="72" s="1"/>
  <c r="C11" i="72"/>
  <c r="F11" i="72" s="1"/>
  <c r="C10" i="72"/>
  <c r="F10" i="72" s="1"/>
  <c r="C9" i="72"/>
  <c r="F9" i="72" s="1"/>
  <c r="C8" i="72"/>
  <c r="F8" i="72" s="1"/>
  <c r="C99" i="72"/>
  <c r="F99" i="72" s="1"/>
  <c r="A1" i="72"/>
  <c r="C7" i="75" l="1"/>
  <c r="B7" i="75" s="1"/>
  <c r="C34" i="75"/>
  <c r="B34" i="75" s="1"/>
  <c r="C65" i="75"/>
  <c r="B65" i="75" s="1"/>
  <c r="C42" i="75"/>
  <c r="B42" i="75" s="1"/>
  <c r="C91" i="75"/>
  <c r="B91" i="75" s="1"/>
  <c r="C15" i="75"/>
  <c r="B15" i="75" s="1"/>
  <c r="C69" i="75"/>
  <c r="B69" i="75" s="1"/>
  <c r="C74" i="75"/>
  <c r="B74" i="75" s="1"/>
  <c r="C54" i="75"/>
  <c r="B54" i="75" s="1"/>
  <c r="C49" i="75"/>
  <c r="B49" i="75" s="1"/>
  <c r="C75" i="75"/>
  <c r="B75" i="75" s="1"/>
  <c r="C14" i="75"/>
  <c r="B14" i="75" s="1"/>
  <c r="C11" i="75"/>
  <c r="B11" i="75" s="1"/>
  <c r="C78" i="75"/>
  <c r="B78" i="75" s="1"/>
  <c r="C24" i="75"/>
  <c r="B24" i="75" s="1"/>
  <c r="C16" i="75"/>
  <c r="B16" i="75" s="1"/>
  <c r="C40" i="75"/>
  <c r="B40" i="75" s="1"/>
  <c r="C95" i="75"/>
  <c r="B95" i="75" s="1"/>
  <c r="C76" i="75"/>
  <c r="B76" i="75" s="1"/>
  <c r="C28" i="75"/>
  <c r="B28" i="75" s="1"/>
  <c r="C85" i="75"/>
  <c r="B85" i="75" s="1"/>
  <c r="C35" i="75"/>
  <c r="B35" i="75" s="1"/>
  <c r="C72" i="75"/>
  <c r="B72" i="75" s="1"/>
  <c r="C52" i="75"/>
  <c r="B52" i="75" s="1"/>
  <c r="C73" i="75"/>
  <c r="B73" i="75" s="1"/>
  <c r="C9" i="75"/>
  <c r="B9" i="75" s="1"/>
  <c r="C30" i="75"/>
  <c r="B30" i="75" s="1"/>
  <c r="C70" i="75"/>
  <c r="B70" i="75" s="1"/>
  <c r="C82" i="75"/>
  <c r="B82" i="75" s="1"/>
  <c r="C38" i="75"/>
  <c r="B38" i="75" s="1"/>
  <c r="C92" i="75"/>
  <c r="B92" i="75" s="1"/>
  <c r="C60" i="75"/>
  <c r="B60" i="75" s="1"/>
  <c r="C39" i="75"/>
  <c r="B39" i="75" s="1"/>
  <c r="C61" i="75"/>
  <c r="B61" i="75" s="1"/>
  <c r="C55" i="75"/>
  <c r="B55" i="75" s="1"/>
  <c r="C93" i="75"/>
  <c r="B93" i="75" s="1"/>
  <c r="C94" i="75"/>
  <c r="B94" i="75" s="1"/>
  <c r="C80" i="75"/>
  <c r="B80" i="75" s="1"/>
  <c r="C64" i="75"/>
  <c r="B64" i="75" s="1"/>
  <c r="C20" i="75"/>
  <c r="B20" i="75" s="1"/>
  <c r="C23" i="75"/>
  <c r="B23" i="75" s="1"/>
  <c r="C43" i="75"/>
  <c r="B43" i="75" s="1"/>
  <c r="C29" i="75"/>
  <c r="B29" i="75" s="1"/>
  <c r="C90" i="75"/>
  <c r="B90" i="75" s="1"/>
  <c r="C84" i="75"/>
  <c r="B84" i="75" s="1"/>
  <c r="C37" i="75"/>
  <c r="B37" i="75" s="1"/>
  <c r="C77" i="75"/>
  <c r="B77" i="75" s="1"/>
  <c r="C58" i="75"/>
  <c r="B58" i="75" s="1"/>
  <c r="C47" i="75"/>
  <c r="B47" i="75" s="1"/>
  <c r="C71" i="75"/>
  <c r="B71" i="75" s="1"/>
  <c r="C56" i="75"/>
  <c r="B56" i="75" s="1"/>
  <c r="C33" i="75"/>
  <c r="B33" i="75" s="1"/>
  <c r="C88" i="75"/>
  <c r="B88" i="75" s="1"/>
  <c r="C26" i="75"/>
  <c r="B26" i="75" s="1"/>
  <c r="C27" i="75"/>
  <c r="B27" i="75" s="1"/>
  <c r="C19" i="75"/>
  <c r="B19" i="75" s="1"/>
  <c r="C62" i="75"/>
  <c r="B62" i="75" s="1"/>
  <c r="C57" i="75"/>
  <c r="B57" i="75" s="1"/>
  <c r="C22" i="75"/>
  <c r="B22" i="75" s="1"/>
  <c r="C21" i="75"/>
  <c r="B21" i="75" s="1"/>
  <c r="C66" i="75"/>
  <c r="B66" i="75" s="1"/>
  <c r="C8" i="75"/>
  <c r="B8" i="75" s="1"/>
  <c r="C89" i="75"/>
  <c r="B89" i="75" s="1"/>
  <c r="C44" i="75"/>
  <c r="B44" i="75" s="1"/>
  <c r="C86" i="75"/>
  <c r="B86" i="75" s="1"/>
  <c r="C53" i="75"/>
  <c r="B53" i="75" s="1"/>
  <c r="C10" i="75"/>
  <c r="B10" i="75" s="1"/>
  <c r="C68" i="75"/>
  <c r="B68" i="75" s="1"/>
  <c r="C32" i="75"/>
  <c r="B32" i="75" s="1"/>
  <c r="C45" i="75"/>
  <c r="B45" i="75" s="1"/>
  <c r="C59" i="75"/>
  <c r="B59" i="75" s="1"/>
  <c r="C48" i="75"/>
  <c r="B48" i="75" s="1"/>
  <c r="C25" i="75"/>
  <c r="B25" i="75" s="1"/>
  <c r="C50" i="75"/>
  <c r="B50" i="75" s="1"/>
  <c r="C25" i="74"/>
  <c r="F25" i="74" s="1"/>
  <c r="C39" i="74"/>
  <c r="F39" i="74" s="1"/>
  <c r="C41" i="74"/>
  <c r="F41" i="74" s="1"/>
  <c r="C43" i="74"/>
  <c r="F43" i="74" s="1"/>
  <c r="C61" i="74"/>
  <c r="F61" i="74" s="1"/>
  <c r="C63" i="74"/>
  <c r="F63" i="74" s="1"/>
  <c r="C79" i="74"/>
  <c r="F79" i="74" s="1"/>
  <c r="C92" i="74"/>
  <c r="F92" i="74" s="1"/>
  <c r="C96" i="74"/>
  <c r="F96" i="74" s="1"/>
  <c r="C8" i="74"/>
  <c r="F8" i="74" s="1"/>
  <c r="C10" i="74"/>
  <c r="F10" i="74" s="1"/>
  <c r="C12" i="74"/>
  <c r="F12" i="74" s="1"/>
  <c r="C14" i="74"/>
  <c r="F14" i="74" s="1"/>
  <c r="C16" i="74"/>
  <c r="F16" i="74" s="1"/>
  <c r="C18" i="74"/>
  <c r="F18" i="74" s="1"/>
  <c r="C20" i="74"/>
  <c r="F20" i="74" s="1"/>
  <c r="C22" i="74"/>
  <c r="F22" i="74" s="1"/>
  <c r="C24" i="74"/>
  <c r="F24" i="74" s="1"/>
  <c r="C27" i="74"/>
  <c r="F27" i="74" s="1"/>
  <c r="C29" i="74"/>
  <c r="F29" i="74" s="1"/>
  <c r="C31" i="74"/>
  <c r="F31" i="74" s="1"/>
  <c r="C33" i="74"/>
  <c r="F33" i="74" s="1"/>
  <c r="C35" i="74"/>
  <c r="F35" i="74" s="1"/>
  <c r="C37" i="74"/>
  <c r="F37" i="74" s="1"/>
  <c r="C40" i="74"/>
  <c r="F40" i="74" s="1"/>
  <c r="C42" i="74"/>
  <c r="F42" i="74" s="1"/>
  <c r="C44" i="74"/>
  <c r="F44" i="74" s="1"/>
  <c r="C46" i="74"/>
  <c r="F46" i="74" s="1"/>
  <c r="C49" i="74"/>
  <c r="F49" i="74" s="1"/>
  <c r="C51" i="74"/>
  <c r="F51" i="74" s="1"/>
  <c r="C53" i="74"/>
  <c r="F53" i="74" s="1"/>
  <c r="C56" i="74"/>
  <c r="F56" i="74" s="1"/>
  <c r="C58" i="74"/>
  <c r="F58" i="74" s="1"/>
  <c r="C60" i="74"/>
  <c r="F60" i="74" s="1"/>
  <c r="C62" i="74"/>
  <c r="F62" i="74" s="1"/>
  <c r="C64" i="74"/>
  <c r="F64" i="74" s="1"/>
  <c r="C66" i="74"/>
  <c r="F66" i="74" s="1"/>
  <c r="C68" i="74"/>
  <c r="F68" i="74" s="1"/>
  <c r="C71" i="74"/>
  <c r="F71" i="74" s="1"/>
  <c r="C73" i="74"/>
  <c r="F73" i="74" s="1"/>
  <c r="C75" i="74"/>
  <c r="F75" i="74" s="1"/>
  <c r="C78" i="74"/>
  <c r="F78" i="74" s="1"/>
  <c r="C80" i="74"/>
  <c r="F80" i="74" s="1"/>
  <c r="C82" i="74"/>
  <c r="F82" i="74" s="1"/>
  <c r="C84" i="74"/>
  <c r="F84" i="74" s="1"/>
  <c r="C86" i="74"/>
  <c r="F86" i="74" s="1"/>
  <c r="C89" i="74"/>
  <c r="F89" i="74" s="1"/>
  <c r="C91" i="74"/>
  <c r="F91" i="74" s="1"/>
  <c r="C93" i="74"/>
  <c r="F93" i="74" s="1"/>
  <c r="C95" i="74"/>
  <c r="F95" i="74" s="1"/>
  <c r="C97" i="74"/>
  <c r="F97" i="74" s="1"/>
  <c r="C9" i="74"/>
  <c r="F9" i="74" s="1"/>
  <c r="C34" i="74"/>
  <c r="F34" i="74" s="1"/>
  <c r="C48" i="74"/>
  <c r="F48" i="74" s="1"/>
  <c r="C50" i="74"/>
  <c r="F50" i="74" s="1"/>
  <c r="C52" i="74"/>
  <c r="F52" i="74" s="1"/>
  <c r="C67" i="74"/>
  <c r="F67" i="74" s="1"/>
  <c r="C69" i="74"/>
  <c r="F69" i="74" s="1"/>
  <c r="C72" i="74"/>
  <c r="F72" i="74" s="1"/>
  <c r="C74" i="74"/>
  <c r="F74" i="74" s="1"/>
  <c r="C81" i="74"/>
  <c r="F81" i="74" s="1"/>
  <c r="C94" i="74"/>
  <c r="F94" i="74" s="1"/>
  <c r="C19" i="73"/>
  <c r="F19" i="73" s="1"/>
  <c r="C25" i="73"/>
  <c r="F25" i="73" s="1"/>
  <c r="C43" i="73"/>
  <c r="F43" i="73" s="1"/>
  <c r="C61" i="73"/>
  <c r="F61" i="73" s="1"/>
  <c r="C63" i="73"/>
  <c r="F63" i="73" s="1"/>
  <c r="C79" i="73"/>
  <c r="F79" i="73" s="1"/>
  <c r="C81" i="73"/>
  <c r="F81" i="73" s="1"/>
  <c r="C92" i="73"/>
  <c r="F92" i="73" s="1"/>
  <c r="C94" i="73"/>
  <c r="F94" i="73" s="1"/>
  <c r="C98" i="73"/>
  <c r="F98" i="73" s="1"/>
  <c r="C8" i="73"/>
  <c r="F8" i="73" s="1"/>
  <c r="C10" i="73"/>
  <c r="F10" i="73" s="1"/>
  <c r="C12" i="73"/>
  <c r="F12" i="73" s="1"/>
  <c r="C14" i="73"/>
  <c r="F14" i="73" s="1"/>
  <c r="C16" i="73"/>
  <c r="F16" i="73" s="1"/>
  <c r="C18" i="73"/>
  <c r="F18" i="73" s="1"/>
  <c r="C20" i="73"/>
  <c r="F20" i="73" s="1"/>
  <c r="C22" i="73"/>
  <c r="F22" i="73" s="1"/>
  <c r="C24" i="73"/>
  <c r="F24" i="73" s="1"/>
  <c r="C27" i="73"/>
  <c r="F27" i="73" s="1"/>
  <c r="C29" i="73"/>
  <c r="F29" i="73" s="1"/>
  <c r="C31" i="73"/>
  <c r="F31" i="73" s="1"/>
  <c r="C33" i="73"/>
  <c r="F33" i="73" s="1"/>
  <c r="C35" i="73"/>
  <c r="F35" i="73" s="1"/>
  <c r="C37" i="73"/>
  <c r="F37" i="73" s="1"/>
  <c r="C40" i="73"/>
  <c r="F40" i="73" s="1"/>
  <c r="C42" i="73"/>
  <c r="F42" i="73" s="1"/>
  <c r="C44" i="73"/>
  <c r="F44" i="73" s="1"/>
  <c r="C46" i="73"/>
  <c r="F46" i="73" s="1"/>
  <c r="C49" i="73"/>
  <c r="F49" i="73" s="1"/>
  <c r="C51" i="73"/>
  <c r="F51" i="73" s="1"/>
  <c r="C53" i="73"/>
  <c r="F53" i="73" s="1"/>
  <c r="C56" i="73"/>
  <c r="F56" i="73" s="1"/>
  <c r="C58" i="73"/>
  <c r="F58" i="73" s="1"/>
  <c r="C60" i="73"/>
  <c r="F60" i="73" s="1"/>
  <c r="C62" i="73"/>
  <c r="F62" i="73" s="1"/>
  <c r="C64" i="73"/>
  <c r="F64" i="73" s="1"/>
  <c r="C66" i="73"/>
  <c r="F66" i="73" s="1"/>
  <c r="C68" i="73"/>
  <c r="F68" i="73" s="1"/>
  <c r="C71" i="73"/>
  <c r="F71" i="73" s="1"/>
  <c r="C73" i="73"/>
  <c r="F73" i="73" s="1"/>
  <c r="C75" i="73"/>
  <c r="F75" i="73" s="1"/>
  <c r="C78" i="73"/>
  <c r="F78" i="73" s="1"/>
  <c r="C80" i="73"/>
  <c r="F80" i="73" s="1"/>
  <c r="C82" i="73"/>
  <c r="F82" i="73" s="1"/>
  <c r="C84" i="73"/>
  <c r="F84" i="73" s="1"/>
  <c r="C86" i="73"/>
  <c r="F86" i="73" s="1"/>
  <c r="C89" i="73"/>
  <c r="F89" i="73" s="1"/>
  <c r="C91" i="73"/>
  <c r="F91" i="73" s="1"/>
  <c r="C93" i="73"/>
  <c r="F93" i="73" s="1"/>
  <c r="C95" i="73"/>
  <c r="F95" i="73" s="1"/>
  <c r="C97" i="73"/>
  <c r="F97" i="73" s="1"/>
  <c r="C9" i="73"/>
  <c r="F9" i="73" s="1"/>
  <c r="C39" i="73"/>
  <c r="F39" i="73" s="1"/>
  <c r="C48" i="73"/>
  <c r="F48" i="73" s="1"/>
  <c r="C50" i="73"/>
  <c r="F50" i="73" s="1"/>
  <c r="C52" i="73"/>
  <c r="F52" i="73" s="1"/>
  <c r="C67" i="73"/>
  <c r="F67" i="73" s="1"/>
  <c r="C69" i="73"/>
  <c r="F69" i="73" s="1"/>
  <c r="C72" i="73"/>
  <c r="F72" i="73" s="1"/>
  <c r="C18" i="72"/>
  <c r="F18" i="72" s="1"/>
  <c r="C14" i="72"/>
  <c r="F14" i="72" s="1"/>
  <c r="C81" i="72"/>
  <c r="F81" i="72" s="1"/>
  <c r="C72" i="72"/>
  <c r="F72" i="72" s="1"/>
  <c r="C67" i="72"/>
  <c r="F67" i="72" s="1"/>
  <c r="C63" i="72"/>
  <c r="F63" i="72" s="1"/>
  <c r="C52" i="72"/>
  <c r="F52" i="72" s="1"/>
  <c r="C98" i="72"/>
  <c r="F98" i="72" s="1"/>
  <c r="C92" i="72"/>
  <c r="F92" i="72" s="1"/>
  <c r="C79" i="72"/>
  <c r="F79" i="72" s="1"/>
  <c r="C69" i="72"/>
  <c r="F69" i="72" s="1"/>
  <c r="C48" i="72"/>
  <c r="F48" i="72" s="1"/>
  <c r="C45" i="72"/>
  <c r="F45" i="72" s="1"/>
  <c r="C39" i="72"/>
  <c r="F39" i="72" s="1"/>
  <c r="C20" i="72"/>
  <c r="F20" i="72" s="1"/>
  <c r="C22" i="72"/>
  <c r="F22" i="72" s="1"/>
  <c r="C24" i="72"/>
  <c r="F24" i="72" s="1"/>
  <c r="C27" i="72"/>
  <c r="F27" i="72" s="1"/>
  <c r="C29" i="72"/>
  <c r="F29" i="72" s="1"/>
  <c r="C31" i="72"/>
  <c r="F31" i="72" s="1"/>
  <c r="C33" i="72"/>
  <c r="F33" i="72" s="1"/>
  <c r="C35" i="72"/>
  <c r="F35" i="72" s="1"/>
  <c r="C37" i="72"/>
  <c r="F37" i="72" s="1"/>
  <c r="C40" i="72"/>
  <c r="F40" i="72" s="1"/>
  <c r="C42" i="72"/>
  <c r="F42" i="72" s="1"/>
  <c r="C44" i="72"/>
  <c r="F44" i="72" s="1"/>
  <c r="C46" i="72"/>
  <c r="F46" i="72" s="1"/>
  <c r="C49" i="72"/>
  <c r="F49" i="72" s="1"/>
  <c r="C51" i="72"/>
  <c r="F51" i="72" s="1"/>
  <c r="C53" i="72"/>
  <c r="F53" i="72" s="1"/>
  <c r="C56" i="72"/>
  <c r="F56" i="72" s="1"/>
  <c r="C58" i="72"/>
  <c r="F58" i="72" s="1"/>
  <c r="C60" i="72"/>
  <c r="F60" i="72" s="1"/>
  <c r="C62" i="72"/>
  <c r="F62" i="72" s="1"/>
  <c r="C64" i="72"/>
  <c r="F64" i="72" s="1"/>
  <c r="C66" i="72"/>
  <c r="F66" i="72" s="1"/>
  <c r="C68" i="72"/>
  <c r="F68" i="72" s="1"/>
  <c r="C71" i="72"/>
  <c r="F71" i="72" s="1"/>
  <c r="C73" i="72"/>
  <c r="F73" i="72" s="1"/>
  <c r="C75" i="72"/>
  <c r="F75" i="72" s="1"/>
  <c r="C78" i="72"/>
  <c r="F78" i="72" s="1"/>
  <c r="C80" i="72"/>
  <c r="F80" i="72" s="1"/>
  <c r="C82" i="72"/>
  <c r="F82" i="72" s="1"/>
  <c r="C84" i="72"/>
  <c r="F84" i="72" s="1"/>
  <c r="C86" i="72"/>
  <c r="F86" i="72" s="1"/>
  <c r="C89" i="72"/>
  <c r="F89" i="72" s="1"/>
  <c r="C91" i="72"/>
  <c r="F91" i="72" s="1"/>
  <c r="C93" i="72"/>
  <c r="F93" i="72" s="1"/>
  <c r="C95" i="72"/>
  <c r="F95" i="72" s="1"/>
  <c r="C97" i="72"/>
  <c r="F97" i="72" s="1"/>
  <c r="C9" i="70" l="1"/>
  <c r="E9" i="70" s="1"/>
  <c r="C10" i="70"/>
  <c r="E10" i="70" s="1"/>
  <c r="C11" i="70"/>
  <c r="E11" i="70" s="1"/>
  <c r="C12" i="70"/>
  <c r="E12" i="70" s="1"/>
  <c r="C13" i="70"/>
  <c r="E13" i="70" s="1"/>
  <c r="C14" i="70"/>
  <c r="E14" i="70" s="1"/>
  <c r="C15" i="70"/>
  <c r="E15" i="70" s="1"/>
  <c r="C16" i="70"/>
  <c r="E16" i="70" s="1"/>
  <c r="C17" i="70"/>
  <c r="E17" i="70" s="1"/>
  <c r="C18" i="70"/>
  <c r="E18" i="70" s="1"/>
  <c r="C19" i="70"/>
  <c r="E19" i="70" s="1"/>
  <c r="C20" i="70"/>
  <c r="E20" i="70" s="1"/>
  <c r="C21" i="70"/>
  <c r="E21" i="70" s="1"/>
  <c r="C22" i="70"/>
  <c r="E22" i="70" s="1"/>
  <c r="C23" i="70"/>
  <c r="E23" i="70" s="1"/>
  <c r="C24" i="70"/>
  <c r="E24" i="70" s="1"/>
  <c r="C25" i="70"/>
  <c r="E25" i="70" s="1"/>
  <c r="C27" i="70"/>
  <c r="E27" i="70" s="1"/>
  <c r="C28" i="70"/>
  <c r="E28" i="70" s="1"/>
  <c r="C29" i="70"/>
  <c r="E29" i="70" s="1"/>
  <c r="C30" i="70"/>
  <c r="E30" i="70" s="1"/>
  <c r="C31" i="70"/>
  <c r="E31" i="70" s="1"/>
  <c r="C32" i="70"/>
  <c r="E32" i="70" s="1"/>
  <c r="C33" i="70"/>
  <c r="E33" i="70" s="1"/>
  <c r="C34" i="70"/>
  <c r="E34" i="70" s="1"/>
  <c r="C35" i="70"/>
  <c r="E35" i="70" s="1"/>
  <c r="C36" i="70"/>
  <c r="E36" i="70" s="1"/>
  <c r="C37" i="70"/>
  <c r="E37" i="70" s="1"/>
  <c r="C39" i="70"/>
  <c r="E39" i="70" s="1"/>
  <c r="C40" i="70"/>
  <c r="E40" i="70" s="1"/>
  <c r="C41" i="70"/>
  <c r="E41" i="70" s="1"/>
  <c r="C42" i="70"/>
  <c r="E42" i="70" s="1"/>
  <c r="C43" i="70"/>
  <c r="E43" i="70" s="1"/>
  <c r="C44" i="70"/>
  <c r="E44" i="70" s="1"/>
  <c r="C45" i="70"/>
  <c r="E45" i="70" s="1"/>
  <c r="C46" i="70"/>
  <c r="E46" i="70" s="1"/>
  <c r="C48" i="70"/>
  <c r="E48" i="70" s="1"/>
  <c r="C49" i="70"/>
  <c r="E49" i="70" s="1"/>
  <c r="C50" i="70"/>
  <c r="E50" i="70" s="1"/>
  <c r="C51" i="70"/>
  <c r="E51" i="70" s="1"/>
  <c r="C52" i="70"/>
  <c r="E52" i="70" s="1"/>
  <c r="C53" i="70"/>
  <c r="E53" i="70" s="1"/>
  <c r="C54" i="70"/>
  <c r="E54" i="70" s="1"/>
  <c r="C56" i="70"/>
  <c r="E56" i="70" s="1"/>
  <c r="C57" i="70"/>
  <c r="E57" i="70" s="1"/>
  <c r="C58" i="70"/>
  <c r="E58" i="70" s="1"/>
  <c r="C59" i="70"/>
  <c r="E59" i="70" s="1"/>
  <c r="C60" i="70"/>
  <c r="E60" i="70" s="1"/>
  <c r="C61" i="70"/>
  <c r="E61" i="70" s="1"/>
  <c r="C62" i="70"/>
  <c r="E62" i="70" s="1"/>
  <c r="C63" i="70"/>
  <c r="E63" i="70" s="1"/>
  <c r="C64" i="70"/>
  <c r="E64" i="70" s="1"/>
  <c r="C65" i="70"/>
  <c r="E65" i="70" s="1"/>
  <c r="C66" i="70"/>
  <c r="E66" i="70" s="1"/>
  <c r="C67" i="70"/>
  <c r="E67" i="70" s="1"/>
  <c r="C68" i="70"/>
  <c r="E68" i="70" s="1"/>
  <c r="C69" i="70"/>
  <c r="E69" i="70" s="1"/>
  <c r="C71" i="70"/>
  <c r="E71" i="70" s="1"/>
  <c r="C72" i="70"/>
  <c r="E72" i="70" s="1"/>
  <c r="C73" i="70"/>
  <c r="E73" i="70" s="1"/>
  <c r="C74" i="70"/>
  <c r="E74" i="70" s="1"/>
  <c r="C75" i="70"/>
  <c r="E75" i="70" s="1"/>
  <c r="C76" i="70"/>
  <c r="E76" i="70" s="1"/>
  <c r="C78" i="70"/>
  <c r="E78" i="70" s="1"/>
  <c r="C79" i="70"/>
  <c r="E79" i="70" s="1"/>
  <c r="C80" i="70"/>
  <c r="E80" i="70" s="1"/>
  <c r="C81" i="70"/>
  <c r="E81" i="70" s="1"/>
  <c r="C82" i="70"/>
  <c r="E82" i="70" s="1"/>
  <c r="C83" i="70"/>
  <c r="E83" i="70" s="1"/>
  <c r="C84" i="70"/>
  <c r="E84" i="70" s="1"/>
  <c r="C85" i="70"/>
  <c r="E85" i="70" s="1"/>
  <c r="C86" i="70"/>
  <c r="E86" i="70" s="1"/>
  <c r="C87" i="70"/>
  <c r="E87" i="70" s="1"/>
  <c r="C89" i="70"/>
  <c r="E89" i="70" s="1"/>
  <c r="C90" i="70"/>
  <c r="E90" i="70" s="1"/>
  <c r="C91" i="70"/>
  <c r="E91" i="70" s="1"/>
  <c r="C92" i="70"/>
  <c r="E92" i="70" s="1"/>
  <c r="C93" i="70"/>
  <c r="E93" i="70" s="1"/>
  <c r="C94" i="70"/>
  <c r="E94" i="70" s="1"/>
  <c r="C95" i="70"/>
  <c r="E95" i="70" s="1"/>
  <c r="C96" i="70"/>
  <c r="E96" i="70" s="1"/>
  <c r="C97" i="70"/>
  <c r="E97" i="70" s="1"/>
  <c r="C98" i="70"/>
  <c r="E98" i="70" s="1"/>
  <c r="C99" i="70"/>
  <c r="E99" i="70" s="1"/>
  <c r="C8" i="70"/>
  <c r="E8" i="70" s="1"/>
  <c r="P8" i="12" l="1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6" i="12"/>
  <c r="P27" i="12"/>
  <c r="P28" i="12"/>
  <c r="P29" i="12"/>
  <c r="P30" i="12"/>
  <c r="P31" i="12"/>
  <c r="P32" i="12"/>
  <c r="P33" i="12"/>
  <c r="P34" i="12"/>
  <c r="P35" i="12"/>
  <c r="P36" i="12"/>
  <c r="P38" i="12"/>
  <c r="P39" i="12"/>
  <c r="P40" i="12"/>
  <c r="P41" i="12"/>
  <c r="P42" i="12"/>
  <c r="P43" i="12"/>
  <c r="P44" i="12"/>
  <c r="P45" i="12"/>
  <c r="P47" i="12"/>
  <c r="P48" i="12"/>
  <c r="P49" i="12"/>
  <c r="P50" i="12"/>
  <c r="P51" i="12"/>
  <c r="P52" i="12"/>
  <c r="P53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70" i="12"/>
  <c r="P71" i="12"/>
  <c r="P72" i="12"/>
  <c r="P73" i="12"/>
  <c r="P74" i="12"/>
  <c r="P75" i="12"/>
  <c r="P77" i="12"/>
  <c r="P78" i="12"/>
  <c r="P79" i="12"/>
  <c r="P80" i="12"/>
  <c r="P81" i="12"/>
  <c r="P82" i="12"/>
  <c r="P83" i="12"/>
  <c r="P84" i="12"/>
  <c r="P85" i="12"/>
  <c r="P86" i="12"/>
  <c r="P88" i="12"/>
  <c r="P89" i="12"/>
  <c r="P90" i="12"/>
  <c r="P91" i="12"/>
  <c r="P92" i="12"/>
  <c r="P93" i="12"/>
  <c r="P94" i="12"/>
  <c r="P95" i="12"/>
  <c r="P96" i="12"/>
  <c r="P97" i="12"/>
  <c r="P98" i="12"/>
  <c r="P7" i="12"/>
  <c r="A1" i="59"/>
  <c r="B5" i="59"/>
  <c r="B4" i="59"/>
  <c r="H8" i="49"/>
  <c r="H9" i="49"/>
  <c r="H10" i="49"/>
  <c r="H11" i="49"/>
  <c r="H12" i="49"/>
  <c r="H13" i="49"/>
  <c r="H14" i="49"/>
  <c r="H15" i="49"/>
  <c r="H16" i="49"/>
  <c r="H17" i="49"/>
  <c r="H18" i="49"/>
  <c r="H19" i="49"/>
  <c r="H20" i="49"/>
  <c r="H21" i="49"/>
  <c r="H22" i="49"/>
  <c r="H23" i="49"/>
  <c r="H24" i="49"/>
  <c r="H26" i="49"/>
  <c r="H27" i="49"/>
  <c r="H28" i="49"/>
  <c r="H29" i="49"/>
  <c r="H30" i="49"/>
  <c r="H31" i="49"/>
  <c r="H32" i="49"/>
  <c r="H33" i="49"/>
  <c r="H34" i="49"/>
  <c r="H35" i="49"/>
  <c r="H36" i="49"/>
  <c r="H38" i="49"/>
  <c r="H39" i="49"/>
  <c r="H40" i="49"/>
  <c r="H41" i="49"/>
  <c r="H42" i="49"/>
  <c r="H43" i="49"/>
  <c r="H44" i="49"/>
  <c r="H45" i="49"/>
  <c r="H47" i="49"/>
  <c r="H48" i="49"/>
  <c r="H49" i="49"/>
  <c r="H51" i="49"/>
  <c r="H52" i="49"/>
  <c r="H53" i="49"/>
  <c r="H55" i="49"/>
  <c r="H56" i="49"/>
  <c r="H57" i="49"/>
  <c r="H58" i="49"/>
  <c r="H59" i="49"/>
  <c r="H60" i="49"/>
  <c r="H61" i="49"/>
  <c r="H62" i="49"/>
  <c r="H63" i="49"/>
  <c r="H64" i="49"/>
  <c r="H65" i="49"/>
  <c r="H66" i="49"/>
  <c r="H67" i="49"/>
  <c r="H68" i="49"/>
  <c r="H70" i="49"/>
  <c r="H71" i="49"/>
  <c r="H72" i="49"/>
  <c r="H73" i="49"/>
  <c r="H74" i="49"/>
  <c r="H75" i="49"/>
  <c r="H77" i="49"/>
  <c r="H78" i="49"/>
  <c r="H79" i="49"/>
  <c r="H80" i="49"/>
  <c r="H81" i="49"/>
  <c r="H82" i="49"/>
  <c r="H83" i="49"/>
  <c r="H84" i="49"/>
  <c r="H85" i="49"/>
  <c r="H86" i="49"/>
  <c r="H88" i="49"/>
  <c r="H89" i="49"/>
  <c r="H90" i="49"/>
  <c r="H91" i="49"/>
  <c r="H92" i="49"/>
  <c r="H93" i="49"/>
  <c r="H94" i="49"/>
  <c r="H95" i="49"/>
  <c r="H96" i="49"/>
  <c r="H97" i="49"/>
  <c r="H98" i="49"/>
  <c r="H7" i="49"/>
  <c r="B5" i="49"/>
  <c r="B4" i="49"/>
  <c r="A1" i="40"/>
  <c r="B5" i="40"/>
  <c r="B4" i="40"/>
  <c r="A1" i="39"/>
  <c r="B6" i="39"/>
  <c r="B5" i="39"/>
  <c r="A1" i="38"/>
  <c r="B5" i="38"/>
  <c r="B4" i="38"/>
  <c r="B6" i="42"/>
  <c r="B5" i="42"/>
  <c r="A1" i="42"/>
  <c r="B5" i="52"/>
  <c r="B4" i="52"/>
  <c r="A1" i="52"/>
  <c r="B5" i="32"/>
  <c r="B4" i="32"/>
  <c r="A1" i="14"/>
  <c r="A1" i="66"/>
  <c r="A1" i="32"/>
  <c r="B5" i="66" l="1"/>
  <c r="B4" i="66"/>
  <c r="B6" i="14"/>
  <c r="B5" i="14"/>
  <c r="C17" i="66" l="1"/>
  <c r="E17" i="66" s="1"/>
  <c r="E17" i="12" s="1"/>
  <c r="C10" i="66" l="1"/>
  <c r="E10" i="66" s="1"/>
  <c r="E10" i="12" s="1"/>
  <c r="C14" i="66"/>
  <c r="E14" i="66" s="1"/>
  <c r="E14" i="12" s="1"/>
  <c r="C18" i="66"/>
  <c r="E18" i="66" s="1"/>
  <c r="E18" i="12" s="1"/>
  <c r="C22" i="66"/>
  <c r="E22" i="66" s="1"/>
  <c r="E22" i="12" s="1"/>
  <c r="C27" i="66"/>
  <c r="E27" i="66" s="1"/>
  <c r="E27" i="12" s="1"/>
  <c r="C29" i="66"/>
  <c r="E29" i="66" s="1"/>
  <c r="E29" i="12" s="1"/>
  <c r="C33" i="66"/>
  <c r="E33" i="66" s="1"/>
  <c r="E33" i="12" s="1"/>
  <c r="C38" i="66"/>
  <c r="E38" i="66" s="1"/>
  <c r="E38" i="12" s="1"/>
  <c r="C42" i="66"/>
  <c r="E42" i="66" s="1"/>
  <c r="E42" i="12" s="1"/>
  <c r="C47" i="66"/>
  <c r="E47" i="66" s="1"/>
  <c r="E47" i="12" s="1"/>
  <c r="C51" i="66"/>
  <c r="E51" i="66" s="1"/>
  <c r="E51" i="12" s="1"/>
  <c r="C56" i="66"/>
  <c r="E56" i="66" s="1"/>
  <c r="E56" i="12" s="1"/>
  <c r="C60" i="66"/>
  <c r="E60" i="66" s="1"/>
  <c r="E60" i="12" s="1"/>
  <c r="C64" i="66"/>
  <c r="E64" i="66" s="1"/>
  <c r="E64" i="12" s="1"/>
  <c r="C68" i="66"/>
  <c r="E68" i="66" s="1"/>
  <c r="E68" i="12" s="1"/>
  <c r="C78" i="66"/>
  <c r="E78" i="66" s="1"/>
  <c r="E78" i="12" s="1"/>
  <c r="C82" i="66"/>
  <c r="E82" i="66" s="1"/>
  <c r="E82" i="12" s="1"/>
  <c r="C86" i="66"/>
  <c r="E86" i="66" s="1"/>
  <c r="E86" i="12" s="1"/>
  <c r="C91" i="66"/>
  <c r="E91" i="66" s="1"/>
  <c r="E91" i="12" s="1"/>
  <c r="C93" i="66"/>
  <c r="E93" i="66" s="1"/>
  <c r="E93" i="12" s="1"/>
  <c r="C95" i="66"/>
  <c r="E95" i="66" s="1"/>
  <c r="E95" i="12" s="1"/>
  <c r="C7" i="66"/>
  <c r="E7" i="66" s="1"/>
  <c r="E7" i="12" s="1"/>
  <c r="C11" i="66"/>
  <c r="E11" i="66" s="1"/>
  <c r="E11" i="12" s="1"/>
  <c r="C13" i="66"/>
  <c r="E13" i="66" s="1"/>
  <c r="E13" i="12" s="1"/>
  <c r="C15" i="66"/>
  <c r="E15" i="66" s="1"/>
  <c r="E15" i="12" s="1"/>
  <c r="C19" i="66"/>
  <c r="E19" i="66" s="1"/>
  <c r="E19" i="12" s="1"/>
  <c r="C21" i="66"/>
  <c r="E21" i="66" s="1"/>
  <c r="E21" i="12" s="1"/>
  <c r="C23" i="66"/>
  <c r="E23" i="66" s="1"/>
  <c r="E23" i="12" s="1"/>
  <c r="C26" i="66"/>
  <c r="E26" i="66" s="1"/>
  <c r="E26" i="12" s="1"/>
  <c r="C28" i="66"/>
  <c r="E28" i="66" s="1"/>
  <c r="E28" i="12" s="1"/>
  <c r="C30" i="66"/>
  <c r="E30" i="66" s="1"/>
  <c r="E30" i="12" s="1"/>
  <c r="C32" i="66"/>
  <c r="E32" i="66" s="1"/>
  <c r="E32" i="12" s="1"/>
  <c r="C34" i="66"/>
  <c r="E34" i="66" s="1"/>
  <c r="E34" i="12" s="1"/>
  <c r="C36" i="66"/>
  <c r="E36" i="66" s="1"/>
  <c r="E36" i="12" s="1"/>
  <c r="C39" i="66"/>
  <c r="E39" i="66" s="1"/>
  <c r="E39" i="12" s="1"/>
  <c r="C41" i="66"/>
  <c r="E41" i="66" s="1"/>
  <c r="E41" i="12" s="1"/>
  <c r="C43" i="66"/>
  <c r="E43" i="66" s="1"/>
  <c r="E43" i="12" s="1"/>
  <c r="C45" i="66"/>
  <c r="E45" i="66" s="1"/>
  <c r="E45" i="12" s="1"/>
  <c r="C48" i="66"/>
  <c r="E48" i="66" s="1"/>
  <c r="E48" i="12" s="1"/>
  <c r="C50" i="66"/>
  <c r="E50" i="66" s="1"/>
  <c r="E50" i="12" s="1"/>
  <c r="C52" i="66"/>
  <c r="E52" i="66" s="1"/>
  <c r="E52" i="12" s="1"/>
  <c r="C55" i="66"/>
  <c r="E55" i="66" s="1"/>
  <c r="E55" i="12" s="1"/>
  <c r="C57" i="66"/>
  <c r="E57" i="66" s="1"/>
  <c r="E57" i="12" s="1"/>
  <c r="C59" i="66"/>
  <c r="E59" i="66" s="1"/>
  <c r="E59" i="12" s="1"/>
  <c r="C61" i="66"/>
  <c r="E61" i="66" s="1"/>
  <c r="E61" i="12" s="1"/>
  <c r="C63" i="66"/>
  <c r="E63" i="66" s="1"/>
  <c r="E63" i="12" s="1"/>
  <c r="C65" i="66"/>
  <c r="E65" i="66" s="1"/>
  <c r="E65" i="12" s="1"/>
  <c r="C67" i="66"/>
  <c r="E67" i="66" s="1"/>
  <c r="E67" i="12" s="1"/>
  <c r="C70" i="66"/>
  <c r="E70" i="66" s="1"/>
  <c r="E70" i="12" s="1"/>
  <c r="C72" i="66"/>
  <c r="E72" i="66" s="1"/>
  <c r="E72" i="12" s="1"/>
  <c r="C74" i="66"/>
  <c r="E74" i="66" s="1"/>
  <c r="E74" i="12" s="1"/>
  <c r="C77" i="66"/>
  <c r="E77" i="66" s="1"/>
  <c r="E77" i="12" s="1"/>
  <c r="C79" i="66"/>
  <c r="E79" i="66" s="1"/>
  <c r="E79" i="12" s="1"/>
  <c r="C81" i="66"/>
  <c r="E81" i="66" s="1"/>
  <c r="E81" i="12" s="1"/>
  <c r="C83" i="66"/>
  <c r="E83" i="66" s="1"/>
  <c r="E83" i="12" s="1"/>
  <c r="C85" i="66"/>
  <c r="E85" i="66" s="1"/>
  <c r="E85" i="12" s="1"/>
  <c r="C88" i="66"/>
  <c r="E88" i="66" s="1"/>
  <c r="E88" i="12" s="1"/>
  <c r="C90" i="66"/>
  <c r="E90" i="66" s="1"/>
  <c r="E90" i="12" s="1"/>
  <c r="C92" i="66"/>
  <c r="E92" i="66" s="1"/>
  <c r="E92" i="12" s="1"/>
  <c r="C94" i="66"/>
  <c r="E94" i="66" s="1"/>
  <c r="E94" i="12" s="1"/>
  <c r="C96" i="66"/>
  <c r="E96" i="66" s="1"/>
  <c r="E96" i="12" s="1"/>
  <c r="C98" i="66"/>
  <c r="E98" i="66" s="1"/>
  <c r="E98" i="12" s="1"/>
  <c r="C8" i="66"/>
  <c r="E8" i="66" s="1"/>
  <c r="E8" i="12" s="1"/>
  <c r="C12" i="66"/>
  <c r="E12" i="66" s="1"/>
  <c r="E12" i="12" s="1"/>
  <c r="C16" i="66"/>
  <c r="E16" i="66" s="1"/>
  <c r="E16" i="12" s="1"/>
  <c r="C20" i="66"/>
  <c r="E20" i="66" s="1"/>
  <c r="E20" i="12" s="1"/>
  <c r="C24" i="66"/>
  <c r="E24" i="66" s="1"/>
  <c r="E24" i="12" s="1"/>
  <c r="C31" i="66"/>
  <c r="E31" i="66" s="1"/>
  <c r="E31" i="12" s="1"/>
  <c r="C35" i="66"/>
  <c r="E35" i="66" s="1"/>
  <c r="E35" i="12" s="1"/>
  <c r="C40" i="66"/>
  <c r="E40" i="66" s="1"/>
  <c r="E40" i="12" s="1"/>
  <c r="C44" i="66"/>
  <c r="E44" i="66" s="1"/>
  <c r="E44" i="12" s="1"/>
  <c r="C49" i="66"/>
  <c r="E49" i="66" s="1"/>
  <c r="E49" i="12" s="1"/>
  <c r="C53" i="66"/>
  <c r="E53" i="66" s="1"/>
  <c r="E53" i="12" s="1"/>
  <c r="C58" i="66"/>
  <c r="E58" i="66" s="1"/>
  <c r="E58" i="12" s="1"/>
  <c r="C62" i="66"/>
  <c r="E62" i="66" s="1"/>
  <c r="E62" i="12" s="1"/>
  <c r="C66" i="66"/>
  <c r="E66" i="66" s="1"/>
  <c r="E66" i="12" s="1"/>
  <c r="C71" i="66"/>
  <c r="E71" i="66" s="1"/>
  <c r="E71" i="12" s="1"/>
  <c r="C73" i="66"/>
  <c r="E73" i="66" s="1"/>
  <c r="E73" i="12" s="1"/>
  <c r="C75" i="66"/>
  <c r="E75" i="66" s="1"/>
  <c r="E75" i="12" s="1"/>
  <c r="C80" i="66"/>
  <c r="E80" i="66" s="1"/>
  <c r="E80" i="12" s="1"/>
  <c r="C84" i="66"/>
  <c r="E84" i="66" s="1"/>
  <c r="E84" i="12" s="1"/>
  <c r="C89" i="66"/>
  <c r="E89" i="66" s="1"/>
  <c r="E89" i="12" s="1"/>
  <c r="C97" i="66"/>
  <c r="E97" i="66" s="1"/>
  <c r="E97" i="12" s="1"/>
  <c r="C9" i="66"/>
  <c r="E9" i="66" s="1"/>
  <c r="E9" i="12" s="1"/>
  <c r="C71" i="32" l="1"/>
  <c r="F71" i="32" s="1"/>
  <c r="C13" i="32"/>
  <c r="F13" i="32" s="1"/>
  <c r="C42" i="32"/>
  <c r="F42" i="32" s="1"/>
  <c r="C47" i="32"/>
  <c r="F47" i="32" s="1"/>
  <c r="C50" i="32"/>
  <c r="F50" i="32" s="1"/>
  <c r="C8" i="32"/>
  <c r="F8" i="32" s="1"/>
  <c r="C39" i="32"/>
  <c r="F39" i="32" s="1"/>
  <c r="C51" i="32"/>
  <c r="F51" i="32" s="1"/>
  <c r="C80" i="32"/>
  <c r="F80" i="32" s="1"/>
  <c r="C98" i="32"/>
  <c r="F98" i="32" s="1"/>
  <c r="A1" i="49" l="1"/>
  <c r="C47" i="59" l="1"/>
  <c r="F47" i="59" s="1"/>
  <c r="C74" i="59"/>
  <c r="F74" i="59" s="1"/>
  <c r="C86" i="59"/>
  <c r="F86" i="59" s="1"/>
  <c r="C91" i="59"/>
  <c r="F91" i="59" s="1"/>
  <c r="C95" i="59"/>
  <c r="F95" i="59" s="1"/>
  <c r="C96" i="59"/>
  <c r="F96" i="59" s="1"/>
  <c r="C28" i="32"/>
  <c r="F28" i="32" s="1"/>
  <c r="C11" i="14"/>
  <c r="F11" i="14" s="1"/>
  <c r="C5" i="12"/>
  <c r="C56" i="59" l="1"/>
  <c r="F56" i="59" s="1"/>
  <c r="C73" i="59"/>
  <c r="F73" i="59" s="1"/>
  <c r="Q73" i="12" s="1"/>
  <c r="C97" i="59"/>
  <c r="F97" i="59" s="1"/>
  <c r="Q97" i="12" s="1"/>
  <c r="C88" i="59"/>
  <c r="F88" i="59" s="1"/>
  <c r="C65" i="59"/>
  <c r="F65" i="59" s="1"/>
  <c r="C92" i="59"/>
  <c r="F92" i="59" s="1"/>
  <c r="Q92" i="12" s="1"/>
  <c r="C83" i="59"/>
  <c r="F83" i="59" s="1"/>
  <c r="C64" i="59"/>
  <c r="F64" i="59" s="1"/>
  <c r="C57" i="59"/>
  <c r="F57" i="59" s="1"/>
  <c r="C27" i="40"/>
  <c r="F27" i="40" s="1"/>
  <c r="C91" i="40"/>
  <c r="F91" i="40" s="1"/>
  <c r="C44" i="40"/>
  <c r="F44" i="40" s="1"/>
  <c r="C50" i="40"/>
  <c r="F50" i="40" s="1"/>
  <c r="C17" i="40"/>
  <c r="F17" i="40" s="1"/>
  <c r="C90" i="40"/>
  <c r="F90" i="40" s="1"/>
  <c r="C47" i="52"/>
  <c r="F47" i="52" s="1"/>
  <c r="C91" i="52"/>
  <c r="F91" i="52" s="1"/>
  <c r="C8" i="52"/>
  <c r="F8" i="52" s="1"/>
  <c r="C39" i="52"/>
  <c r="F39" i="52" s="1"/>
  <c r="C78" i="52"/>
  <c r="F78" i="52" s="1"/>
  <c r="G78" i="12" s="1"/>
  <c r="C80" i="52"/>
  <c r="F80" i="52" s="1"/>
  <c r="G80" i="12" s="1"/>
  <c r="C98" i="52"/>
  <c r="F98" i="52" s="1"/>
  <c r="C79" i="59"/>
  <c r="F79" i="59" s="1"/>
  <c r="C70" i="59"/>
  <c r="F70" i="59" s="1"/>
  <c r="C61" i="59"/>
  <c r="F61" i="59" s="1"/>
  <c r="C51" i="59"/>
  <c r="F51" i="59" s="1"/>
  <c r="C47" i="38"/>
  <c r="F47" i="38" s="1"/>
  <c r="C50" i="38"/>
  <c r="F50" i="38" s="1"/>
  <c r="C20" i="38"/>
  <c r="F20" i="38" s="1"/>
  <c r="C19" i="38"/>
  <c r="F19" i="38" s="1"/>
  <c r="C23" i="38"/>
  <c r="F23" i="38" s="1"/>
  <c r="C80" i="38"/>
  <c r="F80" i="38" s="1"/>
  <c r="C98" i="38"/>
  <c r="F98" i="38" s="1"/>
  <c r="C8" i="42"/>
  <c r="F8" i="42" s="1"/>
  <c r="C43" i="42"/>
  <c r="F43" i="42" s="1"/>
  <c r="C48" i="42"/>
  <c r="F48" i="42" s="1"/>
  <c r="C92" i="42"/>
  <c r="F92" i="42" s="1"/>
  <c r="C51" i="42"/>
  <c r="F51" i="42" s="1"/>
  <c r="C18" i="42"/>
  <c r="F18" i="42" s="1"/>
  <c r="C20" i="42"/>
  <c r="F20" i="42" s="1"/>
  <c r="C24" i="42"/>
  <c r="F24" i="42" s="1"/>
  <c r="C40" i="42"/>
  <c r="F40" i="42" s="1"/>
  <c r="C91" i="42"/>
  <c r="F91" i="42" s="1"/>
  <c r="C35" i="42"/>
  <c r="F35" i="42" s="1"/>
  <c r="C67" i="42"/>
  <c r="F67" i="42" s="1"/>
  <c r="C52" i="42"/>
  <c r="F52" i="42" s="1"/>
  <c r="C79" i="42"/>
  <c r="F79" i="42" s="1"/>
  <c r="C19" i="42"/>
  <c r="F19" i="42" s="1"/>
  <c r="C81" i="42"/>
  <c r="F81" i="42" s="1"/>
  <c r="C16" i="42"/>
  <c r="F16" i="42" s="1"/>
  <c r="C99" i="42"/>
  <c r="F99" i="42" s="1"/>
  <c r="C8" i="39"/>
  <c r="F8" i="39" s="1"/>
  <c r="C28" i="39"/>
  <c r="F28" i="39" s="1"/>
  <c r="C48" i="39"/>
  <c r="F48" i="39" s="1"/>
  <c r="C92" i="39"/>
  <c r="F92" i="39" s="1"/>
  <c r="C20" i="39"/>
  <c r="F20" i="39" s="1"/>
  <c r="C78" i="59"/>
  <c r="F78" i="59" s="1"/>
  <c r="C68" i="59"/>
  <c r="F68" i="59" s="1"/>
  <c r="C60" i="59"/>
  <c r="F60" i="59" s="1"/>
  <c r="C42" i="59"/>
  <c r="F42" i="59" s="1"/>
  <c r="C7" i="59"/>
  <c r="F7" i="59" s="1"/>
  <c r="C82" i="59"/>
  <c r="F82" i="59" s="1"/>
  <c r="C18" i="59"/>
  <c r="F18" i="59" s="1"/>
  <c r="Q18" i="12" s="1"/>
  <c r="C80" i="59"/>
  <c r="F80" i="59" s="1"/>
  <c r="C52" i="59"/>
  <c r="F52" i="59" s="1"/>
  <c r="C23" i="59"/>
  <c r="F23" i="59" s="1"/>
  <c r="C98" i="59"/>
  <c r="F98" i="59" s="1"/>
  <c r="C94" i="59"/>
  <c r="F94" i="59" s="1"/>
  <c r="C90" i="59"/>
  <c r="F90" i="59" s="1"/>
  <c r="C85" i="59"/>
  <c r="F85" i="59" s="1"/>
  <c r="Q85" i="12" s="1"/>
  <c r="C81" i="59"/>
  <c r="F81" i="59" s="1"/>
  <c r="Q81" i="12" s="1"/>
  <c r="C77" i="59"/>
  <c r="F77" i="59" s="1"/>
  <c r="C72" i="59"/>
  <c r="F72" i="59" s="1"/>
  <c r="C67" i="59"/>
  <c r="F67" i="59" s="1"/>
  <c r="Q67" i="12" s="1"/>
  <c r="C63" i="59"/>
  <c r="F63" i="59" s="1"/>
  <c r="Q63" i="12" s="1"/>
  <c r="C59" i="59"/>
  <c r="F59" i="59" s="1"/>
  <c r="C55" i="59"/>
  <c r="F55" i="59" s="1"/>
  <c r="C50" i="59"/>
  <c r="F50" i="59" s="1"/>
  <c r="C32" i="59"/>
  <c r="F32" i="59" s="1"/>
  <c r="Q32" i="12" s="1"/>
  <c r="C93" i="59"/>
  <c r="F93" i="59" s="1"/>
  <c r="C89" i="59"/>
  <c r="F89" i="59" s="1"/>
  <c r="C84" i="59"/>
  <c r="F84" i="59" s="1"/>
  <c r="C75" i="59"/>
  <c r="F75" i="59" s="1"/>
  <c r="C71" i="59"/>
  <c r="F71" i="59" s="1"/>
  <c r="C66" i="59"/>
  <c r="F66" i="59" s="1"/>
  <c r="C62" i="59"/>
  <c r="F62" i="59" s="1"/>
  <c r="C58" i="59"/>
  <c r="F58" i="59" s="1"/>
  <c r="Q58" i="12" s="1"/>
  <c r="C53" i="59"/>
  <c r="F53" i="59" s="1"/>
  <c r="C49" i="59"/>
  <c r="F49" i="59" s="1"/>
  <c r="C13" i="59"/>
  <c r="F13" i="59" s="1"/>
  <c r="Q13" i="12" s="1"/>
  <c r="C41" i="49"/>
  <c r="E41" i="49" s="1"/>
  <c r="O41" i="12" s="1"/>
  <c r="C71" i="49"/>
  <c r="E71" i="49" s="1"/>
  <c r="O71" i="12" s="1"/>
  <c r="C33" i="49"/>
  <c r="E33" i="49" s="1"/>
  <c r="O33" i="12" s="1"/>
  <c r="C38" i="49"/>
  <c r="E38" i="49" s="1"/>
  <c r="C24" i="49"/>
  <c r="E24" i="49" s="1"/>
  <c r="O24" i="12" s="1"/>
  <c r="C18" i="49"/>
  <c r="E18" i="49" s="1"/>
  <c r="O18" i="12" s="1"/>
  <c r="C21" i="49"/>
  <c r="E21" i="49" s="1"/>
  <c r="O21" i="12" s="1"/>
  <c r="C20" i="49"/>
  <c r="E20" i="49" s="1"/>
  <c r="C27" i="49"/>
  <c r="E27" i="49" s="1"/>
  <c r="C34" i="49"/>
  <c r="E34" i="49" s="1"/>
  <c r="O34" i="12" s="1"/>
  <c r="C17" i="49"/>
  <c r="E17" i="49" s="1"/>
  <c r="C19" i="49"/>
  <c r="E19" i="49" s="1"/>
  <c r="C31" i="49"/>
  <c r="E31" i="49" s="1"/>
  <c r="O31" i="12" s="1"/>
  <c r="C13" i="49"/>
  <c r="E13" i="49" s="1"/>
  <c r="O13" i="12" s="1"/>
  <c r="C11" i="49"/>
  <c r="E11" i="49" s="1"/>
  <c r="C11" i="39"/>
  <c r="F11" i="39" s="1"/>
  <c r="C24" i="39"/>
  <c r="F24" i="39" s="1"/>
  <c r="C40" i="39"/>
  <c r="F40" i="39" s="1"/>
  <c r="C91" i="39"/>
  <c r="F91" i="39" s="1"/>
  <c r="C67" i="39"/>
  <c r="F67" i="39" s="1"/>
  <c r="C52" i="39"/>
  <c r="F52" i="39" s="1"/>
  <c r="C79" i="39"/>
  <c r="F79" i="39" s="1"/>
  <c r="M78" i="12" s="1"/>
  <c r="C81" i="39"/>
  <c r="F81" i="39" s="1"/>
  <c r="C99" i="39"/>
  <c r="F99" i="39" s="1"/>
  <c r="C89" i="40"/>
  <c r="F89" i="40" s="1"/>
  <c r="C51" i="40"/>
  <c r="F51" i="40" s="1"/>
  <c r="C78" i="40"/>
  <c r="F78" i="40" s="1"/>
  <c r="C80" i="40"/>
  <c r="F80" i="40" s="1"/>
  <c r="C98" i="40"/>
  <c r="F98" i="40" s="1"/>
  <c r="C45" i="59"/>
  <c r="F45" i="59" s="1"/>
  <c r="C41" i="59"/>
  <c r="F41" i="59" s="1"/>
  <c r="C38" i="59"/>
  <c r="F38" i="59" s="1"/>
  <c r="C30" i="59"/>
  <c r="F30" i="59" s="1"/>
  <c r="C48" i="59"/>
  <c r="F48" i="59" s="1"/>
  <c r="C44" i="59"/>
  <c r="F44" i="59" s="1"/>
  <c r="C40" i="59"/>
  <c r="F40" i="59" s="1"/>
  <c r="C36" i="59"/>
  <c r="F36" i="59" s="1"/>
  <c r="C43" i="59"/>
  <c r="F43" i="59" s="1"/>
  <c r="C39" i="59"/>
  <c r="F39" i="59" s="1"/>
  <c r="C35" i="59"/>
  <c r="F35" i="59" s="1"/>
  <c r="C28" i="59"/>
  <c r="F28" i="59" s="1"/>
  <c r="C34" i="59"/>
  <c r="F34" i="59" s="1"/>
  <c r="C26" i="59"/>
  <c r="F26" i="59" s="1"/>
  <c r="C19" i="59"/>
  <c r="F19" i="59" s="1"/>
  <c r="C21" i="52"/>
  <c r="F21" i="52" s="1"/>
  <c r="C71" i="52"/>
  <c r="F71" i="52" s="1"/>
  <c r="C33" i="59"/>
  <c r="F33" i="59" s="1"/>
  <c r="C29" i="59"/>
  <c r="F29" i="59" s="1"/>
  <c r="C24" i="59"/>
  <c r="F24" i="59" s="1"/>
  <c r="C17" i="59"/>
  <c r="F17" i="59" s="1"/>
  <c r="C10" i="59"/>
  <c r="F10" i="59" s="1"/>
  <c r="C8" i="59"/>
  <c r="F8" i="59" s="1"/>
  <c r="C11" i="42"/>
  <c r="F11" i="42" s="1"/>
  <c r="C72" i="42"/>
  <c r="F72" i="42" s="1"/>
  <c r="C84" i="42"/>
  <c r="F84" i="42" s="1"/>
  <c r="C22" i="59"/>
  <c r="F22" i="59" s="1"/>
  <c r="C14" i="59"/>
  <c r="F14" i="59" s="1"/>
  <c r="C12" i="59"/>
  <c r="F12" i="59" s="1"/>
  <c r="C31" i="59"/>
  <c r="F31" i="59" s="1"/>
  <c r="C21" i="59"/>
  <c r="F21" i="59" s="1"/>
  <c r="C9" i="59"/>
  <c r="F9" i="59" s="1"/>
  <c r="C66" i="32"/>
  <c r="F66" i="32" s="1"/>
  <c r="C14" i="49"/>
  <c r="E14" i="49" s="1"/>
  <c r="O14" i="12" s="1"/>
  <c r="C8" i="49"/>
  <c r="E8" i="49" s="1"/>
  <c r="O8" i="12" s="1"/>
  <c r="C60" i="49"/>
  <c r="E60" i="49" s="1"/>
  <c r="O60" i="12" s="1"/>
  <c r="C79" i="49"/>
  <c r="E79" i="49" s="1"/>
  <c r="O79" i="12" s="1"/>
  <c r="C75" i="49"/>
  <c r="E75" i="49" s="1"/>
  <c r="C91" i="49"/>
  <c r="E91" i="49" s="1"/>
  <c r="C43" i="49"/>
  <c r="E43" i="49" s="1"/>
  <c r="Q56" i="12"/>
  <c r="C67" i="52"/>
  <c r="F67" i="52" s="1"/>
  <c r="C99" i="14"/>
  <c r="F99" i="14" s="1"/>
  <c r="C27" i="59"/>
  <c r="F27" i="59" s="1"/>
  <c r="C20" i="59"/>
  <c r="F20" i="59" s="1"/>
  <c r="C16" i="59"/>
  <c r="F16" i="59" s="1"/>
  <c r="C11" i="59"/>
  <c r="F11" i="59" s="1"/>
  <c r="C63" i="14"/>
  <c r="F63" i="14" s="1"/>
  <c r="D62" i="12" s="1"/>
  <c r="Q96" i="12"/>
  <c r="C95" i="49"/>
  <c r="E95" i="49" s="1"/>
  <c r="O95" i="12" s="1"/>
  <c r="C16" i="49"/>
  <c r="E16" i="49" s="1"/>
  <c r="C86" i="49"/>
  <c r="E86" i="49" s="1"/>
  <c r="C56" i="49"/>
  <c r="E56" i="49" s="1"/>
  <c r="C74" i="49"/>
  <c r="E74" i="49" s="1"/>
  <c r="C40" i="49"/>
  <c r="E40" i="49" s="1"/>
  <c r="C95" i="39"/>
  <c r="F95" i="39" s="1"/>
  <c r="C62" i="39"/>
  <c r="F62" i="39" s="1"/>
  <c r="C23" i="39"/>
  <c r="F23" i="39" s="1"/>
  <c r="C15" i="59"/>
  <c r="F15" i="59" s="1"/>
  <c r="C93" i="49"/>
  <c r="E93" i="49" s="1"/>
  <c r="C58" i="49"/>
  <c r="E58" i="49" s="1"/>
  <c r="C73" i="49"/>
  <c r="E73" i="49" s="1"/>
  <c r="C39" i="49"/>
  <c r="E39" i="49" s="1"/>
  <c r="O39" i="12" s="1"/>
  <c r="C96" i="49"/>
  <c r="E96" i="49" s="1"/>
  <c r="O96" i="12" s="1"/>
  <c r="C61" i="49"/>
  <c r="E61" i="49" s="1"/>
  <c r="C84" i="52"/>
  <c r="F84" i="52" s="1"/>
  <c r="C94" i="39"/>
  <c r="F94" i="39" s="1"/>
  <c r="C61" i="39"/>
  <c r="F61" i="39" s="1"/>
  <c r="C22" i="39"/>
  <c r="F22" i="39" s="1"/>
  <c r="C39" i="39"/>
  <c r="F39" i="39" s="1"/>
  <c r="C29" i="49"/>
  <c r="E29" i="49" s="1"/>
  <c r="O29" i="12" s="1"/>
  <c r="C89" i="49"/>
  <c r="E89" i="49" s="1"/>
  <c r="O89" i="12" s="1"/>
  <c r="C53" i="49"/>
  <c r="E53" i="49" s="1"/>
  <c r="O53" i="12" s="1"/>
  <c r="C68" i="49"/>
  <c r="E68" i="49" s="1"/>
  <c r="C92" i="49"/>
  <c r="E92" i="49" s="1"/>
  <c r="C57" i="49"/>
  <c r="E57" i="49" s="1"/>
  <c r="C80" i="39"/>
  <c r="F80" i="39" s="1"/>
  <c r="C46" i="39"/>
  <c r="F46" i="39" s="1"/>
  <c r="M45" i="12" s="1"/>
  <c r="C71" i="40"/>
  <c r="F71" i="40" s="1"/>
  <c r="C48" i="40"/>
  <c r="F48" i="40" s="1"/>
  <c r="C35" i="40"/>
  <c r="F35" i="40" s="1"/>
  <c r="C35" i="52"/>
  <c r="F35" i="52" s="1"/>
  <c r="C20" i="52"/>
  <c r="F20" i="52" s="1"/>
  <c r="C59" i="32"/>
  <c r="F59" i="32" s="1"/>
  <c r="C83" i="52"/>
  <c r="F83" i="52" s="1"/>
  <c r="C51" i="52"/>
  <c r="F51" i="52" s="1"/>
  <c r="C15" i="52"/>
  <c r="F15" i="52" s="1"/>
  <c r="C42" i="49"/>
  <c r="E42" i="49" s="1"/>
  <c r="O42" i="12" s="1"/>
  <c r="C12" i="49"/>
  <c r="E12" i="49" s="1"/>
  <c r="C84" i="49"/>
  <c r="E84" i="49" s="1"/>
  <c r="O84" i="12" s="1"/>
  <c r="C66" i="49"/>
  <c r="E66" i="49" s="1"/>
  <c r="O66" i="12" s="1"/>
  <c r="C49" i="49"/>
  <c r="E49" i="49" s="1"/>
  <c r="C82" i="49"/>
  <c r="E82" i="49" s="1"/>
  <c r="O82" i="12" s="1"/>
  <c r="C64" i="49"/>
  <c r="E64" i="49" s="1"/>
  <c r="O64" i="12" s="1"/>
  <c r="C51" i="49"/>
  <c r="E51" i="49" s="1"/>
  <c r="O51" i="12" s="1"/>
  <c r="C30" i="49"/>
  <c r="E30" i="49" s="1"/>
  <c r="O30" i="12" s="1"/>
  <c r="C88" i="49"/>
  <c r="E88" i="49" s="1"/>
  <c r="O88" i="12" s="1"/>
  <c r="C70" i="49"/>
  <c r="E70" i="49" s="1"/>
  <c r="O70" i="12" s="1"/>
  <c r="C52" i="49"/>
  <c r="E52" i="49" s="1"/>
  <c r="O52" i="12" s="1"/>
  <c r="C35" i="49"/>
  <c r="E35" i="49" s="1"/>
  <c r="O35" i="12" s="1"/>
  <c r="C22" i="49"/>
  <c r="E22" i="49" s="1"/>
  <c r="C10" i="49"/>
  <c r="E10" i="49" s="1"/>
  <c r="O10" i="12" s="1"/>
  <c r="Q86" i="12"/>
  <c r="C54" i="14"/>
  <c r="F54" i="14" s="1"/>
  <c r="D53" i="12" s="1"/>
  <c r="C83" i="32"/>
  <c r="F83" i="32" s="1"/>
  <c r="C33" i="32"/>
  <c r="F33" i="32" s="1"/>
  <c r="C93" i="52"/>
  <c r="F93" i="52" s="1"/>
  <c r="C77" i="52"/>
  <c r="F77" i="52" s="1"/>
  <c r="C58" i="52"/>
  <c r="F58" i="52" s="1"/>
  <c r="C44" i="52"/>
  <c r="F44" i="52" s="1"/>
  <c r="C27" i="52"/>
  <c r="F27" i="52" s="1"/>
  <c r="C14" i="52"/>
  <c r="F14" i="52" s="1"/>
  <c r="C89" i="39"/>
  <c r="F89" i="39" s="1"/>
  <c r="C71" i="39"/>
  <c r="F71" i="39" s="1"/>
  <c r="C53" i="39"/>
  <c r="F53" i="39" s="1"/>
  <c r="C31" i="39"/>
  <c r="F31" i="39" s="1"/>
  <c r="C15" i="39"/>
  <c r="F15" i="39" s="1"/>
  <c r="M14" i="12" s="1"/>
  <c r="C97" i="49"/>
  <c r="E97" i="49" s="1"/>
  <c r="O97" i="12" s="1"/>
  <c r="C81" i="49"/>
  <c r="E81" i="49" s="1"/>
  <c r="C93" i="14"/>
  <c r="F93" i="14" s="1"/>
  <c r="C59" i="14"/>
  <c r="F59" i="14" s="1"/>
  <c r="C65" i="52"/>
  <c r="F65" i="52" s="1"/>
  <c r="C28" i="52"/>
  <c r="F28" i="52" s="1"/>
  <c r="C98" i="49"/>
  <c r="E98" i="49" s="1"/>
  <c r="O98" i="12" s="1"/>
  <c r="C80" i="49"/>
  <c r="E80" i="49" s="1"/>
  <c r="C62" i="49"/>
  <c r="E62" i="49" s="1"/>
  <c r="C44" i="49"/>
  <c r="E44" i="49" s="1"/>
  <c r="C78" i="49"/>
  <c r="E78" i="49" s="1"/>
  <c r="O78" i="12" s="1"/>
  <c r="C47" i="49"/>
  <c r="E47" i="49" s="1"/>
  <c r="C26" i="49"/>
  <c r="E26" i="49" s="1"/>
  <c r="O26" i="12" s="1"/>
  <c r="C9" i="49"/>
  <c r="E9" i="49" s="1"/>
  <c r="O9" i="12" s="1"/>
  <c r="C83" i="49"/>
  <c r="E83" i="49" s="1"/>
  <c r="C65" i="49"/>
  <c r="E65" i="49" s="1"/>
  <c r="O65" i="12" s="1"/>
  <c r="C48" i="49"/>
  <c r="E48" i="49" s="1"/>
  <c r="O48" i="12" s="1"/>
  <c r="C7" i="49"/>
  <c r="E7" i="49" s="1"/>
  <c r="D10" i="12"/>
  <c r="C81" i="14"/>
  <c r="F81" i="14" s="1"/>
  <c r="C25" i="14"/>
  <c r="F25" i="14" s="1"/>
  <c r="D24" i="12" s="1"/>
  <c r="C92" i="52"/>
  <c r="F92" i="52" s="1"/>
  <c r="C73" i="52"/>
  <c r="F73" i="52" s="1"/>
  <c r="C57" i="52"/>
  <c r="F57" i="52" s="1"/>
  <c r="C36" i="52"/>
  <c r="F36" i="52" s="1"/>
  <c r="C87" i="39"/>
  <c r="F87" i="39" s="1"/>
  <c r="C69" i="39"/>
  <c r="F69" i="39" s="1"/>
  <c r="C30" i="39"/>
  <c r="F30" i="39" s="1"/>
  <c r="M29" i="12" s="1"/>
  <c r="C14" i="39"/>
  <c r="F14" i="39" s="1"/>
  <c r="C45" i="49"/>
  <c r="E45" i="49" s="1"/>
  <c r="O45" i="12" s="1"/>
  <c r="Q47" i="12"/>
  <c r="C17" i="32"/>
  <c r="F17" i="32" s="1"/>
  <c r="C11" i="32"/>
  <c r="F11" i="32" s="1"/>
  <c r="C70" i="32"/>
  <c r="F70" i="32" s="1"/>
  <c r="C89" i="32"/>
  <c r="F89" i="32" s="1"/>
  <c r="C23" i="32"/>
  <c r="F23" i="32" s="1"/>
  <c r="C55" i="32"/>
  <c r="F55" i="32" s="1"/>
  <c r="C78" i="32"/>
  <c r="F78" i="32" s="1"/>
  <c r="C17" i="52"/>
  <c r="F17" i="52" s="1"/>
  <c r="C23" i="52"/>
  <c r="F23" i="52" s="1"/>
  <c r="C31" i="52"/>
  <c r="F31" i="52" s="1"/>
  <c r="C40" i="52"/>
  <c r="F40" i="52" s="1"/>
  <c r="C48" i="52"/>
  <c r="F48" i="52" s="1"/>
  <c r="C55" i="52"/>
  <c r="F55" i="52" s="1"/>
  <c r="C61" i="52"/>
  <c r="F61" i="52" s="1"/>
  <c r="C68" i="52"/>
  <c r="F68" i="52" s="1"/>
  <c r="C88" i="52"/>
  <c r="F88" i="52" s="1"/>
  <c r="C96" i="52"/>
  <c r="F96" i="52" s="1"/>
  <c r="C11" i="52"/>
  <c r="F11" i="52" s="1"/>
  <c r="C18" i="52"/>
  <c r="F18" i="52" s="1"/>
  <c r="C24" i="52"/>
  <c r="F24" i="52" s="1"/>
  <c r="C32" i="52"/>
  <c r="F32" i="52" s="1"/>
  <c r="C41" i="52"/>
  <c r="F41" i="52" s="1"/>
  <c r="C64" i="52"/>
  <c r="F64" i="52" s="1"/>
  <c r="C72" i="52"/>
  <c r="F72" i="52" s="1"/>
  <c r="C81" i="52"/>
  <c r="F81" i="52" s="1"/>
  <c r="C89" i="52"/>
  <c r="F89" i="52" s="1"/>
  <c r="C97" i="52"/>
  <c r="F97" i="52" s="1"/>
  <c r="C84" i="39"/>
  <c r="F84" i="39" s="1"/>
  <c r="M83" i="12" s="1"/>
  <c r="C75" i="39"/>
  <c r="F75" i="39" s="1"/>
  <c r="C66" i="39"/>
  <c r="F66" i="39" s="1"/>
  <c r="C58" i="39"/>
  <c r="F58" i="39" s="1"/>
  <c r="C50" i="39"/>
  <c r="F50" i="39" s="1"/>
  <c r="C43" i="39"/>
  <c r="F43" i="39" s="1"/>
  <c r="C35" i="39"/>
  <c r="F35" i="39" s="1"/>
  <c r="C19" i="39"/>
  <c r="F19" i="39" s="1"/>
  <c r="C12" i="39"/>
  <c r="F12" i="39" s="1"/>
  <c r="C16" i="39"/>
  <c r="F16" i="39" s="1"/>
  <c r="C32" i="39"/>
  <c r="F32" i="39" s="1"/>
  <c r="M31" i="12" s="1"/>
  <c r="C36" i="39"/>
  <c r="F36" i="39" s="1"/>
  <c r="C44" i="39"/>
  <c r="F44" i="39" s="1"/>
  <c r="C51" i="39"/>
  <c r="F51" i="39" s="1"/>
  <c r="C54" i="39"/>
  <c r="F54" i="39" s="1"/>
  <c r="C59" i="39"/>
  <c r="F59" i="39" s="1"/>
  <c r="C63" i="39"/>
  <c r="F63" i="39" s="1"/>
  <c r="C72" i="39"/>
  <c r="F72" i="39" s="1"/>
  <c r="C76" i="39"/>
  <c r="F76" i="39" s="1"/>
  <c r="C85" i="39"/>
  <c r="F85" i="39" s="1"/>
  <c r="C90" i="39"/>
  <c r="F90" i="39" s="1"/>
  <c r="C96" i="39"/>
  <c r="F96" i="39" s="1"/>
  <c r="C9" i="39"/>
  <c r="F9" i="39" s="1"/>
  <c r="M8" i="12" s="1"/>
  <c r="C13" i="39"/>
  <c r="F13" i="39" s="1"/>
  <c r="C17" i="39"/>
  <c r="F17" i="39" s="1"/>
  <c r="C21" i="39"/>
  <c r="F21" i="39" s="1"/>
  <c r="C25" i="39"/>
  <c r="F25" i="39" s="1"/>
  <c r="C29" i="39"/>
  <c r="F29" i="39" s="1"/>
  <c r="C33" i="39"/>
  <c r="F33" i="39" s="1"/>
  <c r="C37" i="39"/>
  <c r="F37" i="39" s="1"/>
  <c r="C41" i="39"/>
  <c r="F41" i="39" s="1"/>
  <c r="C45" i="39"/>
  <c r="F45" i="39" s="1"/>
  <c r="C49" i="39"/>
  <c r="F49" i="39" s="1"/>
  <c r="C56" i="39"/>
  <c r="F56" i="39" s="1"/>
  <c r="C60" i="39"/>
  <c r="F60" i="39" s="1"/>
  <c r="C64" i="39"/>
  <c r="F64" i="39" s="1"/>
  <c r="C68" i="39"/>
  <c r="F68" i="39" s="1"/>
  <c r="C73" i="39"/>
  <c r="F73" i="39" s="1"/>
  <c r="C78" i="39"/>
  <c r="F78" i="39" s="1"/>
  <c r="C82" i="39"/>
  <c r="F82" i="39" s="1"/>
  <c r="C86" i="39"/>
  <c r="F86" i="39" s="1"/>
  <c r="C93" i="39"/>
  <c r="F93" i="39" s="1"/>
  <c r="C97" i="39"/>
  <c r="F97" i="39" s="1"/>
  <c r="Q91" i="12"/>
  <c r="C98" i="39"/>
  <c r="F98" i="39" s="1"/>
  <c r="C83" i="39"/>
  <c r="F83" i="39" s="1"/>
  <c r="C74" i="39"/>
  <c r="F74" i="39" s="1"/>
  <c r="C65" i="39"/>
  <c r="F65" i="39" s="1"/>
  <c r="C57" i="39"/>
  <c r="F57" i="39" s="1"/>
  <c r="C42" i="39"/>
  <c r="F42" i="39" s="1"/>
  <c r="C34" i="39"/>
  <c r="F34" i="39" s="1"/>
  <c r="C27" i="39"/>
  <c r="F27" i="39" s="1"/>
  <c r="C18" i="39"/>
  <c r="F18" i="39" s="1"/>
  <c r="C10" i="39"/>
  <c r="F10" i="39" s="1"/>
  <c r="C8" i="40"/>
  <c r="F8" i="40" s="1"/>
  <c r="C10" i="40"/>
  <c r="F10" i="40" s="1"/>
  <c r="C53" i="40"/>
  <c r="F53" i="40" s="1"/>
  <c r="N53" i="12" s="1"/>
  <c r="C92" i="40"/>
  <c r="F92" i="40" s="1"/>
  <c r="C20" i="40"/>
  <c r="F20" i="40" s="1"/>
  <c r="C67" i="40"/>
  <c r="F67" i="40" s="1"/>
  <c r="C97" i="40"/>
  <c r="F97" i="40" s="1"/>
  <c r="C73" i="14"/>
  <c r="F73" i="14" s="1"/>
  <c r="C44" i="14"/>
  <c r="F44" i="14" s="1"/>
  <c r="Q74" i="12"/>
  <c r="C7" i="52"/>
  <c r="F7" i="52" s="1"/>
  <c r="C10" i="52"/>
  <c r="F10" i="52" s="1"/>
  <c r="C17" i="14"/>
  <c r="F17" i="14" s="1"/>
  <c r="C95" i="52"/>
  <c r="F95" i="52" s="1"/>
  <c r="C86" i="52"/>
  <c r="F86" i="52" s="1"/>
  <c r="C79" i="52"/>
  <c r="F79" i="52" s="1"/>
  <c r="C75" i="52"/>
  <c r="F75" i="52" s="1"/>
  <c r="C63" i="52"/>
  <c r="F63" i="52" s="1"/>
  <c r="C60" i="52"/>
  <c r="F60" i="52" s="1"/>
  <c r="C53" i="52"/>
  <c r="F53" i="52" s="1"/>
  <c r="C50" i="52"/>
  <c r="F50" i="52" s="1"/>
  <c r="C43" i="52"/>
  <c r="F43" i="52" s="1"/>
  <c r="C34" i="52"/>
  <c r="F34" i="52" s="1"/>
  <c r="C30" i="52"/>
  <c r="F30" i="52" s="1"/>
  <c r="C26" i="52"/>
  <c r="F26" i="52" s="1"/>
  <c r="C16" i="52"/>
  <c r="F16" i="52" s="1"/>
  <c r="C13" i="52"/>
  <c r="F13" i="52" s="1"/>
  <c r="C9" i="52"/>
  <c r="F9" i="52" s="1"/>
  <c r="C59" i="49"/>
  <c r="E59" i="49" s="1"/>
  <c r="C23" i="49"/>
  <c r="E23" i="49" s="1"/>
  <c r="C77" i="49"/>
  <c r="E77" i="49" s="1"/>
  <c r="C86" i="14"/>
  <c r="F86" i="14" s="1"/>
  <c r="C68" i="14"/>
  <c r="F68" i="14" s="1"/>
  <c r="C53" i="14"/>
  <c r="F53" i="14" s="1"/>
  <c r="C13" i="14"/>
  <c r="F13" i="14" s="1"/>
  <c r="C20" i="32"/>
  <c r="F20" i="32" s="1"/>
  <c r="C94" i="52"/>
  <c r="F94" i="52" s="1"/>
  <c r="C90" i="52"/>
  <c r="F90" i="52" s="1"/>
  <c r="C85" i="52"/>
  <c r="F85" i="52" s="1"/>
  <c r="C82" i="52"/>
  <c r="F82" i="52" s="1"/>
  <c r="C74" i="52"/>
  <c r="F74" i="52" s="1"/>
  <c r="C70" i="52"/>
  <c r="F70" i="52" s="1"/>
  <c r="C66" i="52"/>
  <c r="F66" i="52" s="1"/>
  <c r="C62" i="52"/>
  <c r="F62" i="52" s="1"/>
  <c r="C59" i="52"/>
  <c r="F59" i="52" s="1"/>
  <c r="C56" i="52"/>
  <c r="F56" i="52" s="1"/>
  <c r="C52" i="52"/>
  <c r="F52" i="52" s="1"/>
  <c r="C49" i="52"/>
  <c r="F49" i="52" s="1"/>
  <c r="C45" i="52"/>
  <c r="F45" i="52" s="1"/>
  <c r="C42" i="52"/>
  <c r="F42" i="52" s="1"/>
  <c r="C38" i="52"/>
  <c r="F38" i="52" s="1"/>
  <c r="C33" i="52"/>
  <c r="F33" i="52" s="1"/>
  <c r="C29" i="52"/>
  <c r="F29" i="52" s="1"/>
  <c r="C22" i="52"/>
  <c r="F22" i="52" s="1"/>
  <c r="C19" i="52"/>
  <c r="F19" i="52" s="1"/>
  <c r="C12" i="52"/>
  <c r="F12" i="52" s="1"/>
  <c r="C50" i="49"/>
  <c r="E50" i="49" s="1"/>
  <c r="C77" i="40"/>
  <c r="F77" i="40" s="1"/>
  <c r="C18" i="40"/>
  <c r="F18" i="40" s="1"/>
  <c r="C92" i="14"/>
  <c r="F92" i="14" s="1"/>
  <c r="C74" i="14"/>
  <c r="F74" i="14" s="1"/>
  <c r="C60" i="14"/>
  <c r="F60" i="14" s="1"/>
  <c r="C50" i="14"/>
  <c r="F50" i="14" s="1"/>
  <c r="C40" i="14"/>
  <c r="F40" i="14" s="1"/>
  <c r="D39" i="12" s="1"/>
  <c r="F28" i="12"/>
  <c r="Q95" i="12"/>
  <c r="Q68" i="12"/>
  <c r="C34" i="14"/>
  <c r="F34" i="14" s="1"/>
  <c r="C29" i="14"/>
  <c r="F29" i="14" s="1"/>
  <c r="C24" i="14"/>
  <c r="F24" i="14" s="1"/>
  <c r="C49" i="38"/>
  <c r="F49" i="38" s="1"/>
  <c r="C90" i="38"/>
  <c r="F90" i="38" s="1"/>
  <c r="C22" i="38"/>
  <c r="F22" i="38" s="1"/>
  <c r="C52" i="38"/>
  <c r="F52" i="38" s="1"/>
  <c r="C92" i="38"/>
  <c r="F92" i="38" s="1"/>
  <c r="C30" i="38"/>
  <c r="F30" i="38" s="1"/>
  <c r="C45" i="38"/>
  <c r="F45" i="38" s="1"/>
  <c r="C96" i="14"/>
  <c r="F96" i="14" s="1"/>
  <c r="C84" i="14"/>
  <c r="F84" i="14" s="1"/>
  <c r="C79" i="14"/>
  <c r="F79" i="14" s="1"/>
  <c r="C57" i="14"/>
  <c r="F57" i="14" s="1"/>
  <c r="C52" i="14"/>
  <c r="F52" i="14" s="1"/>
  <c r="C48" i="14"/>
  <c r="F48" i="14" s="1"/>
  <c r="C43" i="14"/>
  <c r="F43" i="14" s="1"/>
  <c r="C32" i="14"/>
  <c r="F32" i="14" s="1"/>
  <c r="C23" i="14"/>
  <c r="F23" i="14" s="1"/>
  <c r="C96" i="32"/>
  <c r="F96" i="32" s="1"/>
  <c r="C84" i="32"/>
  <c r="F84" i="32" s="1"/>
  <c r="C72" i="32"/>
  <c r="F72" i="32" s="1"/>
  <c r="C62" i="32"/>
  <c r="F62" i="32" s="1"/>
  <c r="C40" i="32"/>
  <c r="F40" i="32" s="1"/>
  <c r="C82" i="38"/>
  <c r="F82" i="38" s="1"/>
  <c r="C10" i="14"/>
  <c r="F10" i="14" s="1"/>
  <c r="C8" i="14"/>
  <c r="F8" i="14" s="1"/>
  <c r="C12" i="14"/>
  <c r="F12" i="14" s="1"/>
  <c r="C15" i="14"/>
  <c r="F15" i="14" s="1"/>
  <c r="C21" i="14"/>
  <c r="F21" i="14" s="1"/>
  <c r="C30" i="14"/>
  <c r="F30" i="14" s="1"/>
  <c r="C35" i="14"/>
  <c r="F35" i="14" s="1"/>
  <c r="C37" i="14"/>
  <c r="F37" i="14" s="1"/>
  <c r="C45" i="14"/>
  <c r="F45" i="14" s="1"/>
  <c r="C49" i="14"/>
  <c r="F49" i="14" s="1"/>
  <c r="C51" i="14"/>
  <c r="F51" i="14" s="1"/>
  <c r="C62" i="14"/>
  <c r="F62" i="14" s="1"/>
  <c r="C64" i="14"/>
  <c r="F64" i="14" s="1"/>
  <c r="C66" i="14"/>
  <c r="F66" i="14" s="1"/>
  <c r="C69" i="14"/>
  <c r="F69" i="14" s="1"/>
  <c r="C72" i="14"/>
  <c r="F72" i="14" s="1"/>
  <c r="C75" i="14"/>
  <c r="F75" i="14" s="1"/>
  <c r="C87" i="14"/>
  <c r="F87" i="14" s="1"/>
  <c r="C91" i="14"/>
  <c r="F91" i="14" s="1"/>
  <c r="C94" i="14"/>
  <c r="F94" i="14" s="1"/>
  <c r="C97" i="14"/>
  <c r="F97" i="14" s="1"/>
  <c r="C9" i="14"/>
  <c r="F9" i="14" s="1"/>
  <c r="C14" i="14"/>
  <c r="F14" i="14" s="1"/>
  <c r="C16" i="14"/>
  <c r="F16" i="14" s="1"/>
  <c r="C18" i="14"/>
  <c r="F18" i="14" s="1"/>
  <c r="C20" i="14"/>
  <c r="F20" i="14" s="1"/>
  <c r="C22" i="14"/>
  <c r="F22" i="14" s="1"/>
  <c r="D21" i="12" s="1"/>
  <c r="C28" i="14"/>
  <c r="F28" i="14" s="1"/>
  <c r="C33" i="14"/>
  <c r="F33" i="14" s="1"/>
  <c r="C39" i="14"/>
  <c r="F39" i="14" s="1"/>
  <c r="C41" i="14"/>
  <c r="F41" i="14" s="1"/>
  <c r="C56" i="14"/>
  <c r="F56" i="14" s="1"/>
  <c r="C58" i="14"/>
  <c r="F58" i="14" s="1"/>
  <c r="C67" i="14"/>
  <c r="F67" i="14" s="1"/>
  <c r="C76" i="14"/>
  <c r="F76" i="14" s="1"/>
  <c r="C80" i="14"/>
  <c r="F80" i="14" s="1"/>
  <c r="C82" i="14"/>
  <c r="F82" i="14" s="1"/>
  <c r="C85" i="14"/>
  <c r="F85" i="14" s="1"/>
  <c r="C89" i="14"/>
  <c r="F89" i="14" s="1"/>
  <c r="C95" i="14"/>
  <c r="F95" i="14" s="1"/>
  <c r="C98" i="14"/>
  <c r="F98" i="14" s="1"/>
  <c r="C90" i="14"/>
  <c r="F90" i="14" s="1"/>
  <c r="C83" i="14"/>
  <c r="F83" i="14" s="1"/>
  <c r="C78" i="14"/>
  <c r="F78" i="14" s="1"/>
  <c r="C71" i="14"/>
  <c r="F71" i="14" s="1"/>
  <c r="C65" i="14"/>
  <c r="F65" i="14" s="1"/>
  <c r="C61" i="14"/>
  <c r="F61" i="14" s="1"/>
  <c r="C46" i="14"/>
  <c r="F46" i="14" s="1"/>
  <c r="C42" i="14"/>
  <c r="F42" i="14" s="1"/>
  <c r="C36" i="14"/>
  <c r="F36" i="14" s="1"/>
  <c r="C31" i="14"/>
  <c r="F31" i="14" s="1"/>
  <c r="C27" i="14"/>
  <c r="F27" i="14" s="1"/>
  <c r="C19" i="14"/>
  <c r="F19" i="14" s="1"/>
  <c r="C9" i="32"/>
  <c r="F9" i="32" s="1"/>
  <c r="C18" i="32"/>
  <c r="F18" i="32" s="1"/>
  <c r="C30" i="32"/>
  <c r="F30" i="32" s="1"/>
  <c r="C36" i="32"/>
  <c r="F36" i="32" s="1"/>
  <c r="C57" i="32"/>
  <c r="F57" i="32" s="1"/>
  <c r="C67" i="32"/>
  <c r="F67" i="32" s="1"/>
  <c r="C75" i="32"/>
  <c r="F75" i="32" s="1"/>
  <c r="C81" i="32"/>
  <c r="F81" i="32" s="1"/>
  <c r="C91" i="32"/>
  <c r="F91" i="32" s="1"/>
  <c r="C14" i="32"/>
  <c r="F14" i="32" s="1"/>
  <c r="C24" i="32"/>
  <c r="F24" i="32" s="1"/>
  <c r="C31" i="32"/>
  <c r="F31" i="32" s="1"/>
  <c r="C49" i="32"/>
  <c r="F49" i="32" s="1"/>
  <c r="C53" i="32"/>
  <c r="F53" i="32" s="1"/>
  <c r="C64" i="32"/>
  <c r="F64" i="32" s="1"/>
  <c r="C86" i="32"/>
  <c r="F86" i="32" s="1"/>
  <c r="C94" i="32"/>
  <c r="F94" i="32" s="1"/>
  <c r="C66" i="38"/>
  <c r="F66" i="38" s="1"/>
  <c r="C63" i="49"/>
  <c r="E63" i="49" s="1"/>
  <c r="C85" i="49"/>
  <c r="E85" i="49" s="1"/>
  <c r="C15" i="49"/>
  <c r="E15" i="49" s="1"/>
  <c r="C36" i="49"/>
  <c r="E36" i="49" s="1"/>
  <c r="C55" i="49"/>
  <c r="E55" i="49" s="1"/>
  <c r="C67" i="49"/>
  <c r="E67" i="49" s="1"/>
  <c r="C94" i="49"/>
  <c r="E94" i="49" s="1"/>
  <c r="C32" i="49"/>
  <c r="E32" i="49" s="1"/>
  <c r="C85" i="40"/>
  <c r="F85" i="40" s="1"/>
  <c r="C62" i="40"/>
  <c r="F62" i="40" s="1"/>
  <c r="C39" i="40"/>
  <c r="F39" i="40" s="1"/>
  <c r="C13" i="40"/>
  <c r="F13" i="40" s="1"/>
  <c r="C14" i="42"/>
  <c r="F14" i="42" s="1"/>
  <c r="C22" i="42"/>
  <c r="F22" i="42" s="1"/>
  <c r="C30" i="42"/>
  <c r="F30" i="42" s="1"/>
  <c r="C33" i="42"/>
  <c r="F33" i="42" s="1"/>
  <c r="C39" i="42"/>
  <c r="F39" i="42" s="1"/>
  <c r="C42" i="42"/>
  <c r="F42" i="42" s="1"/>
  <c r="C59" i="42"/>
  <c r="F59" i="42" s="1"/>
  <c r="C62" i="42"/>
  <c r="F62" i="42" s="1"/>
  <c r="C71" i="42"/>
  <c r="F71" i="42" s="1"/>
  <c r="C76" i="42"/>
  <c r="F76" i="42" s="1"/>
  <c r="C80" i="42"/>
  <c r="F80" i="42" s="1"/>
  <c r="C83" i="42"/>
  <c r="F83" i="42" s="1"/>
  <c r="C86" i="42"/>
  <c r="F86" i="42" s="1"/>
  <c r="C95" i="42"/>
  <c r="F95" i="42" s="1"/>
  <c r="C98" i="42"/>
  <c r="F98" i="42" s="1"/>
  <c r="C10" i="42"/>
  <c r="F10" i="42" s="1"/>
  <c r="C12" i="42"/>
  <c r="F12" i="42" s="1"/>
  <c r="C21" i="42"/>
  <c r="F21" i="42" s="1"/>
  <c r="C27" i="42"/>
  <c r="F27" i="42" s="1"/>
  <c r="C32" i="42"/>
  <c r="F32" i="42" s="1"/>
  <c r="C41" i="42"/>
  <c r="F41" i="42" s="1"/>
  <c r="C44" i="42"/>
  <c r="F44" i="42" s="1"/>
  <c r="C50" i="42"/>
  <c r="F50" i="42" s="1"/>
  <c r="C53" i="42"/>
  <c r="F53" i="42" s="1"/>
  <c r="C56" i="42"/>
  <c r="F56" i="42" s="1"/>
  <c r="C61" i="42"/>
  <c r="F61" i="42" s="1"/>
  <c r="C64" i="42"/>
  <c r="F64" i="42" s="1"/>
  <c r="C69" i="42"/>
  <c r="F69" i="42" s="1"/>
  <c r="C73" i="42"/>
  <c r="F73" i="42" s="1"/>
  <c r="C82" i="42"/>
  <c r="F82" i="42" s="1"/>
  <c r="C85" i="42"/>
  <c r="F85" i="42" s="1"/>
  <c r="C89" i="42"/>
  <c r="F89" i="42" s="1"/>
  <c r="C97" i="42"/>
  <c r="F97" i="42" s="1"/>
  <c r="C13" i="42"/>
  <c r="F13" i="42" s="1"/>
  <c r="C15" i="42"/>
  <c r="F15" i="42" s="1"/>
  <c r="C17" i="42"/>
  <c r="F17" i="42" s="1"/>
  <c r="C23" i="42"/>
  <c r="F23" i="42" s="1"/>
  <c r="C25" i="42"/>
  <c r="F25" i="42" s="1"/>
  <c r="C29" i="42"/>
  <c r="F29" i="42" s="1"/>
  <c r="C34" i="42"/>
  <c r="F34" i="42" s="1"/>
  <c r="C37" i="42"/>
  <c r="F37" i="42" s="1"/>
  <c r="C46" i="42"/>
  <c r="F46" i="42" s="1"/>
  <c r="C58" i="42"/>
  <c r="F58" i="42" s="1"/>
  <c r="C63" i="42"/>
  <c r="F63" i="42" s="1"/>
  <c r="C66" i="42"/>
  <c r="F66" i="42" s="1"/>
  <c r="C75" i="42"/>
  <c r="F75" i="42" s="1"/>
  <c r="C87" i="42"/>
  <c r="F87" i="42" s="1"/>
  <c r="C94" i="42"/>
  <c r="F94" i="42" s="1"/>
  <c r="C31" i="42"/>
  <c r="F31" i="42" s="1"/>
  <c r="C45" i="42"/>
  <c r="F45" i="42" s="1"/>
  <c r="C60" i="42"/>
  <c r="F60" i="42" s="1"/>
  <c r="C74" i="42"/>
  <c r="F74" i="42" s="1"/>
  <c r="C9" i="42"/>
  <c r="F9" i="42" s="1"/>
  <c r="C54" i="42"/>
  <c r="F54" i="42" s="1"/>
  <c r="C68" i="42"/>
  <c r="F68" i="42" s="1"/>
  <c r="C90" i="42"/>
  <c r="F90" i="42" s="1"/>
  <c r="C96" i="42"/>
  <c r="F96" i="42" s="1"/>
  <c r="C28" i="42"/>
  <c r="F28" i="42" s="1"/>
  <c r="C49" i="42"/>
  <c r="F49" i="42" s="1"/>
  <c r="C57" i="42"/>
  <c r="F57" i="42" s="1"/>
  <c r="C78" i="42"/>
  <c r="F78" i="42" s="1"/>
  <c r="C10" i="32"/>
  <c r="F10" i="32" s="1"/>
  <c r="C15" i="32"/>
  <c r="F15" i="32" s="1"/>
  <c r="C19" i="32"/>
  <c r="F19" i="32" s="1"/>
  <c r="C22" i="32"/>
  <c r="F22" i="32" s="1"/>
  <c r="C27" i="32"/>
  <c r="F27" i="32" s="1"/>
  <c r="C32" i="32"/>
  <c r="F32" i="32" s="1"/>
  <c r="C35" i="32"/>
  <c r="F35" i="32" s="1"/>
  <c r="C41" i="32"/>
  <c r="F41" i="32" s="1"/>
  <c r="C43" i="32"/>
  <c r="F43" i="32" s="1"/>
  <c r="C45" i="32"/>
  <c r="F45" i="32" s="1"/>
  <c r="C48" i="32"/>
  <c r="F48" i="32" s="1"/>
  <c r="C56" i="32"/>
  <c r="F56" i="32" s="1"/>
  <c r="C58" i="32"/>
  <c r="F58" i="32" s="1"/>
  <c r="C61" i="32"/>
  <c r="F61" i="32" s="1"/>
  <c r="C63" i="32"/>
  <c r="F63" i="32" s="1"/>
  <c r="C68" i="32"/>
  <c r="F68" i="32" s="1"/>
  <c r="C74" i="32"/>
  <c r="F74" i="32" s="1"/>
  <c r="C85" i="32"/>
  <c r="F85" i="32" s="1"/>
  <c r="C90" i="32"/>
  <c r="F90" i="32" s="1"/>
  <c r="C93" i="32"/>
  <c r="F93" i="32" s="1"/>
  <c r="C97" i="32"/>
  <c r="F97" i="32" s="1"/>
  <c r="C7" i="32"/>
  <c r="F7" i="32" s="1"/>
  <c r="C12" i="32"/>
  <c r="F12" i="32" s="1"/>
  <c r="C16" i="32"/>
  <c r="F16" i="32" s="1"/>
  <c r="C21" i="32"/>
  <c r="F21" i="32" s="1"/>
  <c r="C26" i="32"/>
  <c r="F26" i="32" s="1"/>
  <c r="C29" i="32"/>
  <c r="F29" i="32" s="1"/>
  <c r="C34" i="32"/>
  <c r="F34" i="32" s="1"/>
  <c r="C38" i="32"/>
  <c r="F38" i="32" s="1"/>
  <c r="C44" i="32"/>
  <c r="F44" i="32" s="1"/>
  <c r="C52" i="32"/>
  <c r="F52" i="32" s="1"/>
  <c r="C60" i="32"/>
  <c r="F60" i="32" s="1"/>
  <c r="C65" i="32"/>
  <c r="F65" i="32" s="1"/>
  <c r="C73" i="32"/>
  <c r="F73" i="32" s="1"/>
  <c r="C77" i="32"/>
  <c r="F77" i="32" s="1"/>
  <c r="C79" i="32"/>
  <c r="F79" i="32" s="1"/>
  <c r="C82" i="32"/>
  <c r="F82" i="32" s="1"/>
  <c r="C88" i="32"/>
  <c r="F88" i="32" s="1"/>
  <c r="C92" i="32"/>
  <c r="F92" i="32" s="1"/>
  <c r="C95" i="32"/>
  <c r="F95" i="32" s="1"/>
  <c r="C93" i="42"/>
  <c r="F93" i="42" s="1"/>
  <c r="C65" i="42"/>
  <c r="F65" i="42" s="1"/>
  <c r="C36" i="42"/>
  <c r="F36" i="42" s="1"/>
  <c r="C9" i="38"/>
  <c r="F9" i="38" s="1"/>
  <c r="C14" i="38"/>
  <c r="F14" i="38" s="1"/>
  <c r="C21" i="38"/>
  <c r="F21" i="38" s="1"/>
  <c r="C27" i="38"/>
  <c r="F27" i="38" s="1"/>
  <c r="C32" i="38"/>
  <c r="F32" i="38" s="1"/>
  <c r="C34" i="38"/>
  <c r="F34" i="38" s="1"/>
  <c r="C38" i="38"/>
  <c r="F38" i="38" s="1"/>
  <c r="C40" i="38"/>
  <c r="F40" i="38" s="1"/>
  <c r="C48" i="38"/>
  <c r="F48" i="38" s="1"/>
  <c r="C55" i="38"/>
  <c r="F55" i="38" s="1"/>
  <c r="C58" i="38"/>
  <c r="F58" i="38" s="1"/>
  <c r="C63" i="38"/>
  <c r="F63" i="38" s="1"/>
  <c r="C65" i="38"/>
  <c r="F65" i="38" s="1"/>
  <c r="C68" i="38"/>
  <c r="F68" i="38" s="1"/>
  <c r="C71" i="38"/>
  <c r="F71" i="38" s="1"/>
  <c r="C73" i="38"/>
  <c r="F73" i="38" s="1"/>
  <c r="C79" i="38"/>
  <c r="F79" i="38" s="1"/>
  <c r="C81" i="38"/>
  <c r="F81" i="38" s="1"/>
  <c r="C85" i="38"/>
  <c r="F85" i="38" s="1"/>
  <c r="C8" i="38"/>
  <c r="F8" i="38" s="1"/>
  <c r="C15" i="38"/>
  <c r="F15" i="38" s="1"/>
  <c r="C18" i="38"/>
  <c r="F18" i="38" s="1"/>
  <c r="C28" i="38"/>
  <c r="F28" i="38" s="1"/>
  <c r="C31" i="38"/>
  <c r="F31" i="38" s="1"/>
  <c r="C33" i="38"/>
  <c r="F33" i="38" s="1"/>
  <c r="C39" i="38"/>
  <c r="F39" i="38" s="1"/>
  <c r="C41" i="38"/>
  <c r="F41" i="38" s="1"/>
  <c r="C53" i="38"/>
  <c r="F53" i="38" s="1"/>
  <c r="C59" i="38"/>
  <c r="F59" i="38" s="1"/>
  <c r="C62" i="38"/>
  <c r="F62" i="38" s="1"/>
  <c r="C64" i="38"/>
  <c r="F64" i="38" s="1"/>
  <c r="C70" i="38"/>
  <c r="F70" i="38" s="1"/>
  <c r="C72" i="38"/>
  <c r="F72" i="38" s="1"/>
  <c r="C74" i="38"/>
  <c r="F74" i="38" s="1"/>
  <c r="C78" i="38"/>
  <c r="F78" i="38" s="1"/>
  <c r="C83" i="38"/>
  <c r="F83" i="38" s="1"/>
  <c r="C88" i="38"/>
  <c r="F88" i="38" s="1"/>
  <c r="C94" i="38"/>
  <c r="F94" i="38" s="1"/>
  <c r="C13" i="38"/>
  <c r="F13" i="38" s="1"/>
  <c r="C16" i="38"/>
  <c r="F16" i="38" s="1"/>
  <c r="C42" i="38"/>
  <c r="F42" i="38" s="1"/>
  <c r="C57" i="38"/>
  <c r="F57" i="38" s="1"/>
  <c r="C60" i="38"/>
  <c r="F60" i="38" s="1"/>
  <c r="C67" i="38"/>
  <c r="F67" i="38" s="1"/>
  <c r="C75" i="38"/>
  <c r="F75" i="38" s="1"/>
  <c r="C96" i="38"/>
  <c r="F96" i="38" s="1"/>
  <c r="C7" i="38"/>
  <c r="F7" i="38" s="1"/>
  <c r="C10" i="38"/>
  <c r="F10" i="38" s="1"/>
  <c r="C17" i="38"/>
  <c r="F17" i="38" s="1"/>
  <c r="C24" i="38"/>
  <c r="F24" i="38" s="1"/>
  <c r="C35" i="38"/>
  <c r="F35" i="38" s="1"/>
  <c r="C43" i="38"/>
  <c r="F43" i="38" s="1"/>
  <c r="C61" i="38"/>
  <c r="F61" i="38" s="1"/>
  <c r="C77" i="38"/>
  <c r="F77" i="38" s="1"/>
  <c r="C86" i="38"/>
  <c r="F86" i="38" s="1"/>
  <c r="C91" i="38"/>
  <c r="F91" i="38" s="1"/>
  <c r="C93" i="38"/>
  <c r="F93" i="38" s="1"/>
  <c r="C11" i="38"/>
  <c r="F11" i="38" s="1"/>
  <c r="C26" i="38"/>
  <c r="F26" i="38" s="1"/>
  <c r="C29" i="38"/>
  <c r="F29" i="38" s="1"/>
  <c r="C36" i="38"/>
  <c r="F36" i="38" s="1"/>
  <c r="C44" i="38"/>
  <c r="F44" i="38" s="1"/>
  <c r="C51" i="38"/>
  <c r="F51" i="38" s="1"/>
  <c r="C84" i="38"/>
  <c r="F84" i="38" s="1"/>
  <c r="C89" i="38"/>
  <c r="F89" i="38" s="1"/>
  <c r="C95" i="38"/>
  <c r="F95" i="38" s="1"/>
  <c r="C97" i="38"/>
  <c r="F97" i="38" s="1"/>
  <c r="C56" i="38"/>
  <c r="F56" i="38" s="1"/>
  <c r="C12" i="38"/>
  <c r="F12" i="38" s="1"/>
  <c r="C59" i="40"/>
  <c r="F59" i="40" s="1"/>
  <c r="C30" i="40"/>
  <c r="F30" i="40" s="1"/>
  <c r="C12" i="40"/>
  <c r="F12" i="40" s="1"/>
  <c r="C15" i="40"/>
  <c r="F15" i="40" s="1"/>
  <c r="C22" i="40"/>
  <c r="F22" i="40" s="1"/>
  <c r="C24" i="40"/>
  <c r="F24" i="40" s="1"/>
  <c r="C29" i="40"/>
  <c r="F29" i="40" s="1"/>
  <c r="C32" i="40"/>
  <c r="F32" i="40" s="1"/>
  <c r="C38" i="40"/>
  <c r="F38" i="40" s="1"/>
  <c r="C41" i="40"/>
  <c r="F41" i="40" s="1"/>
  <c r="C47" i="40"/>
  <c r="F47" i="40" s="1"/>
  <c r="C52" i="40"/>
  <c r="F52" i="40" s="1"/>
  <c r="C56" i="40"/>
  <c r="F56" i="40" s="1"/>
  <c r="C61" i="40"/>
  <c r="F61" i="40" s="1"/>
  <c r="C64" i="40"/>
  <c r="F64" i="40" s="1"/>
  <c r="C70" i="40"/>
  <c r="F70" i="40" s="1"/>
  <c r="C73" i="40"/>
  <c r="F73" i="40" s="1"/>
  <c r="C79" i="40"/>
  <c r="F79" i="40" s="1"/>
  <c r="C82" i="40"/>
  <c r="F82" i="40" s="1"/>
  <c r="C88" i="40"/>
  <c r="F88" i="40" s="1"/>
  <c r="C94" i="40"/>
  <c r="F94" i="40" s="1"/>
  <c r="C7" i="40"/>
  <c r="F7" i="40" s="1"/>
  <c r="C9" i="40"/>
  <c r="F9" i="40" s="1"/>
  <c r="C14" i="40"/>
  <c r="F14" i="40" s="1"/>
  <c r="C19" i="40"/>
  <c r="F19" i="40" s="1"/>
  <c r="C31" i="40"/>
  <c r="F31" i="40" s="1"/>
  <c r="C34" i="40"/>
  <c r="F34" i="40" s="1"/>
  <c r="C40" i="40"/>
  <c r="F40" i="40" s="1"/>
  <c r="C43" i="40"/>
  <c r="F43" i="40" s="1"/>
  <c r="C49" i="40"/>
  <c r="F49" i="40" s="1"/>
  <c r="C55" i="40"/>
  <c r="F55" i="40" s="1"/>
  <c r="C58" i="40"/>
  <c r="F58" i="40" s="1"/>
  <c r="C63" i="40"/>
  <c r="F63" i="40" s="1"/>
  <c r="C66" i="40"/>
  <c r="F66" i="40" s="1"/>
  <c r="C72" i="40"/>
  <c r="F72" i="40" s="1"/>
  <c r="C75" i="40"/>
  <c r="F75" i="40" s="1"/>
  <c r="C81" i="40"/>
  <c r="F81" i="40" s="1"/>
  <c r="C84" i="40"/>
  <c r="F84" i="40" s="1"/>
  <c r="C93" i="40"/>
  <c r="F93" i="40" s="1"/>
  <c r="C96" i="40"/>
  <c r="F96" i="40" s="1"/>
  <c r="C11" i="40"/>
  <c r="F11" i="40" s="1"/>
  <c r="C16" i="40"/>
  <c r="F16" i="40" s="1"/>
  <c r="C21" i="40"/>
  <c r="F21" i="40" s="1"/>
  <c r="C23" i="40"/>
  <c r="F23" i="40" s="1"/>
  <c r="C26" i="40"/>
  <c r="F26" i="40" s="1"/>
  <c r="C28" i="40"/>
  <c r="F28" i="40" s="1"/>
  <c r="C33" i="40"/>
  <c r="F33" i="40" s="1"/>
  <c r="C36" i="40"/>
  <c r="F36" i="40" s="1"/>
  <c r="C42" i="40"/>
  <c r="F42" i="40" s="1"/>
  <c r="C45" i="40"/>
  <c r="F45" i="40" s="1"/>
  <c r="C57" i="40"/>
  <c r="F57" i="40" s="1"/>
  <c r="C60" i="40"/>
  <c r="F60" i="40" s="1"/>
  <c r="C65" i="40"/>
  <c r="F65" i="40" s="1"/>
  <c r="C68" i="40"/>
  <c r="F68" i="40" s="1"/>
  <c r="C74" i="40"/>
  <c r="F74" i="40" s="1"/>
  <c r="C83" i="40"/>
  <c r="F83" i="40" s="1"/>
  <c r="C86" i="40"/>
  <c r="F86" i="40" s="1"/>
  <c r="C95" i="40"/>
  <c r="F95" i="40" s="1"/>
  <c r="C90" i="49"/>
  <c r="E90" i="49" s="1"/>
  <c r="C72" i="49"/>
  <c r="E72" i="49" s="1"/>
  <c r="C28" i="49"/>
  <c r="E28" i="49" s="1"/>
  <c r="M10" i="12" l="1"/>
  <c r="G28" i="12"/>
  <c r="G18" i="12"/>
  <c r="G17" i="12"/>
  <c r="G7" i="12"/>
  <c r="G70" i="12"/>
  <c r="G40" i="12"/>
  <c r="G73" i="12"/>
  <c r="G51" i="12"/>
  <c r="G93" i="12"/>
  <c r="G79" i="12"/>
  <c r="G10" i="12"/>
  <c r="G14" i="12"/>
  <c r="G77" i="12"/>
  <c r="F89" i="12"/>
  <c r="F33" i="12"/>
  <c r="F55" i="12"/>
  <c r="F66" i="12"/>
  <c r="F23" i="12"/>
  <c r="Q64" i="12"/>
  <c r="Q50" i="12"/>
  <c r="Q62" i="12"/>
  <c r="Q27" i="12"/>
  <c r="Q10" i="12"/>
  <c r="Q41" i="12"/>
  <c r="Q78" i="12"/>
  <c r="Q57" i="12"/>
  <c r="Q45" i="12"/>
  <c r="Q53" i="12"/>
  <c r="Q93" i="12"/>
  <c r="Q59" i="12"/>
  <c r="Q94" i="12"/>
  <c r="Q80" i="12"/>
  <c r="Q88" i="12"/>
  <c r="Q9" i="12"/>
  <c r="Q75" i="12"/>
  <c r="Q98" i="12"/>
  <c r="Q60" i="12"/>
  <c r="Q79" i="12"/>
  <c r="Q83" i="12"/>
  <c r="Q82" i="12"/>
  <c r="Q51" i="12"/>
  <c r="Q61" i="12"/>
  <c r="Q7" i="12"/>
  <c r="Q66" i="12"/>
  <c r="Q72" i="12"/>
  <c r="Q90" i="12"/>
  <c r="Q55" i="12"/>
  <c r="Q89" i="12"/>
  <c r="Q65" i="12"/>
  <c r="Q84" i="12"/>
  <c r="Q52" i="12"/>
  <c r="Q49" i="12"/>
  <c r="Q70" i="12"/>
  <c r="Q77" i="12"/>
  <c r="Q42" i="12"/>
  <c r="Q71" i="12"/>
  <c r="N89" i="12"/>
  <c r="O56" i="12"/>
  <c r="Q19" i="12"/>
  <c r="Q40" i="12"/>
  <c r="Q35" i="12"/>
  <c r="Q12" i="12"/>
  <c r="Q24" i="12"/>
  <c r="Q48" i="12"/>
  <c r="O80" i="12"/>
  <c r="G21" i="12"/>
  <c r="Q38" i="12"/>
  <c r="Q21" i="12"/>
  <c r="Q8" i="12"/>
  <c r="Q29" i="12"/>
  <c r="Q34" i="12"/>
  <c r="O20" i="12"/>
  <c r="Q39" i="12"/>
  <c r="Q33" i="12"/>
  <c r="Q31" i="12"/>
  <c r="Q43" i="12"/>
  <c r="Q44" i="12"/>
  <c r="Q17" i="12"/>
  <c r="Q36" i="12"/>
  <c r="O75" i="12"/>
  <c r="M61" i="12"/>
  <c r="Q30" i="12"/>
  <c r="Q28" i="12"/>
  <c r="Q22" i="12"/>
  <c r="Q26" i="12"/>
  <c r="Q14" i="12"/>
  <c r="N20" i="12"/>
  <c r="O12" i="12"/>
  <c r="O27" i="12"/>
  <c r="M21" i="12"/>
  <c r="F83" i="12"/>
  <c r="O73" i="12"/>
  <c r="M65" i="12"/>
  <c r="O57" i="12"/>
  <c r="M93" i="12"/>
  <c r="O43" i="12"/>
  <c r="Q23" i="12"/>
  <c r="M70" i="12"/>
  <c r="O92" i="12"/>
  <c r="O16" i="12"/>
  <c r="G58" i="12"/>
  <c r="Q11" i="12"/>
  <c r="O17" i="12"/>
  <c r="G68" i="12"/>
  <c r="O74" i="12"/>
  <c r="G67" i="12"/>
  <c r="D43" i="12"/>
  <c r="G11" i="12"/>
  <c r="N71" i="12"/>
  <c r="M94" i="12"/>
  <c r="O91" i="12"/>
  <c r="O93" i="12"/>
  <c r="M88" i="12"/>
  <c r="D92" i="12"/>
  <c r="M92" i="12"/>
  <c r="O49" i="12"/>
  <c r="D91" i="12"/>
  <c r="G89" i="12"/>
  <c r="G35" i="12"/>
  <c r="M38" i="12"/>
  <c r="O68" i="12"/>
  <c r="G57" i="12"/>
  <c r="O38" i="12"/>
  <c r="G84" i="12"/>
  <c r="D80" i="12"/>
  <c r="G38" i="12"/>
  <c r="D65" i="12"/>
  <c r="M49" i="12"/>
  <c r="G74" i="12"/>
  <c r="O62" i="12"/>
  <c r="G24" i="12"/>
  <c r="G15" i="12"/>
  <c r="Q20" i="12"/>
  <c r="M33" i="12"/>
  <c r="D98" i="12"/>
  <c r="G55" i="12"/>
  <c r="Q16" i="12"/>
  <c r="F11" i="12"/>
  <c r="G88" i="12"/>
  <c r="N48" i="12"/>
  <c r="M60" i="12"/>
  <c r="O40" i="12"/>
  <c r="G33" i="12"/>
  <c r="M79" i="12"/>
  <c r="O61" i="12"/>
  <c r="M22" i="12"/>
  <c r="O86" i="12"/>
  <c r="O58" i="12"/>
  <c r="G27" i="12"/>
  <c r="N35" i="12"/>
  <c r="Q15" i="12"/>
  <c r="O47" i="12"/>
  <c r="O7" i="12"/>
  <c r="F20" i="12"/>
  <c r="M35" i="12"/>
  <c r="G22" i="12"/>
  <c r="G75" i="12"/>
  <c r="M52" i="12"/>
  <c r="M86" i="12"/>
  <c r="G97" i="12"/>
  <c r="G48" i="12"/>
  <c r="G64" i="12"/>
  <c r="F80" i="12"/>
  <c r="G20" i="12"/>
  <c r="D72" i="12"/>
  <c r="G13" i="12"/>
  <c r="G98" i="12"/>
  <c r="G36" i="12"/>
  <c r="M13" i="12"/>
  <c r="O44" i="12"/>
  <c r="D58" i="12"/>
  <c r="F59" i="12"/>
  <c r="O83" i="12"/>
  <c r="O81" i="12"/>
  <c r="G44" i="12"/>
  <c r="G65" i="12"/>
  <c r="D30" i="12"/>
  <c r="O22" i="12"/>
  <c r="F17" i="12"/>
  <c r="G66" i="12"/>
  <c r="G83" i="12"/>
  <c r="D52" i="12"/>
  <c r="M68" i="12"/>
  <c r="G92" i="12"/>
  <c r="M30" i="12"/>
  <c r="M9" i="12"/>
  <c r="M82" i="12"/>
  <c r="M67" i="12"/>
  <c r="M36" i="12"/>
  <c r="M95" i="12"/>
  <c r="M58" i="12"/>
  <c r="M11" i="12"/>
  <c r="D67" i="12"/>
  <c r="F47" i="12"/>
  <c r="G96" i="12"/>
  <c r="G42" i="12"/>
  <c r="G31" i="12"/>
  <c r="M27" i="12"/>
  <c r="M74" i="12"/>
  <c r="N8" i="12"/>
  <c r="M17" i="12"/>
  <c r="M56" i="12"/>
  <c r="M90" i="12"/>
  <c r="M81" i="12"/>
  <c r="M63" i="12"/>
  <c r="M48" i="12"/>
  <c r="M32" i="12"/>
  <c r="M16" i="12"/>
  <c r="M89" i="12"/>
  <c r="M71" i="12"/>
  <c r="M53" i="12"/>
  <c r="M39" i="12"/>
  <c r="M23" i="12"/>
  <c r="M7" i="12"/>
  <c r="G72" i="12"/>
  <c r="G23" i="12"/>
  <c r="N10" i="12"/>
  <c r="M41" i="12"/>
  <c r="M51" i="12"/>
  <c r="M20" i="12"/>
  <c r="M75" i="12"/>
  <c r="M43" i="12"/>
  <c r="G26" i="12"/>
  <c r="G60" i="12"/>
  <c r="M85" i="12"/>
  <c r="N67" i="12"/>
  <c r="M42" i="12"/>
  <c r="N92" i="12"/>
  <c r="M26" i="12"/>
  <c r="M64" i="12"/>
  <c r="M97" i="12"/>
  <c r="M96" i="12"/>
  <c r="M77" i="12"/>
  <c r="M59" i="12"/>
  <c r="M44" i="12"/>
  <c r="M28" i="12"/>
  <c r="M12" i="12"/>
  <c r="M84" i="12"/>
  <c r="M66" i="12"/>
  <c r="M50" i="12"/>
  <c r="M19" i="12"/>
  <c r="M18" i="12"/>
  <c r="M57" i="12"/>
  <c r="M91" i="12"/>
  <c r="G81" i="12"/>
  <c r="G32" i="12"/>
  <c r="D85" i="12"/>
  <c r="G61" i="12"/>
  <c r="N97" i="12"/>
  <c r="M73" i="12"/>
  <c r="M72" i="12"/>
  <c r="M55" i="12"/>
  <c r="M40" i="12"/>
  <c r="M24" i="12"/>
  <c r="M80" i="12"/>
  <c r="M62" i="12"/>
  <c r="M47" i="12"/>
  <c r="M15" i="12"/>
  <c r="M34" i="12"/>
  <c r="M98" i="12"/>
  <c r="G41" i="12"/>
  <c r="F78" i="12"/>
  <c r="F70" i="12"/>
  <c r="G8" i="12"/>
  <c r="G59" i="12"/>
  <c r="G90" i="12"/>
  <c r="F39" i="12"/>
  <c r="G30" i="12"/>
  <c r="G86" i="12"/>
  <c r="G12" i="12"/>
  <c r="G49" i="12"/>
  <c r="G94" i="12"/>
  <c r="G50" i="12"/>
  <c r="N77" i="12"/>
  <c r="G19" i="12"/>
  <c r="G52" i="12"/>
  <c r="G82" i="12"/>
  <c r="O23" i="12"/>
  <c r="G16" i="12"/>
  <c r="G39" i="12"/>
  <c r="G53" i="12"/>
  <c r="G95" i="12"/>
  <c r="N18" i="12"/>
  <c r="G45" i="12"/>
  <c r="G9" i="12"/>
  <c r="G47" i="12"/>
  <c r="G63" i="12"/>
  <c r="G29" i="12"/>
  <c r="N50" i="12"/>
  <c r="G62" i="12"/>
  <c r="D12" i="12"/>
  <c r="O77" i="12"/>
  <c r="G34" i="12"/>
  <c r="G71" i="12"/>
  <c r="G91" i="12"/>
  <c r="O50" i="12"/>
  <c r="G56" i="12"/>
  <c r="G85" i="12"/>
  <c r="O59" i="12"/>
  <c r="G43" i="12"/>
  <c r="D16" i="12"/>
  <c r="D59" i="12"/>
  <c r="D73" i="12"/>
  <c r="D49" i="12"/>
  <c r="O32" i="12"/>
  <c r="O11" i="12"/>
  <c r="F75" i="12"/>
  <c r="D18" i="12"/>
  <c r="D70" i="12"/>
  <c r="D81" i="12"/>
  <c r="D32" i="12"/>
  <c r="D44" i="12"/>
  <c r="D9" i="12"/>
  <c r="F96" i="12"/>
  <c r="D83" i="12"/>
  <c r="L30" i="12"/>
  <c r="L90" i="12"/>
  <c r="D41" i="12"/>
  <c r="N39" i="12"/>
  <c r="O94" i="12"/>
  <c r="O15" i="12"/>
  <c r="F86" i="12"/>
  <c r="F42" i="12"/>
  <c r="F98" i="12"/>
  <c r="F67" i="12"/>
  <c r="F18" i="12"/>
  <c r="D26" i="12"/>
  <c r="D45" i="12"/>
  <c r="D77" i="12"/>
  <c r="D94" i="12"/>
  <c r="D79" i="12"/>
  <c r="D55" i="12"/>
  <c r="D27" i="12"/>
  <c r="D15" i="12"/>
  <c r="D93" i="12"/>
  <c r="D71" i="12"/>
  <c r="D61" i="12"/>
  <c r="D36" i="12"/>
  <c r="D14" i="12"/>
  <c r="F62" i="12"/>
  <c r="D22" i="12"/>
  <c r="D51" i="12"/>
  <c r="D95" i="12"/>
  <c r="L92" i="12"/>
  <c r="L49" i="12"/>
  <c r="N13" i="12"/>
  <c r="O36" i="12"/>
  <c r="F94" i="12"/>
  <c r="F14" i="12"/>
  <c r="F30" i="12"/>
  <c r="D97" i="12"/>
  <c r="D57" i="12"/>
  <c r="D17" i="12"/>
  <c r="D74" i="12"/>
  <c r="D63" i="12"/>
  <c r="D20" i="12"/>
  <c r="F51" i="12"/>
  <c r="D47" i="12"/>
  <c r="D33" i="12"/>
  <c r="N62" i="12"/>
  <c r="O67" i="12"/>
  <c r="O85" i="12"/>
  <c r="F64" i="12"/>
  <c r="F31" i="12"/>
  <c r="F91" i="12"/>
  <c r="F57" i="12"/>
  <c r="F13" i="12"/>
  <c r="D60" i="12"/>
  <c r="D82" i="12"/>
  <c r="D88" i="12"/>
  <c r="D75" i="12"/>
  <c r="D40" i="12"/>
  <c r="D13" i="12"/>
  <c r="D90" i="12"/>
  <c r="D68" i="12"/>
  <c r="D50" i="12"/>
  <c r="D34" i="12"/>
  <c r="D11" i="12"/>
  <c r="F72" i="12"/>
  <c r="D31" i="12"/>
  <c r="D56" i="12"/>
  <c r="L52" i="12"/>
  <c r="D23" i="12"/>
  <c r="F49" i="12"/>
  <c r="D96" i="12"/>
  <c r="N85" i="12"/>
  <c r="O55" i="12"/>
  <c r="O63" i="12"/>
  <c r="L66" i="12"/>
  <c r="F53" i="12"/>
  <c r="F24" i="12"/>
  <c r="F81" i="12"/>
  <c r="F36" i="12"/>
  <c r="F9" i="12"/>
  <c r="D35" i="12"/>
  <c r="D64" i="12"/>
  <c r="D89" i="12"/>
  <c r="D84" i="12"/>
  <c r="D66" i="12"/>
  <c r="D38" i="12"/>
  <c r="D19" i="12"/>
  <c r="D8" i="12"/>
  <c r="D86" i="12"/>
  <c r="D48" i="12"/>
  <c r="D29" i="12"/>
  <c r="D7" i="12"/>
  <c r="L82" i="12"/>
  <c r="F40" i="12"/>
  <c r="F84" i="12"/>
  <c r="D42" i="12"/>
  <c r="D78" i="12"/>
  <c r="L45" i="12"/>
  <c r="L22" i="12"/>
  <c r="D28" i="12"/>
  <c r="L20" i="12"/>
  <c r="L85" i="12"/>
  <c r="L71" i="12"/>
  <c r="L58" i="12"/>
  <c r="L38" i="12"/>
  <c r="L21" i="12"/>
  <c r="K92" i="12"/>
  <c r="F95" i="12"/>
  <c r="F79" i="12"/>
  <c r="F65" i="12"/>
  <c r="F38" i="12"/>
  <c r="F21" i="12"/>
  <c r="F97" i="12"/>
  <c r="F74" i="12"/>
  <c r="F58" i="12"/>
  <c r="F45" i="12"/>
  <c r="F32" i="12"/>
  <c r="F15" i="12"/>
  <c r="K56" i="12"/>
  <c r="K89" i="12"/>
  <c r="K8" i="12"/>
  <c r="K30" i="12"/>
  <c r="K86" i="12"/>
  <c r="K65" i="12"/>
  <c r="K45" i="12"/>
  <c r="K28" i="12"/>
  <c r="K14" i="12"/>
  <c r="K88" i="12"/>
  <c r="K72" i="12"/>
  <c r="K55" i="12"/>
  <c r="K40" i="12"/>
  <c r="K20" i="12"/>
  <c r="K97" i="12"/>
  <c r="K79" i="12"/>
  <c r="K61" i="12"/>
  <c r="K41" i="12"/>
  <c r="K23" i="12"/>
  <c r="K15" i="12"/>
  <c r="O28" i="12"/>
  <c r="N74" i="12"/>
  <c r="N57" i="12"/>
  <c r="N96" i="12"/>
  <c r="N63" i="12"/>
  <c r="N7" i="12"/>
  <c r="N64" i="12"/>
  <c r="N29" i="12"/>
  <c r="N15" i="12"/>
  <c r="L95" i="12"/>
  <c r="L11" i="12"/>
  <c r="L24" i="12"/>
  <c r="L57" i="12"/>
  <c r="L83" i="12"/>
  <c r="L59" i="12"/>
  <c r="L28" i="12"/>
  <c r="L73" i="12"/>
  <c r="L40" i="12"/>
  <c r="L9" i="12"/>
  <c r="K64" i="12"/>
  <c r="F71" i="12"/>
  <c r="F26" i="12"/>
  <c r="F85" i="12"/>
  <c r="F48" i="12"/>
  <c r="F35" i="12"/>
  <c r="F19" i="12"/>
  <c r="K77" i="12"/>
  <c r="K39" i="12"/>
  <c r="K44" i="12"/>
  <c r="K90" i="12"/>
  <c r="K71" i="12"/>
  <c r="K51" i="12"/>
  <c r="K33" i="12"/>
  <c r="K16" i="12"/>
  <c r="K91" i="12"/>
  <c r="K78" i="12"/>
  <c r="K60" i="12"/>
  <c r="K43" i="12"/>
  <c r="K26" i="12"/>
  <c r="K7" i="12"/>
  <c r="K82" i="12"/>
  <c r="K66" i="12"/>
  <c r="K47" i="12"/>
  <c r="K29" i="12"/>
  <c r="K17" i="12"/>
  <c r="K10" i="12"/>
  <c r="O72" i="12"/>
  <c r="N68" i="12"/>
  <c r="N51" i="12"/>
  <c r="N21" i="12"/>
  <c r="N93" i="12"/>
  <c r="N58" i="12"/>
  <c r="N94" i="12"/>
  <c r="N41" i="12"/>
  <c r="N12" i="12"/>
  <c r="L89" i="12"/>
  <c r="L36" i="12"/>
  <c r="L93" i="12"/>
  <c r="L61" i="12"/>
  <c r="L75" i="12"/>
  <c r="L42" i="12"/>
  <c r="L98" i="12"/>
  <c r="L80" i="12"/>
  <c r="L70" i="12"/>
  <c r="L53" i="12"/>
  <c r="L39" i="12"/>
  <c r="O90" i="12"/>
  <c r="N83" i="12"/>
  <c r="N65" i="12"/>
  <c r="N45" i="12"/>
  <c r="N28" i="12"/>
  <c r="N16" i="12"/>
  <c r="N90" i="12"/>
  <c r="N72" i="12"/>
  <c r="N55" i="12"/>
  <c r="N34" i="12"/>
  <c r="N14" i="12"/>
  <c r="N91" i="12"/>
  <c r="N73" i="12"/>
  <c r="N56" i="12"/>
  <c r="N38" i="12"/>
  <c r="N24" i="12"/>
  <c r="N30" i="12"/>
  <c r="L84" i="12"/>
  <c r="L29" i="12"/>
  <c r="L91" i="12"/>
  <c r="L43" i="12"/>
  <c r="L10" i="12"/>
  <c r="L67" i="12"/>
  <c r="L23" i="12"/>
  <c r="L94" i="12"/>
  <c r="L78" i="12"/>
  <c r="L64" i="12"/>
  <c r="L50" i="12"/>
  <c r="L33" i="12"/>
  <c r="L18" i="12"/>
  <c r="L81" i="12"/>
  <c r="L68" i="12"/>
  <c r="L55" i="12"/>
  <c r="L34" i="12"/>
  <c r="L19" i="12"/>
  <c r="F92" i="12"/>
  <c r="F77" i="12"/>
  <c r="F60" i="12"/>
  <c r="F34" i="12"/>
  <c r="F16" i="12"/>
  <c r="F93" i="12"/>
  <c r="F68" i="12"/>
  <c r="F56" i="12"/>
  <c r="F43" i="12"/>
  <c r="F27" i="12"/>
  <c r="F10" i="12"/>
  <c r="K48" i="12"/>
  <c r="K67" i="12"/>
  <c r="K73" i="12"/>
  <c r="K98" i="12"/>
  <c r="K80" i="12"/>
  <c r="K62" i="12"/>
  <c r="K42" i="12"/>
  <c r="K24" i="12"/>
  <c r="K12" i="12"/>
  <c r="K84" i="12"/>
  <c r="K68" i="12"/>
  <c r="K52" i="12"/>
  <c r="K34" i="12"/>
  <c r="K11" i="12"/>
  <c r="K94" i="12"/>
  <c r="K75" i="12"/>
  <c r="K58" i="12"/>
  <c r="K38" i="12"/>
  <c r="K21" i="12"/>
  <c r="K18" i="12"/>
  <c r="N95" i="12"/>
  <c r="N36" i="12"/>
  <c r="N23" i="12"/>
  <c r="N81" i="12"/>
  <c r="N43" i="12"/>
  <c r="N19" i="12"/>
  <c r="N82" i="12"/>
  <c r="N47" i="12"/>
  <c r="N59" i="12"/>
  <c r="L56" i="12"/>
  <c r="L44" i="12"/>
  <c r="L77" i="12"/>
  <c r="L96" i="12"/>
  <c r="L13" i="12"/>
  <c r="L72" i="12"/>
  <c r="L41" i="12"/>
  <c r="L8" i="12"/>
  <c r="L63" i="12"/>
  <c r="L27" i="12"/>
  <c r="F82" i="12"/>
  <c r="F44" i="12"/>
  <c r="F7" i="12"/>
  <c r="F61" i="12"/>
  <c r="K95" i="12"/>
  <c r="N86" i="12"/>
  <c r="N33" i="12"/>
  <c r="N75" i="12"/>
  <c r="N40" i="12"/>
  <c r="N17" i="12"/>
  <c r="N79" i="12"/>
  <c r="N61" i="12"/>
  <c r="N27" i="12"/>
  <c r="N80" i="12"/>
  <c r="L17" i="12"/>
  <c r="O19" i="12"/>
  <c r="N98" i="12"/>
  <c r="N78" i="12"/>
  <c r="N60" i="12"/>
  <c r="N42" i="12"/>
  <c r="N26" i="12"/>
  <c r="N11" i="12"/>
  <c r="N84" i="12"/>
  <c r="N66" i="12"/>
  <c r="N49" i="12"/>
  <c r="N31" i="12"/>
  <c r="N9" i="12"/>
  <c r="N88" i="12"/>
  <c r="N70" i="12"/>
  <c r="N52" i="12"/>
  <c r="N32" i="12"/>
  <c r="N22" i="12"/>
  <c r="N44" i="12"/>
  <c r="L12" i="12"/>
  <c r="L97" i="12"/>
  <c r="L51" i="12"/>
  <c r="L26" i="12"/>
  <c r="L86" i="12"/>
  <c r="L35" i="12"/>
  <c r="L7" i="12"/>
  <c r="L60" i="12"/>
  <c r="L16" i="12"/>
  <c r="L88" i="12"/>
  <c r="L74" i="12"/>
  <c r="L62" i="12"/>
  <c r="L47" i="12"/>
  <c r="L31" i="12"/>
  <c r="L15" i="12"/>
  <c r="L79" i="12"/>
  <c r="L65" i="12"/>
  <c r="L48" i="12"/>
  <c r="L32" i="12"/>
  <c r="L14" i="12"/>
  <c r="K35" i="12"/>
  <c r="F88" i="12"/>
  <c r="F73" i="12"/>
  <c r="F52" i="12"/>
  <c r="F29" i="12"/>
  <c r="F12" i="12"/>
  <c r="F90" i="12"/>
  <c r="F63" i="12"/>
  <c r="F50" i="12"/>
  <c r="F41" i="12"/>
  <c r="F22" i="12"/>
  <c r="F8" i="12"/>
  <c r="K83" i="12"/>
  <c r="K27" i="12"/>
  <c r="K53" i="12"/>
  <c r="K59" i="12"/>
  <c r="K93" i="12"/>
  <c r="K74" i="12"/>
  <c r="K57" i="12"/>
  <c r="K36" i="12"/>
  <c r="K22" i="12"/>
  <c r="K96" i="12"/>
  <c r="K81" i="12"/>
  <c r="K63" i="12"/>
  <c r="K49" i="12"/>
  <c r="K31" i="12"/>
  <c r="K9" i="12"/>
  <c r="K85" i="12"/>
  <c r="K70" i="12"/>
  <c r="K50" i="12"/>
  <c r="K32" i="12"/>
  <c r="K19" i="12"/>
  <c r="K13" i="12"/>
  <c r="C7" i="12" l="1"/>
  <c r="C13" i="12"/>
  <c r="C30" i="12"/>
  <c r="C41" i="12"/>
  <c r="C91" i="12"/>
  <c r="C57" i="12"/>
  <c r="C65" i="12"/>
  <c r="C53" i="12"/>
  <c r="C83" i="12"/>
  <c r="C52" i="12"/>
  <c r="C10" i="12"/>
  <c r="C12" i="12"/>
  <c r="C64" i="12"/>
  <c r="C94" i="12"/>
  <c r="C73" i="12"/>
  <c r="B73" i="12" s="1"/>
  <c r="C90" i="12"/>
  <c r="C50" i="12"/>
  <c r="C9" i="12"/>
  <c r="C29" i="12"/>
  <c r="C96" i="12"/>
  <c r="C18" i="12"/>
  <c r="C68" i="12"/>
  <c r="C92" i="12"/>
  <c r="C42" i="12"/>
  <c r="C33" i="12"/>
  <c r="C31" i="12"/>
  <c r="C8" i="12"/>
  <c r="C63" i="12"/>
  <c r="C88" i="12"/>
  <c r="C20" i="12"/>
  <c r="C93" i="12"/>
  <c r="C59" i="12"/>
  <c r="C36" i="12"/>
  <c r="C89" i="12"/>
  <c r="C15" i="12"/>
  <c r="C21" i="12"/>
  <c r="C95" i="12"/>
  <c r="C86" i="12"/>
  <c r="C24" i="12"/>
  <c r="C70" i="12"/>
  <c r="C82" i="12"/>
  <c r="C75" i="12"/>
  <c r="C62" i="12"/>
  <c r="C98" i="12"/>
  <c r="C43" i="12"/>
  <c r="C60" i="12"/>
  <c r="C17" i="12"/>
  <c r="C47" i="12"/>
  <c r="C35" i="12"/>
  <c r="C85" i="12"/>
  <c r="C72" i="12"/>
  <c r="C45" i="12"/>
  <c r="C74" i="12"/>
  <c r="C61" i="12"/>
  <c r="C44" i="12"/>
  <c r="C16" i="12"/>
  <c r="C67" i="12"/>
  <c r="C11" i="12"/>
  <c r="C71" i="12"/>
  <c r="C14" i="12"/>
  <c r="C32" i="12"/>
  <c r="C58" i="12"/>
  <c r="C38" i="12"/>
  <c r="C39" i="12"/>
  <c r="C22" i="12"/>
  <c r="C23" i="12"/>
  <c r="C49" i="12"/>
  <c r="C80" i="12"/>
  <c r="C27" i="12"/>
  <c r="C56" i="12"/>
  <c r="C34" i="12"/>
  <c r="C77" i="12"/>
  <c r="C28" i="12"/>
  <c r="C84" i="12"/>
  <c r="C40" i="12"/>
  <c r="C66" i="12"/>
  <c r="C78" i="12"/>
  <c r="C51" i="12"/>
  <c r="C19" i="12"/>
  <c r="C48" i="12"/>
  <c r="C26" i="12"/>
  <c r="C81" i="12"/>
  <c r="C55" i="12"/>
  <c r="C97" i="12"/>
  <c r="C79" i="12"/>
  <c r="B66" i="12" l="1"/>
  <c r="B16" i="12"/>
  <c r="B21" i="12"/>
  <c r="B96" i="12"/>
  <c r="B97" i="12"/>
  <c r="B56" i="12"/>
  <c r="B22" i="12"/>
  <c r="B67" i="12"/>
  <c r="B44" i="12"/>
  <c r="B35" i="12"/>
  <c r="B98" i="12"/>
  <c r="B82" i="12"/>
  <c r="B86" i="12"/>
  <c r="B59" i="12"/>
  <c r="B93" i="12"/>
  <c r="B20" i="12"/>
  <c r="B68" i="12"/>
  <c r="B29" i="12"/>
  <c r="B64" i="12"/>
  <c r="B65" i="12"/>
  <c r="B57" i="12"/>
  <c r="B49" i="12"/>
  <c r="B14" i="12"/>
  <c r="B85" i="12"/>
  <c r="B24" i="12"/>
  <c r="B36" i="12"/>
  <c r="B31" i="12"/>
  <c r="B50" i="12"/>
  <c r="B12" i="12"/>
  <c r="B41" i="12"/>
  <c r="B55" i="12"/>
  <c r="B40" i="12"/>
  <c r="B81" i="12"/>
  <c r="B51" i="12"/>
  <c r="B84" i="12"/>
  <c r="B77" i="12"/>
  <c r="B27" i="12"/>
  <c r="B39" i="12"/>
  <c r="B58" i="12"/>
  <c r="B71" i="12"/>
  <c r="B61" i="12"/>
  <c r="B74" i="12"/>
  <c r="B72" i="12"/>
  <c r="B47" i="12"/>
  <c r="B60" i="12"/>
  <c r="B62" i="12"/>
  <c r="B95" i="12"/>
  <c r="B63" i="12"/>
  <c r="B33" i="12"/>
  <c r="B18" i="12"/>
  <c r="B90" i="12"/>
  <c r="B83" i="12"/>
  <c r="B91" i="12"/>
  <c r="B13" i="12"/>
  <c r="B48" i="12"/>
  <c r="B38" i="12"/>
  <c r="B11" i="12"/>
  <c r="B43" i="12"/>
  <c r="B89" i="12"/>
  <c r="B92" i="12"/>
  <c r="B94" i="12"/>
  <c r="B52" i="12"/>
  <c r="B19" i="12"/>
  <c r="B28" i="12"/>
  <c r="B79" i="12"/>
  <c r="B26" i="12"/>
  <c r="B78" i="12"/>
  <c r="B34" i="12"/>
  <c r="B80" i="12"/>
  <c r="B23" i="12"/>
  <c r="B32" i="12"/>
  <c r="B45" i="12"/>
  <c r="B17" i="12"/>
  <c r="B75" i="12"/>
  <c r="B70" i="12"/>
  <c r="B15" i="12"/>
  <c r="B7" i="12"/>
  <c r="B88" i="12"/>
  <c r="B8" i="12"/>
  <c r="B42" i="12"/>
  <c r="B9" i="12"/>
  <c r="B10" i="12"/>
  <c r="B53" i="12"/>
  <c r="B30" i="12"/>
</calcChain>
</file>

<file path=xl/sharedStrings.xml><?xml version="1.0" encoding="utf-8"?>
<sst xmlns="http://schemas.openxmlformats.org/spreadsheetml/2006/main" count="19364" uniqueCount="1427">
  <si>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</si>
  <si>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</si>
  <si>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</si>
  <si>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</si>
  <si>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</si>
  <si>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</si>
  <si>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</si>
  <si>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</si>
  <si>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</si>
  <si>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</si>
  <si>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</si>
  <si>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</si>
  <si>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</si>
  <si>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</si>
  <si>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</si>
  <si>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</si>
  <si>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</si>
  <si>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</si>
  <si>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</si>
  <si>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</si>
  <si>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</si>
  <si>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</si>
  <si>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</si>
  <si>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</si>
  <si>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</si>
  <si>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</si>
  <si>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</si>
  <si>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</si>
  <si>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</si>
  <si>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</si>
  <si>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</si>
  <si>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</si>
  <si>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</si>
  <si>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</si>
  <si>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</si>
  <si>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</si>
  <si>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</si>
  <si>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</si>
  <si>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</si>
  <si>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</si>
  <si>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</si>
  <si>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</si>
  <si>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</si>
  <si>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</si>
  <si>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</si>
  <si>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</si>
  <si>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</si>
  <si>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</si>
  <si>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</si>
  <si>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</si>
  <si>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</si>
  <si>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</si>
  <si>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</si>
  <si>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</si>
  <si>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</si>
  <si>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</si>
  <si>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</si>
  <si>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</si>
  <si>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</si>
  <si>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</si>
  <si>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</si>
  <si>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</si>
  <si>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</si>
  <si>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</si>
  <si>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</si>
  <si>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</si>
  <si>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</si>
  <si>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</si>
  <si>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</si>
  <si>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</si>
  <si>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</si>
  <si>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</si>
  <si>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</si>
  <si>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</si>
  <si>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</si>
  <si>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</si>
  <si>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</si>
  <si>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</si>
  <si>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</si>
  <si>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</si>
  <si>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</si>
  <si>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</si>
  <si>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</si>
  <si>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</si>
  <si>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</si>
  <si>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</si>
  <si>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</si>
  <si>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</si>
  <si>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</si>
  <si>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Календарный период</t>
  </si>
  <si>
    <t>Единица измерения</t>
  </si>
  <si>
    <t>баллов</t>
  </si>
  <si>
    <t>Республика Северная Осетия - Алания</t>
  </si>
  <si>
    <t>№ п/п</t>
  </si>
  <si>
    <t>Вопросы и варианты ответов</t>
  </si>
  <si>
    <t>Баллы</t>
  </si>
  <si>
    <t>Понижающие коэффициенты</t>
  </si>
  <si>
    <t>Форматы</t>
  </si>
  <si>
    <t>машиночитаемый</t>
  </si>
  <si>
    <t>графический</t>
  </si>
  <si>
    <t>Итого</t>
  </si>
  <si>
    <t>баллы</t>
  </si>
  <si>
    <t>Республика Крым</t>
  </si>
  <si>
    <t>г. Севастополь</t>
  </si>
  <si>
    <t>К1</t>
  </si>
  <si>
    <t>К2</t>
  </si>
  <si>
    <t>В целях оценки показателя учитываются сведения, соответствующие следующим требованиям:</t>
  </si>
  <si>
    <t>Если указанные требования не выполняются, оценка показателя принимает значение 0 баллов.</t>
  </si>
  <si>
    <t>Дата внесения проекта закона в законодательный орган</t>
  </si>
  <si>
    <t>Комментарий к оценке показателя и применению понижающих коэффициентов</t>
  </si>
  <si>
    <t>%</t>
  </si>
  <si>
    <t>4.1</t>
  </si>
  <si>
    <t>В целях оценки показателя учитывается размещение проекта закона в полном объеме, включая текстовую часть закона и все приложения к нему. В случае если указанное требование не выполняется (размещены отдельные составляющие проекта закона), оценка показателя принимает значение 0 баллов.</t>
  </si>
  <si>
    <t>Нет, в установленные сроки не размещен или не отвечает требованиям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</si>
  <si>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</si>
  <si>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</si>
  <si>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</si>
  <si>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</si>
  <si>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</si>
  <si>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</si>
  <si>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</si>
  <si>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</si>
  <si>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</si>
  <si>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</si>
  <si>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</si>
  <si>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Нет, в установленные сроки не содержится или содержится частично</t>
  </si>
  <si>
    <t xml:space="preserve">Да, содержится </t>
  </si>
  <si>
    <t>Нет, в установленные сроки не содержатся или не отвечают требованиям</t>
  </si>
  <si>
    <t>Для оценки показателя должны быть представлены сведения о расходах по разделам и подразделам классификации расходов бюджетов: а) первоначально утвержденные законом о бюджете; б) уточненные значения с учетом внесенных изменений (в случае внесения изменений); в) фактические значения. Если указанные требования не выполняются, оценка показателя принимает значение 0 баллов.</t>
  </si>
  <si>
    <t xml:space="preserve">Да, содержатся </t>
  </si>
  <si>
    <t>Да, содержатся или законы о внесении изменений в закон о бюджете не принимались</t>
  </si>
  <si>
    <t>Нет, в установленные сроки не содержится</t>
  </si>
  <si>
    <t>4.13</t>
  </si>
  <si>
    <t>Да, размещен</t>
  </si>
  <si>
    <t>Оценка показателя 4.1</t>
  </si>
  <si>
    <t>Оценка показателя 4.2</t>
  </si>
  <si>
    <t>Оценка показателя 4.11</t>
  </si>
  <si>
    <t>Оценка показателя 4.4</t>
  </si>
  <si>
    <t>Оценка показателя 4.5</t>
  </si>
  <si>
    <t>Оценка показателя 4.7</t>
  </si>
  <si>
    <t>Оценка показателя 4.6</t>
  </si>
  <si>
    <t>Оценка показателя 4.9</t>
  </si>
  <si>
    <t>Оценка показателя 4.10</t>
  </si>
  <si>
    <t>Оценка показателя 4.8</t>
  </si>
  <si>
    <t>Оценка показателя 4.12</t>
  </si>
  <si>
    <t>Наличие форм бюджетной отчетности</t>
  </si>
  <si>
    <t>Оценка показателя 4.3</t>
  </si>
  <si>
    <t>Наличие анонса</t>
  </si>
  <si>
    <t>Дата размещения</t>
  </si>
  <si>
    <t>В составе размещенных сведений содержатся:</t>
  </si>
  <si>
    <t xml:space="preserve">Оренбургская область </t>
  </si>
  <si>
    <t>Оценка показателя 4.13</t>
  </si>
  <si>
    <t xml:space="preserve">% от максимального количества баллов по разделу 4 </t>
  </si>
  <si>
    <t xml:space="preserve">Итого по разделу 4 </t>
  </si>
  <si>
    <t>В случае размещения проекта закона об исполнении бюджета в неструктурированном виде применяется понижающий коэффициент (что не исключает других случаев применения понижающих коэффициентов).</t>
  </si>
  <si>
    <t xml:space="preserve">Да, содержится  </t>
  </si>
  <si>
    <t xml:space="preserve">Для оценки показателя должны быть представлены: а) сведения о доходах, первоначально утвержденные (установленные) законом о бюджете; б) уточненные значения с учетом внесенных изменений (в случае внесения изменений); в) фактические значения. Если указанные требования не выполняются, оценка показателя принимает значение 0 баллов. </t>
  </si>
  <si>
    <t>Для оценки показателя требуется размещение сведений по всем ведомствам или государственным программам, в рамках которых законом о бюджете были предусмотрены субсидии на выполнение государственного задания. Если сведения по отдельным ведомствам или государственным программам, в рамках которых законом о бюджете были предусмотрены субсидии на выполнение государственного задания, отсутствуют, оценка показателя принимает значение 0 баллов. В случае если в законе о бюджете указаны только группы видов расходов, решение об отнесении субсидии к определенной подгруппе принимает эксперт на основании сведений, содержащихся в описании целевой статьи расходов.</t>
  </si>
  <si>
    <t>В составе сведений о выполнении государственных заданий в обязательном порядке должны быть представлены:</t>
  </si>
  <si>
    <t>Если указанные требования не выполняются (информация представлена частично), оценка показателя принимает значение 0 баллов.</t>
  </si>
  <si>
    <t>В случае, если сведения не сгруппированы по формам межбюджетных трансфертов (не соблюдается последовательность), к оценке показателя применяется понижающий коэффициент, используемый в связи с затрудненным поиском бюджетных данных (что не исключает других случаев применения понижающих коэффициентов). Допускается группировка межбюджетных трансфертов по формам межбюджетных трансфертов с детализацией по государственным программам или главным распорядителям бюджетных средств.</t>
  </si>
  <si>
    <t xml:space="preserve">В составе сведений в обязательном порядке должны быть представлены: </t>
  </si>
  <si>
    <t>В случае размещения закона об исполнении бюджета в неструктурированном виде применяется понижающий коэффициент (что не исключает других случаев применения понижающих коэффициентов).</t>
  </si>
  <si>
    <t xml:space="preserve">К1 </t>
  </si>
  <si>
    <t xml:space="preserve">К2 </t>
  </si>
  <si>
    <t>первоначальные, уточненные и фактические объемы субсидий на выполнение госзаданий на оказание соответствующих госуслуг</t>
  </si>
  <si>
    <t>Сведения содержат первоначальные, уточненные и фактические значения</t>
  </si>
  <si>
    <t>Используется не только графический формат</t>
  </si>
  <si>
    <t>Размещен официальный документ</t>
  </si>
  <si>
    <t>Указаны наименования составляющих документа</t>
  </si>
  <si>
    <t>Документ структурирован</t>
  </si>
  <si>
    <t>Используется не только графический формат (для приложений)</t>
  </si>
  <si>
    <t>Дата подписания закона</t>
  </si>
  <si>
    <t>Сведения представлены с детализацией расходов по разделам и подразделам классификации расходов</t>
  </si>
  <si>
    <t xml:space="preserve">Сахалинская область </t>
  </si>
  <si>
    <t>Наименования итогового документа, размещенного в открытом доступе</t>
  </si>
  <si>
    <t xml:space="preserve">В целях оценки показателя учитывается размещение закона в полном объеме, включая текстовую часть и все приложения к закону. В случае если указанное требование не выполняется (размещены отдельные составляющие закона), оценка показателя принимает значение 0 баллов. Допускается размещение текстовой части закона в графическом формате. </t>
  </si>
  <si>
    <t xml:space="preserve">Дата размещения заключения КСП на сайте </t>
  </si>
  <si>
    <t>Дата рассмотрения (принятия) проекта закона законодательным органом</t>
  </si>
  <si>
    <t>Сведения о соблюдении срока надлежащей практики при размещении данных</t>
  </si>
  <si>
    <t>Дата размещения данных на сайте</t>
  </si>
  <si>
    <t xml:space="preserve">Нижегородская область </t>
  </si>
  <si>
    <t xml:space="preserve">Дата размещения закона на сайте </t>
  </si>
  <si>
    <t>-</t>
  </si>
  <si>
    <t>http://www.minfinchr.ru/otkrytyj-byudzhet</t>
  </si>
  <si>
    <t xml:space="preserve">Соблюдение срока размещения </t>
  </si>
  <si>
    <t>Дата рассмотрения (принятия) закона законодательным органом</t>
  </si>
  <si>
    <t>https://admtyumen.ru/ogv_ru/finance/finance/bugjet.htm</t>
  </si>
  <si>
    <t>Максимальное количество баллов</t>
  </si>
  <si>
    <t>Да, размещены</t>
  </si>
  <si>
    <t>Нет, не размещены или не отвечают требованиям</t>
  </si>
  <si>
    <t>В целях оценки показателя бюджетная отчетность (за исключением пояснительной записки) должна быть размещена в формате Excel или в формате с аналогичными свойствами, текстовая часть пояснительной записки – в формате Word или формате с аналогичными свойствами, таблицы в составе пояснительной записки – в форматах Word или Excel, либо в форматах с аналогичными свойствами. Бюджетная отчетность, размещенная только в графическом формате, не учитывается в целях оценки показателя.</t>
  </si>
  <si>
    <t xml:space="preserve">Для оценки показателя, как минимум, должны быть указаны виды доходов по статьям доходов для 1, 3, 5, 6 и 7 подгрупп 1 группы и для 2 подгруппы 2 группы классификации доходов бюджетов. Допускается не детализировать по статьям сведения о доходах 5 и 7 подгрупп 1 группы классификации доходов бюджета в случае, если доля доходов соответствующей подгруппы составляет менее 5% налоговых и неналоговых доходов бюджета. </t>
  </si>
  <si>
    <t>4.14</t>
  </si>
  <si>
    <t>Указаны наименования документа и входящих в его состав приложений</t>
  </si>
  <si>
    <t>Оценка показателя 4.14</t>
  </si>
  <si>
    <t>Наименование субъекта 
Российской Федерации</t>
  </si>
  <si>
    <t>Наименование субъекта
Российской Федерации</t>
  </si>
  <si>
    <t>В составе размещенных сведений о доходах содержатся:</t>
  </si>
  <si>
    <t>В составе размещенных сведений о расходах содержатся:</t>
  </si>
  <si>
    <t>Сведения детализированы по каждому межбюджетному трансферту в разрезе муниципальных образований</t>
  </si>
  <si>
    <t>Сведения представлены с детализацией доходов по статьям для 1, 3, 5, 6 и 7 подгрупп 1 группы и для 2 подгруппы 2 группы классификации  доходов</t>
  </si>
  <si>
    <t>Сведения представлены в разрезе всех принятых законов о внесении изменений в закон о бюджете (с указанием их номеров и дат)</t>
  </si>
  <si>
    <t>Проект закона размещен в полном объеме (текстовая часть и приложения)</t>
  </si>
  <si>
    <t xml:space="preserve">г. Москва </t>
  </si>
  <si>
    <t>г. Санкт-Петербург</t>
  </si>
  <si>
    <t>Кемеровская область - Кузбасс</t>
  </si>
  <si>
    <t xml:space="preserve">г. Санкт-Петербург </t>
  </si>
  <si>
    <t>Кемеровская область – Кузбасс</t>
  </si>
  <si>
    <t>Формат данных соответствует требованиям (используется не только графический формат)</t>
  </si>
  <si>
    <t>Сведения представлены по всем межбюджетным трансфертам, предусмотренным законом о бюджете</t>
  </si>
  <si>
    <t>о мнениях участников, поступивших предложениях и заявлениях</t>
  </si>
  <si>
    <t>в том числе:</t>
  </si>
  <si>
    <r>
      <t xml:space="preserve">Оценка показателей раздела производится в отношении годового отчета об исполнении бюджета за 2020 год. </t>
    </r>
    <r>
      <rPr>
        <sz val="11"/>
        <color theme="1"/>
        <rFont val="Times New Roman"/>
        <family val="1"/>
        <charset val="204"/>
      </rPr>
      <t xml:space="preserve">В целях оценки показателей 4.1-4.12 учитываются сведения, размещенные в открытом доступе на момент проведения мониторинга на сайте законодательного (представительного) органа субъекта </t>
    </r>
    <r>
      <rPr>
        <sz val="11"/>
        <color rgb="FF000000"/>
        <rFont val="Times New Roman"/>
        <family val="1"/>
        <charset val="204"/>
      </rPr>
      <t>Российской Федерации</t>
    </r>
    <r>
      <rPr>
        <sz val="11"/>
        <color theme="1"/>
        <rFont val="Times New Roman"/>
        <family val="1"/>
        <charset val="204"/>
      </rPr>
      <t xml:space="preserve"> или на сайте, предназначенном для размещения бюджетных данных, пакетом документов. </t>
    </r>
  </si>
  <si>
    <t>В целях составления рейтинга надлежащей практикой считается размещение в открытом доступе проекта закона об исполнении бюджета и материалов к нему (за исключением заключения органа внешнего государственного финансового контроля и протокола публичных слушаний по годовому отчету) в течение пяти рабочих дней со дня внесения проекта закона об исполнении бюджета в законодательный орган и не менее чем за десять рабочих дней до принятия соответствующего закона законодательным органом. Также должен быть соблюден срок, установленный пунктом 4 статьи 264.5 Бюджетного кодекса Российской Федерации для внесения проекта закона об исполнении бюджета субъекта Российской Федерации в законодательный орган (не позднее 1 июня текущего года). В случае если указанные требования не выполняются, оценка соответствующих показателей принимает значение 0 баллов.</t>
  </si>
  <si>
    <t>Для заключения органа внешнего государственного финансового контроля и итогового документа (протокола) публичных слушаний (общественных обсуждений) по годовому отчету надлежащей практикой считается размещение указанных документов в открытом доступе не позднее дня принятия закона законодательным (представительным) органом. В случае если указанное требование не выполняется, оценка соответствующих показателей принимает значение 0 баллов. Заключение органа внешнего государственного финансового контроля и итоговый документ (протокол) публичных слушаний (общественных обсуждений) по годовому отчету, размещенные после 31 июля 2021 года, не учитываются в целях оценки показателей.</t>
  </si>
  <si>
    <t>Размещен ли проект закона об исполнении бюджета за 2020 год в открытом доступе на сайте законодательного (представительного) органа и (или) на сайте, предназначенном для размещения бюджетных данных?</t>
  </si>
  <si>
    <t>В целях оценки показателя учитывается проект закона, внесенный в законодательный (представительный) орган.</t>
  </si>
  <si>
    <t xml:space="preserve">Да, размещен </t>
  </si>
  <si>
    <t>Размещены ли в открытом доступе на сайте законодательного (представительного) органа или на сайте, предназначенном для размещения бюджетных данных, сведения о хронологии рассмотрения и утверждения проекта закона об исполнении бюджета за 2020 год?</t>
  </si>
  <si>
    <t>Под хронологией рассмотрения проекта закона об исполнении бюджета понимаются фактические даты следующих событий:</t>
  </si>
  <si>
    <t xml:space="preserve">В целях оценки показателя учитываются сведения, размещенные в одном месте с проектом закона на сайте законодательного (представительного) органа (предпочтительно) или на сайте, предназначенном для размещения бюджетных данных. </t>
  </si>
  <si>
    <t>В целях оценки показателя сведения о фактических датах событий должны быть размещены:</t>
  </si>
  <si>
    <r>
      <t xml:space="preserve">Содержится ли в составе материалов к проекту закона об исполнении бюджета за 2020 год бюджетная отчетность об исполнении бюджета субъекта </t>
    </r>
    <r>
      <rPr>
        <b/>
        <sz val="11"/>
        <color rgb="FF000000"/>
        <rFont val="Times New Roman"/>
        <family val="1"/>
        <charset val="204"/>
      </rPr>
      <t>Российской Федерации</t>
    </r>
    <r>
      <rPr>
        <b/>
        <sz val="11"/>
        <color theme="1"/>
        <rFont val="Times New Roman"/>
        <family val="1"/>
        <charset val="204"/>
      </rPr>
      <t>?</t>
    </r>
  </si>
  <si>
    <t>В целях оценки показателя учитываются: баланс исполнения бюджета, отчет о финансовых результатах деятельности, отчет о движении денежных средств, пояснительная записка с приложениями к ней. Указанные документы должны быть составлены по формам бюджетной отчетности, утвержденным приказом Минфина России от 28.12.2010 г. № 191н «Об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Федерации». В случае размещения отдельных сведений и (или) сведений, которые не соответствуют установленным формам бюджетной отчетности, оценка показателя принимает значение 0 баллов.</t>
  </si>
  <si>
    <r>
      <t xml:space="preserve">Содержится ли в составе материалов к проекту закона об исполнении бюджета за 2020 год бюджетная отчетность об исполнении консолидированного бюджета субъекта </t>
    </r>
    <r>
      <rPr>
        <b/>
        <sz val="11"/>
        <color rgb="FF000000"/>
        <rFont val="Times New Roman"/>
        <family val="1"/>
        <charset val="204"/>
      </rPr>
      <t>Российской Федерации</t>
    </r>
    <r>
      <rPr>
        <b/>
        <sz val="11"/>
        <color theme="1"/>
        <rFont val="Times New Roman"/>
        <family val="1"/>
        <charset val="204"/>
      </rPr>
      <t xml:space="preserve"> за отчетный финансовый год?</t>
    </r>
  </si>
  <si>
    <r>
      <t xml:space="preserve">В целях оценки показателя учитываются: отчет об исполнении консолидированного бюджета субъекта </t>
    </r>
    <r>
      <rPr>
        <sz val="11"/>
        <color rgb="FF000000"/>
        <rFont val="Times New Roman"/>
        <family val="1"/>
        <charset val="204"/>
      </rPr>
      <t>Российской Федерации</t>
    </r>
    <r>
      <rPr>
        <sz val="11"/>
        <color theme="1"/>
        <rFont val="Times New Roman"/>
        <family val="1"/>
        <charset val="204"/>
      </rPr>
      <t>, баланс исполнения консолидированного бюджета, отчет о финансовых результатах деятельности, отчет о движении денежных средств, пояснительная записка с приложениями к ней. Указанные документы должны соответствовать формам бюджетной отчетности, утвержденным приказом Минфина России от 28.12.2010 г. № 191н «Об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Федерации». В случае размещения отдельных сведений и (или) сведений, которые не соответствуют установленным формам бюджетной отчетности, оценка показателя принимает значение 0 баллов.</t>
    </r>
  </si>
  <si>
    <t>Содержатся ли в составе материалов к проекту закона об исполнении бюджета за 2020 год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изменений?</t>
  </si>
  <si>
    <t xml:space="preserve">Для максимальной оценки показателя должны быть представлены пояснения различий между первоначально утвержденными (установленными) показателями доходов и их уточненными плановыми значениями, а также между уточненными плановыми и фактическими значениями в случаях, если такие отклонения составили 5% и более, как в большую, так и в меньшую сторону. </t>
  </si>
  <si>
    <t>Да, содержатся, в том числе пояснения различий между первоначально установленными и уточненными плановыми значениями, а также между уточненными плановыми и фактическими значениями</t>
  </si>
  <si>
    <t>Да, содержатся, но без пояснения различий между первоначально установленными и уточненными плановыми значениями, а также между уточненными плановыми и фактическими значениями</t>
  </si>
  <si>
    <t>Содержатся ли в составе материалов к проекту закона об исполнении бюджета за 2020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изменений?</t>
  </si>
  <si>
    <t>Для максимальной оценки показателя должны быть представлены пояснения различий между первоначально утвержденными показателями расходов и уточненным планом, а также между уточненным планом и фактическими значениями в случаях, если такие отклонения составили 5% и более, как в большую, так и в меньшую сторону.</t>
  </si>
  <si>
    <t>Да, содержатся, в том числе пояснения различий между первоначально утвержденными показателями расходов и уточненным планом, а также между уточненным планом и фактическими значениями</t>
  </si>
  <si>
    <t>Да, содержатся, но без пояснения различий между первоначально утвержденными показателями расходов и уточненным планом, а также между уточненным планом и фактическими значениями</t>
  </si>
  <si>
    <t>Содержатся ли в составе материалов к проекту закона об исполнении бюджета за 2020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изменений?</t>
  </si>
  <si>
    <t>Для оценки показателя должны быть представлены сведения о расходах на реализацию государственных программ и непрограммных направлений деятельности: а) первоначально утвержденных законом о бюджете; б) уточненных значениях с учетом внесенных изменений (в случае внесения изменений); в) фактических значениях. Если указанные требования не выполняются, оценка показателя принимает значение 0 баллов.</t>
  </si>
  <si>
    <t>Для максимальной оценки показателя должны быть представлены пояснения различий между первоначально утвержденными показателями расходов и уточненным планом, а также между уточненным планом и фактическими значениями в случаях, если такие отклонения составили 5% и более, как в большую, так и в меньшую сторону, от первоначально утвержденного значения. Если сведения детализированы по подпрограммам, то такие пояснения должны быть представлены в разрезе подпрограмм.</t>
  </si>
  <si>
    <t xml:space="preserve">Да, содержатся, в том числе пояснения различий между первоначально утвержденными показателями и уточненным планом, а также между уточненным планом и фактическими значениями </t>
  </si>
  <si>
    <t>Да, содержатся, но без пояснения различий между первоначально утвержденными показателями и уточненным планом, а также между уточненным планом и фактическими значениями</t>
  </si>
  <si>
    <t>Содержатся ли в составе материалов к проекту закона об исполнении бюджета за 2020 год сведения о выполнении государственными учреждениями субъекта Российской Федерации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 на оказание соответствующих услуг (выполнения работ)?</t>
  </si>
  <si>
    <r>
      <t>Показатель оценивается в случае размещения сводных данных, представленных в</t>
    </r>
    <r>
      <rPr>
        <sz val="11"/>
        <color theme="1"/>
        <rFont val="Times New Roman"/>
        <family val="1"/>
        <charset val="204"/>
      </rPr>
      <t xml:space="preserve"> разрезе государственных услуг (работ), сгруппированных по ведомствам или государственным программам. Сведения, представленные в разрезе учреждений, в целях оценки показателя не учитываются. </t>
    </r>
  </si>
  <si>
    <r>
      <t xml:space="preserve">Нет, </t>
    </r>
    <r>
      <rPr>
        <i/>
        <sz val="11"/>
        <color theme="1"/>
        <rFont val="Times New Roman"/>
        <family val="1"/>
        <charset val="204"/>
      </rPr>
      <t xml:space="preserve">в установленные сроки </t>
    </r>
    <r>
      <rPr>
        <i/>
        <sz val="11"/>
        <color rgb="FF000000"/>
        <rFont val="Times New Roman"/>
        <family val="1"/>
        <charset val="204"/>
      </rPr>
      <t>не содержатся или не отвечают требованиям</t>
    </r>
  </si>
  <si>
    <r>
      <t xml:space="preserve">Содержатся ли в составе </t>
    </r>
    <r>
      <rPr>
        <b/>
        <sz val="11"/>
        <color theme="1"/>
        <rFont val="Times New Roman"/>
        <family val="1"/>
        <charset val="204"/>
      </rPr>
      <t xml:space="preserve">материалов к проекту закона об исполнении бюджета за 2020 год сведения о фактических расходах на предоставление межбюджетных трансфертов из бюджета субъекта </t>
    </r>
    <r>
      <rPr>
        <b/>
        <sz val="11"/>
        <color rgb="FF000000"/>
        <rFont val="Times New Roman"/>
        <family val="1"/>
        <charset val="204"/>
      </rPr>
      <t>Российской Федерации</t>
    </r>
    <r>
      <rPr>
        <b/>
        <sz val="11"/>
        <color theme="1"/>
        <rFont val="Times New Roman"/>
        <family val="1"/>
        <charset val="204"/>
      </rPr>
      <t xml:space="preserve"> бюджетам муниципальных образований, в том числе с детализацией по формам и целевому назначению межбюджетных трансфертов, в сравнении с первоначально утвержденными законом о бюджете значениями и с уточненными (с учетом внесенных изменений) значениями?</t>
    </r>
  </si>
  <si>
    <r>
      <t xml:space="preserve">Содержатся ли в составе материалов к проекту закона об исполнении бюджета за 2020 год сведения об объеме государственного долга субъекта </t>
    </r>
    <r>
      <rPr>
        <b/>
        <sz val="11"/>
        <color rgb="FF000000"/>
        <rFont val="Times New Roman"/>
        <family val="1"/>
        <charset val="204"/>
      </rPr>
      <t>Российской Федерации</t>
    </r>
    <r>
      <rPr>
        <b/>
        <sz val="11"/>
        <color theme="1"/>
        <rFont val="Times New Roman"/>
        <family val="1"/>
        <charset val="204"/>
      </rPr>
      <t xml:space="preserve"> с детализацией по видам обязательств на начало и на конец 2020 года, а также сведения о соблюдении в 2020 году ограничений по объему государственного долга, установленных законом о бюджете на 2020 год и на плановый период 2021 и 2022 годов?</t>
    </r>
  </si>
  <si>
    <r>
      <t xml:space="preserve">В случае если законом о бюджете на 2020 год и на плановый период 2021 и 2022 годов не установлен верхний предел государственного внутреннего долга субъекта </t>
    </r>
    <r>
      <rPr>
        <sz val="11"/>
        <color rgb="FF000000"/>
        <rFont val="Times New Roman"/>
        <family val="1"/>
        <charset val="204"/>
      </rPr>
      <t>Российской Федерации, верхний предел государственного внешнего долга субъекта Российской Федерации (при наличии у субъекта Российской Федерации обязательств в иностранной валюте)</t>
    </r>
    <r>
      <rPr>
        <sz val="11"/>
        <color theme="1"/>
        <rFont val="Times New Roman"/>
        <family val="1"/>
        <charset val="204"/>
      </rPr>
      <t>, в том числе по государственным гарантиям, оценка показателя принимает значение 0 баллов.</t>
    </r>
  </si>
  <si>
    <t>В случае отсутствия у субъекта Российской Федерации обязательств в иностранной валюте рекомендуется в информации о государственном долге сообщать об этом.</t>
  </si>
  <si>
    <r>
      <t xml:space="preserve">В случае отсутствия государственного долга субъекта </t>
    </r>
    <r>
      <rPr>
        <sz val="11"/>
        <color rgb="FF000000"/>
        <rFont val="Times New Roman"/>
        <family val="1"/>
        <charset val="204"/>
      </rPr>
      <t>Российской Федерации</t>
    </r>
    <r>
      <rPr>
        <sz val="11"/>
        <color theme="1"/>
        <rFont val="Times New Roman"/>
        <family val="1"/>
        <charset val="204"/>
      </rPr>
      <t xml:space="preserve"> должна быть размещена информация об этом. Если таких сведений нет, оценка показателя принимает значение 0 баллов.</t>
    </r>
  </si>
  <si>
    <t>Содержатся ли в составе материалов к проекту закона об исполнении бюджета за 2020 год сведения о внесенных изменениях в закон о бюджете на 2020 год и на плановый период 2021 и 2022 годов?</t>
  </si>
  <si>
    <t>Показатель оценивается при наличии данных, представленных в разрезе всех принятых законов о внесении изменений в закон о бюджете, с указанием номера и даты закона, которым внесены изменения в закон о бюджете. Также в составе сведений в обязательном порядке должны быть представлены первоначально утвержденные законом о бюджете значения и итоговые значения с учетом всех изменений, внесенных в закон о бюджете.</t>
  </si>
  <si>
    <t xml:space="preserve">Изменения в части доходов, как минимум, должны быть представлены по видам доходов по статьям доходов для 1, 3, 5, 6 и 7 подгрупп 1 группы и для 2 подгруппы 2 группы классификации доходов бюджетов. Допускается не детализировать по статьям сведения о доходах 5 и 7 подгрупп 1 группы классификации доходов бюджета в случае, если доля доходов соответствующей подгруппы составляет менее 5% налоговых и неналоговых доходов бюджета. Изменения в части расходов должны быть представлены по разделам и подразделам классификации расходов бюджетов. </t>
  </si>
  <si>
    <t xml:space="preserve">В случае если изменения касались только текстовых статей, сведения об этом также должны быть отражены в составе информации о внесенных изменениях в закон о бюджете. </t>
  </si>
  <si>
    <t xml:space="preserve">Если указанные требования не выполняются, оценка показателя принимает значение 0 баллов. </t>
  </si>
  <si>
    <r>
      <t xml:space="preserve">В случае если в субъекте </t>
    </r>
    <r>
      <rPr>
        <sz val="11"/>
        <color rgb="FF000000"/>
        <rFont val="Times New Roman"/>
        <family val="1"/>
        <charset val="204"/>
      </rPr>
      <t>Российской Федерации</t>
    </r>
    <r>
      <rPr>
        <sz val="11"/>
        <color theme="1"/>
        <rFont val="Times New Roman"/>
        <family val="1"/>
        <charset val="204"/>
      </rPr>
      <t xml:space="preserve"> по состоянию на дату проведения мониторинга не принято ни одного закона о внесении изменений в закон о бюджете на 2020 год и на плановый период 2021 и 2022 годов, для соответствующего субъекта </t>
    </r>
    <r>
      <rPr>
        <sz val="11"/>
        <color rgb="FF000000"/>
        <rFont val="Times New Roman"/>
        <family val="1"/>
        <charset val="204"/>
      </rPr>
      <t>Российской Федерации</t>
    </r>
    <r>
      <rPr>
        <sz val="11"/>
        <color theme="1"/>
        <rFont val="Times New Roman"/>
        <family val="1"/>
        <charset val="204"/>
      </rPr>
      <t xml:space="preserve"> оценка показателя принимает значение 2 балла. </t>
    </r>
  </si>
  <si>
    <r>
      <t xml:space="preserve">Содержится ли </t>
    </r>
    <r>
      <rPr>
        <b/>
        <sz val="11"/>
        <color theme="1"/>
        <rFont val="Times New Roman"/>
        <family val="1"/>
        <charset val="204"/>
      </rPr>
      <t xml:space="preserve">в составе материалов к проекту </t>
    </r>
    <r>
      <rPr>
        <b/>
        <sz val="11"/>
        <color rgb="FF000000"/>
        <rFont val="Times New Roman"/>
        <family val="1"/>
        <charset val="204"/>
      </rPr>
      <t>закона об исполнении бюджета за 2020 год заключение органа внешнего государственного финансового контроля на годовой отчет об исполнении бюджета субъекта Российской Федерации за 2020 год?</t>
    </r>
  </si>
  <si>
    <r>
      <t xml:space="preserve">В целях оценки показателя учитывается официальный документ, подписанный уполномоченным должностным лицом или утвержденный коллегиальным органом. Рекомендуется размещать заключение </t>
    </r>
    <r>
      <rPr>
        <sz val="11"/>
        <color rgb="FF000000"/>
        <rFont val="Times New Roman"/>
        <family val="1"/>
        <charset val="204"/>
      </rPr>
      <t>в графическом формате.</t>
    </r>
  </si>
  <si>
    <r>
      <t xml:space="preserve">Проведены ли в субъекте </t>
    </r>
    <r>
      <rPr>
        <b/>
        <sz val="11"/>
        <color rgb="FF000000"/>
        <rFont val="Times New Roman"/>
        <family val="1"/>
        <charset val="204"/>
      </rPr>
      <t>Российской Федерации</t>
    </r>
    <r>
      <rPr>
        <b/>
        <sz val="11"/>
        <color theme="1"/>
        <rFont val="Times New Roman"/>
        <family val="1"/>
        <charset val="204"/>
      </rPr>
      <t xml:space="preserve"> в соответствии с федеральным законодательством публичные слушания или общественные обсуждения по годовому отчету об исполнении бюджета за 2020 год, и содержится ли в составе материалов к проекту закона об исполнении бюджета за 2020 год итоговый документ (протокол), принятый по результатам проведенного мероприятия?</t>
    </r>
  </si>
  <si>
    <t>Проведение публичных слушаний или общественных обсуждений по годовому отчету об исполнении бюджета субъекта Российской Федерации предусмотрено Федеральным законом от 6 октября 1999 г.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Федерации». В целях оценки показателя публичными слушаниями признаются мероприятия, соответствующие требованиям статьи 25 Федерального закона от 21 июля 2014 г. №212-ФЗ «Об основах общественного контроля в Российской Федерации», общественными обсуждениями признаются мероприятия, соответствующие требованиям статьи 24 Федерального закона от 21 июля 2014 г. №212-ФЗ «Об основах общественного контроля в Российской Федерации». Депутатские (парламентские) слушания в целях оценки показателя не учитываются.</t>
  </si>
  <si>
    <t xml:space="preserve">Оценка показателя принимает значение 0 баллов в случаях, если: </t>
  </si>
  <si>
    <t xml:space="preserve">1) установлены ограничения по участию граждан в публичных слушаниях; </t>
  </si>
  <si>
    <t>2) в сети Интернет на сайте организатора публичных слушаний и (или) на сайте, предназначенном для размещения бюджетных данных, отсутствует информационное сообщение (анонс) о проведении мероприятия;</t>
  </si>
  <si>
    <t>3) информационное сообщение (анонс) о проведении публичных слушаний размещено в день проведения мероприятия или позднее;</t>
  </si>
  <si>
    <t>4) в числе участников публичных слушаний нет граждан, в числе участников общественных обсуждений нет граждан или представителей общественных объединений, либо сведения об их участии в мероприятии отсутствуют в открытом доступе.</t>
  </si>
  <si>
    <t>В целях оценки показателя учитывается итоговый документ (протокол), принятый по результатам проведенного мероприятия. В итоговый документ (протокол) рекомендуется включать следующие сведения:</t>
  </si>
  <si>
    <t>а) дату и место проведения мероприятия;</t>
  </si>
  <si>
    <t>б) сведения об участниках мероприятия, в том числе сведения об участвующих в нем гражданах и (или) представителях общественных объединений;</t>
  </si>
  <si>
    <t>в) обобщенную информацию о ходе мероприятия, в том числе о мнениях его участников, поступивших предложениях и заявлениях (как со стороны органов государственной власти, так и со стороны общественности);</t>
  </si>
  <si>
    <t xml:space="preserve">г) одобренные большинством участников мероприятия рекомендации для органов государственной власти; </t>
  </si>
  <si>
    <t xml:space="preserve">д) подпись, должность, фамилию и инициалы уполномоченного лица, подписавшего документ. </t>
  </si>
  <si>
    <r>
      <t>В целях оценки показателя учитывается итоговый документ (протокол), принятый по результатам публичных слушаний (общественных обсуждений)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по годовому отчету об исполнении бюджета за 2020 год, размещенный в составе материалов к проекту закона об исполнении бюджета за 2020 год на сайте законодательного (представительного) органа субъекта </t>
    </r>
    <r>
      <rPr>
        <sz val="11"/>
        <color rgb="FF000000"/>
        <rFont val="Times New Roman"/>
        <family val="1"/>
        <charset val="204"/>
      </rPr>
      <t>Российской Федерации,</t>
    </r>
    <r>
      <rPr>
        <sz val="11"/>
        <color theme="1"/>
        <rFont val="Times New Roman"/>
        <family val="1"/>
        <charset val="204"/>
      </rPr>
      <t xml:space="preserve"> в том числе в специальном разделе (странице), созданном для размещения материалов публичных слушаний</t>
    </r>
    <r>
      <rPr>
        <sz val="11"/>
        <color rgb="FF000000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 xml:space="preserve"> или на сайте, предназначенном для размещения бюджетных данных. </t>
    </r>
  </si>
  <si>
    <t xml:space="preserve">В целях оценки показателя учитывается официальный документ, подписанный уполномоченным лицом. Рекомендуется размещать итоговый документ (протокол), принятый по результатам публичных слушаний (общественных обсуждений), в графическом формате. </t>
  </si>
  <si>
    <t>В случае, если публичные слушания (общественные обсуждения) проводятся органами исполнительной власти или субъектами общественного контроля после внесения проекта закона в законодательный (представительный) орган, в целях оценки показателя учитывается итоговый документ (протокол), направленный в законодательный (представительный) орган. Подтверждением направления итогового документа (протокола) в законодательный (представительный) орган является выполнение одного из условий: а) размещение итогового документа (протокола) на сайте законодательного (представительного) органа; б) копия официального письма о направлении итогового документа (протокола) в законодательный (представительный) орган, размещенная вместе с итоговым документом (протоколом) или направленная по электронной почте в адрес НИФИ rating@nifi.ru не позднее 31 июля 2021 года; в случае несоблюдения указанного срока оценка показателя принимает значение 0 баллов.</t>
  </si>
  <si>
    <t xml:space="preserve">Да, публичные слушания или общественные обсуждения проведены в соответствии с федеральным законодательством, и в составе материалов к проекту закона об исполнении бюджета за 2020 год содержится итоговый документ (протокол), который включает в себя все рекомендованные сведения </t>
  </si>
  <si>
    <t>Да, публичные слушания или общественные обсуждения проведены в соответствии с федеральным законодательством, и в составе материалов к проекту закона об исполнении бюджета за 2020 год содержится итоговый документ (протокол), который включает в себя только часть рекомендованных сведений</t>
  </si>
  <si>
    <t>Нет, публичные слушания или общественные обсуждения не проведены или не отвечают требованиям федерального законодательства, либо итоговый документ (протокол), принятый по результатам публичных слушаний (общественных обсуждений), в установленные сроки отсутствует в составе материалов к проекту закона об исполнении бюджета за 2020 год</t>
  </si>
  <si>
    <t>Размещен ли на сайте, предназначенном для размещения бюджетных данных, закон об исполнении бюджета субъекта Российской Федерации за 2020 год?</t>
  </si>
  <si>
    <t xml:space="preserve">В целях составления рейтинга надлежащей практикой считается размещение в открытом доступе закона об исполнении бюджета за отчетный год в течение десяти рабочих дней с даты подписания соответствующего закона и не позднее 1 октября текущего года. В случае если указанное требование не выполняется, оценка показателя принимает значение 0 баллов. </t>
  </si>
  <si>
    <t>АНКЕТА ДЛЯ СОСТАВЛЕНИЯ РЕЙТИНГА СУБЪЕКТОВ РОССИЙСКОЙ ФЕДЕРАЦИИ ПО УРОВНЮ ОТКРЫТОСТИ БЮДЖЕТНЫХ ДАННЫХ ЗА 2021 ГОД</t>
  </si>
  <si>
    <r>
      <t xml:space="preserve">Результаты оценки уровня открытости бюджетных данных субъектов Российской Федерации по разделу 4 "Годовой отчет об исполнении бюджета" за 2021 год </t>
    </r>
    <r>
      <rPr>
        <sz val="11"/>
        <color indexed="8"/>
        <rFont val="Times New Roman"/>
        <family val="1"/>
        <charset val="204"/>
      </rPr>
      <t>(группировка по федеральным округам)</t>
    </r>
  </si>
  <si>
    <t>4.1. Размещен ли проект закона об исполнении бюджета за 2020 год в открытом доступе на сайте законодательного (представительного) органа и (или) на сайте, предназначенном для размещения бюджетных данных?</t>
  </si>
  <si>
    <t>Сайт законодательного органа (ЗО)</t>
  </si>
  <si>
    <t>Сайт финансового органа (в случае отсутствия - страница на сайте высшего исполнительного органа), (ФО)</t>
  </si>
  <si>
    <t>Специализированный портал (СП)</t>
  </si>
  <si>
    <t>Сведения о соблюдении срока надлежащей практики</t>
  </si>
  <si>
    <t>сайт</t>
  </si>
  <si>
    <t>ссылка</t>
  </si>
  <si>
    <t>Источник данных, учтенный в целях оценки показателя</t>
  </si>
  <si>
    <t>Ссылка</t>
  </si>
  <si>
    <t>4.2. Размещены ли в открытом доступе на сайте законодательного (представительного) органа или на сайте, предназначенном для размещения бюджетных данных, сведения о хронологии рассмотрения и утверждения проекта закона об исполнении бюджета за 2020 год?</t>
  </si>
  <si>
    <t>Даты ключевых событий рассмотрения и утверждения проекта закона об исполнении бюджета за 2020 год, размещенные в составе материалов к законопроекту</t>
  </si>
  <si>
    <t>4.3. Содержится ли в составе материалов к проекту закона об исполнении бюджета за 2020 год бюджетная отчетность об исполнении бюджета субъекта Российской Федерации?</t>
  </si>
  <si>
    <t>Сведения о хронологии рассмотрения и утверждения законопроекта размещены вместе с законопроектом в установленные сроки надлежащей практики</t>
  </si>
  <si>
    <t>4.4. Содержится ли в составе материалов к проекту закона об исполнении бюджета за 2020 год бюджетная отчетность об исполнении консолидированного бюджета субъекта Российской Федерации за отчетный финансовый год?</t>
  </si>
  <si>
    <t>Формат данных соответствует требованиям (используется excel, для пояснительной записки - word)</t>
  </si>
  <si>
    <t>4.5. Содержатся ли в составе материалов к проекту закона об исполнении бюджета за 2020 год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изменений?</t>
  </si>
  <si>
    <t>первоначально утвержденные (установленные) законом о бюджете на 2020 год значения</t>
  </si>
  <si>
    <t>фактические значения за 2020 год</t>
  </si>
  <si>
    <t xml:space="preserve">уточненные на 2020 год значения с учетом внесенных изменений в закон о бюджете </t>
  </si>
  <si>
    <t>Доходы детализированы:</t>
  </si>
  <si>
    <t>по статьям доходов для 1, 3, 5, 6 и 7 подгрупп 1 группы классификации доходов</t>
  </si>
  <si>
    <t>по статьям доходов для 2 подгруппы 2 группы классификации доходов</t>
  </si>
  <si>
    <t xml:space="preserve">между уточненными плановыми и фактическими значениями
</t>
  </si>
  <si>
    <t>Представлены пояснения различий, если отклонения составили 5% и более в большую или меньшую сторону:</t>
  </si>
  <si>
    <t>4.6. Содержатся ли в составе материалов к проекту закона об исполнении бюджета за 2020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изменений?</t>
  </si>
  <si>
    <t>уточненные на 2020 год значения с учетом внесенных изменений в закон о бюджете</t>
  </si>
  <si>
    <t>первоначально утвержденные законом о бюджете на 2020 год значения</t>
  </si>
  <si>
    <t>Сведения о расходах детализированы по разделам и подразделам классификации расходов</t>
  </si>
  <si>
    <t xml:space="preserve">между уточненным планом и фактическими значениями
</t>
  </si>
  <si>
    <t>4.7. Содержатся ли в составе материалов к проекту закона об исполнении бюджета за 2020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изменений?</t>
  </si>
  <si>
    <t>Представлены расходы на реализацию государственных программ и непрограммных направлений деятельности</t>
  </si>
  <si>
    <t>4.8. Содержатся ли в составе материалов к проекту закона об исполнении бюджета за 2020 год сведения о выполнении государственными учреждениями субъекта Российской Федерации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 на оказание соответствующих услуг (выполнения работ)?</t>
  </si>
  <si>
    <t>Сведения размещены в пакете документов к проекту закона об исполнении бюджета в установленные сроки надлежащей практики</t>
  </si>
  <si>
    <t xml:space="preserve">Сведения сгруппированы по ведомствам или государственным программам </t>
  </si>
  <si>
    <t>Представлены сводные данные в разрезе государственных услуг</t>
  </si>
  <si>
    <t>первоначальные, уточненные и фактические значения показателей, характеризующих объемы и качество государственных услуг</t>
  </si>
  <si>
    <t>4.9. Содержатся ли в составе материалов к проекту закона об исполнении бюджета за 2020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образований, в том числе с детализацией по формам и целевому назначению межбюджетных трансфертов, в сравнении с первоначально утвержденными законом о бюджете значениями и с уточненными (с учетом внесенных изменений) значениями?</t>
  </si>
  <si>
    <t>Сведения сгруппированы по формам межбюджетных трансфертов (соблюдается последовательность)</t>
  </si>
  <si>
    <t>4.10. Содержатся ли в составе материалов к проекту закона об исполнении бюджета за 2020 год сведения об объеме государственного долга субъекта Российской Федерации с детализацией по видам обязательств на начало и на конец 2020 года, а также сведения о соблюдении в 2020 году ограничений по объему государственного долга, установленных законом о бюджете на 2020 год и на плановый период 2021 и 2022 годов?</t>
  </si>
  <si>
    <t>объем государственного внутреннего долга с детализацией по видам обязательств, включая государственные гарантии, на начало и на конец 2020 года</t>
  </si>
  <si>
    <t xml:space="preserve">верхний предел государственного внутреннего долга, в том числе по государственным гарантиям, утвержденный первоначально принятым законом о бюджете, а также сведения об изменении указанных параметров </t>
  </si>
  <si>
    <t>объеме государственного внешнего долга с детализацией по видам обязательств, включая государственные гарантии, на начало и на конец 2020 года</t>
  </si>
  <si>
    <t>В составе размещенных данных содержатся сведения  о государственном внутреннем долге субъекта Российской Федерации:</t>
  </si>
  <si>
    <t>В составе размещенных данных содержатся сведения о государственном внешнем долге субъекта Российской Федерации (при наличии обязательств в иностранной валюте):</t>
  </si>
  <si>
    <t xml:space="preserve">верхний предел государственного внешнего долга, в том числе по государственным гарантиям, утвержденный первоначально принятым законом о бюджете, а также сведения об изменении указанных параметров </t>
  </si>
  <si>
    <t>Представлены сведения о соблюдении в 2020 году утвержденных (установленных) законом о бюджете ограничений по объему государственного долга</t>
  </si>
  <si>
    <t>4.11. Содержатся ли в составе материалов к проекту закона об исполнении бюджета за 2020 год сведения о внесенных изменениях в закон о бюджете на 2020 год и на плановый период 2021 и 2022 годов?</t>
  </si>
  <si>
    <t>Количество принятых законов о внесении изменений в закон о бюджете на 2020 год (источник: КонсультантПлюс)</t>
  </si>
  <si>
    <t>4.12. Содержится ли в составе материалов к проекту закона об исполнении бюджета за 2020 год заключение органа внешнего государственного финансового контроля на годовой отчет об исполнении бюджета субъекта Российской Федерации за 2020 год?</t>
  </si>
  <si>
    <t>Документ размещен в пакете документов к проекту закона об исполнении бюджета в установленные сроки надлежащей практики</t>
  </si>
  <si>
    <t>4.13. Проведены ли в субъекте Российской Федерации в соответствии с федеральным законодательством публичные слушания или общественные обсуждения по годовому отчету об исполнении бюджета за 2020 год, и содержится ли в составе материалов к проекту закона об исполнении бюджета за 2020 год итоговый документ (протокол), принятый по результатам проведенного мероприятия?</t>
  </si>
  <si>
    <t>4.14. Размещен ли на сайте, предназначенном для размещения бюджетных данных, закон об исполнении бюджета субъекта Российской Федерации за 2020 год?</t>
  </si>
  <si>
    <t>Закон об исполнении бюджета размещен на сайте в установленные сроки надлежащей практики</t>
  </si>
  <si>
    <t>Соблюдение срока надлежащей практики 
(10 рабочих дней с даты подписания и не позднее 01.10.2021)</t>
  </si>
  <si>
    <t>Дата проведения мероприятия</t>
  </si>
  <si>
    <t>Организатор мероприятия</t>
  </si>
  <si>
    <t>Соблюдение срока размещения анонса</t>
  </si>
  <si>
    <t>Установлены ограничения по участию граждан в публичных слушаниях</t>
  </si>
  <si>
    <t>Размещен итоговый документ (протокол), принятый по результатам мероприятия</t>
  </si>
  <si>
    <t>Наличие сведений в составе итогового документа, размещенного в открытом доступе</t>
  </si>
  <si>
    <t>Ссылка на источник данных, где размещен итоговый документ мероприятия</t>
  </si>
  <si>
    <t>Сведения о соблюдении сроков размещения итогового документа, принятого по результатам мероприятия</t>
  </si>
  <si>
    <t>Дата размещения итогового документа, принятого по результатам мероприятия, на сайте</t>
  </si>
  <si>
    <t>Источник данных о дате внесения законопроекта в законодательный орган</t>
  </si>
  <si>
    <t>Нет данных</t>
  </si>
  <si>
    <t>https://www.minfin74.ru/mBudget/execution/annual/</t>
  </si>
  <si>
    <t>https://www.minfin74.ru/mBudget/execution/annual/?PAGEN_1=2</t>
  </si>
  <si>
    <t>0503168</t>
  </si>
  <si>
    <t>0503169</t>
  </si>
  <si>
    <t>0503171</t>
  </si>
  <si>
    <t>0503172</t>
  </si>
  <si>
    <t>0503173</t>
  </si>
  <si>
    <t>0503174</t>
  </si>
  <si>
    <t>0503175</t>
  </si>
  <si>
    <t>0503178</t>
  </si>
  <si>
    <t>0503296</t>
  </si>
  <si>
    <t>0503368</t>
  </si>
  <si>
    <t>0503369</t>
  </si>
  <si>
    <t>0503371</t>
  </si>
  <si>
    <t>0503372</t>
  </si>
  <si>
    <t>0503373</t>
  </si>
  <si>
    <t>0503190</t>
  </si>
  <si>
    <t>Размещено не позднее дня рассмотрения законодательным органом и не позднее 31.07.2021</t>
  </si>
  <si>
    <t>http://open.minfin74.ru/</t>
  </si>
  <si>
    <t>http://public.duma72.ru/Public/BillDossier/3100</t>
  </si>
  <si>
    <t>https://admtyumen.ru/ogv_ru/finance/finance/bugjet/more.htm?id=11906623@cmsArticle</t>
  </si>
  <si>
    <t>Отсутствуют отдельные приложения к пояснительной записке.</t>
  </si>
  <si>
    <t>Сведения об объемах субсидий на выполнение государственных заданий по отдельным ведомствам представлены в сводном виде, без детализации по услугам.</t>
  </si>
  <si>
    <t>http://parlamentchr.ru/zakonoproekty-nahodyashhiesya-na-rassmotrenii-v-parlamente-chechenskoj-respubliki</t>
  </si>
  <si>
    <t>http://xn--90azh1a.xn--p1ai/ob/dokumenty/godovoj-otchet/2020-god</t>
  </si>
  <si>
    <t>Отсутствуют сведения об изменениях в части доходов.</t>
  </si>
  <si>
    <t>Годовой отчет об исполнении бюджета 2020 год, дублируется в папке: Материалы к проекту закона об исполнении бюджета за 2020 год</t>
  </si>
  <si>
    <t>http://www.minfinchr.ru/otkrytyj-byudzhet; http://xn--90azh1a.xn--p1ai/ob/dokumenty/godovoj-otchet/2020-god</t>
  </si>
  <si>
    <t>Законопроект размещен в установленные сроки надлежащей практики</t>
  </si>
  <si>
    <t>Для отдельных услуг не указаны объемы субсидий (см., например, сведения по министерству культуры или министерству сельского хозяйства). Не для всех показателей, характеризующих объемы и качество государственных услуг, указаны единицы измерения (К2).</t>
  </si>
  <si>
    <t>Материалы к проекту закона об исполнении бюджета за 2020 год </t>
  </si>
  <si>
    <t>http://gsrk1.rkomi.ru/Sessions/WebQuestionDetails.aspx?idPage=0&amp;idQuest=54319&amp;IdSessions=227&amp;typeQuest=0&amp;showQuests=false</t>
  </si>
  <si>
    <t>http://gsrk1.rkomi.ru/Sessions/WebQuestionDetails.aspx?idPage=1&amp;idQuest=54319&amp;IdSessions=227&amp;typeQuest=0&amp;showQuests=false</t>
  </si>
  <si>
    <t>https://minfin.rkomi.ru/deyatelnost/byudjet/ispolnenie-respublikanskogo-i-konsolidirovannogo-byudjetov-respubliki-komi/2020-god-794</t>
  </si>
  <si>
    <t>Из представленной информации не ясно, что верхний предел госдолга не изменялся, рекомендуется указывать более четко.</t>
  </si>
  <si>
    <t>https://xn--80ahnhajq6aec7b.xn--p1ai/documents/search.html?srch_text=%D0%B1%D1%8E%D0%B4%D0%B6%D0%B5%D1%82%D0%B0&amp;srch_number=&amp;srch_dates=&amp;srch_category=1</t>
  </si>
  <si>
    <t>https://xn--80ahnhajq6aec7b.xn--p1ai/documents/search.html?srch_text=%D0%B1%D1%8E%D0%B4%D0%B6%D0%B5%D1%82&amp;srch_number=&amp;srch_dates=&amp;srch_category=1</t>
  </si>
  <si>
    <t>http://chaogov.ru/otkrytyy-byudzhet/ispolnenie-byudzheta.php</t>
  </si>
  <si>
    <t>https://ufin48.ru/Show/Tag/%D0%98%D1%81%D0%BF%D0%BE%D0%BB%D0%BD%D0%B5%D0%BD%D0%B8%D0%B5%20%D0%B1%D1%8E%D0%B4%D0%B6%D0%B5%D1%82%D0%B0</t>
  </si>
  <si>
    <t>http://www.oblsovet.ru/legislation/budget/</t>
  </si>
  <si>
    <t>http://parlament.kbr.ru/zakonodatelnaya-deyatelnost/zakonoproekty-na-stadii-rassmotreniya/</t>
  </si>
  <si>
    <t>https://pravitelstvo.kbr.ru/oigv/minfin/npi/proekty_normativnyh_i_pravovyh_aktov.php?postid=34879</t>
  </si>
  <si>
    <t>https://pravitelstvo.kbr.ru/oigv/minfin/npi/zakonodatelstva_i_podzakonnye_normativnye_akty.php</t>
  </si>
  <si>
    <t>http://www.dumask.ru/law/zakonodatelnaya-deyatelnost/item/22691-zakonoproekty-rassmotrennye-na-zasedaniyakh-dumy-sk-342-6-391-6.html</t>
  </si>
  <si>
    <t>https://openbudsk.ru/godovoy-otchet-ob-ispolnenii-byudzheta/</t>
  </si>
  <si>
    <t>https://budget.cap.ru/Show/Category/295?ItemId=938</t>
  </si>
  <si>
    <t>Рекомендуется указывать информацию об отсутствии внешнего долга</t>
  </si>
  <si>
    <t>https://mfin.permkrai.ru/execution/pr_z%7C_i/pr_zak_i/2021/</t>
  </si>
  <si>
    <t>https://zakon.zsperm.ru/?ELEMENT_ID=4186</t>
  </si>
  <si>
    <t>https://mfin.permkrai.ru/execution/pr_z%7C_i/mat_pr_i/2021/</t>
  </si>
  <si>
    <t>https://mfin.permkrai.ru/execution/docbud/2021/</t>
  </si>
  <si>
    <t>https://finance.pnzreg.ru/docs/np/?ELEMENT_ID=2202</t>
  </si>
  <si>
    <t>https://www.zspo.ru/legislative/bills/79170/</t>
  </si>
  <si>
    <t>http://www.vskhakasia.ru/lawmaking/projects/1598</t>
  </si>
  <si>
    <t>https://finance.pnzreg.ru/docs/nsb/zpo/</t>
  </si>
  <si>
    <t>http://xn--80atapud1a.xn--p1ai/otkrytyy-byudzhet/ispolnenie-byudzheta.php</t>
  </si>
  <si>
    <t>Законы о внесении изменений в закон о бюджете не принимались.</t>
  </si>
  <si>
    <t>http://beldepfin.ru/dokumenty/vse-dokumenty/godovoj-otchet-ob-ispolnenii-byudzheta-za-2020-god/</t>
  </si>
  <si>
    <t>https://bryanskoblfin.ru/Show/Content/2781?ParentItemId=5</t>
  </si>
  <si>
    <t>https://bryanskoblfin.ru/Show/Category/11?ItemId=5</t>
  </si>
  <si>
    <t>https://dtf.avo.ru/proekty-zakonov-za-2021-god</t>
  </si>
  <si>
    <t>https://dtf.avo.ru/zakony-vladimirskoj-oblasti</t>
  </si>
  <si>
    <t>http://www.vrnoblduma.ru/dokumenty/proekty/pro.php?lid=2232</t>
  </si>
  <si>
    <t>https://www.belduma.ru/document/draft/detail.php?god=2021&amp;prj=all</t>
  </si>
  <si>
    <t>http://www.mfsk.ru/law/proekty-zakonovsk</t>
  </si>
  <si>
    <t>Законопроект</t>
  </si>
  <si>
    <t>http://www.minfin.cap.ru/action/activity/byudzhet/otcheti-ob-ispolnenii-respublikanskogo-byudzheta-c/2020-god</t>
  </si>
  <si>
    <t>http://budget.permkrai.ru/</t>
  </si>
  <si>
    <t>https://r-19.ru/authorities/ministry-of-finance-of-the-republic-of-khakassia/docs/1748/</t>
  </si>
  <si>
    <t>https://www.govvrn.ru/npafin?p_p_id=Foldersanddocuments_WAR_foldersanddocumentsportlet&amp;p_p_lifecycle=0&amp;p_p_state=normal&amp;p_p_mode=view&amp;folderId=6609610</t>
  </si>
  <si>
    <t>https://www.ivoblduma.ru/zakony/proekty-zakonov/36352/</t>
  </si>
  <si>
    <t xml:space="preserve">Законопроект </t>
  </si>
  <si>
    <t>http://df.ivanovoobl.ru/regionalnye-finansy/zakon-ob-oblastnom-byudzhete/zakon-ob-ispolnenii-oblastnogo-byudzheta/</t>
  </si>
  <si>
    <t>https://www.zskaluga.ru/bills/wide/19793/ob_ispolnenii_oblastnogo_bjudzheta_za_2020_god.html</t>
  </si>
  <si>
    <t>http://admoblkaluga.ru/main/work/finances/budget/reports.php</t>
  </si>
  <si>
    <t>http://www.kosoblduma.ru/laws/pzko/?id=1154</t>
  </si>
  <si>
    <t>http://depfin.adm44.ru/info/law/proetjzko/</t>
  </si>
  <si>
    <t>https://adm.rkursk.ru/index.php?id=693&amp;mat_id=120345&amp;page=1</t>
  </si>
  <si>
    <t>http://kurskduma.ru/proekts/proekts.php?2021</t>
  </si>
  <si>
    <t>https://www.mosoblduma.ru/Zakoni/Zakonoprecti_Moskovskoj_oblasti/item/345825/</t>
  </si>
  <si>
    <t>https://mef.mosreg.ru/dokumenty/normotvorchestvo/proekty-npa</t>
  </si>
  <si>
    <t>https://budget.mosreg.ru/byudzhet-dlya-grazhdan/godovoj-otchet-ob-ispolnenii-byudzheta-moskovskoj-oblasti/</t>
  </si>
  <si>
    <t>https://orel-region.ru/index.php?head=20&amp;part=25&amp;in=10</t>
  </si>
  <si>
    <t>http://oreloblsovet.ru/legislation/proektyi-zakonov.html</t>
  </si>
  <si>
    <t>Приложение 9(Исполнение)</t>
  </si>
  <si>
    <t>Приложение 12(Исполнение)</t>
  </si>
  <si>
    <t>http://rznoblduma.ru/index.php?option=com_content&amp;view=article&amp;id=177&amp;Itemid=125</t>
  </si>
  <si>
    <t>https://minfin.ryazangov.ru/documents/draft_documents/proekty/2021/index.php</t>
  </si>
  <si>
    <t>https://minfin-rzn.ru/portal/Show/Category/7?ItemId=39</t>
  </si>
  <si>
    <t>http://www.smoloblduma.ru/zpr/index.php?SECTION_ID=&amp;ELEMENT_ID=53967</t>
  </si>
  <si>
    <t>http://www.finsmol.ru/pbudget/nJvSD8Sj</t>
  </si>
  <si>
    <t>https://tambovoblduma.ru/zakonoproekty/zakonoproekty-vnesennye-v-oblastnuyu-dumu/may-2021/</t>
  </si>
  <si>
    <t>https://fin.tmbreg.ru/6347/6366/9595.html</t>
  </si>
  <si>
    <t>https://zsto.ru/index.php/739a50c4-47c1-81fa-060e-2232105925f8/5f51608f-f613-3c85-ce9f-e9a9410d8fa4</t>
  </si>
  <si>
    <t>https://www.tverfin.ru/np-baza/proekty-npa/</t>
  </si>
  <si>
    <t>http://portal.tverfin.ru/Menu/Page/308</t>
  </si>
  <si>
    <t>http://portal.tverfin.ru/Show/Category/33?ItemId=304</t>
  </si>
  <si>
    <t>https://www.tulaoblduma.ru/laws_intranet/</t>
  </si>
  <si>
    <t>https://minfin.tularegion.ru/activities/</t>
  </si>
  <si>
    <t>https://www.tulaoblduma.ru/laws_intranet/laws_stages.asp%3FID=170361.html</t>
  </si>
  <si>
    <t>https://dfto.ru/razdel/ispolnenie-byudzheta/proekt-zakona-ob-ispolnenii-byudzheta</t>
  </si>
  <si>
    <t>http://yarduma.ru/activity/projects/zp211561</t>
  </si>
  <si>
    <t>https://www.yarregion.ru/depts/depfin/tmpPages/docs.aspx</t>
  </si>
  <si>
    <t>http://budget76.ru</t>
  </si>
  <si>
    <t>https://duma.mos.ru/ru/40/regulation_projects/corebofs002080000nk7fskcvsp6dia4</t>
  </si>
  <si>
    <t>https://www.mos.ru/findep/documents/</t>
  </si>
  <si>
    <t>https://budget.mos.ru/budget?analityc_year=2020&amp;analityc_stage=project_1250&amp;version=1206&amp;level=moscow&amp;execution_date=19%20%D0%98%D1%8E%D0%BD%D1%8F%202021&amp;execution_date_ts=</t>
  </si>
  <si>
    <t>http://karelia-zs.ru/zakonodatelstvo_rk/proekty/561vi/</t>
  </si>
  <si>
    <t>http://minfin.karelia.ru/2020-2022-gody/</t>
  </si>
  <si>
    <t>http://budget.karelia.ru/byudzhet/dokumenty/2020-god</t>
  </si>
  <si>
    <t>https://www.aosd.ru/?dir=budget&amp;act=budget</t>
  </si>
  <si>
    <t>https://dvinaland.ru/budget/reporting/</t>
  </si>
  <si>
    <t>https://vologdazso.ru/actions/legislative_activity/draft-laws/search.php?docid=TXpZMk1EWTJNVUUwVFc=</t>
  </si>
  <si>
    <t>https://df.gov35.ru/otkrytyy-byudzhet/ispolnenie-oblastnogo-byudzheta/analiticheskie-materialy/2020-god/</t>
  </si>
  <si>
    <t>https://df.gov35.ru/otkrytyy-byudzhet/ispolnenie-oblastnogo-byudzheta/analiticheskie-materialy/2020-god/index.php?ELEMENT_ID=13171</t>
  </si>
  <si>
    <t>https://duma39.ru/activity/zakon/draft/</t>
  </si>
  <si>
    <t>https://minfin39.ru/documents/</t>
  </si>
  <si>
    <t>http://www.lenoblzaks.ru/static/single/-rus-common-zakact-/loprojects</t>
  </si>
  <si>
    <t>http://budget.lenreg.ru/documents/?page=0&amp;sortOrder=&amp;type=&amp;sortName=&amp;sortDate=</t>
  </si>
  <si>
    <t>http://budget.lenreg.ru/documents/?page=1&amp;sortOrder=&amp;type=&amp;sortName=&amp;sortDate=</t>
  </si>
  <si>
    <t>https://finance.lenobl.ru/ru/pravovaya-baza/oblastnoe-zakondatelstvo/oz_isp/2020/project_report_2020/</t>
  </si>
  <si>
    <t>https://minfin.gov-murman.ru/open-budget/regional_budget/law_of_budget_projects/2020/</t>
  </si>
  <si>
    <t>https://b4u.gov-murman.ru/budget_guides/</t>
  </si>
  <si>
    <t>https://novoblduma.ru/action/archive/?PAGEN_1=2</t>
  </si>
  <si>
    <t>https://minfin.novreg.ru/2020-god-9.html</t>
  </si>
  <si>
    <t>http://portal.novkfo.ru/Menu/Page/3</t>
  </si>
  <si>
    <t>https://sobranie.pskov.ru/lawmaking/bills</t>
  </si>
  <si>
    <t>https://finance.pskov.ru/ob-upravlenii/byudzhet</t>
  </si>
  <si>
    <t>http://bks.pskov.ru/ebudget/Show/Category/4?ItemId=262</t>
  </si>
  <si>
    <t>http://www.assembly.spb.ru/ndoc/doc/0/777344532</t>
  </si>
  <si>
    <t>https://fincom.gov.spb.ru/budget/implementation/execution_materials/1</t>
  </si>
  <si>
    <t>https://budget.gov.spb.ru/</t>
  </si>
  <si>
    <t>01.06.2021-03.06.2021</t>
  </si>
  <si>
    <t>http://www.sdnao.ru/documents/bills/detail.php?ID=33273</t>
  </si>
  <si>
    <t>https://dfei.adm-nao.ru/byudzhetnaya-otchetnost/</t>
  </si>
  <si>
    <t>https://gshra.ru/zak-deyat/proekty/</t>
  </si>
  <si>
    <t>http://www.minfin01-maykop.ru/Show/Category/72?ItemId=271</t>
  </si>
  <si>
    <t>http://www.huralrk.ru/deyatelnost/zakonodatelnaya-deyatelnost/zakonoproekty/item/2118-proektrk2056.html</t>
  </si>
  <si>
    <t>http://minfin.kalmregion.ru/deyatelnost/byudzhet-respubliki-kalmykiya/proekty-zakonov-o-respublikanskom-byudzhete/</t>
  </si>
  <si>
    <t>http://crimea.gov.ru/law-draft-card/6892</t>
  </si>
  <si>
    <t>https://minfin.rk.gov.ru/ru/structure/2021_05_19_10_02_otchet_ob_ispolnenii_biudzheta_respubliki_krym_za_2020_god</t>
  </si>
  <si>
    <t>https://budget.rk.ifinmon.ru/dokumenty/godovoj-otchet-ob-ispolnenii-byudzheta</t>
  </si>
  <si>
    <t>https://minfin.rk.gov.ru/ru/structure/2021_07_01_10_19_zakon_ob_ispolnenii_biudzheta_respubliki_krym_za_2020_god_ot_29_06_2021_190_zrk_2021</t>
  </si>
  <si>
    <t>https://www.kubzsk.ru/pravo/</t>
  </si>
  <si>
    <t>https://minfinkubani.ru/budget_isp/detail.php?ID=89236&amp;IBLOCK_ID=69&amp;str_date=04.06.2021</t>
  </si>
  <si>
    <t>https://openbudget23region.ru/o-byudzhete/dokumenty/ministerstvo-finansov-krasnodarskogo-kraya</t>
  </si>
  <si>
    <t>https://www.astroblduma.ru/documents/zakon-astrakhanskoy-oblasti-ob-ispolnenii-byudzheta-astrakhanskoy-oblasti-za-2020-god-/
https://www.astroblduma.ru/documents/ob-ispolnenii-byudzheta-astrakhanskoy-oblasti-za-2020-god/</t>
  </si>
  <si>
    <t>https://minfin.astrobl.ru/site-page/proekt-zakona-ao-ob-ispolnenii-byudzheta</t>
  </si>
  <si>
    <t>https://asozd.volgoduma.ru/index.php?option=com_asozd&amp;view=draftlaw&amp;id=825</t>
  </si>
  <si>
    <t>http://volgafin.volgograd.ru/norms/acts/17251/</t>
  </si>
  <si>
    <t>http://portal-ob.volgafin.ru/dokumenty/zakon_ob_ispolnenii_byudzheta/2020</t>
  </si>
  <si>
    <t>https://zsro.ru/lawmaking/project/?a=&amp;arrFilter_DATE_ACTIVE_FROM_1=&amp;arrFilter_ff%255BPREVIEW_TEXT%255D=%25D0%25BE%25D0%25B1+%25D0%25B8%25D1%2581%25D0%25BF%25D0%25BE%25D0%25BB%25D0%25BD%25D0%25B5%25D0%25BD%25D0%25B8%25D0%25B8&amp;arrFilter_pf%255BNUMBER%255D=&amp;special_version=N&amp;PAGEN_1=2</t>
  </si>
  <si>
    <t>https://minfin.donland.ru/activity/7915/</t>
  </si>
  <si>
    <t>http://ob.minfin.donland.ru:8088/budget/152274417</t>
  </si>
  <si>
    <t>23.04.2021 (ФО)</t>
  </si>
  <si>
    <t>https://sevzakon.ru/view/laws/bank_zakonoproektov/</t>
  </si>
  <si>
    <t>https://fin.sev.gov.ru/ispolnenie-bydzheta/otchyety-ob-ispolnenii-byudzheta-sevastopolya/</t>
  </si>
  <si>
    <t>https://ob.sev.gov.ru/dokumenty/godovoj-otchet-ob-ispolnenii-byudzheta</t>
  </si>
  <si>
    <t>http://nsrd.ru/dokumenty/proekti_normativno_pravovih_aktov/page/2</t>
  </si>
  <si>
    <t>http://www.minfinrd.ru/godovoy-otchet-ob-ispolnenii-byudzheta</t>
  </si>
  <si>
    <t>http://open.minfinrd.ru/</t>
  </si>
  <si>
    <t>https://www.parlamentri.ru/index.php/zakonodatelnaya-deyatelnost/zakonoproekty-vnesennye-v-parlament/5181-2021</t>
  </si>
  <si>
    <t>https://www.mfri.ru/index.php/open-budget/godovoj-otchet-ob-ispolnenii-byudzheta</t>
  </si>
  <si>
    <t>https://parlament09.ru/antikorrup/expertiza/proekt-zakona-kchr-214-vi-ob-ispolnenii-respublikanskogo-byudzheta-karachaevo-cherkesskoy-respubliki/</t>
  </si>
  <si>
    <t>http://minfin.alania.gov.ru/index.php/pages/703</t>
  </si>
  <si>
    <t>https://parliament-osetia.ru/index.php/main/bills</t>
  </si>
  <si>
    <t>https://minfin.bashkortostan.ru/activity/2863/</t>
  </si>
  <si>
    <t>https://minfin.bashkortostan.ru/documents/projects/354423/</t>
  </si>
  <si>
    <t>http://www.gsmari.ru/itog/pnpa.html</t>
  </si>
  <si>
    <t>http://mari-el.gov.ru/minfin/SitePages/ZakOispRespBudg.aspx</t>
  </si>
  <si>
    <t>https://www.minfinrm.ru/budget/otch-isp/2020/</t>
  </si>
  <si>
    <t>https://gossov.tatarstan.ru/activity/lawmaking/zakon_project</t>
  </si>
  <si>
    <t>https://minfin.tatarstan.ru/godovoy-otchet-ob-ispolnenii-byudzheta.htm</t>
  </si>
  <si>
    <t>https://www.mfur.ru/budjet/ispolnenie/materialy/2020-god.php</t>
  </si>
  <si>
    <t>http://www.udmgossovet.ru/doc/6sozyvsess/33ses/index.htm</t>
  </si>
  <si>
    <t>http://www.zsko.ru/documents/lawmaking/index.php?ID=32171</t>
  </si>
  <si>
    <t>https://www.minfin.kirov.ru/otkrytyy-byudzhet/dlya-spetsialistov/oblastnoy-byudzhet/%d0%98%d1%81%d0%bf%d0%be%d0%bb%d0%bd%d0%b5%d0%bd%d0%b8%d0%b5%20%d0%be%d0%b1%d0%bb%d0%b0%d1%81%d1%82%d0%bd%d0%be%d0%b3%d0%be%20%d0%b1%d1%8e%d0%b4%d0%b6%d0%b5%d1%82%d0%b0/</t>
  </si>
  <si>
    <t>Сведения представлены в трех файлах, отсутствуют сведения об общем объеме госдолга (представлены только сведения по отдельным видам обязательств).</t>
  </si>
  <si>
    <t>http://int.zsno.ru:8080/zaks?viewForm&amp;nd=790933114&amp;prev=789810020&amp;pred=789810001&amp;bviewprev=0</t>
  </si>
  <si>
    <t>http://mf.nnov.ru/index.php?option=com_k2&amp;view=item&amp;id=1514:otchety-ob-ispolnenii-oblastnogo-byudzheta-za-kvartal-polugodie-9-mesyatsev-i-god&amp;Itemid=554</t>
  </si>
  <si>
    <t>http://mf.nnov.ru:8025/primi-uchastie/publichnye-slushaniya/publ-slushaniya-isp-2020-menu-2/doc-052021-d1</t>
  </si>
  <si>
    <t>http://www.zaksob.ru/activity/byudzhet-orenburgskoy-oblasti/publichnye-slushaniya/</t>
  </si>
  <si>
    <t>http://budget.orb.ru/</t>
  </si>
  <si>
    <t>http://asozd.samgd.ru/bills/3233/</t>
  </si>
  <si>
    <t>https://minfin-samara.ru/proekty-zakonov-ob-ispolnenii-oblastnogo-byudzheta/</t>
  </si>
  <si>
    <t>https://budget.minfin-samara.ru/dokumenty/godovoj-otchet-ob-ispolnenii-byudzheta/#toggle-id-1</t>
  </si>
  <si>
    <t>https://minfin.saratov.gov.ru/budget/zakon-o-byudzhete/ispolnenie-byudzheta/ispolnenie-byudzheta-2020-god</t>
  </si>
  <si>
    <t>http://saratov.gov.ru/gov/auth/minfin/bud_inf/</t>
  </si>
  <si>
    <t>http://ufo.ulntc.ru/index.php?mgf=budget/open_budget&amp;slep=net</t>
  </si>
  <si>
    <t>http://ufo.ulntc.ru:8080/dokumenty/godovoj-otchet-ob-ispolnenii-byudzheta</t>
  </si>
  <si>
    <t>http://www.zsuo.ru/zakony/proekty/43-zakonotvorchestvo/zakony/proekty/16664-35592021.html</t>
  </si>
  <si>
    <t>http://www.finupr.kurganobl.ru/index.php?test=ispol</t>
  </si>
  <si>
    <t>http://zsso.ru/legislative/lawprojects</t>
  </si>
  <si>
    <t>https://minfin.midural.ru/document/category/21#document_list</t>
  </si>
  <si>
    <t>http://info.mfural.ru/ebudget/Menu/Page/1</t>
  </si>
  <si>
    <t>https://www.dumahmao.ru/budget2020-2022/lawsprojects/</t>
  </si>
  <si>
    <t>https://depfin.admhmao.ru/otkrytyy-byudzhet/</t>
  </si>
  <si>
    <t>https://depfin.admhmao.ru/otkrytyy-byudzhet/ispolnenie-byudzheta/otchet-ob-ispolnenii-byudzheta-za-2020-god/5752067/svedeniya-o-khronologii-rassmotreniya-i-utverzhdeniya-proekta-zakona-khmao-yugry-ob-ispolnenii-byudzh/</t>
  </si>
  <si>
    <t>https://zs.yanao.ru/activity/10637/</t>
  </si>
  <si>
    <t>https://www.yamalfin.ru/index.php?option=com_content&amp;view=article&amp;id=4127:-2020-&amp;catid=165:2019-11-01-09-07-31&amp;Itemid=127</t>
  </si>
  <si>
    <t>https://www.yamalfin.ru/index.php?option=com_content&amp;view=article&amp;id=4167:2021-05-24-12-52-26&amp;catid=166:2019-11-01-09-07-44&amp;Itemid=127</t>
  </si>
  <si>
    <t>https://minfin-altai.ru/deyatelnost/proekt-byudzheta-zakony-o-byudzhete-zakony-ob-ispolnenii-byudzheta/2020-2022/</t>
  </si>
  <si>
    <t>http://elkurultay.ru/deyatelnost/zakonotvorchestvo</t>
  </si>
  <si>
    <t>https://minfin-altai.ru/deyatelnost/proekt-byudzheta-zakony-o-byudzhete-zakony-ob-ispolnenii-byudzheta/2020-2022/proekt-zakona-ob-ispolnenii-byudzheta-.php</t>
  </si>
  <si>
    <t>https://minfin-altai.ru/deyatelnost/proekt-byudzheta-zakony-o-byudzhete-zakony-ob-ispolnenii-byudzheta/2020-2022/akon-on-the-implementation-of-the-budget-for-2020.php</t>
  </si>
  <si>
    <t xml:space="preserve">http://www.open.minfin-altai.ru/open-budget/ispolnenie-respublikanskogo-byudzheta.html  </t>
  </si>
  <si>
    <t>https://minfin.rtyva.ru/node/17595/</t>
  </si>
  <si>
    <t>http://khural.org/info/finansy/288/</t>
  </si>
  <si>
    <t>http://budget17.ru/</t>
  </si>
  <si>
    <t>https://minfin.rtyva.ru/node/8876/</t>
  </si>
  <si>
    <t>https://www.akzs.ru/sessions/155/3325/</t>
  </si>
  <si>
    <t>https://minfin.alregn.ru/projects/p2021/</t>
  </si>
  <si>
    <t>https://www.sobranie.info/lawsinfo.php?UID=18143</t>
  </si>
  <si>
    <t>http://minfin.krskstate.ru/openbudget/othcet/2020</t>
  </si>
  <si>
    <t>https://eparlament.irzs.ru/Doc/pasport?id=4046</t>
  </si>
  <si>
    <t>https://irkobl.ru/sites/minfin/activity/obl/</t>
  </si>
  <si>
    <t>http://openbudget.gfu.ru/ispolnenie-budgeta/law_project/</t>
  </si>
  <si>
    <t>https://www.zskuzbass.ru/zakonotvorchestvo/proektyi-normativnyix-pravovyix-aktov-kemerovskoj-oblasti</t>
  </si>
  <si>
    <t>https://www.ofukem.ru/budget/projects2020-2022/16456/</t>
  </si>
  <si>
    <t>https://openbudget.mfnso.ru/analitika/ispolnenie-budgeta/ispolnenie-byudzheta-novosibirskoj-oblasti</t>
  </si>
  <si>
    <t>http://zsnso.ru/proekty-npa-vnesennye-v-zakonodatelnoe-sobranie-novosibirskoy-oblasti</t>
  </si>
  <si>
    <t>http://mfnso.nso.ru/page/495</t>
  </si>
  <si>
    <t>http://www.omsk-parlament.ru/?sid=2940</t>
  </si>
  <si>
    <t>http://omskportal.ru/oiv/mf/otrasl/otkrbudg/ispolnenie/2020/04</t>
  </si>
  <si>
    <t>http://budget.omsk.ifinmon.ru/napravleniya/ispolnenie-byudzheta/materialy-po-ispolneniyu-oblastnogo-byudzheta</t>
  </si>
  <si>
    <t>https://duma.tomsk.ru/document/view/1516</t>
  </si>
  <si>
    <t>https://depfin.tomsk.gov.ru/proekt-godovogo-otcheta-ob-ispolnenii-oblastnogo-bjudzheta</t>
  </si>
  <si>
    <t>http://open.findep.org/</t>
  </si>
  <si>
    <t>https://iltumen.ru/documents/46711</t>
  </si>
  <si>
    <t>https://minfin.sakha.gov.ru/ispolnenie/2020-qod</t>
  </si>
  <si>
    <t>http://budget.sakha.gov.ru/ebudget/Menu/Page/215</t>
  </si>
  <si>
    <t>http://www.zaksobr-chita.ru/documents/proektyi_zakonov/2021_god/may_2021_goda</t>
  </si>
  <si>
    <t>https://minfin.75.ru/byudzhet/konsolidirovannyy-kraevoy-byudzhet/proekty-zakonov-ob-ispolnenii-byudzheta/149034-proekt-zakona-zabaykal-skogo-kraya-ob-ispolnenii-byudzheta-zabaykal-skogo-kraya-za-2019-god</t>
  </si>
  <si>
    <t>https://xn--90agddmf1arqcf5hb8b.xn--80aaaac8algcbgbck3fl0q.xn--p1ai/portal/Show/Category/5?ItemId=23</t>
  </si>
  <si>
    <t>https://hural-buryatia.ru/</t>
  </si>
  <si>
    <t>https://egov-buryatia.ru/minfin/activities/documents/proekty-zakonov-i-inykh-npa/</t>
  </si>
  <si>
    <t>http://budget.govrb.ru/ebudget/Show/Category/15?ItemId=233</t>
  </si>
  <si>
    <t>01.06.2021 (СП)</t>
  </si>
  <si>
    <t>http://www.zaksobr.kamchatka.ru/events/Zakony/Proekty-Zakonov-Kamchatskogo-kraya/</t>
  </si>
  <si>
    <t>https://minfin.kamgov.ru/otcety_ispolnenie/otcet-ob-ispolnenii-kraevogo-budzeta-za-2020-god</t>
  </si>
  <si>
    <t>http://openbudget.kamgov.ru/Dashboard#/main</t>
  </si>
  <si>
    <t>http://monitoring.zspk.gov.ru/%D0%9F%D1%80%D0%BE%D0%B5%D0%BA%D1%82%20%D0%B7%D0%B0%D0%BA%D0%BE%D0%BD%D0%B0/2500118</t>
  </si>
  <si>
    <t>https://www.primorsky.ru/authorities/executive-agencies/departments/finance/laws.php</t>
  </si>
  <si>
    <t>https://ebudget.primorsky.ru/Menu/Page/416</t>
  </si>
  <si>
    <t>http://www.duma.khv.ru/Monitoring5/%D0%9F%D1%80%D0%BE%D0%B5%D0%BA%D1%82%20%D0%B7%D0%B0%D0%BA%D0%BE%D0%BD%D0%B0/2502432</t>
  </si>
  <si>
    <t>https://minfin.khabkrai.ru/portal/Show/Category/305?ItemId=1180</t>
  </si>
  <si>
    <t>http://www.zsamur.ru/section/list/11570/11569</t>
  </si>
  <si>
    <t>https://fin.amurobl.ru/pages/normativno-pravovye-akty/regionalnyy-uroven/proekty-zakonov-ao/</t>
  </si>
  <si>
    <t>http://ob.fin.amurobl.ru/dokumenty/proekt_zakon/ispolnenie_obl/20200</t>
  </si>
  <si>
    <t>31.05.2021-01.06.2021</t>
  </si>
  <si>
    <t>28.05.2021, 31.05.2021</t>
  </si>
  <si>
    <t>Комментарий к оценке показателя и применению понижающих коэффициентов (указать на какую дату не было)</t>
  </si>
  <si>
    <t>https://minfin.49gov.ru/press/news/?id_4=62211</t>
  </si>
  <si>
    <t>https://www.magoblduma.ru/activities/zakon/</t>
  </si>
  <si>
    <t>https://openbudget.49gov.ru/dokumenty#134-2020-god</t>
  </si>
  <si>
    <t>27.04.2021-28.04.2021</t>
  </si>
  <si>
    <t>https://openbudget.49gov.ru/dokumenty#130-2020-god</t>
  </si>
  <si>
    <t>http://doc.dumasakhalin.ru/chapter/projects</t>
  </si>
  <si>
    <t>https://sakhminfin.ru/index.php/finansy-oblasti/ispolnenie-byudzheta</t>
  </si>
  <si>
    <t>https://openbudget.sakhminfin.ru/Menu/Page/504</t>
  </si>
  <si>
    <t>http://www.eao.ru/dokumenty/elektronnoe-ofitsialnoe-opublikovanie/zakony-eao/</t>
  </si>
  <si>
    <t>http://zseao.ru/2021/06/informatsiya-o-publichnyh-slushaniyah-po-proektu-zakona-eao-po-proektu-godovogo-otcheta-ob-ispolnenii-oblastnogo-byudzheta-za-2020-god/</t>
  </si>
  <si>
    <t>https://www.eao.ru/dokumenty/proekty-npa-docs/?SHOWALL_1=1</t>
  </si>
  <si>
    <t>https://www.minfin74.ru/mBudget/execution/annual/14107/</t>
  </si>
  <si>
    <t>http://budget.karelia.ru/byudzhet/plan-grafik-po-otchetu-ob-ispolnenii-byudzheta</t>
  </si>
  <si>
    <t>https://minfin.bashkortostan.ru/documents/active/358870/</t>
  </si>
  <si>
    <t>https://egov-buryatia.ru/minfin/activities/documents/zakony/</t>
  </si>
  <si>
    <t>http://minfin.kalmregion.ru/deyatelnost/byudzhet-respubliki-kalmykiya/</t>
  </si>
  <si>
    <t>https://minfinkubani.ru/budget_isp/detail.php?ID=89373&amp;IBLOCK_ID=46&amp;str_date=13.07.2021</t>
  </si>
  <si>
    <t>http://minfin09.ru/2021/07/%d0%b7%d0%b0%d0%ba%d0%be%d0%bd-%d0%ba%d1%87%d1%80-%d0%be%d0%b1-%d0%b8%d1%81%d0%bf%d0%be%d0%bb%d0%bd%d0%b5%d0%bd%d0%b8%d0%b8-%d1%80%d0%b5%d1%81%d0%bf%d1%83%d0%b1%d0%bb%d0%b8%d0%ba%d0%b0%d0%bd-2/</t>
  </si>
  <si>
    <t>http://minfin.alania.gov.ru/activity/budgetprojectslaws/budgetexecutionlaws</t>
  </si>
  <si>
    <t>http://minfin.cap.ru/doc/laws/2021/06/21/laws-43</t>
  </si>
  <si>
    <t>https://minfin.alregn.ru/regul/normal/?curPos=0</t>
  </si>
  <si>
    <t>https://minfin.astrobl.ru/site-page/zakony-o-byudzhete-ao</t>
  </si>
  <si>
    <t>https://bryanskoblfin.ru/Show/Content/2803?ParentItemId=5</t>
  </si>
  <si>
    <t>https://www.govvrn.ru/npafin?p_p_id=Foldersanddocuments_WAR_foldersanddocumentsportlet&amp;p_p_lifecycle=0&amp;p_p_state=normal&amp;p_p_mode=view&amp;folderId=6609614</t>
  </si>
  <si>
    <t>https://www.ofukem.ru/budget/laws2020-2022/</t>
  </si>
  <si>
    <t>http://depfin.adm44.ru/Budget/IspZakon/</t>
  </si>
  <si>
    <t>https://adm.rkursk.ru/index.php?id=693&amp;mat_id=121981</t>
  </si>
  <si>
    <t>https://minfin.gov-murman.ru/open-budget/regional_budget/law_of_budget/</t>
  </si>
  <si>
    <t>https://mf.orb.ru/activity/1006/</t>
  </si>
  <si>
    <t>https://minfin.ryazangov.ru/documents/documents_RO/zakony-ob-oblastnom-byudzhete-ryazanskoy-oblasti/</t>
  </si>
  <si>
    <t>https://minfin-samara.ru/law-of-execution-budget/</t>
  </si>
  <si>
    <t>http://www.finsmol.ru/minfin/nJvVo3p7</t>
  </si>
  <si>
    <t>https://depfin.tomsk.gov.ru/documents/front</t>
  </si>
  <si>
    <t>https://admtyumen.ru/ogv_ru/finance/finance/bugjet/more.htm?id=11912239@cmsArticle</t>
  </si>
  <si>
    <t>https://minfin39.ru/documents/?PAGEN_1=3</t>
  </si>
  <si>
    <t>По состоянию на 21.07.2021 отсутствует заключение КСП.</t>
  </si>
  <si>
    <t>По состоянию на 08.07.2021 отсутствует заключение КСП.</t>
  </si>
  <si>
    <t>По состоянию на 14.07.2021 отсутствует заключение КСП.</t>
  </si>
  <si>
    <t>По состоянию на 20.07.2021 отсутствует заключение КСП.</t>
  </si>
  <si>
    <t>По состоянию на 06.07.2021 отсутствует заключение КСП.</t>
  </si>
  <si>
    <t>По состоянию на 07.07.2021 отсутствует заключение КСП.</t>
  </si>
  <si>
    <t>По состоянию на 09.07.2021 отсутствует заключение КСП.</t>
  </si>
  <si>
    <t>На 07.07.2021 отсутствует заключение КСП.</t>
  </si>
  <si>
    <t>На 07.06.2021 отсутствует заключение КСП.</t>
  </si>
  <si>
    <t>http://portal.tverfin.ru/Show/Category/37?ItemId=309</t>
  </si>
  <si>
    <t>https://minfin.donland.ru/documents/active/95736/</t>
  </si>
  <si>
    <t>http://ob.fin.amurobl.ru/dokumenty/zakon/zakon_ob_ispolnenii/2020/</t>
  </si>
  <si>
    <t>https://belregion.ru/press/news/index.php?ID=54881</t>
  </si>
  <si>
    <t>Протокол</t>
  </si>
  <si>
    <t>http://beldepfin.ru/publications/dopolnitelnye-materialy-k-proektu-zakona-ob-ispol/</t>
  </si>
  <si>
    <t>10-17.06.2021</t>
  </si>
  <si>
    <t>http://www.bryanskobl.ru/news/2021/06/09/12915</t>
  </si>
  <si>
    <t>Протокол (итоговый документ), ответы на вопросы</t>
  </si>
  <si>
    <t>https://bryanskoblfin.ru/Show/Category/11?ItemId=5;    https://bryanskoblfin.ru/Show/Content/2798</t>
  </si>
  <si>
    <t>https://www.zsvo.ru/press/view/4152/</t>
  </si>
  <si>
    <t>https://dtf.avo.ru/proekty-zakonov-za-2021-god;  не размещено на 07.07.2021: https://www.zsvo.ru/documents/36/</t>
  </si>
  <si>
    <t xml:space="preserve">https://www.govvrn.ru/novost/-/~/id/7927867 </t>
  </si>
  <si>
    <t>http://df.ivanovoobl.ru/?type=news&amp;id=55406;   http://df.ivanovoobl.ru/regionalnye-finansy/publichnye-slushaniya/informatsiya-o-provedenii-publichnykh-slushaniy/</t>
  </si>
  <si>
    <t>Резолюция</t>
  </si>
  <si>
    <t>http://df.ivanovoobl.ru/regionalnye-finansy/zakon-ob-oblastnom-byudzhete/zakon-ob-ispolnenii-oblastnogo-byudzheta/ (Смотреть "Приложения")</t>
  </si>
  <si>
    <t>https://www.zskaluga.ru/news_legislature/wide/19794</t>
  </si>
  <si>
    <t>Протокол *, рекомендации</t>
  </si>
  <si>
    <t>http://www.kosoblduma.ru/press/article/Publichnye_sluschaniia_po_ispolneniiu_biudjhetaPublichnye_sluschaniia_po_ispolneniiu_biudjheta.html</t>
  </si>
  <si>
    <t>http://kurskduma.ru/news/oth.php?2081</t>
  </si>
  <si>
    <t>Протокол, рекомендации</t>
  </si>
  <si>
    <t>http://kurskduma.ru/proekts/index.php#14247-06;      https://adm.rkursk.ru/index.php?id=693&amp;mat_id=120345</t>
  </si>
  <si>
    <t>http://www.oblsovet.ru/legislation/hearing/;   http://www.oblsovet.ru/news/31543/?sphrase_id=25638</t>
  </si>
  <si>
    <t>http://www.oblsovet.ru/legislation/hearing/</t>
  </si>
  <si>
    <t>https://www.mosoblduma.ru/Press-centr/news/346431#tab-text</t>
  </si>
  <si>
    <t xml:space="preserve">Протокол * (итоговый документ), обобщенные вопросы, замечания и предложения </t>
  </si>
  <si>
    <t>https://budget.mosreg.ru/byudzhet-dlya-grazhdan/godovoj-otchet-ob-ispolnenii-byudzheta-moskovskoj-oblasti/;   https://www.mosoblduma.ru/folder/296104</t>
  </si>
  <si>
    <t>http://oreloblsovet.ru/events/naznachena-data-publichnyih-slushaniy-oblastnogo-soveta-po-godovomu-otchyotu-ob-ispolnenii-oblastnogo-byudjeta-za-2020-god.html;  http://oreloblsovet.ru/events/tag/public-hearing</t>
  </si>
  <si>
    <t>http://oreloblsovet.ru/events/tag/public-hearing;   https://orel-region.ru/index.php?head=6&amp;part=73&amp;unit=3&amp;op=8&amp;in=10</t>
  </si>
  <si>
    <t>14.07.2021 (итоговый документ);   06.07.2021 (рекомендации)</t>
  </si>
  <si>
    <t>http://www.rznoblduma.ru/index.php?option=com_content&amp;view=article&amp;id=2836:informatsionnoe-soobshchenie&amp;catid=99&amp;Itemid=259</t>
  </si>
  <si>
    <t>Протокол*</t>
  </si>
  <si>
    <t>http://www.rznoblduma.ru/index.php?option=com_content&amp;view=article&amp;id=2863:protokol-publichnykh-slushanij-17-06-2021&amp;catid=99&amp;Itemid=259</t>
  </si>
  <si>
    <t>16-18.06.2021</t>
  </si>
  <si>
    <t>https://tambovoblduma.ru/zakonotvorcheskaya-deyatelnost/publichnye-slushaniya/2021-god/o-provedenii-obshchestvennykh-obsuzhdeniy-po-godovomu-otchetu-ob-ispolnenii-byudzheta-tambovskoy-obl/</t>
  </si>
  <si>
    <t>Итоговый документ</t>
  </si>
  <si>
    <t>https://tambovoblduma.ru/zakonotvorcheskaya-deyatelnost/publichnye-slushaniya/2021-god/o-provedenii-obshchestvennykh-obsuzhdeniy-po-godovomu-otchetu-ob-ispolnenii-byudzheta-tambovskoy-obl/;   https://tambovoblduma.ru/zakonoproekty/zakonoproekty-vnesennye-v-oblastnuyu-dumu/iyun-2021/</t>
  </si>
  <si>
    <t>12.05.2021;   19.05.2021</t>
  </si>
  <si>
    <t>https://тверскаяобласть.рф/dopolnitelnye-svedeniya/obyavleniya/index.php#22219;  https://тверскаяобласть.рф/novosti/?ELEMENT_ID=160251&amp;sphrase_id=1528578</t>
  </si>
  <si>
    <t>Заключение</t>
  </si>
  <si>
    <t>https://portal.tverfin.ru/Show/Category/60?page=1&amp;ItemId=608&amp;filterYear=2020;   https://portal.tverfin.ru/Show/Category/60?ItemId=608</t>
  </si>
  <si>
    <t>https://www.tulaoblduma.ru/news/advertisement/index.php?ELEMENT_ID=157644&amp;sphrase_id=21155</t>
  </si>
  <si>
    <t>https://www.tulaoblduma.ru/inf_materialy_tod/budjet/publ_slush.php</t>
  </si>
  <si>
    <t>В состав протокола включены доклады, рекомендуется оформлять их как приложения к протоколу.</t>
  </si>
  <si>
    <t>https://opyo.yarregion.ru/news/social_chamber/obyavlenie_o_provedenii_publichnykh_slushaniy_po_proektu_zakona_yaroslavskoy_oblasti_ob_ispolnenii_b2020/</t>
  </si>
  <si>
    <t>Протокол *</t>
  </si>
  <si>
    <t>http://www.yarregion.ru/depts/depfin/tmpPages/docs.aspx</t>
  </si>
  <si>
    <t>25.05.2021;  07.06.2021</t>
  </si>
  <si>
    <t>http://karelia-zs.ru/presssluzhba/novosti/publichnye_slushaniya_po_godovomu_otchetu_ob_ispolnenii_byudzheta_karelii_za_2020_god_sostoyatsya_15_iyunya/;    http://karelia-zs.ru/presssluzhba/novosti/obyavlenie_o_provedenii_15_iyunya_publichnyh_slushanij_po_godovomu_otchetu_ob_ispolnenii_byudzheta_respubliki_kareliya_za_2020_g/</t>
  </si>
  <si>
    <t>http://minfin.karelia.ru/zakon-ob-ispolnenii-bjudzheta-za-2020-god/</t>
  </si>
  <si>
    <t>https://minfin.rkomi.ru/-796</t>
  </si>
  <si>
    <t>26.05.2021;  04.06.2021</t>
  </si>
  <si>
    <t>https://dvinaland.ru/budget/public_hearings/;   https://dvinaland.ru/budget/public_hearings/report_2020/;   https://dvinaland.ru/news/1052588</t>
  </si>
  <si>
    <t xml:space="preserve">Протокол </t>
  </si>
  <si>
    <t>https://dvinaland.ru/budget/public_hearings/</t>
  </si>
  <si>
    <t>https://vologdazso.ru/analitic/273874/?sphrase_id=110845 (программа проведения публичных слушаний);  https://df.gov35.ru/content/news/5/13210/ (анонс на сайте фин.органа)</t>
  </si>
  <si>
    <t>https://df.gov35.ru/otkrytyy-byudzhet/ispolnenie-oblastnogo-byudzheta/analiticheskie-materialy/2020-god/index.php?ELEMENT_ID=13260</t>
  </si>
  <si>
    <t>https://duma39.ru/press-center/publications/58861/?sphrase_id=66151</t>
  </si>
  <si>
    <t>https://minfin39.ru/budget/process/last/</t>
  </si>
  <si>
    <t>https://finance.lenobl.ru/ru/programm/meropriiatiia/publichnye-slushaniya/2021/;  https://finance.lenobl.ru/ru/news/36830/;      https://budget.lenobl.ru/ (на главной странице);    https://budget.lenobl.ru/news/48246/</t>
  </si>
  <si>
    <t>Протокол, ответы на вопросы</t>
  </si>
  <si>
    <t>https://finance.lenobl.ru/ru/news/37460/;   https://budget.lenobl.ru/events/;    http://budget.lenreg.ru/takepart/ (ответы на вопросы участников публичных слушаний);   https://finance.lenobl.ru/ru/programm/meropriiatiia/publichnye-slushaniya/2021/</t>
  </si>
  <si>
    <t>03.06-15.06.2021</t>
  </si>
  <si>
    <t>https://duma-murman.ru/deyatelnost/oblastnoy-byudzhet/index.php?sphrase_id=11262;  https://duma-murman.ru/press-tsentr/news/19304/?sphrase_id=11262</t>
  </si>
  <si>
    <t>https://minfin.gov-murman.ru/open-budget/regional_budget/law_of_budget_projects/2020/;   https://duma-murman.ru/deyatelnost/oblastnoy-byudzhet/</t>
  </si>
  <si>
    <t>https://www.novreg.ru/press/news/press/120219/</t>
  </si>
  <si>
    <t>Итоговый документ (заключение о результатах)</t>
  </si>
  <si>
    <t>https://minfin.novreg.ru/2020-god-9.html;    https://novoblduma.ru/action/projects/ (Номер проекта 3, дата внесения 24.05.2021)</t>
  </si>
  <si>
    <t>02-10.06.2021</t>
  </si>
  <si>
    <t>https://pskov.ru/dokumenty?page=1&amp;pp=25;   https://pskov.ru/dokumenty?page=1&amp;pp=25</t>
  </si>
  <si>
    <t>02-04.06.2021</t>
  </si>
  <si>
    <t>http://www.assembly.spb.ru/article/955/138090/Publichnye-slushaniya-po-proektu-zakona-Sankt-Peterburga-Ob-ispolnenii-byudzheta-Sankt-Peterburga-za-2020-god;    http://www.assembly.spb.ru/rubric/955/Publichnye-slushaniya</t>
  </si>
  <si>
    <t>07.05.2021;   13.05.2021</t>
  </si>
  <si>
    <t>https://dfei.adm-nao.ru/obshaya-informaciya/news/26763/;  https://dfei.adm-nao.ru/obshaya-informaciya/news/26798/</t>
  </si>
  <si>
    <t>https://dfei.adm-nao.ru/byudzhet-dlya-grazhdan/;   http://dfei.adm-nao.ru/byudzhetnaya-otchetnost/</t>
  </si>
  <si>
    <t>http://www.adygheya.ru/citizen/publichnye-slushaniya/</t>
  </si>
  <si>
    <t xml:space="preserve">http://minfin01-maykop.ru/Show/Category/36?ItemId=173;   http://www.minfin01-maykop.ru/Show/Content/2801?ParentItemId=58;  https://gshra.ru/zak-deyat/proekty/proekty_1403.html  </t>
  </si>
  <si>
    <t>19.05.2021;  24.05.2021</t>
  </si>
  <si>
    <t>Формально требования выполнены. В состав протокола включен доклад, рекомендуется оформлять его как приложение к протоколу.</t>
  </si>
  <si>
    <t>http://minfin.kalmregion.ru/novosti/o-provedenii-publichnykh-slushaniy-po-godovomu-otchetu-ob-ispolnenii-respublikanskogo-byudzheta-za-2/</t>
  </si>
  <si>
    <t>https://minfin.rk.gov.ru/ru/structure/2021_05_18_12_13_otchiot_ob_ispolnenii_biudzheta_respubliki_krym_za_2020_god;   https://minfin.rk.gov.ru/ru/article/show/1598</t>
  </si>
  <si>
    <t>https://minfin.rk.gov.ru/ru/structure/2021_05_18_12_13_otchiot_ob_ispolnenii_biudzheta_respubliki_krym_za_2020_god;   https://budget.rk.ifinmon.ru/dokumenty/publichnye-slushaniya;     http://crimea.gov.ru/lawmaking-activity/budget/26052021</t>
  </si>
  <si>
    <t>04.06.2021;  16.06.2021</t>
  </si>
  <si>
    <t>https://admkrai.krasnodar.ru/content/1137/show/586196/;   https://admkrai.krasnodar.ru/content/1137/show/587364//</t>
  </si>
  <si>
    <t>Протокол, итоговый документ</t>
  </si>
  <si>
    <t>https://minfinkubani.ru/budget_citizens/detail.php?ID=89318&amp;IBLOCK_ID=47&amp;str_date=28.06.2021;    https://minfinkubani.ru/budget_isp/detail.php?ID=89215&amp;IBLOCK_ID=46&amp;str_date=01.06.2021</t>
  </si>
  <si>
    <t>01.06.2021.2021;  28.06.2021</t>
  </si>
  <si>
    <t>06-08.06.2021</t>
  </si>
  <si>
    <t>03.06.2021;  04.06.2021</t>
  </si>
  <si>
    <t>https://www.astroblduma.ru/services/anounces/obshchestvennye-obsuzhdeniya-po-proektu-zakona-astrakhanskoy-oblasti--017086-ob-ispolnenii-byudzheta/;   https://www.astroblduma.ru/events/news/duma-priglashaet-prinyat-uchastie-v-obshchestvennykh-obsuzhdeniyakh/</t>
  </si>
  <si>
    <t>https://www.astroblduma.ru/services/anounces/protokol-obshchestvennykh-obsuzhdeniy-proekta-zakona-astrakhanskoy-oblasti-ob-ispolnenii-byudzheta-a/</t>
  </si>
  <si>
    <t>https://volgafin.volgograd.ru/current-activity/cooperation/news/344236/</t>
  </si>
  <si>
    <t>https://volgafin.volgograd.ru/norms/acts/17251/</t>
  </si>
  <si>
    <t>https://zsro.ru/press_center/news/93/26654/</t>
  </si>
  <si>
    <t>Протокол *, информация о результатах ПС, вопросы-ответы, рекомендации</t>
  </si>
  <si>
    <t>https://zsro.ru/press_center/news/1/26722/</t>
  </si>
  <si>
    <t xml:space="preserve">Протокол размещен в разделе "Новости" (К1). </t>
  </si>
  <si>
    <t>https://sevzakon.ru/view/pressa/allnews/vtoroj_sozyv/2021/iyun11/informacionnoe_soobshhenie_o_provedenii_publichnyh_slushanij_po_proektu_zakona_goroda_sevastopolya_ob_ispolnenii_byudzheta_goroda_sevastopolya_za_2020_god/</t>
  </si>
  <si>
    <t>https://sevzakon.ru/view/pressa/allnews/vtoroj_sozyv/2021/iyun11/zaklyuchenie_rabochej_gruppy_po_podgotovke_i_provedeniyu_publichnyh_slushanij_po_proektu_zakona_goroda_sevastopolya_ob_ispolnenii_byudzheta_goroda_sevastopolya_za_2020_god/;  https://ob.sev.gov.ru/dokumenty/godovoj-otchet-ob-ispolnenii-byudzheta</t>
  </si>
  <si>
    <t>http://nsrd.ru/pub/anonsi/obyavlenie_2_01_06_2021</t>
  </si>
  <si>
    <t>https://www.parlamentri.ru/index.php/press-centr/novosti/5269-komitet-narodnogo-sobraniya-po-byudzhetu-i-nalogam-8-iyunya-v-10-30-provodit-slushaniya-po-obsuzhdeniyu-proekta-zakona-ob-ispolnenii-respublikanskogo-byudzheta-za-2020-god</t>
  </si>
  <si>
    <t>Рекомендации *</t>
  </si>
  <si>
    <t>http://parlament.kbr.ru/informatsiya/press-tsentr/index.php?ELEMENT_ID=17927</t>
  </si>
  <si>
    <t xml:space="preserve">http://parlament.kbr.ru/parlamentskiy-kontrol/parlamentskie-slushaniya-i-kruglye-stoly.php;   https://pravitelstvo.kbr.ru/oigv/minfin/press_sluzhba/anonsy.php;   https://pravitelstvo.kbr.ru/oigv/minfin/npi/proekty_normativnyh_i_pravovyh_aktov.php?postid=34879  </t>
  </si>
  <si>
    <t>11-15.06.2021</t>
  </si>
  <si>
    <t>https://parlament09.ru/press/news/parlament-karachaevo-cherkesii-provodit-publichnye-slushaniya-po-proektu-zakona-kchr-ob-ispolnenii-r/;   https://parlament09.ru/services/publ-slush.php</t>
  </si>
  <si>
    <t>Итоговый документ *</t>
  </si>
  <si>
    <t>https://parlament09.ru/services/publ-slush.php;   не размещено на 07.07.2021:   http://minfin09.ru/%d0%bf%d1%80%d0%be%d0%b5%d0%ba%d1%82-%d0%b7%d0%b0%d0%ba%d0%be%d0%bd%d0%b0-%d0%be%d0%b1-%d0%b8%d1%81%d0%bf/</t>
  </si>
  <si>
    <t>https://www.parliament-osetia.ru/index.php/main/search/art/13610</t>
  </si>
  <si>
    <t>21.04.2021 (дата найдена через новости)</t>
  </si>
  <si>
    <t>http://www.minfinchr.ru/otkrytyj-byudzhet;   http://www.minfinchr.ru/press-sluzhba-3/novosti/1062-o-provedenii-publichnykh-slushanij-po-proektu-zakona-chechenskoj-respubliki-ob-utverzhdenii-otcheta-ob-ispolnenii-respublikanskogo-byudzheta-za-2020-god</t>
  </si>
  <si>
    <t>http://www.minfinchr.ru/otkrytyj-byudzhet;    http://forcitizens.ru/ob/dokumenty/godovoj-otchet/2020-god</t>
  </si>
  <si>
    <t>https://www.dumask.ru/vcentre/item/24254-infopub.html</t>
  </si>
  <si>
    <t>Протокол, заключение по замечаниям и предложениям</t>
  </si>
  <si>
    <t>https://www.dumask.ru/law/zakonodatelnaya-deyatelnost/informatsiya-o-rezultatakh-publichnykh-slushanij.html</t>
  </si>
  <si>
    <t>10-16.06.2021</t>
  </si>
  <si>
    <t>https://gsrb.ru/ru/lawmaking/ispolneniye_budjeta/</t>
  </si>
  <si>
    <t>Итоговое заключение (протокол), рекомендации</t>
  </si>
  <si>
    <t>03.06-10.06.2021</t>
  </si>
  <si>
    <t>http://mari-el.gov.ru/parlament/Pages/20210603_2.aspx;    http://mari-el.gov.ru/parlament/Pages/20210603.aspx;    http://www.gsmari.ru/index.html</t>
  </si>
  <si>
    <t>http://mari-el.gov.ru/parlament/Pages/20210630.aspx;   http://mari-el.gov.ru/minfin/SitePages/ZakOispRespBudg.aspx</t>
  </si>
  <si>
    <t>09.06.2021 (очная форма);   с момента опубликования информации в СМИ и на официальном сайте Госсобрания РМ-08.06.2021 (заочная форма)</t>
  </si>
  <si>
    <t>http://www.gsrm.ru/public/2021_otchet/index.php</t>
  </si>
  <si>
    <t>03.06-18.06.2021</t>
  </si>
  <si>
    <t>http://www.udmgossovet.ru/press/news/29684/;   http://www.udmgossovet.ru/ooz/isp_budzhet2020/obshslush.php</t>
  </si>
  <si>
    <t xml:space="preserve">Протокол * </t>
  </si>
  <si>
    <t>https://www.mfur.ru/budjet/ispolnenie/materialy/2020-god.php;  не размещено на 04.08.2021:   http://www.udmgossovet.ru/ooz/isp_budzhet2020/obshslush.php</t>
  </si>
  <si>
    <t>http://www.gs.cap.ru/meropriyatiya/20200623-publichnie-slushaniya-po-godovomu-otchetu;    http://minfin.cap.ru/press-centr/2021/04/29/o-provedenii-publichnih-slushanij-po-godovomu-otch (на сайте фин.органа указана дата анонса)</t>
  </si>
  <si>
    <t>http://gs.cap.ru/meropriyatiya/20200623-publichnie-slushaniya-po-godovomu-otchetu</t>
  </si>
  <si>
    <t>https://zsperm.ru/s1/archive/news/detail.php?ID=89377</t>
  </si>
  <si>
    <t>14.05-23.05.2021</t>
  </si>
  <si>
    <t>https://www.kirovreg.ru/econom/finance/abbudg_2020.php;    https://www.kirovreg.ru/news/detail.php?ID=104449</t>
  </si>
  <si>
    <t>Протокол (замечания и предложения не поступили)</t>
  </si>
  <si>
    <t>http://www.minfin.kirov.ru/otkrytyy-byudzhet/dlya-spetsialistov/oblastnoy-byudzhet/%d0%98%d1%81%d0%bf%d0%be%d0%bb%d0%bd%d0%b5%d0%bd%d0%b8%d0%b5%20%d0%be%d0%b1%d0%bb%d0%b0%d1%81%d1%82%d0%bd%d0%be%d0%b3%d0%be%20%d0%b1%d1%8e%d0%b4%d0%b6%d0%b5%d1%82%d0%b0/</t>
  </si>
  <si>
    <t>http://mf.nnov.ru:8025/news/493-9-iyunya-2021-goda</t>
  </si>
  <si>
    <t>27.05-09.06.2020</t>
  </si>
  <si>
    <t>https://zspo.ru/pressroom/news/79183/</t>
  </si>
  <si>
    <t>https://www.zspo.ru/legislative/budget/79648/</t>
  </si>
  <si>
    <t>https://minfin-samara.ru/28-maya-sostoyatsya-itogovye-publichnye-slushaniya-po-otchyotu-ob-ispolnenii-byudzheta-za-2020-god/</t>
  </si>
  <si>
    <t>12.05.2021;   13.05.2021</t>
  </si>
  <si>
    <t>http://saratov.gov.ru/news/20_maya_sostoyatsya_publichnye_slushaniya_ob_ispolnenii_oblastnogo_byudzheta_za_2020_god/?sphrase_id=597611;  http://saratov.gov.ru/gov/news/20_maya_sostoyatsya_publichnye_slushaniya_ob_ispolnenii_oblastnogo_byudzheta_za_2020_god/?sphrase_id=597611</t>
  </si>
  <si>
    <t>Формально требования выполнены. В состав протокола включены доклады, рекомендуется оформлять их как приложения к протоколу.</t>
  </si>
  <si>
    <t>08-15.06.2021</t>
  </si>
  <si>
    <t>http://www.zsuo.ru/deyatelnost/plan-raboty/16733-o-provedenii-obshchestvennykh-obsuzhdenij-po-godovomu-otchjotu-ob-ispolnenii-oblastnogo-byudzheta-ulyanovskoj-oblasti-za-2020-god.html</t>
  </si>
  <si>
    <t>http://www.zsuo.ru/deyatelnost/analiticheskie-materialy/16792-p-r-o-t-o-k-o-l-1-obshchestvennykh-obsuzhdenij-po-godovomu-otchjotu-ob-ispolnenii-oblastnogo-byudzheta-ulyanovskoj-oblasti-za-2020-god.html;   http://ufo.ulntc.ru:8080/dokumenty/godovoj-otchet-ob-ispolnenii-byudzheta/2020-god</t>
  </si>
  <si>
    <t>http://kurganoblduma.ru/about/activity/people_hearing/folder1/?clear_cache=Y</t>
  </si>
  <si>
    <t>30.04 - 14.05.2021</t>
  </si>
  <si>
    <t>https://www.duma72.ru/ru/arena/new/news/2423/90629/</t>
  </si>
  <si>
    <t>https://admtyumen.ru/ogv_ru/finance/finance/bugjet/more.htm?id=11906623@cmsArticle;  https://www.duma72.ru/ru/structure/committees/14118/</t>
  </si>
  <si>
    <t>05.04-11.04.2021</t>
  </si>
  <si>
    <t>https://zs74.ru/publichnye-slushaniya-i-obshchestvennye-obsuzhdeniya;   https://www.minfin74.ru/mBudget/execution/annual/;   https://www.minfin74.ru/mBudget/execution/annual/14176/?sphrase_id=316806</t>
  </si>
  <si>
    <t>19.04.2021 (на сайте фин.органа)</t>
  </si>
  <si>
    <t>https://depfin.admhmao.ru/vse-novosti/5694738/</t>
  </si>
  <si>
    <t>https://depfin.admhmao.ru/otkrytyy-byudzhet/ispolnenie-byudzheta/otchet-ob-ispolnenii-byudzheta-za-2020-god/publichnye-slushaniya-po-godovomu-otchetu/5746215/protokol-publichnykh-slushaniy/;  https://depfin.admhmao.ru/otkrytyy-byudzhet/ispolnenie-byudzheta/otchet-ob-ispolnenii-byudzheta-za-2020-god/5682825/proekt-zakona-khanty-mansiyskogo-avtonomnogo-okruga-yugry-ob-ispolnenii-byudzheta-khanty-mansiyskogo/ (в составе материалов в  папке  rar);   Не размещен по состоянию на 02.08.2021 на сайте закон. органа https://www.dumahmao.ru/budget2020-2022/lawsprojects/</t>
  </si>
  <si>
    <t>14.05-01.06.2021</t>
  </si>
  <si>
    <t>https://www.minfin-altai.ru/about/info/news/4860/;  https://www.minfin-altai.ru/deyatelnost/public-discussion.php;   http://www.elkurultay.ru/deyatelnost/obshchaya-publichnye-slushaniya (на 18.05.2021 не опубликовано)</t>
  </si>
  <si>
    <t>https://www.minfin-altai.ru/deyatelnost/public-discussion.php;  https://www.minfin-altai.ru/deyatelnost/proekt-byudzheta-zakony-o-byudzhete-zakony-ob-ispolnenii-byudzheta/2020-2022/proekt-zakona-ob-ispolnenii-byudzheta-.php</t>
  </si>
  <si>
    <t>Формально требования выполнены</t>
  </si>
  <si>
    <t>http://www.khural.org/press/news/7649/</t>
  </si>
  <si>
    <t>http://www.vskhakasia.ru/press-centr/news/18203-zavershaetsya-podgotovka-k-publichnym-slushaniyam-po-zakonoproektu-ob-ispolnenii-byudzheta-respubliki-khakasiya-za-2020-god</t>
  </si>
  <si>
    <t>https://vs19.ru/publichnye-slushaniya;   https://www.vskhakasia.ru/verhovny-sovet/presidiums/question/3378</t>
  </si>
  <si>
    <t>https://www.akzs.ru/news/mainnews/2021/06/02/21375/</t>
  </si>
  <si>
    <t>https://minfin.alregn.ru/projects/p2021/;   https://minfin.alregn.ru/opinion/public/</t>
  </si>
  <si>
    <t>Формально требования выполнены.</t>
  </si>
  <si>
    <t>http://www.sobranie.info/hearings.php</t>
  </si>
  <si>
    <t>https://www.sobranie.info/hearings.php;   http://minfin.krskstate.ru///openbudget//othcet//2020/?preview=yes&amp;password=hGfekFTb734vwtdIUtewCvLkF54Bjha</t>
  </si>
  <si>
    <t>http://www.irzs.ru/events/news/detail.php?ID=34265</t>
  </si>
  <si>
    <t>http://openbudget.gfu.ru/ispolnenie-budgeta/law_project/;    https://irkobl.ru/sites/minfin/activity/obl/</t>
  </si>
  <si>
    <t>01.06.2021;  08.06.2021</t>
  </si>
  <si>
    <t>https://www.zskuzbass.ru/press-czentr/novosti/novosti-parlamenta/8429;   https://www.zskuzbass.ru/press-czentr/novosti/novosti-parlamenta/8453</t>
  </si>
  <si>
    <t>Рекомендации (итоговый документ)</t>
  </si>
  <si>
    <t>https://www.zskuzbass.ru/deyatelnost-parlamenta/otkryityij-byudzhet/publichnyie-slushaniya;  https://www.ofukem.ru/budget/projects2020-2022/16456/</t>
  </si>
  <si>
    <t>http://zsnso.ru/publichnye-i-deputatskie-slushaniya;   http://zsnso.ru/publichnye-slushaniya-po-otchetu-ob-ispolnenii-oblastnogo-byudzheta-novosibirskoy-oblasti-za-2020</t>
  </si>
  <si>
    <t>http://zsnso.ru/publichnye-slushaniya-po-otchetu-ob-ispolnenii-oblastnogo-byudzheta-novosibirskoy-oblasti-za-2020;     http://mfnso.nso.ru/page/495 (в составе материалов "Проект закона Новосибирской области "Об исполнении областного бюджета Новосибирской области за 2020 год", zip)</t>
  </si>
  <si>
    <t>http://www.omsk-parlament.ru/?newsid=13119</t>
  </si>
  <si>
    <t>07-11.06.2021</t>
  </si>
  <si>
    <t>https://duma.tomsk.ru/news/news_zdto/publichnye_slushanija_po_otchetu_ob_ispolnenii_bjudzheta</t>
  </si>
  <si>
    <t>https://hural-buryatia.ru/news/detail.php?ID=512</t>
  </si>
  <si>
    <t>https://budget.govrb.ru/ebudget/Show/Content/319?ParentItemId=233</t>
  </si>
  <si>
    <t>https://iltumen.ru/news/19937;   https://iltumen.ru/discussions/8</t>
  </si>
  <si>
    <t>http://www.zaksobr-chita.ru/obyavlenie/68</t>
  </si>
  <si>
    <t>http://www.zaksobr-chita.ru/zakonodatel-naya-deyatel-nost-/deputatskie-slushaniya/</t>
  </si>
  <si>
    <t>https://zaksobr.kamchatka.ru/events/announces/5280</t>
  </si>
  <si>
    <t>https://ebudget.primorsky.ru/Show/Content/3453?ParentItemId=387;   https://www.primorsky.ru/news/237226/(сайт высшего исполнительного органа)</t>
  </si>
  <si>
    <t>http://monitoring.zspk.gov.ru/#type=magicsearch/ex17=%D0%9E%D0%B1%20%D0%B8%D1%81%D0%BF%D0%BE%D0%BB%D0%BD%D0%B5%D0%BD%D0%B8%D0%B8%20%D0%BA%D1%80%D0%B0%D0%B5%D0%B2%D0%BE%D0%B3%D0%BE%20%D0%B1%D1%8E%D0%B4%D0%B6%D0%B5%D1%82%D0%B0%20%D0%B7%D0%B0%202020%20%D0%B3%D0%BE%D0%B4/ex20=3/from=05.10.2016/to=;  https://primorsky.ru/authorities/executive-agencies/departments/finance/public.php;    https://ebudget.primorsky.ru/Show/Content/3456?ParentItemId=349</t>
  </si>
  <si>
    <t>https://minfin.khabkrai.ru/portal/Show/Content/3851?ParentItemId=660</t>
  </si>
  <si>
    <t>https://minfin.khabkrai.ru/portal/Show/Category/305?ItemId=1180;  https://minfin.khabkrai.ru/portal/Show/Category/298?ItemId=1184; https://minfin.khabkrai.ru/portal/Show/Category/298</t>
  </si>
  <si>
    <t>07.06-09.06.2021</t>
  </si>
  <si>
    <t>http://www.zsamur.ru/news/view/11571/8;     http://www.zsamur.ru/section/list/33/11</t>
  </si>
  <si>
    <t>11.05-13.05.2021</t>
  </si>
  <si>
    <t>https://minfin.49gov.ru/press/news/?id_4=62501 (на сайте фин.органа);   https://duma.49gov.ru/activities/budget/</t>
  </si>
  <si>
    <t>18.05.2021 (на сайте фин.органа)</t>
  </si>
  <si>
    <t>https://sakhalin.gov.ru/index.php?id=105&amp;tx_ttnews%5Btt_news%5D=17393&amp;cHash=5e78c52a444b213a6db5ec3a8cbfba51</t>
  </si>
  <si>
    <t>http://openbudget.sakhminfin.ru/Menu/Page/504</t>
  </si>
  <si>
    <t xml:space="preserve">http://zseao.ru/2021/06/informatsiya-o-publichnyh-slushaniyah-po-proektu-zakona-eao-po-proektu-godovogo-otcheta-ob-ispolnenii-oblastnogo-byudzheta-za-2020-god/  </t>
  </si>
  <si>
    <t>Раздел 1.    Годовой отчет об исполнении бюджета</t>
  </si>
  <si>
    <t>а)    внесение проекта закона в законодательный (представительный) орган;</t>
  </si>
  <si>
    <t>б)    публичные слушания (общественные обсуждения) по годовому отчету об исполнении бюджета;</t>
  </si>
  <si>
    <t>в)    рассмотрение проекта закона в первом, втором и последующих (при наличии) чтениях;</t>
  </si>
  <si>
    <t>г)    принятие закона законодательным (представительным) органом.</t>
  </si>
  <si>
    <r>
      <t>-</t>
    </r>
    <r>
      <rPr>
        <sz val="11"/>
        <color theme="1"/>
        <rFont val="Times New Roman"/>
        <family val="1"/>
        <charset val="204"/>
      </rPr>
      <t>    для событий, указанных в пунктах а и г – не позднее двух рабочих дней после соответствующего события;</t>
    </r>
  </si>
  <si>
    <r>
      <t>-</t>
    </r>
    <r>
      <rPr>
        <sz val="11"/>
        <color theme="1"/>
        <rFont val="Times New Roman"/>
        <family val="1"/>
        <charset val="204"/>
      </rPr>
      <t>    для событий, указанных в пунктах б и в – не позднее, чем за один рабочий день до соответствующего события.</t>
    </r>
  </si>
  <si>
    <r>
      <t xml:space="preserve">1)    </t>
    </r>
    <r>
      <rPr>
        <sz val="11"/>
        <color theme="1"/>
        <rFont val="Times New Roman"/>
        <family val="1"/>
        <charset val="204"/>
      </rPr>
      <t>первоначально утвержденные и уточненные плановые значения, а также фактические значения показателей, характеризующих объемы государственных услуг (работ) с обязательным указанием единиц измерения;</t>
    </r>
  </si>
  <si>
    <r>
      <t xml:space="preserve">1)    </t>
    </r>
    <r>
      <rPr>
        <sz val="11"/>
        <color theme="1"/>
        <rFont val="Times New Roman"/>
        <family val="1"/>
        <charset val="204"/>
      </rPr>
      <t>сведения представлены по всем межбюджетным трансфертам, предусмотренным законом о бюджете;</t>
    </r>
  </si>
  <si>
    <r>
      <t xml:space="preserve">2)    </t>
    </r>
    <r>
      <rPr>
        <sz val="11"/>
        <color theme="1"/>
        <rFont val="Times New Roman"/>
        <family val="1"/>
        <charset val="204"/>
      </rPr>
      <t xml:space="preserve">в составе сведений содержатся данные об общем объеме межбюджетных трансфертов, предоставленных из бюджета субъекта </t>
    </r>
    <r>
      <rPr>
        <sz val="11"/>
        <color rgb="FF000000"/>
        <rFont val="Times New Roman"/>
        <family val="1"/>
        <charset val="204"/>
      </rPr>
      <t>Российской Федерации</t>
    </r>
    <r>
      <rPr>
        <sz val="11"/>
        <color theme="1"/>
        <rFont val="Times New Roman"/>
        <family val="1"/>
        <charset val="204"/>
      </rPr>
      <t xml:space="preserve"> бюджетам муниципальных образований, с детализацией по формам и целевому назначению; под формами межбюджетных трансфертов понимаются (дотации, субсидии, субвенции, иные межбюджетные трансферты);</t>
    </r>
  </si>
  <si>
    <r>
      <t xml:space="preserve">3)    </t>
    </r>
    <r>
      <rPr>
        <sz val="11"/>
        <color theme="1"/>
        <rFont val="Times New Roman"/>
        <family val="1"/>
        <charset val="204"/>
      </rPr>
      <t>по каждому межбюджетному трансферту сведения представлены с детализацией в разрезе муниципальных образований;</t>
    </r>
  </si>
  <si>
    <r>
      <t xml:space="preserve">4)    </t>
    </r>
    <r>
      <rPr>
        <sz val="11"/>
        <color theme="1"/>
        <rFont val="Times New Roman"/>
        <family val="1"/>
        <charset val="204"/>
      </rPr>
      <t>в составе сведений содержатся: а) значения, первоначально утвержденные законом о бюджете; б) уточненные значения с учетом внесенных изменений в бюджет (в случае внесения изменений); в) фактические объемы предоставленных межбюджетных трансфертов.</t>
    </r>
  </si>
  <si>
    <r>
      <t>1)    сведения об объеме государственного внутреннего долга субъекта Российской Федерации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 детализацией по видам обязательств, включая государственные гарантии, на начало и на конец 2020 года;</t>
    </r>
  </si>
  <si>
    <t>2)    верхний предел государственного внутреннего долга субъекта Российской Федерации, в том числе по государственным гарантиям, утвержденный первоначально принятым законом о бюджете, а также сведения об изменении указанных параметров в случае внесения изменений в закон о бюджете;</t>
  </si>
  <si>
    <r>
      <t>3)    сведения об объеме государственного внешнего долга субъекта Российской Федерации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с детализацией по видам обязательств, включая государственные гарантии, на начало и на конец 2020 года (при наличии у субъекта Российской Федерации обязательств в иностранной валюте); </t>
    </r>
  </si>
  <si>
    <t xml:space="preserve">4)    верхний предел государственного внешнего долга субъекта Российской Федерации, в том числе по государственным гарантиям, утвержденный первоначально принятым законом о бюджете, а также сведения об изменении указанных параметров в случае внесения изменений в закон о бюджете (при наличии у субъекта Российской Федерации обязательств в иностранной валюте); </t>
  </si>
  <si>
    <t>5)    сведения о соблюдении в 2020 году утвержденных (установленных) законом о бюджете ограничений по объему государственного долга.</t>
  </si>
  <si>
    <t>Дата размещения проекта закона в открытом доступе</t>
  </si>
  <si>
    <t>Законопроект размещен в течение 5 рабочих дней после внесения</t>
  </si>
  <si>
    <t>Законопроект размещен не менее чем за 10 дней до рассмотрения законодательным органом</t>
  </si>
  <si>
    <t>См.: "Проект закона Белгородской области «Об исполнении областного бюджета за 2020 год» в структурированном виде", размещено 01.06..2021</t>
  </si>
  <si>
    <t>http://ob.beldepfin.ru/dokumenty/zakon_ob_ispolnenii_byudzheta</t>
  </si>
  <si>
    <t>https://duma32.ru/komitet-po-byudzhetu-nalogam-i-ekonomicheskoy-politike/</t>
  </si>
  <si>
    <t>https://www.zsvo.ru/documents/36/</t>
  </si>
  <si>
    <t>Законопроект без приложений</t>
  </si>
  <si>
    <t>Адрес (ссылка)</t>
  </si>
  <si>
    <t>Характеристика данных, которые размещены</t>
  </si>
  <si>
    <t>https://bryanskoblfin.ru/open/Show/Content/2058?ParentItemId=249</t>
  </si>
  <si>
    <t>https://fea.yamalfin.ru/</t>
  </si>
  <si>
    <t>Да</t>
  </si>
  <si>
    <t>Нет (частично)</t>
  </si>
  <si>
    <t>Нет</t>
  </si>
  <si>
    <t>Финансового органа</t>
  </si>
  <si>
    <t>Размещено в разделе "Нормативные правовые акты / Законы".</t>
  </si>
  <si>
    <t>Нет (размещен частично)</t>
  </si>
  <si>
    <t>Не принят по состоянию на 01.10.2021.</t>
  </si>
  <si>
    <t>Законопроект не структурирован, используется только графический формат (К2).</t>
  </si>
  <si>
    <t>Размещено 19.04.2021.</t>
  </si>
  <si>
    <t>Размещено 10.06.2021.</t>
  </si>
  <si>
    <t>Размещено 04.06.2021.</t>
  </si>
  <si>
    <t>Законодательного органа</t>
  </si>
  <si>
    <t>См.: "Проекты законов ЯО об исполнении бюджета".</t>
  </si>
  <si>
    <t>Размещается временно, по состоянию на 26.09.2021 удалено.</t>
  </si>
  <si>
    <t>Размещено 31.05.2021.</t>
  </si>
  <si>
    <t>См.: "Документы".</t>
  </si>
  <si>
    <t>https://parliament-osetia.ru/index.php/main/laws/art/870</t>
  </si>
  <si>
    <t>30.06.2021 (отклонен)</t>
  </si>
  <si>
    <t>08.07.2021 (первое чтение)</t>
  </si>
  <si>
    <t>30.06.2021 (не принят)</t>
  </si>
  <si>
    <t>30.06.2021 (первое чтение)</t>
  </si>
  <si>
    <t>См.: "Закон об исполнении бюджета за 2020 год".</t>
  </si>
  <si>
    <t>См.: "Исполнение областного бюджета", размещено 31.05.2021.</t>
  </si>
  <si>
    <t>Размещено 28.05.2021.</t>
  </si>
  <si>
    <t>Размещено 21.05.2021.</t>
  </si>
  <si>
    <t>Размещено 28.05.2021, возможен поиск по ключевому слову.</t>
  </si>
  <si>
    <t>Необходимо выбрать "2020".</t>
  </si>
  <si>
    <t>https://gshra.ru/zak-deyat/proekty/proekty_1403.html</t>
  </si>
  <si>
    <t>Да (частично)</t>
  </si>
  <si>
    <t>Размещено 24.05.2021.</t>
  </si>
  <si>
    <t>Проект закона размещен ранее даты внесения, от даты внесения до рассмотрения законодательным органом менее 10 рабочих дней.</t>
  </si>
  <si>
    <t>Законопроект, отдельные материалы к нему</t>
  </si>
  <si>
    <t>https://www.astroblduma.ru/documents/ob-ispolnenii-byudzheta-astrakhanskoy-oblasti-za-2020-god/</t>
  </si>
  <si>
    <t>Используются наименования, не отражающие содержание (К2).</t>
  </si>
  <si>
    <t>Используются наименования приложений, не отражающие содержание (только номера), всего 12 приложений; в тексте законопроекта наименования приложений также не указаны (К2).</t>
  </si>
  <si>
    <t>Размещается временно, по состоянию на 22.07.2021 удалено.</t>
  </si>
  <si>
    <t>Портал не работает.</t>
  </si>
  <si>
    <t xml:space="preserve">В структурированном виде представлены не все составляющие (например, отсутствует таблица 2 приложения 2, таблица 4 приложения 3, приложение 5 и др.). Учтена версия без структуры. </t>
  </si>
  <si>
    <t>По состоянию на 27.09.2021 информация доступна только на старой версии сайта: https://old.pravitelstvo.kbr.ru/oigv/minfin/npi/proekty_normativnyh_i_pravovyh_aktov.php?postid=34879</t>
  </si>
  <si>
    <t>http://minfin09.ru/%d0%bf%d1%80%d0%be%d0%b5%d0%ba%d1%82-%d0%b7%d0%b0%d0%ba%d0%be%d0%bd%d0%b0-%d0%be%d0%b1-%d0%b8%d1%81%d0%bf/</t>
  </si>
  <si>
    <t>https://parlament09.ru/services/zakonotvorchestvo/zakonoproekty/vi-sozyva/proekty-k-25-sessii-nafnfrodnogo-sobraniya-parlamenta-kchr/proekt-zakona-kchr-214-vi-ob-ispolnenii-respublikanskogo-byudzheta-karachaevo-cherkesskoy-respubliki/</t>
  </si>
  <si>
    <t>Законопроект (без 2-4 приложений) и материалы к нему</t>
  </si>
  <si>
    <t>Размещены отдельные составляющие закона (текстовая часть и приложение 1), вместо приложений 2-4 размещено приложение 1. Аналогично - на специализированном портале.</t>
  </si>
  <si>
    <t>Комментарий</t>
  </si>
  <si>
    <t>Законопроект, материалы к нему</t>
  </si>
  <si>
    <t>На скачивание архива требуется более 30 минут.</t>
  </si>
  <si>
    <t>https://duma-murman.ru/deyatelnost/oblastnoy-byudzhet/</t>
  </si>
  <si>
    <t>Законопроект,  материалы к нему</t>
  </si>
  <si>
    <t>http://depfin.orel-region.ru:8096/ebudget/Menu/Page/44</t>
  </si>
  <si>
    <t>Законопроект отсутствует, отдельные материалы (бюджетная отчетность).</t>
  </si>
  <si>
    <t>Сведения не обнаружены (по состоянию на 26.09.2021).</t>
  </si>
  <si>
    <t>Сведения не обнаружены (по состоянию на 15.06.2021).</t>
  </si>
  <si>
    <t>Сведения не обнаружены (по состоянию на 27.09.2021).</t>
  </si>
  <si>
    <t>Сведения не обнаружены (по состоянию на 01.07.2021).</t>
  </si>
  <si>
    <t>Сведения не обнаружены (по состоянию на 02.07.2021).</t>
  </si>
  <si>
    <t>Сведения не обнаружены (по состоянию на 06.07.2021).</t>
  </si>
  <si>
    <t>Сведения не обнаружены (по состоянию на 15.07.2021).</t>
  </si>
  <si>
    <t>Сведения не обнаружены (по состоянию на 16.07.2021).</t>
  </si>
  <si>
    <t>Сведения не обнаружены (по состоянию на 19.07.2021).</t>
  </si>
  <si>
    <t>Сведения не обнаружены (по состоянию на 26.09.2021). Портал работает нестабильно.</t>
  </si>
  <si>
    <t>Сведения не обнаружены (по состоянию на 27.09.2021), данные сайта не обновляются.</t>
  </si>
  <si>
    <t xml:space="preserve">Сведения не обнаружены (по состоянию на 09.06.2021). Позднее размещен законопроект (после срока надлежащей практики).  </t>
  </si>
  <si>
    <t xml:space="preserve">Сведения не обнаружены (по состоянию на 10.06.2021). Позднее размещен законопроект (после срока надлежащей практики).  </t>
  </si>
  <si>
    <t>Сведения не обнаружены (по состоянию на 15.06.2021). Позднее (21.06.2021) размещен законопроект (после срока надлежащей практики, дата размещения указана на сайте).</t>
  </si>
  <si>
    <t>Сведения не обнаружены (по состоянию на 21.06.2021).</t>
  </si>
  <si>
    <t>Поиск с использованием фильтра.</t>
  </si>
  <si>
    <t>Время загрузки файла составляет около одного часа.</t>
  </si>
  <si>
    <t>Сведения не обнаружены (п состоянию на 07.07.2021).</t>
  </si>
  <si>
    <t>Сведения не обнаружены (по состоянию на 07.07.2021).</t>
  </si>
  <si>
    <t>Сведения не обнаружены (по состоянию на 01.06.2021).</t>
  </si>
  <si>
    <t>Информация с сайта удалена (по состоянию на 26.09.2021).</t>
  </si>
  <si>
    <t>Информация с сайта удалена (по состоянию на 27.09.2021).</t>
  </si>
  <si>
    <t>Сведения не обнаружены (по состоянию на 05.06.2021).</t>
  </si>
  <si>
    <t>Сведения не обнаружены (по состоянию на 07.06.2021).</t>
  </si>
  <si>
    <t>Сведения не обнаружены (по состоянию на 20.07.2021).</t>
  </si>
  <si>
    <t>По состоянию на 27.09.2021 информация доступна только на старой версии сайта: https://old.minfinchr.ru/otkrytyj-byudzhet.</t>
  </si>
  <si>
    <t>По состоянию на 27.09.2021 информация доступна только на старой версии сайта: https://old.pravitelstvo.kbr.ru/oigv/minfin/npi/proekty_normativnyh_i_pravovyh_aktov.php?postid=34879.</t>
  </si>
  <si>
    <t>Сведения не обнаружены (по состоянию на 16.06.2021).</t>
  </si>
  <si>
    <t>Сведения не обнаружены (по состоянию на 22.06.2021).</t>
  </si>
  <si>
    <t>Сведения не обнаружены (по состоянию на 09.07.2021).</t>
  </si>
  <si>
    <t>Сведения не обнаружены (по состоянию на 13.07.2021).</t>
  </si>
  <si>
    <t>Сведения не обнаружены (по состоянию на 14.07.2021).</t>
  </si>
  <si>
    <t>Сведения не обнаружены (по состоянию на 14.06.2021).</t>
  </si>
  <si>
    <t>Переадресация на специализированный портал.</t>
  </si>
  <si>
    <t>Переадресация на сайт финансового органа.</t>
  </si>
  <si>
    <t>http://gsrb.ru/ru/materials/materialy-k-zasedaniyu-gs-k-rb/?SECTION_ID=1607</t>
  </si>
  <si>
    <t>Вероятно, рассмотрение и утверждение отчета законодательным органом осуществлено в короткие сроки (менее 10 рабочих дней от внесения до рассмотрения и утверждения).</t>
  </si>
  <si>
    <t>http://www.gs.cap.ru/doc/laws/2021/03/30/laws-43</t>
  </si>
  <si>
    <t>https://srd.ru/index.php/component/docs/?view=pr_zak&amp;id=1626&amp;menu=508&amp;selmenu=765</t>
  </si>
  <si>
    <t>http://old.kurganoblduma.ru/about/activity/doc/upzp/index.php?Reg=3680</t>
  </si>
  <si>
    <t>https://zs74.ru/dokumentynazasedanie</t>
  </si>
  <si>
    <t>Законопроект (в составе материалов на 10 заседание)</t>
  </si>
  <si>
    <t>Информация с сайта удалена (по состоянию на 28.09.2021).</t>
  </si>
  <si>
    <t>Время загрузки архива составляет порядка 30 минут.</t>
  </si>
  <si>
    <t>Информация содержится в двух файлах графического формата.</t>
  </si>
  <si>
    <t>http://doc.dumasakhalin.ru/document7939.html</t>
  </si>
  <si>
    <t>Информация с сайта удалена (по состоянию на 29.09.2021).</t>
  </si>
  <si>
    <t>Вся информация содержится в одном файле графического формата.</t>
  </si>
  <si>
    <t>Сведения не обнаружены (по состоянию на 07.06.2021). После срока надлежащей практики (после принятия закона законодательным органом) размещен законопроект.</t>
  </si>
  <si>
    <t>Рассмотрение и утверждение отчета законодательным органом осуществлено в короткие сроки (10 рабочих дней от внесения до рассмотрения и утверждения).</t>
  </si>
  <si>
    <t>Вероятно, рассмотрение и утверждение отчета законодательным органом осуществлено в короткие сроки (10 рабочих дней от внесения до рассмотрения и утверждения).</t>
  </si>
  <si>
    <t>Для приложений указаны только номера, понижающий коэффициент не применен с учетом количества приложений (всего 4) и указания их наименований в тексте законопроекта.</t>
  </si>
  <si>
    <t>Для приложений 2-5 указаны только номера, понижающий коэффициент не применен с учетом количества таких приложений и указания их наименований в тексте законопроекта.</t>
  </si>
  <si>
    <t>Для приложений указаны только номера, понижающий коэффициент не применен с учетом количества приложений (всего 5) и указания их наименований в тексте законопроекта.</t>
  </si>
  <si>
    <t xml:space="preserve">Для приложений указаны только номера, понижающий коэффициент не применен с учетом количества приложений (всего 4) и указания их наименований в тексте законопроекта. </t>
  </si>
  <si>
    <t xml:space="preserve">Для приложений указаны только номера, понижающий коэффициент не применен с учетом количества приложений (всего 5) и указания их наименований в тексте законопроекта. </t>
  </si>
  <si>
    <t>Для приложений 3, 4 указаны только номера, понижающий коэффициент не применен с учетом количества таких приложений и указания их наименований в тексте законопроекта.</t>
  </si>
  <si>
    <t>Законопроект не структурирован (К2).</t>
  </si>
  <si>
    <t>Рассмотрение и утверждение отчета законодательным органом осуществлено в короткие сроки (менее 10 рабочих дней от внесения до рассмотрения и утверждения).</t>
  </si>
  <si>
    <t>Для приложений указаны только номера, понижающий коэффициент не применен с учетом количества приложений (всего 4). В тексте законопроекта наименования приложений также не указаны.</t>
  </si>
  <si>
    <t>Для приложений 9, 10 не указаны наименования, отражающие содержание, понижающий коэффициент не применен с учетом количества таких приложений и указания их наименований в тексте законопроекта.</t>
  </si>
  <si>
    <t>Для приложений указаны только номера, понижающий коэффициент не применен с учетом количества приложений (всего 4) и указания их наименований в тексте законопроекта. Также в наименовании ссылки на законопроект указано, что это закон.</t>
  </si>
  <si>
    <t>Документ не структурирован (К2).</t>
  </si>
  <si>
    <t>Документ не структурирован по составляющим, несколько приложений объединены в один файл (К2).</t>
  </si>
  <si>
    <t>Не проводились</t>
  </si>
  <si>
    <t>Специализированный портал</t>
  </si>
  <si>
    <t>Внесение проекта закона в законодательный орган</t>
  </si>
  <si>
    <t>Проведение публичных слушаний (общественных обсуждений)</t>
  </si>
  <si>
    <t>В составе архива, размещенного 04.06.2021, папка "Проект ЗРО Об исполнении ОБ за 2020 год", файл "Дор. карта по годовому отчету 2020.doc".</t>
  </si>
  <si>
    <t>Сайт</t>
  </si>
  <si>
    <t>Наименование файла, архива (при необходимости)</t>
  </si>
  <si>
    <t>Указаны разные даты внесения законопроекта на сайте финансового органа и на сайте законодательного органа (см: https://gshra.ru/zak-deyat/proekty/proekty_1403.html).</t>
  </si>
  <si>
    <t>Указаны разные даты внесения законопроекта на сайте финансового органа и на сайте законодательного органа (см: http://www.huralrk.ru/deyatelnost/zakonodatelnaya-deyatelnost/zakonoproekty/item/2118-proektrk2056.html).</t>
  </si>
  <si>
    <t>https://parlament.kbr.ru/documents/</t>
  </si>
  <si>
    <t>На сайте законодательного органа на момент проведения мониторинга была указана дата внесения проекта закона. Впоследствии законопроект и все материалы, с ним связанные, с сайта удалены.</t>
  </si>
  <si>
    <t>На дату проведения мониторинга 11.06.2021 создана карточка законопроекта, но законопроект не размещен; по состоянию на 26.09.2021 информация с сайта удалена, по ссылке размещен другой законопроект.</t>
  </si>
  <si>
    <t>18.06.2021 (в явном виде не указано)</t>
  </si>
  <si>
    <t>Рассмотрение законопроекта в первом чтении</t>
  </si>
  <si>
    <t>Принятие закона</t>
  </si>
  <si>
    <t>03-15.06.2021</t>
  </si>
  <si>
    <t>Размещено 30.07.2021 (в ред. от 29.07.2021).</t>
  </si>
  <si>
    <t>Законопроект с сайта удален (по состоянию на 27.09.2021).</t>
  </si>
  <si>
    <t xml:space="preserve">Указаны разные даты внесения законопроекта на сайте финансового органа и на сайте законодательного органа (см: https://parlament.kbr.ru/documents/, поиск по ключевым словам). </t>
  </si>
  <si>
    <t>03-10.06.2021</t>
  </si>
  <si>
    <t>03-18.06.2021</t>
  </si>
  <si>
    <t>См. ссылку: "Материалы к проекту…", файл "Мероприятия по исп. бюджета 2020 год.pdf".</t>
  </si>
  <si>
    <t>Документы по ссылкам скачиваются, но не открываются (по крайней мере в двух браузерах: Google Chrome и Yandex).</t>
  </si>
  <si>
    <t>Указаны разные даты внесения законопроекта на сайте финансового органа и на сайте законодательного органа (см.: http://int.zsno.ru:8080/zaks?viewForm&amp;nd=790933114&amp;prev=789810020&amp;pred=789810001&amp;bviewprev=0).</t>
  </si>
  <si>
    <t>См. вкладку "Проект закона Саратовской области…".</t>
  </si>
  <si>
    <t>Сведения о датах рассмотрения законопроекта и принятия закона размещены после срока надлежащей практики (после 21.07.2021, закон принят 24.06.2021), не учитываются в целях оценки показателя.</t>
  </si>
  <si>
    <t xml:space="preserve">Более четко данные о рассмотрении законопроекта и его принятии представлены на сайте законодательного органа (см.: https://www.astroblduma.ru/documents/ob-ispolnenii-byudzheta-astrakhanskoy-oblasti-za-2020-god/). </t>
  </si>
  <si>
    <t>Сведения о конкретной дате внесения законопроекта размещены на сайте законодательного органа (см.: http://www.gsmari.ru/itog/pnpa.html). На сайте финансового органа используется наименование файла, не отражающее содержание; сведения о хронологии размещены разрозненно, на двух сайтах (К1).</t>
  </si>
  <si>
    <t>Сведения о датах рассмотрения законопроекта и принятия закона размещены после срока надлежащей практики (после 01.07.2021), не учитываются в целях оценки показателя.</t>
  </si>
  <si>
    <t>Сведения о дате проведения публичных слушаний размещены отдельно на сайте финансового органа (см.: http://minfin09.ru/%d0%bf%d1%80%d0%be%d0%b5%d0%ba%d1%82-%d0%b7%d0%b0%d0%ba%d0%be%d0%bd%d0%b0-%d0%be%d0%b1-%d0%b8%d1%81%d0%bf/).</t>
  </si>
  <si>
    <t>Источник данных, учтенный в целях оценки показателя *</t>
  </si>
  <si>
    <t>Примечание. * В случае, если сведения о хронологии рассмотрения и утверждения законопроекта отсутствуют, в качестве источника данных указан источник, на котором вероятность наличия таких данных, по мнению эксперта, выше. При этом поиск данных осуществлен на всех сайтах: законодательного органа, финансового органа и специализированном портале (при наличии). Более подробная информация об источниках данных содержится в листе "Источники данных".</t>
  </si>
  <si>
    <t>30.04-14.05.2021</t>
  </si>
  <si>
    <t>05-11.03.2021</t>
  </si>
  <si>
    <t>Представлены сведения о дате опубликования законопроекта, внесенного Правительством области в законодательный орган, однако дата внесения законопроекта не указана.</t>
  </si>
  <si>
    <t>Нарушен срок надлежащей практики размещения данных</t>
  </si>
  <si>
    <t>Представлены отдельные сообщения о каждом событии, сведений о рассмотрении законопроекта в первом чтении нет. Сведения о дате проведения публичных слушаний (13.05.2021) размещены после проведения мероприятия (14.05.2021).</t>
  </si>
  <si>
    <t>Размещены 28.05.2021, по состоянию на 01.10.2021 находятся на 11 странице.</t>
  </si>
  <si>
    <t>Сведения о дате проведения общественного обсуждения размещены на сайте законодательного органа отдельно (см.: http://crimea.gov.ru/lawmaking-activity/budget/26052021). Сведения о хронологии размещены разрозненно (К1).</t>
  </si>
  <si>
    <t xml:space="preserve">Сведения размещены 27.05.2021, дата указана на сайте; нарушен срок надлежащей практики для размещения данных о дате проведения публичных слушаний (18.05.2021). </t>
  </si>
  <si>
    <t>Даты рассмотрения законопроекта и принятия закона указаны на сайте законодательного органа (см.: http://asozd.samgd.ru/bills/3233/, постановления). Сведения о хронологии размещены разрозненно, на двух сайтах (К1).</t>
  </si>
  <si>
    <t xml:space="preserve">07.05-01.06.2021 </t>
  </si>
  <si>
    <t>Недостоверные данные (08.07.2020)</t>
  </si>
  <si>
    <t>Поиск по ключевым словам.</t>
  </si>
  <si>
    <t>По состоянию на 01.10.2021 данных о принятии закона нет.</t>
  </si>
  <si>
    <t>Законопроект внесен повторно, размещен по ссылке: https://eparlament.irzs.ru/Doc/pasport/4115. По состоянию на 01.10.2021 указана даты рассмотрения закона, внесенного повторно, однако сведений о его принятии нет.</t>
  </si>
  <si>
    <t>Ссылка "Законопроект", файл в составе архива.</t>
  </si>
  <si>
    <t>Нарушен срок надлежащей практики размещения данных для даты первого чтения (законопроект рассмотрен в первом чтении 08.07.2021, сведения о дате рассмотрения появились после 16.07.2021). Сведения о дате принятия закона отсутствуют по состоянию на 01.10.2021.</t>
  </si>
  <si>
    <t>Указаны разные даты внесения законопроекта на сайте финансового органа и на сайте законодательного органа (см.: http://www.duma.khv.ru/Monitoring5/%D0%9F%D1%80%D0%BE%D0%B5%D0%BA%D1%82%20%D0%B7%D0%B0%D0%BA%D0%BE%D0%BD%D0%B0/2502432).</t>
  </si>
  <si>
    <t>07-09.06.2021</t>
  </si>
  <si>
    <t>Дата принятия закона, указанная на сайте, отличается от даты, указанной в подписанном законе (на 1 день).</t>
  </si>
  <si>
    <t>Баланс исполнения бюджета (форма ОКУД 0503120)</t>
  </si>
  <si>
    <t>Отчет о финансовых результатах (форма ОКУД 0503121)</t>
  </si>
  <si>
    <t>Отчет о движении денежных средств (форма ОКУД 0503123)</t>
  </si>
  <si>
    <t>Финансового органа (на портале органов госвласти)</t>
  </si>
  <si>
    <t>Отчет об исполнении бюджета (форма ОКУД 0503317)</t>
  </si>
  <si>
    <t>Баланс исполнения бюджета (форма ОКУД 0503320)</t>
  </si>
  <si>
    <t>Отчет о финансовых результатах (форма ОКУД 0503321)</t>
  </si>
  <si>
    <t>Отчет о движении денежных средств (форма ОКУД 0503323)</t>
  </si>
  <si>
    <t>На сайте финансового органа отсутствует пояснительная записка (текстовая часть).</t>
  </si>
  <si>
    <t>Отсутствует пояснительная записка и приложения к ней.</t>
  </si>
  <si>
    <t>Отсутствуют приложения к пояснительной записке.</t>
  </si>
  <si>
    <t>http://portal.tverfin.ru/Show/Category/60?ItemId=608</t>
  </si>
  <si>
    <t>В пояснительной записке не представлены 1 и 2 разделы. Отсутствуют отдельные приложения к пояснительной записке.</t>
  </si>
  <si>
    <t>Отсутствует приложение к пояснительной записке  по форме 0503174.</t>
  </si>
  <si>
    <t>Отсутствует приложение к пояснительной записке по форме 0503175.</t>
  </si>
  <si>
    <t>Нет (графический формат)</t>
  </si>
  <si>
    <t>Отсутствует приложение к пояснительной записке по форме 0503178. На сайте финансового органа в пакете документов к законопроекту бюджетная отчетность не размещена.</t>
  </si>
  <si>
    <t>https://zsro.ru/lawmaking/project/?arrFilter_pf%5BNUMBER%5D=&amp;arrFilter_ff%5BPREVIEW_TEXT%5D=%D0%BE%D0%B1+%D0%B8%D1%81%D0%BF%D0%BE%D0%BB%D0%BD%D0%B5%D0%BD%D0%B8%D0%B8&amp;arrFilter_DATE_ACTIVE_FROM_1=&amp;a=&amp;special_version=N&amp;PAGEN_1=7</t>
  </si>
  <si>
    <t>Отсутствует приложение к пояснительной записке по форме 0503296. Государственный долг отсутствует (форма 0503172).</t>
  </si>
  <si>
    <t>Текстовая часть, 0503160</t>
  </si>
  <si>
    <t>Пояснительная записка и приложения к ней:</t>
  </si>
  <si>
    <t>Пояснительная записка не соответствует установленной форме. Приложения к пояснительной записке отсутствуют.</t>
  </si>
  <si>
    <t>Отсутствует приложение к пояснительной записке по форме 0503190.</t>
  </si>
  <si>
    <t>Отсутствует приложение к пояснительной записке по форме 0503178.</t>
  </si>
  <si>
    <t>Отсутствуют отдельные приложения к пояснительной записке (в том числе на сайте финансового органа).</t>
  </si>
  <si>
    <t>Отсутствует приложение к пояснительной записке по форме 0503296.</t>
  </si>
  <si>
    <t>Отсутствует пояснительная записка (форма 0503160), приложение к ней по форме 0503296.</t>
  </si>
  <si>
    <t>Нет (не соответствует установленной форме)</t>
  </si>
  <si>
    <t>Отсутствует пояснительная записка по форме 0503160, представлены лишь отдельные сведения из нее (таблицы). Для представления баланса исполнения бюджета вместо формы 0503120 используется форма 0503130 (К2).</t>
  </si>
  <si>
    <t xml:space="preserve">Отсутствуют отдельные приложения к пояснительной записке. </t>
  </si>
  <si>
    <t>Отсутствую приложения к пояснительной записке.</t>
  </si>
  <si>
    <t>Отсутствуют отдельные приложения к пояснительной записке. Для представления баланса исполнения бюджета вместо формы 0503120 используется форма 0503130 (К2).</t>
  </si>
  <si>
    <t>Текстовая часть 0503360</t>
  </si>
  <si>
    <t>В пояснительной записке не указана форма ОКУД.</t>
  </si>
  <si>
    <t>См.: "Годовой отчет об исполнении бюджета 2020 год", дублируется по ссылке: "Материалы к проекту закона об исполнении бюджета за 2020 год".</t>
  </si>
  <si>
    <t>Используется форма пояснительной записки для бюджета субъекта РФ (0503160 вместо 0503360).</t>
  </si>
  <si>
    <t>В наименованиях файлов в архиве используются номера, которые не соответствуют номерам форм по ОКУД (например, вместо 0503368 - 468).</t>
  </si>
  <si>
    <t>Отсутствует приложение к пояснительной записке по форме 0503371.</t>
  </si>
  <si>
    <t>Отсутствуют отдельные формы бюджетной отчетности.</t>
  </si>
  <si>
    <t>Размещен только отчет об исполении бюджета.</t>
  </si>
  <si>
    <t>Отсутствует приложение к пояснительной записке по форме 0503373.</t>
  </si>
  <si>
    <t>Отсутствуют отдельные приложения к поясниельной записке.</t>
  </si>
  <si>
    <t>См.: 068_pr10</t>
  </si>
  <si>
    <t>Сведения размещены в графическом формате, в целях оценки показателя не учитываются.</t>
  </si>
  <si>
    <t>Поиск по ключевым словам, внесен 19.04.2021.</t>
  </si>
  <si>
    <t>На сайте финансового органа отсутствует приложение к пояснительной записке по форме 0503368, размещено только на сайте законодательного органа.</t>
  </si>
  <si>
    <t>Законодательный орган</t>
  </si>
  <si>
    <t>В архиве папка "Бухгалтерская отчетность".</t>
  </si>
  <si>
    <t>Информация частично дублируется в двух папках: "Для портала" и "Годовой отчет 2020"; наименования файлов содержат множество ненужных символов, при этом номер формы в наименовании файла указан некорректно (К1). На специализированном портале отсутствует форма 0503371.</t>
  </si>
  <si>
    <t>Отсутствует пояснительная записка (форма 0503360).</t>
  </si>
  <si>
    <t>Размещено 31.05.2021 по отдельной ссылке.</t>
  </si>
  <si>
    <t>См.: Дополнительные материалы к проекту закона об исполнении.</t>
  </si>
  <si>
    <t>Государственный долг отсутствует, об отсутствии численных значений в форме 0503172 указано в пояснительной записке.</t>
  </si>
  <si>
    <t>См.: "Проект закона Новосибирской области"Об исполнении областного бюджета Новосибирской области за 2020 год".</t>
  </si>
  <si>
    <t>См.: "Проект закона Курганской области "Об исполнении областного бюджета за 2020 год", материалы к нему"</t>
  </si>
  <si>
    <t>Наименования файлов с данными по формам 0503368, 0503373 не содержит номеров форм (в отличие от прочих файлов в архиве).</t>
  </si>
  <si>
    <t>Отсутствует пояснительная записка и отдельные приложения к ней.</t>
  </si>
  <si>
    <t>См.: "Проект закона области "Об исполнении областного бюджета за 2020 год" и материалы к нему".</t>
  </si>
  <si>
    <t>См.: Дополнительные материалы".</t>
  </si>
  <si>
    <t>См.: Дополнительная информация.</t>
  </si>
  <si>
    <t>См.: ПРОЕКТ закона Иркутской области "Об исполнении областного бюджета за 2020 год"_(Документы и материалы).</t>
  </si>
  <si>
    <t>Отсутствуют приложения к пояснительной записке. Используется графический формат, не учитывается в целях оценки показателя.</t>
  </si>
  <si>
    <t>Первоначальный план не корректировался. По состоянию на 11.10.2021 сведения на новом сайте отсутствуют, старая версия сайта не загружается.</t>
  </si>
  <si>
    <t>На сайте законодательного органа информация также отсутствует.</t>
  </si>
  <si>
    <t>Файл не открывается, в том числе на специализированном портале.</t>
  </si>
  <si>
    <t>См. информацию от 04.06.20201.</t>
  </si>
  <si>
    <t>См.: Анализ исполнения бюджета Тамбовской области по доходам за 2020 год.</t>
  </si>
  <si>
    <t>См.: Проекты законов ЯО об исполнении законов о бюджете.</t>
  </si>
  <si>
    <t>См.: Проекты законов ЯО об исполнении законов о бюджете / 2020/ Аналитические сведения.</t>
  </si>
  <si>
    <t>См. Закон об исполнении бюджета за 2020 год.</t>
  </si>
  <si>
    <t>Необходимо скачать архив по ссылке: Проект Закона Оренбургской области «Об исполнении областного бюджета за 2020 год».</t>
  </si>
  <si>
    <t>Необходимо скачать архив по ссылке: Проект закона Республики Адыгея "Об исполнении республиканского бюджета Республики Адыгея за 2020 год".</t>
  </si>
  <si>
    <t>См.: п.16. Иные приложения.</t>
  </si>
  <si>
    <t>См.: Прочие документы.</t>
  </si>
  <si>
    <t xml:space="preserve">Первоначальный план не корректировался. </t>
  </si>
  <si>
    <t>Первоначальный план не корректировался.</t>
  </si>
  <si>
    <t>Нет (в установленные сроки надлежащей практики)</t>
  </si>
  <si>
    <t>Сведения размещены после установленного срока надлежащей практики, дата указана на сайте.</t>
  </si>
  <si>
    <t>Отсутствует в составе "Материалы к проекту закона Свердловской области "Об исполнении областного бюджета за 2020 год" (размещены 26.05.2021).</t>
  </si>
  <si>
    <t>См.: ПРОЕКТ закона Иркутской области "Об исполнении областного бюджета за 2020 год"_(Доп. материалы).</t>
  </si>
  <si>
    <t>Первоначальный план не корректировался. Не представлены пояснения отклонений по безвозмездным поступлениям.</t>
  </si>
  <si>
    <t>Частично сведения представлены в файле "Приложении 9 (Исполнение)", недостаточно для оценки показателя.</t>
  </si>
  <si>
    <t>См. ссылку: Документы к проекту закона "Об исполнении областного бюджета за 2020 год", файл "Функциональная с поправками и фактом".</t>
  </si>
  <si>
    <t>См. ссылку: Документы к проекту закона "Об исполнении областного бюджета за 2020 год", файл "приложение 3 по доходам ЗС".</t>
  </si>
  <si>
    <t>См. ссылку: Документы к проекту закона "Об исполнении областного бюджета за 2020 год", файл "ГП 2020 с поправкой и фактом".</t>
  </si>
  <si>
    <t>На сайте законодательного органа сведения также отсутствуют.</t>
  </si>
  <si>
    <t xml:space="preserve">В файле "Приложение 12(Исполнение)" сведений недостаточно для оценки показателя. </t>
  </si>
  <si>
    <t>Ссылка: Исполнение расходов бюджета КЧР за 2020 год по разделам и подразделам функциональной классификации, реализация государственных программ.</t>
  </si>
  <si>
    <t>Пояснения отклонений представлены в одной графе.</t>
  </si>
  <si>
    <t>См.: Дополнительные материалы к проекту закона об исполнении бюджета за 2020 год.</t>
  </si>
  <si>
    <t>См.: Материалы к годовому отчету об исполнении областного бюджета за 2020 год.</t>
  </si>
  <si>
    <t>См. файл: Сведения о фактически произведенных расходах за 2020 год.pdf.</t>
  </si>
  <si>
    <t>См. файл: Сведения о фактических поступлениях доходов за 2020 год.pdf.</t>
  </si>
  <si>
    <t>См. файл: Сведения о реализации гос. программ и непрограммных направлений за 2020 год.xls</t>
  </si>
  <si>
    <t>См. файл: Расходы ОБ разделы (подразделы) 2020 год.xls</t>
  </si>
  <si>
    <t>См. файл: Государственные программы за 2020 год.xls</t>
  </si>
  <si>
    <t>См. файл: Сведения об исполнении расходов по разделам и подразделам классификации расходов бюджетов.xlsx</t>
  </si>
  <si>
    <t>См. файл: Сведения об исполнении расходов бюджета на реализацию гос. программ и непрограммных направлений деятельности.xlsx</t>
  </si>
  <si>
    <t>В последней графе четко не указано, о каких именно плановых значениях идет речь.</t>
  </si>
  <si>
    <t>См.: Том V-YI. Аналитическая записка\Приложения к АЗ\ Прил 9. Исп по ГП.</t>
  </si>
  <si>
    <t>См.: Том V-YI. Аналитическая записка\Приложения к АЗ\Прил. 7. Исп. по разд. И подразделам.</t>
  </si>
  <si>
    <t>См.: Том V-YI. Аналитическая записка\Приложения к АЗ\Прил. 4.Анал.данные об исп. Доходов.</t>
  </si>
  <si>
    <t>См. файл.: п.4.5, 4.6, 4.7 (доходы, расходы, ГП).</t>
  </si>
  <si>
    <t>См.: Материалы к проекту закона.</t>
  </si>
  <si>
    <t>См. ссылку: Отчет за 2020 год</t>
  </si>
  <si>
    <t>См. файл: Исполнение по разделам, подразделам сравнительная.xlsx</t>
  </si>
  <si>
    <t>Пояснения отклонений представлены в одной графе. Пояснения по отдельным позициям не представлены.</t>
  </si>
  <si>
    <t>Отсутствует</t>
  </si>
  <si>
    <t>Не подписан (по состоянию на 01.10.2021)</t>
  </si>
  <si>
    <t>https://minfin.75.ru/byudzhet/konsolidirovannyy-kraevoy-byudzhet/zakony-ob-ispolnenii-byudzheta</t>
  </si>
  <si>
    <t>Неструктурирован, представлен в графическом формате (К2).</t>
  </si>
  <si>
    <t>Неструктурирован (К2).</t>
  </si>
  <si>
    <t>Неструктурирован, представлен в графическом формате (К2). В формате word размещен проект закона, не учитывается в целях оценки показателя, наименование ссылки указано неверно (год).</t>
  </si>
  <si>
    <t>Неструктурирован (К2). Наименование ссылки на документв формате Word: "0405мм1 Закон" (что означает, непонятно).</t>
  </si>
  <si>
    <t>Нет (размещен проект закона)</t>
  </si>
  <si>
    <t>Размещен проект закона, не учитывается в целях оценки показателя.</t>
  </si>
  <si>
    <t>Да (с учетом наименований, указанных в тексте закона, и количества приложений).</t>
  </si>
  <si>
    <t>Нет (в сроки надлежащей практики)</t>
  </si>
  <si>
    <t>Не размещен по состоянию на 22.07.2021 (зафиксировано в процессе мониторинга).</t>
  </si>
  <si>
    <t>Не размещен по состоянию на 23.07.2021 (зафиксировано в процессе мониторинга).</t>
  </si>
  <si>
    <t>Нет данных (указаны недостоверные данные о дате публикации)</t>
  </si>
  <si>
    <t>Да (с учетом наименований и ссылок, указанных в тексте закона).</t>
  </si>
  <si>
    <t>Нет (не подписан по состоянию на 01.10.2021)</t>
  </si>
  <si>
    <t xml:space="preserve">Бюджетная отчетность размещена в пакете документов к проекту закона об исполнении бюджета в установленные сроки надлежащей практики и в требуемом формате </t>
  </si>
  <si>
    <t>Нет (используется графический формат)</t>
  </si>
  <si>
    <t>Сведения в части непрограммных расходов не представлены.</t>
  </si>
  <si>
    <t>Сведения в части непрограммных расходов не представлены. Пояснения отклонений не представлены.</t>
  </si>
  <si>
    <t>По состоянию на 12.10.2021 сведения на новом сайте отсутствуют, старая версия сайта не загружается.</t>
  </si>
  <si>
    <t>наименование файла, архива, прочее (при необходимости)</t>
  </si>
  <si>
    <t>По ссылке "Сведения о выполнении государственными учреждениями субъекта РФ государственных заданий на оказание государственных услуг (выполнение работ), а также об объемах субсидий на финансовое обеспечение выполнения государственных заданий (XLS)" размещен файл с  хронологией рассмотрения законопроекта.</t>
  </si>
  <si>
    <t>Сведения размещены после срока надлежащей практики, дата размещения (15.06.2021) указана на сайте.</t>
  </si>
  <si>
    <t>Бюджетная отчетность размещена в пакете документов к проекту закона об исполнении бюджета в установленные сроки надлежащей практики и в установленном формате</t>
  </si>
  <si>
    <t>Нет (не детализированы по услугам)</t>
  </si>
  <si>
    <t>См. ссылку: "Дополнительные материалы к проекту закона об исполнении".</t>
  </si>
  <si>
    <t>Сведения представлены в разрезе отдельных учреждений. Сведения об объемах субсидий на выполнение госзаданий на оказание соответствующих услуг не представлены.</t>
  </si>
  <si>
    <t>См. файл "СВОД_Сведения по исполнению гос задания_2020.xlsx" в составе бюджетной отчетности.</t>
  </si>
  <si>
    <t>По ряду услуг сведения представлены в разрезе отдельных учреждений. Отсутствует первоначальный план.</t>
  </si>
  <si>
    <t>Информация представлена в двух файлах.</t>
  </si>
  <si>
    <t>См. ссылку: Отчет об исполнении государственного задания за 2020 год.</t>
  </si>
  <si>
    <t>См. ссылку: Отчет за 2020 год.</t>
  </si>
  <si>
    <t>Сведения представлены по всем ведомствам или госпрограммам, в которых предусмотрено финансирование оказания государственных услуг (выполнения работ)</t>
  </si>
  <si>
    <t>Сведения содержат данные об общем объеме межбюджетных трансфертов с детализацией по формам и целевому назначению межбюджетных трансфертов (дотации, субсидии, субвенции, иные МБТ)</t>
  </si>
  <si>
    <t>Ссылка: Информация о предоставлении межбюджетных трансфертов бюджетам муниципальных образований Тамбовской области из бюджета Тамбовской области в 2020 году</t>
  </si>
  <si>
    <t>Нет (только в части фактического исполнения)</t>
  </si>
  <si>
    <t>Отсутствуют плановые значения (первоначальные и уточненные).</t>
  </si>
  <si>
    <t>См. папки: "Дотации", "Субсидии", "Субвенции", "Иные", файлы "Общий объем МБТ", "Общий объем МБТ - распределенный".</t>
  </si>
  <si>
    <t>См. архив от 21.05.2021, затем папку "Том V-VI Аналитическая записка", "Приложения к АЗ", файлы "Прил. 11.1…", "Прил. 11.2".</t>
  </si>
  <si>
    <t>Не представлены сводные данные об общем объеме межбюджетных трансфертов.</t>
  </si>
  <si>
    <t>Отсутствуют сведения с детализацией межбюджетных трансфертов по муниципальным образованиям.</t>
  </si>
  <si>
    <t>Да (в разрезе разделов, подразделов, ГРБС)</t>
  </si>
  <si>
    <t>Сведения об общем объеме межбюджетных трансфертов представлены только в целом, без детализации по целевому назначению. Сведения не сгруппированы по формам межбюджетных трансфертов, для сводных и детализированных данных используется разная последовательность (К1). В сводных данных используются непонятные наименования граф (К2).</t>
  </si>
  <si>
    <t>Отсутствует первоначально утвержденный план (вероятно), указано только одно плановое значение.</t>
  </si>
  <si>
    <t>Размещено 26.05.2021</t>
  </si>
  <si>
    <t>Файл: Отчет о размерах межбюджетных трансфертов-2020.xls.</t>
  </si>
  <si>
    <t>Отсутствуют сведения об общем объеме межбюджетных трансфертов с детализацией по формам. Часть межбюджетных трансфертов не детализирована по целевому назначению (используется формулировка "прочие субсидии", "прочие иные межбюджетные трансферты"). Не соблюдается последовательность (К2).</t>
  </si>
  <si>
    <t xml:space="preserve">Отсутствуют сведения об общем объеме межбюджетных трансфертов с детализацией по формам и целевому назначению. </t>
  </si>
  <si>
    <t>Отсутствуют сведения об общем объеме межбюджетных трансфертов с детализацией по формам и целевому назначению. Не соблюдается последовательность представления данных (дотации под номерами 2 и 5).</t>
  </si>
  <si>
    <t>Рекомендуется представлять папки и файлы по данному вопросу обособленно от других данных (в отдельной папке).</t>
  </si>
  <si>
    <t>Отсутствует общий объем межбюджетных трансфертов с детализацией по формам. Часть иных межбюджетных трансфертов не детализирована по целевому назначению (используется формулировка "прочие").</t>
  </si>
  <si>
    <t>Отсутствуют сведения об общем объеме межбюджетных трансфертов с детализацией по целевому назначению. Не соблюдается последовательность представления данных по формам МБТ, сведения сгруппированы по муниципальным образованиям (К1).</t>
  </si>
  <si>
    <t>См. папку: Проект Закона Об исполнении республиканского бюджета КЧР за 2020 год.</t>
  </si>
  <si>
    <t>Отсутствуют первоначально утвержденные значения.</t>
  </si>
  <si>
    <t>Отсутствуют первоначальные плановые значения.</t>
  </si>
  <si>
    <t>Да (государственный долг отсутствует)</t>
  </si>
  <si>
    <t>См. ссылку: Материалы к годовому отчету об исполнении областного бюджета за 2020 год, 28_Сведения об объеме госдолга за 2020 год.xlsx</t>
  </si>
  <si>
    <t>Рекомендуется сообщать об отсутствии государственного внешнего долга.</t>
  </si>
  <si>
    <t>Ссылка: Верхний предел государственного внутреннего долга и предельный объем государственного долга Кемеровской области - Кузбасса в 2020 году.</t>
  </si>
  <si>
    <t>Скачать: Документы и материалы к проекту закона "Об исполнении краевого бюджета за 2020 год".</t>
  </si>
  <si>
    <t>Используется только графический формат (К2). Рекомендуется сообщать об отсутствии государственного внешнего долга.</t>
  </si>
  <si>
    <t>Загрузить архив по ссылке "Проект закона Орловской области «Об исполнении областного бюджета за 2020 год»", см. файлы: "Госдолг на 01 01 2021 года.xls", "Госдолг на 01 01 2021 года.xls".</t>
  </si>
  <si>
    <t>Ссылка: Отчет о состоянии государственного внутреннего долга Тамбовской области за 2020 год.</t>
  </si>
  <si>
    <t>Не указан верхний предел государственного внутреннего долга, утвержденный первоначально принятым законом о бюджете, а также сведения об изменении указанного параметра  (точнее, указан в процентах к доходам, в законе о бюджете это абсолютная величина). Законом о бюджете не установлен верхний предел государственного долга по государственным гарантиям.</t>
  </si>
  <si>
    <t>Нет (недостоверные данные)</t>
  </si>
  <si>
    <t>В части верхнего предела госдолга по государственным гарантиям, установленного законом о бюджете в ред. от 24.09.2020, сведения не представлены. В части соблюдения установленных ограничений сведения недостоверные. Цифровые данные представлены в виде текста (К2).</t>
  </si>
  <si>
    <t>Файл: "Отчет о состоянии государственного долга .xls".</t>
  </si>
  <si>
    <t>Используется графический формат, аналитические данные представлены в одном файле на 896 листах.</t>
  </si>
  <si>
    <t xml:space="preserve">Отсутствуют первоначально утвержденные значения в части налоговых и неналоговых доходов. </t>
  </si>
  <si>
    <t>Лист "Г-1"</t>
  </si>
  <si>
    <t>Лист "Г-18".</t>
  </si>
  <si>
    <t>Изменения не вносились</t>
  </si>
  <si>
    <t>См.: Сведения к отчетности об исполнении областного бюджета за 2020 год, от 22.04.2021</t>
  </si>
  <si>
    <t>Сведения по доходам не представлены.</t>
  </si>
  <si>
    <t>Отсутствует детализация налоговых и неналоговых доходов.</t>
  </si>
  <si>
    <t>См. ссылку "Приложения".</t>
  </si>
  <si>
    <t>Рекомендуется использовать корректное наименование граф в листе "Изменения (2)" (вероятно, речь идет об объеме корректировок, а не утвержденных значениях).</t>
  </si>
  <si>
    <t>Используется только графический формат (К2).</t>
  </si>
  <si>
    <t>Да (не позднее 31.07.2021)</t>
  </si>
  <si>
    <t>Рекомендуется размещать документ с подписью уполномоченного должностного лица в графическом формате.</t>
  </si>
  <si>
    <t>См. вкладку "Прочие документы".</t>
  </si>
  <si>
    <t>Нет (без подписи)</t>
  </si>
  <si>
    <t>Да (отсутствует подпись, указаны только должность, фамилия и инициалы должностного лица, подписавшего документ)</t>
  </si>
  <si>
    <t>Отсутствует подпись или какие-либо сведения об утверждении документа коллегиальным органом.</t>
  </si>
  <si>
    <t>Источники данных, используемые для оценки показателей 4.1 - 4.12 в 2021 году</t>
  </si>
  <si>
    <t>Высший исполнительный орган</t>
  </si>
  <si>
    <t>Общественная палата</t>
  </si>
  <si>
    <t>Финансовый орган</t>
  </si>
  <si>
    <t>Общественные обсуждения</t>
  </si>
  <si>
    <t>Публичные слушания</t>
  </si>
  <si>
    <t>Да *</t>
  </si>
  <si>
    <t>Да (только дата)</t>
  </si>
  <si>
    <t>Нет (только дата)</t>
  </si>
  <si>
    <t>Да (категории участников)</t>
  </si>
  <si>
    <t>Да (категории участников, общее количество)</t>
  </si>
  <si>
    <t>Да (количество по категориям, список приглашенных)</t>
  </si>
  <si>
    <t>Да (количество по категориям)</t>
  </si>
  <si>
    <t>Да (общее количество граждан)</t>
  </si>
  <si>
    <t>Да (общее количество посещений)</t>
  </si>
  <si>
    <t>Да (общее количество участников)</t>
  </si>
  <si>
    <t>Да (общее количество участников, категории участников)</t>
  </si>
  <si>
    <t>Да (общее количество участников, список, на который дана ссылка в протоколе, отсутствует)</t>
  </si>
  <si>
    <t>Да (общее количество участников, категории участников и фамилии)</t>
  </si>
  <si>
    <t>Да (общее количество, категории приглашенных, список)</t>
  </si>
  <si>
    <t>Да (общее количество, категории участников)</t>
  </si>
  <si>
    <t>Да (общее количество, сведения об отдельных участниках)</t>
  </si>
  <si>
    <t>Да (общее количество, сведения по категориям участников)</t>
  </si>
  <si>
    <t>Да (общее количество, список участников)</t>
  </si>
  <si>
    <t>Да (по категориям)</t>
  </si>
  <si>
    <t>Да (список по категориям участников)</t>
  </si>
  <si>
    <t>Да (список с указанием ФИО)</t>
  </si>
  <si>
    <t>Да (список участников)</t>
  </si>
  <si>
    <t>Да (Ф.И.О. отдельных участников)</t>
  </si>
  <si>
    <t>Да (общее количество, Ф.И.О. участников)</t>
  </si>
  <si>
    <t>Да (нет подписи)</t>
  </si>
  <si>
    <t>Примечание. * Используется формулировка "публичные слушания по проекту закона об исполнении бюджета", согласно федеральному законодательству публичные слушания проводятся по годовому отчету об исполнении бюджета; рекомендуется использовать более корректные формулировки.</t>
  </si>
  <si>
    <t>Дата и место  проведения мероприятия</t>
  </si>
  <si>
    <t>Сведения об участниках мероприятия</t>
  </si>
  <si>
    <t>Обобщенная информация о ходе мероприятия</t>
  </si>
  <si>
    <t>Должность, ФИО лица, подписавшего итоговый документ</t>
  </si>
  <si>
    <t xml:space="preserve">Да </t>
  </si>
  <si>
    <t>Формально требования выполнены, в обсуждении принял участие один человек.</t>
  </si>
  <si>
    <t>http://www.assembly.spb.ru/article/955/138090/Publichnye-slushaniya-po-proektu-zakona-Sankt-Peterburga-Ob-ispolnenii-byudzheta-Sankt-Peterburga-za-2020-god</t>
  </si>
  <si>
    <t>До 16.04.2021</t>
  </si>
  <si>
    <t>До 15.06.2021</t>
  </si>
  <si>
    <t>По состоянию на 01.10.2021 не принят</t>
  </si>
  <si>
    <t xml:space="preserve">Сведения о публичных слушаниях (общественном обсуждении) не обнаружены. Проверены источники: https://budget.mos.ru/budget?analityc_year=2020&amp;analityc_stage=project-law-of-execution&amp;version=1251&amp;level=moscow&amp;execution_date=01%20%D0%AF%D0%BD%D0%B2%D0%B0%D1%80%D1%8F%202021&amp;execution_date_ts=; https://budget2020.opmoscow.ru/;  </t>
  </si>
  <si>
    <t>Сведения о публичных слушаниях (общественном обсуждении) не обнаружены. Проверены источники:  https://minfin.tatarstan.ru/rus/godovoy-otchet-ob-ispolnenii-byudzheta.htm;   https://minfin.tatarstan.ru/rus/index.htm/gsearch?q=%D0%BF%D1%83%D0%B1%D0%BB%D0%B8%D1%87%D0%BD%D1%8B%D0%B5+%D1%81%D0%BB%D1%83%D1%88%D0%B0%D0%BD%D0%B8%D1%8F;   https://gossov.tatarstan.ru/documents/zakon?page=2.</t>
  </si>
  <si>
    <t>Сведения о публичных слушаниях (общественном обсуждении) не обнаружены (по состоянию на 07.07.2021 г.).</t>
  </si>
  <si>
    <t xml:space="preserve">Сведения о публичных слушаниях (общественном обсуждении) не обнаружены (по состоянию на 07.06.2021 г.). </t>
  </si>
  <si>
    <t>Общественное обсуждение</t>
  </si>
  <si>
    <t>Да (нет данных о том, как подключиться к видеоконференции)</t>
  </si>
  <si>
    <t>Заседание комитета законодательного органа (не рассматривается в качестве публичных слушаний или общественного обсуждения)</t>
  </si>
  <si>
    <t>Позиционирование мероприятия</t>
  </si>
  <si>
    <t>http://www.smoloblduma.ru/messages/28101/?sphrase_id=65086; http://www.smoloblduma.ru/ (на главной странице), по состоянию на 22.06.2021 удалено</t>
  </si>
  <si>
    <t>Нет (место проведения  не указано)</t>
  </si>
  <si>
    <t>Сведения об анонсе (ином источнике информации о мероприятии)</t>
  </si>
  <si>
    <t>Итоговый документ (протокол) не обнаружен.</t>
  </si>
  <si>
    <t>https://www.mfri.ru/index.php/3720-v-narodnom-sobranii-proshli-publichnye-slushaniya-po-proektu-zakona-respubliki-ingushetiya-ob-ispolnenii-respublikanskogo-byudzheta-za-2020-god</t>
  </si>
  <si>
    <t>В анонсе не указано место проведения мероприятия. Итоговый документ (протокол) не обнаружен; размещены только рекомендации, оглашенные на публичных слушаниях, информация об их одобрении участниками публичных слушаний отсутствует.</t>
  </si>
  <si>
    <t>Да (один участник)</t>
  </si>
  <si>
    <t xml:space="preserve">Анонс не обнаружен (по состоянию  на 19.05.2021 г.). </t>
  </si>
  <si>
    <t>Рекомендации для органов государственной власти, одобренные большинством участников мероприятия</t>
  </si>
  <si>
    <t>http://www.kosoblduma.ru/laws/pzko/;   http://www.kosoblduma.ru/analytics/reports/</t>
  </si>
  <si>
    <t>http://www.smoloblduma.ru/work/seminar.php?sphrase_id=65086</t>
  </si>
  <si>
    <t>https://www.parliament-osetia.ru/index.php/main/parhearings;    http://minfin.alania.gov.ru/index.php/activity/budgetprojectslaws/budgetexecutionlaws</t>
  </si>
  <si>
    <t>http://www.kurganoblduma.ru/about/activity/people_hearing/</t>
  </si>
  <si>
    <t>https://minfin.sakha.gov.ru/ispolnenie/2020-qod/za-2020-qod;  https://iltumen.ru/documents/46711</t>
  </si>
  <si>
    <t xml:space="preserve">Итоговый документ (протокол) не обнаружен. </t>
  </si>
  <si>
    <t>Итоговый документ (протокол) не обнаружен (по состоянию на 28.07.2021).</t>
  </si>
  <si>
    <t>Итоговый документ (протокол) не обнаружен (по состоянию на 24.06.2021).</t>
  </si>
  <si>
    <t>Итоговый документ (протокол) не обнаружен (по состоянию на 07.07.2021).</t>
  </si>
  <si>
    <t xml:space="preserve">Итоговый документ (протокол) не обнаружен (по состоянию на 24.06.2021). </t>
  </si>
  <si>
    <t>Итоговый документ (протокол) не обнаружен (по состоянию на 24.06.2021). На сайте законодательного органа размещен поступивший вопрос и ответ на него.</t>
  </si>
  <si>
    <t>Нет (размещен другой документ)</t>
  </si>
  <si>
    <t>http://www.zsamur.ru/section/list/33/11</t>
  </si>
  <si>
    <t>После 24.06.2021</t>
  </si>
  <si>
    <t>Протокол*, заключение</t>
  </si>
  <si>
    <t>Организатор публичных слушаний финансовый орган, отсутствует информация о направлении протокола в законодательный орган.</t>
  </si>
  <si>
    <t>Не требуется (мероприятие проведено до внесения законопроекта в законодательный орган)</t>
  </si>
  <si>
    <t>Не требуется (мероприятие проведено до внесения законопроекта в законодательный орган, см. постановление Правительства ТО от 21.08.2012 №493-пп)</t>
  </si>
  <si>
    <t>Отсутствие сведений о внесении законопроекта в законодательный орган затрудняет проведение оценки показателя.</t>
  </si>
  <si>
    <t>Участников нет</t>
  </si>
  <si>
    <t>https://minfin.rkomi.ru/deyatelnost/byudjet/ispolnenie-respublikanskogo-i-konsolidirovannogo-byudjetov-respubliki-komi/zakony-respubliki-komi-proekty-zakonov-ob-ispolnenii-respublikanskogo-byudjeta-respubliki-komi/2020-god-794</t>
  </si>
  <si>
    <t xml:space="preserve">Обсуждение годового отчета не состоялось (нет участников). </t>
  </si>
  <si>
    <t>https://pskov.ru/gp# (по состоянию на 29.10.2021 удалено);   не размещено: http://bks.pskov.ru/ebudget/Show/Category/4?ItemId=262;   https://sobranie.pskov.ru/lawmaking/bills;   http://finance.pskov.ru/doc/documents;    https://pskov.ru/dokumenty?frm_d_name=%D0%9E%D0%B1+%D1%83%D1%82%D0%B2%D0%B5%D1%80%D0%B6%D0%B4%D0%B5%D0%BD%D0%B8%D0%B8+%D0%BE%D1%82%D1%87%D0%B5%D1%82%D0%B0+%D0%BE%D0%B1+%D0%B8%D1%81%D0%BF%D0%BE%D0%BB%D0%BD%D0%B5%D0%BD%D0%B8%D0%B8+%D0%BE%D0%B1%D0%BB%D0%B0%D1%81%D1%82%D0%BD%D0%BE%D0%B3%D0%BE+%D0%B1%D1%8E%D0%B4%D0%B6%D0%B5%D1%82%D0%B0+%D0%B7%D0%B0+2020+%D0%B3%D0%BE%D0%B4&amp;frm_d_type=0&amp;frm_d_who=0&amp;frm_d_theme=0&amp;dsub_active=0</t>
  </si>
  <si>
    <t>Рекомендуется размещать протокол в графическом формате.</t>
  </si>
  <si>
    <t>Итоговый документ (протокол) направлен в законодательный орган (источник данных об этом)</t>
  </si>
  <si>
    <t>Не требуется (организатор мероприятия законодательный орган)</t>
  </si>
  <si>
    <t>Да (письмо в НИФИ)</t>
  </si>
  <si>
    <t>Да (письмо на сайте финансового органа, письмо в НИФИ)</t>
  </si>
  <si>
    <t>Да (письмо на сайте финансового органа)</t>
  </si>
  <si>
    <t>Да (письмо на сайте финансового органа и на специализированном портале)</t>
  </si>
  <si>
    <t>Да (итоговый документ (протокол) размещен на сайте законодательного органа)</t>
  </si>
  <si>
    <t>Да (итоговый документ (протокол) размещен на сайте законодательного органа, письмо в НИФИ)</t>
  </si>
  <si>
    <t>Обсуждение не состоялось (нет участников).</t>
  </si>
  <si>
    <t xml:space="preserve">Обсуждение не состоялось (нет участников). Организатор публичных слушаний высший исполнительный орган, отсутствует информация о направлении протокола в законодательный орган. </t>
  </si>
  <si>
    <t>Анонс о проведении публичных слушаний размещен в день проведения мероприятия. Обсуждение не состоялось (нет участников), итоговый документ (протокол) не опубликован, размещена информация о результатах мероприятия.</t>
  </si>
  <si>
    <t>Итоговый документ (протокол) содержит часть рекомендованных сведений.</t>
  </si>
  <si>
    <t>Итоговый документ (протокол) содержит часть рекомендованных сведений. По состоянию на 29.10.2021 протокол удален.</t>
  </si>
  <si>
    <t>Итоговый документ (протокол) содержит часть рекомендованных сведений, размещен с нарушением срока надлежащей практики (после принятия закона).</t>
  </si>
  <si>
    <t>Итоговый документ (протокол) размещен с нарушением срока надлежащей практики (после принятия закона).</t>
  </si>
  <si>
    <t xml:space="preserve">Формально требования выполнены. </t>
  </si>
  <si>
    <t>Да (приглашены отдельные участники)</t>
  </si>
  <si>
    <t>Да (общее количество, в том числе количество граждан)</t>
  </si>
  <si>
    <t>Доступ граждан на мероприятие ограничен, приглашены отдельные участники. Протокол, на который имеется ссылка в рекомендациях, отсутствует в открытом доступе. В рекомендациях (итоговом документе) отсутствуют сведения о ходе мероприятия, мнениях участников, поступивших предложениях и заявлениях.</t>
  </si>
  <si>
    <t>Протокол*, рекомендации</t>
  </si>
  <si>
    <t>Протокол*, итоговое заключение</t>
  </si>
  <si>
    <t>Протокол*, вопросы участников и ответы на них</t>
  </si>
  <si>
    <t>Нет (размещен проект документа)</t>
  </si>
  <si>
    <t>Обсуждение годового отчета не состоялось (нет участников). Организатор публичных слушаний высший исполнительный орган, отсутствует информация о направлении протокола в законодательный орган. Поиск протокола затруднен (К1), по состоянию на 29.10.2021 протокол удален из открытого доступа.</t>
  </si>
  <si>
    <t>Обсуждение годового отчета не состоялось (нет участников).</t>
  </si>
  <si>
    <t xml:space="preserve">Отсутствует информация об участниках мероприятия, документ не подписан (не указана должность), сведений недостаточно для оценки показателя. 
</t>
  </si>
  <si>
    <t>Нет (документ не подписан)</t>
  </si>
  <si>
    <t>Анонс и итоговый документ (протокол) не обнаружены. Информация о публичных слушаниях из новостных сообщений:   https://думачукотки.рф/news/v-regional-nom-parlamente-proshli-publichnye-slushaniya-po-otch-tu-pravitel-stva-chukotskogo-avtonomnogo-okruga-ob-ispolnenii-okruzhnogo-byudzheta-za-2020-god.html;   https://xn--80ahnhajq6aec7b.xn--p1ai/news/bolee-27-milliardov-rubley-bylo-napravleno-v-minuvshem-godu-na-razvitie-i-podderzhku-agropromyshlennogo-kompleksa-regiona.html;   http://чукотка.рф/press-tsentr/novosti-chao/dolgovaya-nagruzka-byudzheta-chukotki-snizilas-na-chetvert/.</t>
  </si>
  <si>
    <t>Размещено заключение по итогам публичных слушаний, не содержит подписи, не рассматривается в качестве официального документа.</t>
  </si>
  <si>
    <t xml:space="preserve">Размещены рекомендации публичных слушаний, документ без подписи, не рассматривается в качестве официального документа. 
</t>
  </si>
  <si>
    <t xml:space="preserve">Размещено постановление законодательного органа об одобрении рекомендаций публичных слушаний, не рассматривается как итоговый документ публичных слушаний. </t>
  </si>
  <si>
    <t xml:space="preserve">Размещено заключение рабочей группы по подготовке и проведению публичных слушаний, не рассматривается как итоговый документ публичных слушаний. Обсуждение годового отчета не состоялось (нет участников). </t>
  </si>
  <si>
    <t>Размещен проект (не подписан), не рассматривается в качестве итогового документа общественного обсуждения.</t>
  </si>
  <si>
    <t>http://mf.nnov.ru/index.php?option=com_k2&amp;view=item&amp;id=1514:otchety-ob-ispolnenii-oblastnogo-byudzheta-za-kvartal-polugodie-9-mesyatsev-i-god&amp;Itemid=554; http://mf.nnov.ru:8025/news/501-23-iyunya-2021-goda;  http://mf.nnov.ru:8025/index.php/forum/publichnie-slushaniya-2021.</t>
  </si>
  <si>
    <t>http://minfin.kalmregion.ru/deyatelnost/publichnye-slushaniya/ispolnenie-respublikanskogo-byudzheta-/</t>
  </si>
  <si>
    <t>Да (количество посещений)</t>
  </si>
  <si>
    <t>Размещен итоговый документ, рекомендации, документы не содержат подписи, размещены с нарушением срока надлежащей практики (после принятия закона).</t>
  </si>
  <si>
    <t>Первоначально допущены ошибки в дате внесения законопроекта и дате проведения общественных обсуждений (вместо 2021 г. указан 2020 г.), впоследствии исправлены.</t>
  </si>
  <si>
    <r>
      <t xml:space="preserve">2)   </t>
    </r>
    <r>
      <rPr>
        <sz val="11"/>
        <color theme="1"/>
        <rFont val="Times New Roman"/>
        <family val="1"/>
        <charset val="204"/>
      </rPr>
      <t>первоначально утвержденные и уточненные плановые значения, рассчитанные на основании нормативных затрат на оказание государственных услуг (работ), а также фактические объемы финансирования оказания соответствующих государственных услуг (выполнения работ).</t>
    </r>
  </si>
  <si>
    <t>Мониторинг и оценка показателя проведены в период с 1 июня по 30 октября 2021 года.</t>
  </si>
  <si>
    <t>Мониторинг и оценка показателей раздела проведены в период с 21 апреля по 30 октября 2021 года. Оценивались проекты законов субъектов Российской Федерации об исполнении бюджета субъекта Российской Федерации за 2020 год и материалы к ним, а также принятые законы.</t>
  </si>
  <si>
    <t>Мониторинг и оценка показателя проведены в период с 21 апреля по 30 октября 2021 года.</t>
  </si>
  <si>
    <t>Размещены отдельные составляющие проекта закона (отсутствуют приложения 1-67). Поиск затруднен.</t>
  </si>
  <si>
    <t>Дополнительный комментарий о месте размещения (при необходимости)</t>
  </si>
  <si>
    <t>По состоянию на 01.10.2021 сведений о дате (датах) рассмотрения законопроекта и принятия закона нет.</t>
  </si>
  <si>
    <t>Отсутствуют отдельные приложения к пояснительной записке. Форма 0503172 размещена только в графическом формате, не учитывается в целях оценки показателя.</t>
  </si>
  <si>
    <t>В файлах "Приложение 1", "Приложение 8" сведений недостаточно для оценки показателя.</t>
  </si>
  <si>
    <t>Отсутствует детализация подгруппы "Налоги на совокупный доход", ее доля составляет  свыше 5% налоговых и неналоговых доходов бюджета. Учтено с учетом того, что по факту в этой подгруппе 99,9% составляет налог, взимаемый в связи с применением упрощенной системы налогообложения. Рекомендуется выделять налоги, доля которых в налоговых и неналоговых доходах составляет свыше 5%.</t>
  </si>
  <si>
    <t xml:space="preserve"> в том числе: единицы измерения для показателей, характеризующих объемы и качество государственных услуг</t>
  </si>
  <si>
    <t>Сведения об объемах субсидий не детализированы по государственным услугам. По показателям, характеризующим объемы и качество услуг, первоначальные плановые значения не представлены (возможно, план не корректировался). Используется только графический формат (К2).</t>
  </si>
  <si>
    <t>Сведения представлены в разрезе отдельных учреждений. Показатели, характеризующие объем и качество услуг, не представлены. Используется только графический формат (К2).</t>
  </si>
  <si>
    <t>Отсутствуют первоначальные плановый значения. Используется только графический формат (К2).</t>
  </si>
  <si>
    <t>Сведения по субсидиям, субвенциям и иным межбюджетным трансфертам не детализированы по целевому назначению, представлены в сводном виде в разрезе государственных программ.</t>
  </si>
  <si>
    <t>Не указан верхний предел государственного внутреннего долга субъекта Российской Федерации, утвержденный первоначально принятым законом о бюджете. Законом о бюджете не установлен верхний предел государственного долга по государственным гарантиям.</t>
  </si>
  <si>
    <t>Скачать архив по ссылке: Проект Закона Оренбургской области «Об исполнении областного бюджета за 2020 год», файл "сведения о государственном долге".</t>
  </si>
  <si>
    <t>Скачать архив: Проект Закона Томской области об исполнении областного бюджета за 2020 год, далее папка "Пояснительная записка", файл "1ПОЯСНИТЕЛЬНАЯ ЗАПИСКА - СВОД", стр. 22.</t>
  </si>
  <si>
    <t>По ссылке "Информация о внесенных изменениях …" представлена справочная информация, аналитические данные в пакете документов к законопроекту не представлены.</t>
  </si>
  <si>
    <t>Да (общее количество посещений, фамилии представителей органов власти)</t>
  </si>
  <si>
    <t xml:space="preserve">Заседание комитета законодательного органа (в том числе расширенное) не рассматривается в качестве публичных слушаний (общественного обсуждения). В анонсе нет сведений о том, каким образом подключиться к видеоконференции. Итоговый документ (протокол) в открытом доступе не обнаружен. 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</si>
  <si>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</si>
  <si>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</si>
  <si>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</si>
  <si>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</si>
  <si>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</si>
  <si>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На сайте финансового органа также нет заключения КСП.</t>
  </si>
  <si>
    <t>между первоначально утвержденными (установленными) показателями доходов и их уточненными плановыми значениями или между первоначально утвержденными (установленными) показателями доходов и их фактическими значениями*</t>
  </si>
  <si>
    <t>наименование файла, архива (при необходимости)</t>
  </si>
  <si>
    <t>Пояснения отклонений по отдельным позициям не представлены. Пояснения представлены в одной графе.</t>
  </si>
  <si>
    <t>По отдельным позициям пояснения отклонений между уточненным планом и фактическим исполнением не представлены. Пояснения представлены в одной графе.</t>
  </si>
  <si>
    <t>Первоначальный план не корректировался. В отдельных случаях пояснения не соответствуют цифрам (см., например, НДФЛ или акцизы на дизельное топливо).</t>
  </si>
  <si>
    <t>См.: Дополнительные материалы по отчету за 2020 год</t>
  </si>
  <si>
    <t>Представлены пояснения отдельных отклонений (в пояснительной записке после таблицы). Используется только графический формат (К2).</t>
  </si>
  <si>
    <t>Требуемые пояснения не представлены, в графе "примечания" содержатся иные сведения.</t>
  </si>
  <si>
    <t>Пояснения отклонений по отдельным позициям не представлены. Пояснения отклонений представлены в одной графе.</t>
  </si>
  <si>
    <t>Пояснения представлены в одной графе.</t>
  </si>
  <si>
    <t>Пояснения отклонений между уточненным планом и фактическим исполнением не представлены.</t>
  </si>
  <si>
    <t>Пояснения отклонений между уточненным планом от фактическим исполнением не представлены.</t>
  </si>
  <si>
    <t>Представлены пояснения отдельных отклонений.</t>
  </si>
  <si>
    <t>Данные о безвозмездных поступлениях от бюджетов других уровней бюджетной системы не детализированы. Представлены пояснения отдельных отклонений. По многим позициям используется стандартная формулировка, которая ничего не поясняет.</t>
  </si>
  <si>
    <t xml:space="preserve">Пояснения отклонений между первоначально утвержденными (установленными) и уточненными значениями не представлены. Пояснения отклонений между уточненными плановыми и фактическими значениями в части безвозмездных поступлений из федерального бюджета не представлены. </t>
  </si>
  <si>
    <t>См.: Материалы к проекту закона об исполнении бюджета за 2020 год / Сведения о факт. пост. дох. по видам дох. в ср. с перв. утв.знач. и с уточ. знач. 2020г.(п. 4.5)</t>
  </si>
  <si>
    <t>Пояснения отклонений между уточненными плановыми и фактическими значениями не представлены.</t>
  </si>
  <si>
    <t xml:space="preserve">Пояснения отклонений между уточненными плановыми и фактическими значениями в части безвозмездных поступлений из федерального бюджета не представлены. </t>
  </si>
  <si>
    <t xml:space="preserve">Пояснения отклонений не представлены. </t>
  </si>
  <si>
    <t xml:space="preserve">Пояснения отклонений между уточненным планом и фактическим исполнением не представлены. </t>
  </si>
  <si>
    <t>Первоначальный план по налоговым и неналоговым доходам не корректировался.</t>
  </si>
  <si>
    <t>По отдельным позициям пояснения не представлены. Пояснения представлены в одной графе.</t>
  </si>
  <si>
    <t xml:space="preserve">Пояснения отклонений не представлены (никакие причины не названы, указано лишь, что это уточненный прогноз администратора). </t>
  </si>
  <si>
    <t>Примечание. * - в связи с неоднозначностью формулировки показателя в методике учтены также пояснения различий между первоначальным планом и фактом.</t>
  </si>
  <si>
    <t>между первоначально утвержденными показателями расходов и уточненным планом или между первоначально утвержденными показателями расходов и фактическими значениями*</t>
  </si>
  <si>
    <t>Представлены пояснения отклонений по отдельным позициям (в пояснительной записке после таблицы). Используется только графический формат (К2).</t>
  </si>
  <si>
    <t xml:space="preserve">Представлено общее пояснение отклонений, для некоторых подразделов это пояснение не является корректным (например, по тем, где первоначальный план был уменьшен). </t>
  </si>
  <si>
    <t>Пояснения отклонений между уточненным планом и фактическим исполнением не представлены. По многим позициям используется стандартная формулировка "Расходы произведены по фактической потребности".</t>
  </si>
  <si>
    <t>Пояснения отклонений между уточненным планом и фактическим исполнением не представлены. По состоянию на 12.10.2021 сведения на новом сайте отсутствуют, старая версия сайта не загружается.</t>
  </si>
  <si>
    <t>Пояснения отклонений между уточненным планом и фактическим исполнением не представлены. По многим позициям представлены стандартные формулировки, которые ничего не поясняют.</t>
  </si>
  <si>
    <t>Пояснения отклонений между уточненным планом и фактическим исполнением по отдельным позициям не представлены. Пояснения представлены в одной графе.</t>
  </si>
  <si>
    <t>Пояснения отклонений представлены по отдельным позициям.</t>
  </si>
  <si>
    <t>Представлены данные за 2019 год.</t>
  </si>
  <si>
    <t>Пояснения отклонений не представлены.</t>
  </si>
  <si>
    <t>Пояснения отклонений между уточненным планом и фактическим исполнением не представлены. Из наименований граф в таблице непонятно, что именно поясняется.</t>
  </si>
  <si>
    <t>По отдельным позициям пояснения не представлены. Пояснения содержатся в одной графе.</t>
  </si>
  <si>
    <t>Пояснения отклонений первоначального плана от факта представлены по отдельным позициям.</t>
  </si>
  <si>
    <t xml:space="preserve">Пояснения отклонений представлены в одной графе. </t>
  </si>
  <si>
    <t>По отдельным позициям пояснения не представлены.</t>
  </si>
  <si>
    <t>пояснения отклонений уточненного плана от факта по отдельным позициям не представлены.</t>
  </si>
  <si>
    <t>Представлено общее пояснение для всех отклонений, не учитывается в целях оценки показателя.</t>
  </si>
  <si>
    <t>Пояснения по отдельным позициям не представлены.</t>
  </si>
  <si>
    <t xml:space="preserve">Вместо аналитической таблицы по государственным программам представлена аналитическая таблица по ведомственной структуре (по состоянию на 02.07.2021). </t>
  </si>
  <si>
    <t>Сведения в части непрограммных расходов не представлены. Пояснения отклонений между уточненным планом и фактическим исполнением не представлены.</t>
  </si>
  <si>
    <t>Сведения в части непрограммных расходов не представлены. Не представлены пояснения отклонений между уточненным планом и фактическим исполнением.</t>
  </si>
  <si>
    <t>Пояснения отклоений по отдельным позициям не представлены.</t>
  </si>
  <si>
    <t>Пояснения отклонений между уточненным планом и фактическим исполнением не представлены. Файл нередактируемый (К2).</t>
  </si>
  <si>
    <t xml:space="preserve">Пояснения представлены в одной графе. </t>
  </si>
  <si>
    <t>Пояснения отклонений между первоначально утвержденным планом и фактом не представлены, пояснения отклонений между уточненным планом и фактом представлены в целом для всех расходов (не учитывается в целях оценки показателя).</t>
  </si>
  <si>
    <t xml:space="preserve">Пояснения отклонений между первоначально утвержденным планом и фактом представлены по отдельным позициям, пояснения отклонений между уточненным планом и фактическим исполнением не представлены. </t>
  </si>
  <si>
    <t>См. ссылку:  Информация о расходах на ГП и непрограммные направления деятельности за 2020 год</t>
  </si>
  <si>
    <t xml:space="preserve">В пакете документов представлены данные за 2020 год и за 2019 год (К1). </t>
  </si>
  <si>
    <t>См. файлы: "Исполнение по госпрограммам сравнительная", "Госпрограммы сравнительная для заполнения".</t>
  </si>
  <si>
    <t xml:space="preserve">Пояснения отклонений между уточненным фактом и планом представлены по отдельным позициям. Пояснения представлены в одной графе. </t>
  </si>
  <si>
    <t>Сведения в части непрограммных расходов не представлены. Пояснения отклонений между уточненным планом и фактом не представлены.</t>
  </si>
  <si>
    <t>Сведения в части непрограммных расходов не представлены. Пояснения отклонений по отдельным позициям не представлены..</t>
  </si>
  <si>
    <t>По состоянию на 27.09.2021 информация доступна только на старой версии сайта (по баннеру с главной страницы, https://old.pravitelstvo.kbr.ru/oigv/minfin/npi/proekty_normativnyh_i_pravovyh_aktov.php?postid=34879).</t>
  </si>
  <si>
    <t>Результаты оценки уровня открытости бюджетных данных субъектов Российской Федерации по разделу 4 "Годовой отчет об исполнении бюджета"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</si>
</sst>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[$-419]d\ mmm;@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rgb="FFC00000"/>
      <name val="Calibri"/>
      <family val="2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sz val="10"/>
      <color theme="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Symbol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i/>
      <sz val="10"/>
      <color theme="0"/>
      <name val="Calibri"/>
      <family val="2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  <font>
      <sz val="9"/>
      <color theme="4" tint="-0.24997711111789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58">
    <xf numFmtId="0" fontId="0" fillId="0" borderId="0"/>
    <xf numFmtId="165" fontId="23" fillId="3" borderId="3">
      <alignment horizontal="right" vertical="top" shrinkToFit="1"/>
    </xf>
    <xf numFmtId="0" fontId="24" fillId="0" borderId="0" applyNumberFormat="0" applyFill="0" applyBorder="0" applyAlignment="0" applyProtection="0"/>
    <xf numFmtId="0" fontId="5" fillId="0" borderId="0"/>
    <xf numFmtId="0" fontId="12" fillId="0" borderId="0"/>
    <xf numFmtId="0" fontId="13" fillId="0" borderId="0"/>
    <xf numFmtId="0" fontId="11" fillId="0" borderId="0"/>
    <xf numFmtId="9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23" borderId="0" applyNumberFormat="0" applyBorder="0" applyAlignment="0" applyProtection="0"/>
    <xf numFmtId="0" fontId="51" fillId="11" borderId="16" applyNumberFormat="0" applyAlignment="0" applyProtection="0"/>
    <xf numFmtId="0" fontId="52" fillId="24" borderId="17" applyNumberFormat="0" applyAlignment="0" applyProtection="0"/>
    <xf numFmtId="0" fontId="53" fillId="24" borderId="16" applyNumberFormat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8" fillId="25" borderId="22" applyNumberFormat="0" applyAlignment="0" applyProtection="0"/>
    <xf numFmtId="0" fontId="59" fillId="0" borderId="0" applyNumberFormat="0" applyFill="0" applyBorder="0" applyAlignment="0" applyProtection="0"/>
    <xf numFmtId="0" fontId="60" fillId="26" borderId="0" applyNumberFormat="0" applyBorder="0" applyAlignment="0" applyProtection="0"/>
    <xf numFmtId="0" fontId="1" fillId="0" borderId="0"/>
    <xf numFmtId="0" fontId="66" fillId="0" borderId="0"/>
    <xf numFmtId="0" fontId="11" fillId="0" borderId="0"/>
    <xf numFmtId="0" fontId="6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11" fillId="27" borderId="23" applyNumberFormat="0" applyFont="0" applyAlignment="0" applyProtection="0"/>
    <xf numFmtId="0" fontId="63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</cellStyleXfs>
  <cellXfs count="42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/>
    <xf numFmtId="4" fontId="7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7" fillId="0" borderId="0" xfId="0" applyFont="1" applyFill="1"/>
    <xf numFmtId="0" fontId="2" fillId="0" borderId="0" xfId="0" applyFont="1"/>
    <xf numFmtId="0" fontId="7" fillId="0" borderId="0" xfId="0" applyFont="1"/>
    <xf numFmtId="4" fontId="25" fillId="0" borderId="0" xfId="0" applyNumberFormat="1" applyFont="1"/>
    <xf numFmtId="0" fontId="25" fillId="0" borderId="0" xfId="0" applyFont="1"/>
    <xf numFmtId="4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4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" fontId="27" fillId="0" borderId="0" xfId="0" applyNumberFormat="1" applyFont="1" applyAlignment="1">
      <alignment horizontal="center"/>
    </xf>
    <xf numFmtId="0" fontId="0" fillId="0" borderId="0" xfId="0"/>
    <xf numFmtId="0" fontId="0" fillId="0" borderId="0" xfId="0" applyFill="1"/>
    <xf numFmtId="165" fontId="16" fillId="4" borderId="4" xfId="0" applyNumberFormat="1" applyFont="1" applyFill="1" applyBorder="1" applyAlignment="1">
      <alignment horizontal="left" vertical="center"/>
    </xf>
    <xf numFmtId="165" fontId="17" fillId="4" borderId="4" xfId="0" applyNumberFormat="1" applyFont="1" applyFill="1" applyBorder="1" applyAlignment="1">
      <alignment horizontal="center" vertical="center"/>
    </xf>
    <xf numFmtId="165" fontId="16" fillId="4" borderId="4" xfId="0" applyNumberFormat="1" applyFont="1" applyFill="1" applyBorder="1" applyAlignment="1">
      <alignment horizontal="center" vertical="center"/>
    </xf>
    <xf numFmtId="166" fontId="16" fillId="4" borderId="4" xfId="0" applyNumberFormat="1" applyFont="1" applyFill="1" applyBorder="1" applyAlignment="1">
      <alignment horizontal="left" vertical="center"/>
    </xf>
    <xf numFmtId="0" fontId="17" fillId="0" borderId="0" xfId="0" applyFont="1"/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14" fontId="16" fillId="4" borderId="4" xfId="0" applyNumberFormat="1" applyFont="1" applyFill="1" applyBorder="1" applyAlignment="1">
      <alignment horizontal="center" vertical="center"/>
    </xf>
    <xf numFmtId="14" fontId="16" fillId="4" borderId="4" xfId="0" applyNumberFormat="1" applyFont="1" applyFill="1" applyBorder="1" applyAlignment="1">
      <alignment horizontal="left" vertical="center"/>
    </xf>
    <xf numFmtId="14" fontId="17" fillId="0" borderId="4" xfId="0" applyNumberFormat="1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7" fillId="0" borderId="4" xfId="2" applyFont="1" applyFill="1" applyBorder="1" applyAlignment="1">
      <alignment horizontal="left" vertical="center"/>
    </xf>
    <xf numFmtId="4" fontId="16" fillId="4" borderId="4" xfId="0" applyNumberFormat="1" applyFont="1" applyFill="1" applyBorder="1" applyAlignment="1">
      <alignment horizontal="center" vertical="center"/>
    </xf>
    <xf numFmtId="165" fontId="17" fillId="4" borderId="4" xfId="0" applyNumberFormat="1" applyFont="1" applyFill="1" applyBorder="1" applyAlignment="1">
      <alignment horizontal="left" vertical="center"/>
    </xf>
    <xf numFmtId="166" fontId="17" fillId="4" borderId="4" xfId="0" applyNumberFormat="1" applyFont="1" applyFill="1" applyBorder="1" applyAlignment="1">
      <alignment horizontal="left" vertical="center"/>
    </xf>
    <xf numFmtId="166" fontId="17" fillId="2" borderId="4" xfId="0" applyNumberFormat="1" applyFont="1" applyFill="1" applyBorder="1" applyAlignment="1">
      <alignment horizontal="center" vertical="center" wrapText="1"/>
    </xf>
    <xf numFmtId="166" fontId="16" fillId="4" borderId="4" xfId="0" applyNumberFormat="1" applyFont="1" applyFill="1" applyBorder="1" applyAlignment="1">
      <alignment horizontal="center" vertical="center" wrapText="1"/>
    </xf>
    <xf numFmtId="165" fontId="29" fillId="4" borderId="4" xfId="0" applyNumberFormat="1" applyFont="1" applyFill="1" applyBorder="1" applyAlignment="1">
      <alignment horizontal="center" vertical="center"/>
    </xf>
    <xf numFmtId="0" fontId="10" fillId="0" borderId="0" xfId="0" applyFont="1" applyFill="1"/>
    <xf numFmtId="165" fontId="16" fillId="0" borderId="4" xfId="0" applyNumberFormat="1" applyFont="1" applyFill="1" applyBorder="1" applyAlignment="1">
      <alignment horizontal="center" vertical="center"/>
    </xf>
    <xf numFmtId="0" fontId="30" fillId="0" borderId="0" xfId="0" applyFont="1"/>
    <xf numFmtId="0" fontId="16" fillId="0" borderId="0" xfId="0" applyFont="1" applyAlignment="1">
      <alignment vertical="center"/>
    </xf>
    <xf numFmtId="4" fontId="7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9" fillId="0" borderId="0" xfId="0" applyFont="1" applyFill="1"/>
    <xf numFmtId="0" fontId="29" fillId="0" borderId="0" xfId="0" applyFont="1" applyAlignment="1">
      <alignment horizontal="center"/>
    </xf>
    <xf numFmtId="0" fontId="29" fillId="0" borderId="0" xfId="0" applyFont="1"/>
    <xf numFmtId="0" fontId="28" fillId="0" borderId="0" xfId="0" applyFont="1" applyAlignment="1">
      <alignment horizontal="center"/>
    </xf>
    <xf numFmtId="165" fontId="32" fillId="4" borderId="4" xfId="0" applyNumberFormat="1" applyFont="1" applyFill="1" applyBorder="1" applyAlignment="1">
      <alignment horizontal="left" vertical="center"/>
    </xf>
    <xf numFmtId="165" fontId="32" fillId="4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33" fillId="0" borderId="0" xfId="0" applyFont="1"/>
    <xf numFmtId="0" fontId="32" fillId="0" borderId="0" xfId="0" applyFont="1" applyAlignment="1">
      <alignment horizontal="center"/>
    </xf>
    <xf numFmtId="4" fontId="29" fillId="0" borderId="0" xfId="0" applyNumberFormat="1" applyFont="1"/>
    <xf numFmtId="4" fontId="29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0" fontId="32" fillId="0" borderId="0" xfId="0" applyFont="1"/>
    <xf numFmtId="4" fontId="32" fillId="0" borderId="0" xfId="0" applyNumberFormat="1" applyFont="1"/>
    <xf numFmtId="0" fontId="29" fillId="0" borderId="0" xfId="0" applyFont="1" applyAlignment="1"/>
    <xf numFmtId="4" fontId="29" fillId="0" borderId="0" xfId="0" applyNumberFormat="1" applyFont="1" applyAlignment="1"/>
    <xf numFmtId="0" fontId="32" fillId="0" borderId="0" xfId="0" applyFont="1" applyAlignment="1">
      <alignment horizontal="left"/>
    </xf>
    <xf numFmtId="4" fontId="32" fillId="0" borderId="0" xfId="0" applyNumberFormat="1" applyFont="1" applyAlignment="1">
      <alignment horizontal="left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4" fontId="29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0" fontId="26" fillId="0" borderId="0" xfId="0" applyFont="1"/>
    <xf numFmtId="4" fontId="26" fillId="0" borderId="0" xfId="0" applyNumberFormat="1" applyFont="1"/>
    <xf numFmtId="14" fontId="32" fillId="0" borderId="0" xfId="0" applyNumberFormat="1" applyFont="1" applyAlignment="1">
      <alignment horizontal="center"/>
    </xf>
    <xf numFmtId="0" fontId="2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32" fillId="0" borderId="0" xfId="0" applyNumberFormat="1" applyFont="1" applyAlignment="1">
      <alignment horizontal="center" vertical="center"/>
    </xf>
    <xf numFmtId="0" fontId="21" fillId="0" borderId="0" xfId="0" applyFont="1" applyFill="1"/>
    <xf numFmtId="0" fontId="17" fillId="0" borderId="0" xfId="0" applyFont="1" applyFill="1"/>
    <xf numFmtId="0" fontId="21" fillId="0" borderId="0" xfId="0" applyFont="1"/>
    <xf numFmtId="0" fontId="24" fillId="0" borderId="0" xfId="2" applyFill="1"/>
    <xf numFmtId="0" fontId="24" fillId="0" borderId="0" xfId="2" applyAlignment="1">
      <alignment vertical="center"/>
    </xf>
    <xf numFmtId="0" fontId="24" fillId="0" borderId="0" xfId="2" applyFill="1" applyAlignment="1">
      <alignment vertical="center"/>
    </xf>
    <xf numFmtId="4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4" fontId="32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/>
    <xf numFmtId="165" fontId="29" fillId="4" borderId="4" xfId="0" applyNumberFormat="1" applyFont="1" applyFill="1" applyBorder="1" applyAlignment="1">
      <alignment horizontal="right" vertical="center" indent="3"/>
    </xf>
    <xf numFmtId="166" fontId="16" fillId="4" borderId="4" xfId="0" applyNumberFormat="1" applyFont="1" applyFill="1" applyBorder="1" applyAlignment="1">
      <alignment horizontal="right" vertical="center" indent="3"/>
    </xf>
    <xf numFmtId="166" fontId="16" fillId="5" borderId="4" xfId="0" applyNumberFormat="1" applyFont="1" applyFill="1" applyBorder="1" applyAlignment="1">
      <alignment horizontal="right" vertical="center" wrapText="1" indent="3"/>
    </xf>
    <xf numFmtId="166" fontId="16" fillId="2" borderId="4" xfId="0" applyNumberFormat="1" applyFont="1" applyFill="1" applyBorder="1" applyAlignment="1">
      <alignment horizontal="right" vertical="center" wrapText="1" indent="3"/>
    </xf>
    <xf numFmtId="166" fontId="16" fillId="4" borderId="4" xfId="0" applyNumberFormat="1" applyFont="1" applyFill="1" applyBorder="1" applyAlignment="1">
      <alignment horizontal="right" vertical="center" wrapText="1" indent="3"/>
    </xf>
    <xf numFmtId="0" fontId="21" fillId="0" borderId="0" xfId="0" applyFont="1" applyAlignment="1">
      <alignment horizontal="right" indent="3"/>
    </xf>
    <xf numFmtId="166" fontId="21" fillId="0" borderId="0" xfId="0" applyNumberFormat="1" applyFont="1" applyAlignment="1">
      <alignment horizontal="right" indent="3"/>
    </xf>
    <xf numFmtId="0" fontId="7" fillId="0" borderId="0" xfId="0" applyFont="1" applyAlignment="1">
      <alignment horizontal="right" indent="3"/>
    </xf>
    <xf numFmtId="166" fontId="7" fillId="0" borderId="0" xfId="0" applyNumberFormat="1" applyFont="1" applyAlignment="1">
      <alignment horizontal="right" indent="3"/>
    </xf>
    <xf numFmtId="0" fontId="29" fillId="0" borderId="0" xfId="0" applyFont="1" applyFill="1" applyAlignment="1">
      <alignment vertical="center"/>
    </xf>
    <xf numFmtId="0" fontId="30" fillId="0" borderId="0" xfId="0" applyFont="1" applyFill="1"/>
    <xf numFmtId="0" fontId="0" fillId="0" borderId="0" xfId="0" applyFont="1" applyFill="1"/>
    <xf numFmtId="0" fontId="29" fillId="0" borderId="0" xfId="0" applyFont="1" applyAlignment="1">
      <alignment horizontal="center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14" fontId="17" fillId="0" borderId="4" xfId="0" applyNumberFormat="1" applyFont="1" applyBorder="1" applyAlignment="1">
      <alignment horizontal="left" vertical="center"/>
    </xf>
    <xf numFmtId="2" fontId="17" fillId="0" borderId="4" xfId="0" applyNumberFormat="1" applyFont="1" applyBorder="1" applyAlignment="1">
      <alignment horizontal="left" vertical="center"/>
    </xf>
    <xf numFmtId="0" fontId="17" fillId="5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right" vertical="center" wrapText="1" indent="3"/>
    </xf>
    <xf numFmtId="0" fontId="18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166" fontId="19" fillId="0" borderId="4" xfId="0" applyNumberFormat="1" applyFont="1" applyFill="1" applyBorder="1" applyAlignment="1">
      <alignment horizontal="right" vertical="center" wrapText="1" indent="3"/>
    </xf>
    <xf numFmtId="166" fontId="18" fillId="0" borderId="4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7" fillId="0" borderId="4" xfId="0" quotePrefix="1" applyFont="1" applyFill="1" applyBorder="1" applyAlignment="1">
      <alignment horizontal="left" vertical="center"/>
    </xf>
    <xf numFmtId="166" fontId="17" fillId="0" borderId="4" xfId="2" applyNumberFormat="1" applyFont="1" applyFill="1" applyBorder="1" applyAlignment="1">
      <alignment horizontal="left" vertical="center"/>
    </xf>
    <xf numFmtId="166" fontId="17" fillId="0" borderId="1" xfId="2" applyNumberFormat="1" applyFont="1" applyFill="1" applyBorder="1" applyAlignment="1">
      <alignment horizontal="left" vertical="center"/>
    </xf>
    <xf numFmtId="49" fontId="7" fillId="0" borderId="0" xfId="0" applyNumberFormat="1" applyFont="1"/>
    <xf numFmtId="165" fontId="32" fillId="4" borderId="4" xfId="0" applyNumberFormat="1" applyFont="1" applyFill="1" applyBorder="1" applyAlignment="1">
      <alignment vertical="center"/>
    </xf>
    <xf numFmtId="166" fontId="29" fillId="4" borderId="4" xfId="0" applyNumberFormat="1" applyFont="1" applyFill="1" applyBorder="1" applyAlignment="1">
      <alignment horizontal="left" vertical="center"/>
    </xf>
    <xf numFmtId="0" fontId="39" fillId="0" borderId="0" xfId="0" applyFont="1"/>
    <xf numFmtId="0" fontId="39" fillId="0" borderId="0" xfId="0" applyFont="1" applyFill="1"/>
    <xf numFmtId="0" fontId="36" fillId="0" borderId="0" xfId="0" applyFont="1" applyAlignment="1">
      <alignment horizontal="center"/>
    </xf>
    <xf numFmtId="4" fontId="36" fillId="0" borderId="0" xfId="0" applyNumberFormat="1" applyFont="1" applyAlignment="1">
      <alignment horizontal="center"/>
    </xf>
    <xf numFmtId="0" fontId="40" fillId="0" borderId="0" xfId="0" applyFont="1" applyFill="1" applyAlignment="1">
      <alignment horizontal="center"/>
    </xf>
    <xf numFmtId="0" fontId="39" fillId="0" borderId="0" xfId="0" applyFont="1" applyFill="1" applyAlignment="1">
      <alignment vertical="center"/>
    </xf>
    <xf numFmtId="166" fontId="16" fillId="4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2" applyFont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left" vertical="center"/>
    </xf>
    <xf numFmtId="166" fontId="16" fillId="4" borderId="1" xfId="0" applyNumberFormat="1" applyFont="1" applyFill="1" applyBorder="1" applyAlignment="1">
      <alignment horizontal="left" vertical="center"/>
    </xf>
    <xf numFmtId="14" fontId="16" fillId="4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/>
    </xf>
    <xf numFmtId="0" fontId="31" fillId="0" borderId="0" xfId="0" applyFont="1" applyFill="1"/>
    <xf numFmtId="165" fontId="17" fillId="4" borderId="1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left" vertical="center"/>
    </xf>
    <xf numFmtId="0" fontId="41" fillId="0" borderId="0" xfId="0" applyFont="1" applyFill="1"/>
    <xf numFmtId="0" fontId="35" fillId="0" borderId="0" xfId="0" applyFont="1" applyFill="1"/>
    <xf numFmtId="0" fontId="17" fillId="0" borderId="4" xfId="0" applyFont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2" fontId="17" fillId="0" borderId="1" xfId="0" quotePrefix="1" applyNumberFormat="1" applyFont="1" applyFill="1" applyBorder="1" applyAlignment="1">
      <alignment horizontal="left" vertical="center"/>
    </xf>
    <xf numFmtId="166" fontId="16" fillId="0" borderId="4" xfId="0" applyNumberFormat="1" applyFont="1" applyFill="1" applyBorder="1" applyAlignment="1">
      <alignment horizontal="right" vertical="center" wrapText="1" indent="3"/>
    </xf>
    <xf numFmtId="49" fontId="17" fillId="0" borderId="1" xfId="0" quotePrefix="1" applyNumberFormat="1" applyFont="1" applyFill="1" applyBorder="1" applyAlignment="1">
      <alignment horizontal="left" vertical="center"/>
    </xf>
    <xf numFmtId="0" fontId="17" fillId="5" borderId="4" xfId="0" applyFont="1" applyFill="1" applyBorder="1" applyAlignment="1">
      <alignment vertical="center"/>
    </xf>
    <xf numFmtId="0" fontId="17" fillId="5" borderId="4" xfId="0" applyFont="1" applyFill="1" applyBorder="1" applyAlignment="1">
      <alignment horizontal="center" vertical="center"/>
    </xf>
    <xf numFmtId="165" fontId="16" fillId="5" borderId="4" xfId="0" applyNumberFormat="1" applyFont="1" applyFill="1" applyBorder="1" applyAlignment="1">
      <alignment horizontal="center" vertical="center"/>
    </xf>
    <xf numFmtId="0" fontId="17" fillId="5" borderId="4" xfId="2" applyFont="1" applyFill="1" applyBorder="1" applyAlignment="1">
      <alignment horizontal="left" vertical="center"/>
    </xf>
    <xf numFmtId="0" fontId="10" fillId="5" borderId="0" xfId="0" applyFont="1" applyFill="1"/>
    <xf numFmtId="0" fontId="17" fillId="5" borderId="4" xfId="0" quotePrefix="1" applyFont="1" applyFill="1" applyBorder="1" applyAlignment="1">
      <alignment horizontal="left" vertical="center"/>
    </xf>
    <xf numFmtId="0" fontId="21" fillId="5" borderId="0" xfId="0" applyFont="1" applyFill="1"/>
    <xf numFmtId="49" fontId="16" fillId="4" borderId="1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center" vertical="center" wrapText="1"/>
    </xf>
    <xf numFmtId="166" fontId="17" fillId="0" borderId="4" xfId="3" applyNumberFormat="1" applyFont="1" applyFill="1" applyBorder="1" applyAlignment="1">
      <alignment horizontal="center" vertical="center"/>
    </xf>
    <xf numFmtId="166" fontId="17" fillId="4" borderId="4" xfId="0" applyNumberFormat="1" applyFont="1" applyFill="1" applyBorder="1" applyAlignment="1">
      <alignment horizontal="center" vertical="center" wrapText="1"/>
    </xf>
    <xf numFmtId="166" fontId="17" fillId="4" borderId="4" xfId="3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2" fillId="0" borderId="9" xfId="0" applyFont="1" applyBorder="1" applyAlignment="1">
      <alignment horizontal="left" vertical="center"/>
    </xf>
    <xf numFmtId="0" fontId="29" fillId="0" borderId="6" xfId="0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vertical="center"/>
    </xf>
    <xf numFmtId="0" fontId="43" fillId="0" borderId="5" xfId="0" applyFont="1" applyBorder="1" applyAlignment="1">
      <alignment horizontal="justify" vertical="top" wrapText="1"/>
    </xf>
    <xf numFmtId="0" fontId="44" fillId="0" borderId="5" xfId="0" applyFont="1" applyBorder="1" applyAlignment="1">
      <alignment horizontal="justify" vertical="top" wrapText="1"/>
    </xf>
    <xf numFmtId="0" fontId="42" fillId="0" borderId="5" xfId="0" applyFont="1" applyBorder="1" applyAlignment="1">
      <alignment horizontal="justify" vertical="top" wrapText="1"/>
    </xf>
    <xf numFmtId="0" fontId="45" fillId="0" borderId="5" xfId="0" applyFont="1" applyBorder="1" applyAlignment="1">
      <alignment horizontal="justify" vertical="top" wrapText="1"/>
    </xf>
    <xf numFmtId="49" fontId="45" fillId="0" borderId="5" xfId="0" applyNumberFormat="1" applyFont="1" applyBorder="1" applyAlignment="1">
      <alignment horizontal="center" vertical="top" wrapText="1"/>
    </xf>
    <xf numFmtId="0" fontId="46" fillId="0" borderId="5" xfId="0" applyFont="1" applyBorder="1" applyAlignment="1">
      <alignment horizontal="left" vertical="top" wrapText="1" indent="1"/>
    </xf>
    <xf numFmtId="0" fontId="47" fillId="0" borderId="5" xfId="0" applyFont="1" applyBorder="1" applyAlignment="1">
      <alignment horizontal="left" vertical="top" wrapText="1" indent="1"/>
    </xf>
    <xf numFmtId="0" fontId="33" fillId="0" borderId="0" xfId="0" applyFont="1" applyAlignment="1"/>
    <xf numFmtId="0" fontId="39" fillId="0" borderId="0" xfId="0" applyFont="1" applyFill="1" applyAlignment="1"/>
    <xf numFmtId="0" fontId="29" fillId="0" borderId="0" xfId="0" applyFont="1" applyAlignment="1">
      <alignment horizontal="justify" vertical="center"/>
    </xf>
    <xf numFmtId="0" fontId="18" fillId="0" borderId="4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left"/>
    </xf>
    <xf numFmtId="4" fontId="26" fillId="0" borderId="0" xfId="0" applyNumberFormat="1" applyFont="1" applyAlignment="1">
      <alignment horizontal="left"/>
    </xf>
    <xf numFmtId="0" fontId="29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4" fontId="29" fillId="0" borderId="6" xfId="0" applyNumberFormat="1" applyFont="1" applyBorder="1" applyAlignment="1">
      <alignment horizontal="center" vertical="center"/>
    </xf>
    <xf numFmtId="14" fontId="29" fillId="0" borderId="7" xfId="0" applyNumberFormat="1" applyFont="1" applyBorder="1" applyAlignment="1">
      <alignment horizontal="center" vertical="center"/>
    </xf>
    <xf numFmtId="14" fontId="32" fillId="4" borderId="4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2" fontId="17" fillId="0" borderId="4" xfId="0" applyNumberFormat="1" applyFont="1" applyFill="1" applyBorder="1" applyAlignment="1">
      <alignment horizontal="left" vertical="center"/>
    </xf>
    <xf numFmtId="166" fontId="29" fillId="4" borderId="4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4" fillId="0" borderId="0" xfId="0" applyFont="1"/>
    <xf numFmtId="0" fontId="44" fillId="0" borderId="0" xfId="0" applyFont="1" applyFill="1"/>
    <xf numFmtId="0" fontId="44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166" fontId="17" fillId="0" borderId="4" xfId="0" applyNumberFormat="1" applyFont="1" applyBorder="1" applyAlignment="1">
      <alignment horizontal="center" vertical="center"/>
    </xf>
    <xf numFmtId="14" fontId="17" fillId="0" borderId="4" xfId="2" applyNumberFormat="1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14" fontId="17" fillId="5" borderId="4" xfId="0" applyNumberFormat="1" applyFont="1" applyFill="1" applyBorder="1" applyAlignment="1">
      <alignment horizontal="left" vertical="center"/>
    </xf>
    <xf numFmtId="14" fontId="17" fillId="0" borderId="4" xfId="2" applyNumberFormat="1" applyFont="1" applyFill="1" applyBorder="1" applyAlignment="1">
      <alignment horizontal="left" vertical="center"/>
    </xf>
    <xf numFmtId="14" fontId="17" fillId="4" borderId="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4" fontId="17" fillId="0" borderId="0" xfId="0" applyNumberFormat="1" applyFont="1"/>
    <xf numFmtId="4" fontId="17" fillId="0" borderId="0" xfId="0" applyNumberFormat="1" applyFont="1" applyAlignment="1">
      <alignment horizontal="center"/>
    </xf>
    <xf numFmtId="0" fontId="44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justify" vertical="top" wrapText="1"/>
    </xf>
    <xf numFmtId="0" fontId="21" fillId="0" borderId="0" xfId="0" applyFont="1" applyFill="1" applyAlignment="1">
      <alignment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" xfId="2" applyFont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28" fillId="0" borderId="4" xfId="0" applyFont="1" applyBorder="1" applyAlignment="1">
      <alignment horizontal="left" vertical="center" wrapText="1"/>
    </xf>
    <xf numFmtId="165" fontId="17" fillId="0" borderId="4" xfId="0" applyNumberFormat="1" applyFont="1" applyFill="1" applyBorder="1" applyAlignment="1">
      <alignment horizontal="left" vertical="center"/>
    </xf>
    <xf numFmtId="14" fontId="17" fillId="0" borderId="1" xfId="0" applyNumberFormat="1" applyFont="1" applyBorder="1" applyAlignment="1">
      <alignment horizontal="left" vertical="center"/>
    </xf>
    <xf numFmtId="0" fontId="39" fillId="0" borderId="0" xfId="0" applyFont="1" applyAlignment="1">
      <alignment horizontal="left"/>
    </xf>
    <xf numFmtId="0" fontId="39" fillId="0" borderId="0" xfId="0" applyFont="1" applyFill="1" applyAlignment="1">
      <alignment horizontal="left"/>
    </xf>
    <xf numFmtId="14" fontId="16" fillId="4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49" fontId="17" fillId="0" borderId="4" xfId="0" quotePrefix="1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left" vertical="center"/>
    </xf>
    <xf numFmtId="49" fontId="16" fillId="4" borderId="4" xfId="0" applyNumberFormat="1" applyFont="1" applyFill="1" applyBorder="1" applyAlignment="1">
      <alignment horizontal="left" vertical="center"/>
    </xf>
    <xf numFmtId="165" fontId="17" fillId="4" borderId="1" xfId="0" applyNumberFormat="1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166" fontId="17" fillId="4" borderId="4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29" fillId="0" borderId="8" xfId="0" applyFont="1" applyFill="1" applyBorder="1" applyAlignment="1">
      <alignment horizontal="left" vertical="center"/>
    </xf>
    <xf numFmtId="49" fontId="43" fillId="0" borderId="5" xfId="0" applyNumberFormat="1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top" wrapText="1"/>
    </xf>
    <xf numFmtId="49" fontId="44" fillId="0" borderId="5" xfId="0" applyNumberFormat="1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4" fontId="17" fillId="0" borderId="4" xfId="0" quotePrefix="1" applyNumberFormat="1" applyFont="1" applyFill="1" applyBorder="1" applyAlignment="1">
      <alignment horizontal="left" vertical="center"/>
    </xf>
    <xf numFmtId="0" fontId="17" fillId="0" borderId="4" xfId="2" quotePrefix="1" applyFont="1" applyFill="1" applyBorder="1" applyAlignment="1">
      <alignment horizontal="left" vertical="center"/>
    </xf>
    <xf numFmtId="0" fontId="68" fillId="0" borderId="0" xfId="0" applyFont="1"/>
    <xf numFmtId="0" fontId="41" fillId="0" borderId="0" xfId="0" applyFont="1"/>
    <xf numFmtId="14" fontId="39" fillId="0" borderId="4" xfId="0" applyNumberFormat="1" applyFont="1" applyBorder="1" applyAlignment="1">
      <alignment horizontal="left" vertical="center"/>
    </xf>
    <xf numFmtId="166" fontId="16" fillId="4" borderId="4" xfId="0" applyNumberFormat="1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70" fillId="0" borderId="0" xfId="0" applyFont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71" fillId="0" borderId="4" xfId="2" applyFont="1" applyBorder="1" applyAlignment="1">
      <alignment horizontal="left" vertical="center"/>
    </xf>
    <xf numFmtId="0" fontId="71" fillId="0" borderId="4" xfId="2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vertical="center"/>
    </xf>
    <xf numFmtId="0" fontId="39" fillId="0" borderId="0" xfId="0" applyFont="1" applyAlignment="1"/>
    <xf numFmtId="0" fontId="40" fillId="0" borderId="0" xfId="0" applyFont="1" applyAlignment="1">
      <alignment horizontal="center"/>
    </xf>
    <xf numFmtId="0" fontId="41" fillId="0" borderId="0" xfId="0" applyFont="1" applyFill="1" applyAlignment="1">
      <alignment horizontal="left"/>
    </xf>
    <xf numFmtId="0" fontId="16" fillId="5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14" fontId="17" fillId="0" borderId="1" xfId="2" applyNumberFormat="1" applyFont="1" applyFill="1" applyBorder="1" applyAlignment="1">
      <alignment horizontal="left" vertical="center"/>
    </xf>
    <xf numFmtId="0" fontId="17" fillId="5" borderId="1" xfId="2" applyFont="1" applyFill="1" applyBorder="1" applyAlignment="1">
      <alignment horizontal="left" vertical="center"/>
    </xf>
    <xf numFmtId="0" fontId="17" fillId="0" borderId="1" xfId="2" quotePrefix="1" applyFont="1" applyFill="1" applyBorder="1" applyAlignment="1">
      <alignment horizontal="left" vertical="center"/>
    </xf>
    <xf numFmtId="165" fontId="18" fillId="0" borderId="1" xfId="0" applyNumberFormat="1" applyFont="1" applyFill="1" applyBorder="1" applyAlignment="1">
      <alignment horizontal="left" vertical="center" wrapText="1"/>
    </xf>
    <xf numFmtId="165" fontId="17" fillId="4" borderId="1" xfId="0" applyNumberFormat="1" applyFont="1" applyFill="1" applyBorder="1" applyAlignment="1">
      <alignment vertical="center"/>
    </xf>
    <xf numFmtId="166" fontId="17" fillId="4" borderId="1" xfId="0" applyNumberFormat="1" applyFont="1" applyFill="1" applyBorder="1" applyAlignment="1">
      <alignment horizontal="left" vertical="center"/>
    </xf>
    <xf numFmtId="0" fontId="69" fillId="0" borderId="0" xfId="0" applyFont="1" applyAlignment="1">
      <alignment vertical="center"/>
    </xf>
    <xf numFmtId="0" fontId="17" fillId="0" borderId="1" xfId="0" quotePrefix="1" applyFont="1" applyBorder="1" applyAlignment="1">
      <alignment horizontal="left" vertical="center"/>
    </xf>
    <xf numFmtId="2" fontId="17" fillId="0" borderId="4" xfId="0" quotePrefix="1" applyNumberFormat="1" applyFont="1" applyFill="1" applyBorder="1" applyAlignment="1">
      <alignment horizontal="left" vertical="center"/>
    </xf>
    <xf numFmtId="2" fontId="17" fillId="0" borderId="1" xfId="0" applyNumberFormat="1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166" fontId="17" fillId="0" borderId="1" xfId="0" applyNumberFormat="1" applyFont="1" applyFill="1" applyBorder="1" applyAlignment="1">
      <alignment horizontal="left" vertical="center"/>
    </xf>
    <xf numFmtId="0" fontId="72" fillId="0" borderId="0" xfId="0" applyFont="1" applyFill="1" applyAlignment="1">
      <alignment vertical="center"/>
    </xf>
    <xf numFmtId="0" fontId="67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68" fillId="0" borderId="0" xfId="0" applyFont="1" applyFill="1" applyAlignment="1">
      <alignment vertical="center"/>
    </xf>
    <xf numFmtId="0" fontId="67" fillId="0" borderId="0" xfId="0" applyFont="1" applyFill="1" applyAlignment="1">
      <alignment vertical="center"/>
    </xf>
    <xf numFmtId="0" fontId="73" fillId="0" borderId="0" xfId="0" applyFont="1" applyFill="1" applyAlignment="1">
      <alignment vertical="center"/>
    </xf>
    <xf numFmtId="167" fontId="68" fillId="0" borderId="0" xfId="0" applyNumberFormat="1" applyFont="1"/>
    <xf numFmtId="167" fontId="41" fillId="0" borderId="0" xfId="0" applyNumberFormat="1" applyFont="1"/>
    <xf numFmtId="167" fontId="70" fillId="0" borderId="0" xfId="0" applyNumberFormat="1" applyFont="1" applyAlignment="1">
      <alignment horizontal="center"/>
    </xf>
    <xf numFmtId="167" fontId="41" fillId="0" borderId="0" xfId="0" applyNumberFormat="1" applyFont="1" applyFill="1"/>
    <xf numFmtId="167" fontId="39" fillId="0" borderId="0" xfId="0" applyNumberFormat="1" applyFont="1" applyFill="1"/>
    <xf numFmtId="0" fontId="16" fillId="0" borderId="4" xfId="0" applyFont="1" applyFill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4" fillId="0" borderId="0" xfId="0" applyFont="1" applyAlignment="1">
      <alignment horizontal="justify" vertical="center"/>
    </xf>
    <xf numFmtId="0" fontId="32" fillId="5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65" fontId="32" fillId="4" borderId="1" xfId="0" applyNumberFormat="1" applyFont="1" applyFill="1" applyBorder="1" applyAlignment="1">
      <alignment horizontal="left" vertical="center"/>
    </xf>
    <xf numFmtId="165" fontId="29" fillId="4" borderId="1" xfId="0" applyNumberFormat="1" applyFont="1" applyFill="1" applyBorder="1" applyAlignment="1">
      <alignment horizontal="center" vertical="center"/>
    </xf>
    <xf numFmtId="165" fontId="32" fillId="4" borderId="1" xfId="0" applyNumberFormat="1" applyFont="1" applyFill="1" applyBorder="1" applyAlignment="1">
      <alignment horizontal="center" vertical="center"/>
    </xf>
    <xf numFmtId="166" fontId="32" fillId="4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left" vertical="center"/>
    </xf>
    <xf numFmtId="0" fontId="29" fillId="0" borderId="1" xfId="0" quotePrefix="1" applyFont="1" applyFill="1" applyBorder="1" applyAlignment="1">
      <alignment horizontal="left" vertical="center"/>
    </xf>
    <xf numFmtId="165" fontId="29" fillId="4" borderId="1" xfId="0" applyNumberFormat="1" applyFont="1" applyFill="1" applyBorder="1" applyAlignment="1">
      <alignment horizontal="left" vertical="center"/>
    </xf>
    <xf numFmtId="166" fontId="29" fillId="0" borderId="1" xfId="2" applyNumberFormat="1" applyFont="1" applyFill="1" applyBorder="1" applyAlignment="1">
      <alignment horizontal="left" vertical="center"/>
    </xf>
    <xf numFmtId="14" fontId="29" fillId="0" borderId="1" xfId="0" applyNumberFormat="1" applyFont="1" applyBorder="1" applyAlignment="1">
      <alignment horizontal="left" vertical="center"/>
    </xf>
    <xf numFmtId="0" fontId="29" fillId="0" borderId="1" xfId="2" applyFont="1" applyFill="1" applyBorder="1" applyAlignment="1">
      <alignment horizontal="left" vertical="center"/>
    </xf>
    <xf numFmtId="2" fontId="29" fillId="0" borderId="1" xfId="0" quotePrefix="1" applyNumberFormat="1" applyFont="1" applyFill="1" applyBorder="1" applyAlignment="1">
      <alignment horizontal="left" vertical="center"/>
    </xf>
    <xf numFmtId="0" fontId="29" fillId="0" borderId="1" xfId="2" applyFont="1" applyBorder="1" applyAlignment="1">
      <alignment horizontal="left" vertical="center"/>
    </xf>
    <xf numFmtId="49" fontId="29" fillId="0" borderId="1" xfId="0" applyNumberFormat="1" applyFont="1" applyFill="1" applyBorder="1" applyAlignment="1">
      <alignment horizontal="left" vertical="center"/>
    </xf>
    <xf numFmtId="49" fontId="29" fillId="0" borderId="1" xfId="0" quotePrefix="1" applyNumberFormat="1" applyFont="1" applyFill="1" applyBorder="1" applyAlignment="1">
      <alignment horizontal="left" vertical="center"/>
    </xf>
    <xf numFmtId="0" fontId="39" fillId="0" borderId="29" xfId="0" quotePrefix="1" applyFont="1" applyFill="1" applyBorder="1" applyAlignment="1">
      <alignment horizontal="left" vertical="center"/>
    </xf>
    <xf numFmtId="14" fontId="29" fillId="0" borderId="1" xfId="2" applyNumberFormat="1" applyFont="1" applyFill="1" applyBorder="1" applyAlignment="1">
      <alignment horizontal="left" vertical="center"/>
    </xf>
    <xf numFmtId="0" fontId="29" fillId="5" borderId="1" xfId="2" applyFont="1" applyFill="1" applyBorder="1" applyAlignment="1">
      <alignment horizontal="left" vertical="center"/>
    </xf>
    <xf numFmtId="0" fontId="29" fillId="0" borderId="1" xfId="2" quotePrefix="1" applyFont="1" applyFill="1" applyBorder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Fill="1" applyAlignment="1">
      <alignment horizontal="left" vertical="center"/>
    </xf>
    <xf numFmtId="166" fontId="39" fillId="0" borderId="4" xfId="2" applyNumberFormat="1" applyFont="1" applyFill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9" fillId="0" borderId="8" xfId="0" applyFont="1" applyFill="1" applyBorder="1" applyAlignment="1">
      <alignment horizontal="left" vertical="center"/>
    </xf>
    <xf numFmtId="49" fontId="43" fillId="0" borderId="5" xfId="0" applyNumberFormat="1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top" wrapText="1"/>
    </xf>
    <xf numFmtId="49" fontId="44" fillId="0" borderId="5" xfId="0" applyNumberFormat="1" applyFont="1" applyBorder="1" applyAlignment="1">
      <alignment horizontal="center" vertical="top" wrapText="1"/>
    </xf>
    <xf numFmtId="49" fontId="42" fillId="0" borderId="0" xfId="0" applyNumberFormat="1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49" fontId="43" fillId="0" borderId="5" xfId="0" applyNumberFormat="1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center" wrapText="1"/>
    </xf>
    <xf numFmtId="49" fontId="42" fillId="0" borderId="5" xfId="0" applyNumberFormat="1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4" fontId="29" fillId="0" borderId="4" xfId="0" applyNumberFormat="1" applyFont="1" applyBorder="1" applyAlignment="1">
      <alignment horizontal="center" vertical="center" wrapText="1"/>
    </xf>
    <xf numFmtId="0" fontId="29" fillId="0" borderId="25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4" fontId="16" fillId="5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</cellXfs>
  <cellStyles count="58">
    <cellStyle name="20% - Акцент1 2" xfId="14"/>
    <cellStyle name="20% - Акцент2 2" xfId="15"/>
    <cellStyle name="20% - Акцент3 2" xfId="16"/>
    <cellStyle name="20% - Акцент4 2" xfId="17"/>
    <cellStyle name="20% - Акцент5 2" xfId="18"/>
    <cellStyle name="20% - Акцент6 2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Акцент1 2" xfId="26"/>
    <cellStyle name="60% - Акцент2 2" xfId="27"/>
    <cellStyle name="60% - Акцент3 2" xfId="28"/>
    <cellStyle name="60% - Акцент4 2" xfId="29"/>
    <cellStyle name="60% - Акцент5 2" xfId="30"/>
    <cellStyle name="60% - Акцент6 2" xfId="31"/>
    <cellStyle name="xl35" xfId="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Гиперссылка" xfId="2" builtinId="8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3"/>
    <cellStyle name="Обычный 2 2" xfId="4"/>
    <cellStyle name="Обычный 2 3" xfId="5"/>
    <cellStyle name="Обычный 2 4" xfId="49"/>
    <cellStyle name="Обычный 3" xfId="6"/>
    <cellStyle name="Обычный 3 2" xfId="51"/>
    <cellStyle name="Обычный 3 3" xfId="50"/>
    <cellStyle name="Плохой 2" xfId="52"/>
    <cellStyle name="Пояснение 2" xfId="53"/>
    <cellStyle name="Примечание 2" xfId="54"/>
    <cellStyle name="Процентный 2" xfId="7"/>
    <cellStyle name="Связанная ячейка 2" xfId="55"/>
    <cellStyle name="Текст предупреждения 2" xfId="56"/>
    <cellStyle name="Финансовый 2" xfId="8"/>
    <cellStyle name="Финансовый 2 2" xfId="9"/>
    <cellStyle name="Финансовый 3" xfId="10"/>
    <cellStyle name="Финансовый 3 2" xfId="11"/>
    <cellStyle name="Финансовый 4" xfId="12"/>
    <cellStyle name="Финансовый 4 2" xfId="13"/>
    <cellStyle name="Хороший 2" xfId="57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cuments/&#1053;&#1048;&#1060;&#1048;/2020_&#1056;&#1077;&#1081;&#1090;&#1080;&#1085;&#1075;/06_&#1052;&#1086;&#1085;&#1080;&#1090;&#1086;&#1088;&#1080;&#1085;&#1075;/&#1056;&#1072;&#1079;&#1076;&#1077;&#1083;%204/2020_4_&#1057;&#1091;&#1088;&#1093;&#1072;&#1077;&#1074;_2020_01_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INetCache/Content.Outlook/LJAAQWM5/&#1056;&#1072;&#1079;&#1076;&#1077;&#1083;%204/2019_4_&#1054;&#1082;&#1089;&#1072;&#1085;&#1072;%2005.07.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INetCache/Content.Outlook/LJAAQWM5/&#1056;&#1072;&#1079;&#1076;&#1077;&#1083;%204/&#1056;&#1072;&#1079;&#1076;&#1077;&#1083;%204/2019_4_&#1054;&#1082;&#1089;&#1072;&#1085;&#1072;%2005.07.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Timofeeva\pr\Documents\01_&#1056;&#1077;&#1081;&#1090;&#1080;&#1085;&#1075;\2019\&#1052;&#1086;&#1085;&#1080;&#1090;&#1086;&#1088;&#1080;&#1085;&#1075;\&#1044;&#1083;&#1103;%20&#1087;&#1091;&#1073;&#1083;&#1080;&#1082;&#1072;&#1094;&#1080;&#1080;\2019_4_&#1054;&#1082;&#1089;&#1072;&#1085;&#1072;%2005.07.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Users\ZDik\Downloads\&#1050;&#1086;&#1087;&#1080;&#1103;%202017_&#1088;&#1072;&#1079;&#1076;&#1077;&#1083;%204%20(&#1085;&#1100;&#1102;)%20&#1086;&#1088;&#1080;&#1075;&#1080;&#1085;&#1072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Users\timofeeva\Documents\01_&#1056;&#1077;&#1081;&#1090;&#1080;&#1085;&#1075;\2017\&#1052;&#1086;&#1085;&#1080;&#1090;&#1086;&#1088;&#1080;&#1085;&#1075;\&#1056;&#1072;&#1079;&#1076;&#1077;&#1083;%204\&#1050;&#1086;&#1087;&#1080;&#1103;%202017_&#1088;&#1072;&#1079;&#1076;&#1077;&#1083;%204%20(&#1085;&#1100;&#1102;)%20&#1086;&#1088;&#1080;&#1075;&#1080;&#1085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 (Раздел 4)"/>
      <sheetName val="Оцен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4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Раздел 4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Раздел 4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karelia.ru/2020-2022-gody/" TargetMode="External"/><Relationship Id="rId21" Type="http://schemas.openxmlformats.org/officeDocument/2006/relationships/hyperlink" Target="https://fin.tmbreg.ru/6347/6366/9595.html" TargetMode="External"/><Relationship Id="rId42" Type="http://schemas.openxmlformats.org/officeDocument/2006/relationships/hyperlink" Target="https://minfin.donland.ru/activity/7915/" TargetMode="External"/><Relationship Id="rId47" Type="http://schemas.openxmlformats.org/officeDocument/2006/relationships/hyperlink" Target="https://www.minfinrm.ru/budget/otch-isp/2020/" TargetMode="External"/><Relationship Id="rId63" Type="http://schemas.openxmlformats.org/officeDocument/2006/relationships/hyperlink" Target="https://www.ofukem.ru/budget/projects2020-2022/16456/" TargetMode="External"/><Relationship Id="rId68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6" Type="http://schemas.openxmlformats.org/officeDocument/2006/relationships/hyperlink" Target="https://adm.rkursk.ru/index.php?id=693&amp;mat_id=120345&amp;page=1" TargetMode="External"/><Relationship Id="rId11" Type="http://schemas.openxmlformats.org/officeDocument/2006/relationships/hyperlink" Target="https://dtf.avo.ru/proekty-zakonov-za-2021-god" TargetMode="External"/><Relationship Id="rId24" Type="http://schemas.openxmlformats.org/officeDocument/2006/relationships/hyperlink" Target="https://www.yarregion.ru/depts/depfin/tmpPages/docs.aspx" TargetMode="External"/><Relationship Id="rId32" Type="http://schemas.openxmlformats.org/officeDocument/2006/relationships/hyperlink" Target="https://minfin.novreg.ru/2020-god-9.html" TargetMode="External"/><Relationship Id="rId37" Type="http://schemas.openxmlformats.org/officeDocument/2006/relationships/hyperlink" Target="http://minfin.kalmregion.ru/deyatelnost/byudzhet-respubliki-kalmykiya/proekty-zakonov-o-respublikanskom-byudzhete/" TargetMode="External"/><Relationship Id="rId40" Type="http://schemas.openxmlformats.org/officeDocument/2006/relationships/hyperlink" Target="https://minfin.astrobl.ru/site-page/proekt-zakona-ao-ob-ispolnenii-byudzheta" TargetMode="External"/><Relationship Id="rId45" Type="http://schemas.openxmlformats.org/officeDocument/2006/relationships/hyperlink" Target="https://minfin.bashkortostan.ru/documents/projects/354423/" TargetMode="External"/><Relationship Id="rId53" Type="http://schemas.openxmlformats.org/officeDocument/2006/relationships/hyperlink" Target="https://minfin.saratov.gov.ru/budget/zakon-o-byudzhete/ispolnenie-byudzheta/ispolnenie-byudzheta-2020-god" TargetMode="External"/><Relationship Id="rId58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66" Type="http://schemas.openxmlformats.org/officeDocument/2006/relationships/hyperlink" Target="https://depfin.tomsk.gov.ru/proekt-godovogo-otcheta-ob-ispolnenii-oblastnogo-bjudzheta" TargetMode="External"/><Relationship Id="rId74" Type="http://schemas.openxmlformats.org/officeDocument/2006/relationships/hyperlink" Target="https://openbudget.49gov.ru/dokumenty" TargetMode="External"/><Relationship Id="rId79" Type="http://schemas.openxmlformats.org/officeDocument/2006/relationships/hyperlink" Target="http://www.minfinchr.ru/otkrytyj-byudzhet" TargetMode="External"/><Relationship Id="rId5" Type="http://schemas.openxmlformats.org/officeDocument/2006/relationships/hyperlink" Target="https://mfin.permkrai.ru/execution/pr_z%7C_i/mat_pr_i/2021/" TargetMode="External"/><Relationship Id="rId61" Type="http://schemas.openxmlformats.org/officeDocument/2006/relationships/hyperlink" Target="http://minfin.krskstate.ru/openbudget/othcet/2020" TargetMode="External"/><Relationship Id="rId19" Type="http://schemas.openxmlformats.org/officeDocument/2006/relationships/hyperlink" Target="https://minfin.ryazangov.ru/documents/draft_documents/proekty/2021/index.php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://portal.tverfin.ru/Show/Category/33?ItemId=304" TargetMode="External"/><Relationship Id="rId27" Type="http://schemas.openxmlformats.org/officeDocument/2006/relationships/hyperlink" Target="https://dvinaland.ru/budget/reporting/" TargetMode="External"/><Relationship Id="rId30" Type="http://schemas.openxmlformats.org/officeDocument/2006/relationships/hyperlink" Target="http://budget.lenreg.ru/documents/?page=1&amp;sortOrder=&amp;type=&amp;sortName=&amp;sortDate=" TargetMode="External"/><Relationship Id="rId35" Type="http://schemas.openxmlformats.org/officeDocument/2006/relationships/hyperlink" Target="https://dfei.adm-nao.ru/byudzhetnaya-otchetnost/" TargetMode="External"/><Relationship Id="rId43" Type="http://schemas.openxmlformats.org/officeDocument/2006/relationships/hyperlink" Target="http://www.minfinrd.ru/godovoy-otchet-ob-ispolnenii-byudzheta" TargetMode="External"/><Relationship Id="rId48" Type="http://schemas.openxmlformats.org/officeDocument/2006/relationships/hyperlink" Target="https://minfin.tatarstan.ru/godovoy-otchet-ob-ispolnenii-byudzheta.htm" TargetMode="External"/><Relationship Id="rId56" Type="http://schemas.openxmlformats.org/officeDocument/2006/relationships/hyperlink" Target="https://www.dumahmao.ru/budget2020-2022/lawsprojects/" TargetMode="External"/><Relationship Id="rId64" Type="http://schemas.openxmlformats.org/officeDocument/2006/relationships/hyperlink" Target="http://mfnso.nso.ru/page/495" TargetMode="External"/><Relationship Id="rId69" Type="http://schemas.openxmlformats.org/officeDocument/2006/relationships/hyperlink" Target="https://egov-buryatia.ru/minfin/activities/documents/proekty-zakonov-i-inykh-npa/" TargetMode="External"/><Relationship Id="rId77" Type="http://schemas.openxmlformats.org/officeDocument/2006/relationships/hyperlink" Target="https://mf.orb.ru/activity/1006/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72" Type="http://schemas.openxmlformats.org/officeDocument/2006/relationships/hyperlink" Target="https://minfin.khabkrai.ru/portal/Show/Category/305?ItemId=1180" TargetMode="External"/><Relationship Id="rId80" Type="http://schemas.openxmlformats.org/officeDocument/2006/relationships/printerSettings" Target="../printerSettings/printerSettings10.bin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budget.mosreg.ru/byudzhet-dlya-grazhdan/godovoj-otchet-ob-ispolnenii-byudzheta-moskovskoj-oblasti/" TargetMode="External"/><Relationship Id="rId25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3" Type="http://schemas.openxmlformats.org/officeDocument/2006/relationships/hyperlink" Target="https://sobranie.pskov.ru/lawmaking/bills" TargetMode="External"/><Relationship Id="rId38" Type="http://schemas.openxmlformats.org/officeDocument/2006/relationships/hyperlink" Target="https://minfin.rk.gov.ru/ru/structure/2021_05_19_10_02_otchet_ob_ispolnenii_biudzheta_respubliki_krym_za_2020_god" TargetMode="External"/><Relationship Id="rId46" Type="http://schemas.openxmlformats.org/officeDocument/2006/relationships/hyperlink" Target="http://mari-el.gov.ru/minfin/SitePages/ZakOispRespBudg.aspx" TargetMode="External"/><Relationship Id="rId59" Type="http://schemas.openxmlformats.org/officeDocument/2006/relationships/hyperlink" Target="https://minfin.rtyva.ru/node/17595/" TargetMode="External"/><Relationship Id="rId67" Type="http://schemas.openxmlformats.org/officeDocument/2006/relationships/hyperlink" Target="https://minfin.sakha.gov.ru/ispolnenie/2020-qod" TargetMode="External"/><Relationship Id="rId20" Type="http://schemas.openxmlformats.org/officeDocument/2006/relationships/hyperlink" Target="http://www.smoloblduma.ru/zpr/index.php?SECTION_ID=&amp;ELEMENT_ID=53967" TargetMode="External"/><Relationship Id="rId41" Type="http://schemas.openxmlformats.org/officeDocument/2006/relationships/hyperlink" Target="http://volgafin.volgograd.ru/norms/acts/17251/" TargetMode="External"/><Relationship Id="rId54" Type="http://schemas.openxmlformats.org/officeDocument/2006/relationships/hyperlink" Target="http://www.finupr.kurganobl.ru/index.php?test=ispol" TargetMode="External"/><Relationship Id="rId62" Type="http://schemas.openxmlformats.org/officeDocument/2006/relationships/hyperlink" Target="https://irkobl.ru/sites/minfin/activity/obl/" TargetMode="External"/><Relationship Id="rId70" Type="http://schemas.openxmlformats.org/officeDocument/2006/relationships/hyperlink" Target="https://minfin.kamgov.ru/otcety_ispolnenie/otcet-ob-ispolnenii-kraevogo-budzeta-za-2020-god" TargetMode="External"/><Relationship Id="rId75" Type="http://schemas.openxmlformats.org/officeDocument/2006/relationships/hyperlink" Target="https://openbudget.sakhminfin.ru/Menu/Page/504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finance.pnzreg.ru/docs/np/?ELEMENT_ID=2202" TargetMode="External"/><Relationship Id="rId15" Type="http://schemas.openxmlformats.org/officeDocument/2006/relationships/hyperlink" Target="http://depfin.adm44.ru/info/law/proetjzko/" TargetMode="External"/><Relationship Id="rId23" Type="http://schemas.openxmlformats.org/officeDocument/2006/relationships/hyperlink" Target="https://dfto.ru/razdel/ispolnenie-byudzheta/proekt-zakona-ob-ispolnenii-byudzheta" TargetMode="External"/><Relationship Id="rId28" Type="http://schemas.openxmlformats.org/officeDocument/2006/relationships/hyperlink" Target="https://df.gov35.ru/otkrytyy-byudzhet/ispolnenie-oblastnogo-byudzheta/analiticheskie-materialy/2020-god/" TargetMode="External"/><Relationship Id="rId36" Type="http://schemas.openxmlformats.org/officeDocument/2006/relationships/hyperlink" Target="http://www.minfin01-maykop.ru/Show/Category/72?ItemId=271" TargetMode="External"/><Relationship Id="rId49" Type="http://schemas.openxmlformats.org/officeDocument/2006/relationships/hyperlink" Target="https://www.mfur.ru/budjet/ispolnenie/materialy/2020-god.php" TargetMode="External"/><Relationship Id="rId57" Type="http://schemas.openxmlformats.org/officeDocument/2006/relationships/hyperlink" Target="https://www.yamalfin.ru/index.php?option=com_content&amp;view=article&amp;id=4127:-2020-&amp;catid=165:2019-11-01-09-07-31&amp;Itemid=127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s://minfin.gov-murman.ru/open-budget/regional_budget/law_of_budget_projects/2020/" TargetMode="External"/><Relationship Id="rId44" Type="http://schemas.openxmlformats.org/officeDocument/2006/relationships/hyperlink" Target="https://www.mfri.ru/index.php/open-budget/godovoj-otchet-ob-ispolnenii-byudzheta" TargetMode="External"/><Relationship Id="rId52" Type="http://schemas.openxmlformats.org/officeDocument/2006/relationships/hyperlink" Target="https://minfin-samara.ru/proekty-zakonov-ob-ispolnenii-oblastnogo-byudzheta/" TargetMode="External"/><Relationship Id="rId60" Type="http://schemas.openxmlformats.org/officeDocument/2006/relationships/hyperlink" Target="https://minfin.alregn.ru/projects/p2021/" TargetMode="External"/><Relationship Id="rId65" Type="http://schemas.openxmlformats.org/officeDocument/2006/relationships/hyperlink" Target="http://omskportal.ru/oiv/mf/otrasl/otkrbudg/ispolnenie/2020/04" TargetMode="External"/><Relationship Id="rId73" Type="http://schemas.openxmlformats.org/officeDocument/2006/relationships/hyperlink" Target="http://ob.fin.amurobl.ru/dokumenty/proekt_zakon/ispolnenie_obl/20200" TargetMode="External"/><Relationship Id="rId78" Type="http://schemas.openxmlformats.org/officeDocument/2006/relationships/hyperlink" Target="https://www.minfin74.ru/mBudget/execution/annual/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orel-region.ru/index.php?head=20&amp;part=25&amp;in=10" TargetMode="External"/><Relationship Id="rId39" Type="http://schemas.openxmlformats.org/officeDocument/2006/relationships/hyperlink" Target="https://minfinkubani.ru/budget_isp/detail.php?ID=89236&amp;IBLOCK_ID=69&amp;str_date=04.06.2021" TargetMode="External"/><Relationship Id="rId34" Type="http://schemas.openxmlformats.org/officeDocument/2006/relationships/hyperlink" Target="https://fincom.gov.spb.ru/budget/implementation/execution_materials/1" TargetMode="External"/><Relationship Id="rId50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55" Type="http://schemas.openxmlformats.org/officeDocument/2006/relationships/hyperlink" Target="https://minfin.midural.ru/document/category/21" TargetMode="External"/><Relationship Id="rId76" Type="http://schemas.openxmlformats.org/officeDocument/2006/relationships/hyperlink" Target="https://www.eao.ru/dokumenty/proekty-npa-docs/?SHOWALL_1=1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ebudget.primorsky.ru/Menu/Page/416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39.ru/documents/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karelia.ru/2020-2022-gody/" TargetMode="External"/><Relationship Id="rId21" Type="http://schemas.openxmlformats.org/officeDocument/2006/relationships/hyperlink" Target="https://fin.tmbreg.ru/6347/6366/9595.html" TargetMode="External"/><Relationship Id="rId42" Type="http://schemas.openxmlformats.org/officeDocument/2006/relationships/hyperlink" Target="https://minfin.donland.ru/activity/7915/" TargetMode="External"/><Relationship Id="rId47" Type="http://schemas.openxmlformats.org/officeDocument/2006/relationships/hyperlink" Target="http://mari-el.gov.ru/minfin/SitePages/ZakOispRespBudg.aspx" TargetMode="External"/><Relationship Id="rId63" Type="http://schemas.openxmlformats.org/officeDocument/2006/relationships/hyperlink" Target="https://irkobl.ru/sites/minfin/activity/obl/" TargetMode="External"/><Relationship Id="rId68" Type="http://schemas.openxmlformats.org/officeDocument/2006/relationships/hyperlink" Target="https://minfin.sakha.gov.ru/ispolnenie/2020-qod" TargetMode="External"/><Relationship Id="rId16" Type="http://schemas.openxmlformats.org/officeDocument/2006/relationships/hyperlink" Target="https://adm.rkursk.ru/index.php?id=693&amp;mat_id=120345&amp;page=1" TargetMode="External"/><Relationship Id="rId11" Type="http://schemas.openxmlformats.org/officeDocument/2006/relationships/hyperlink" Target="https://dtf.avo.ru/proekty-zakonov-za-2021-god" TargetMode="External"/><Relationship Id="rId24" Type="http://schemas.openxmlformats.org/officeDocument/2006/relationships/hyperlink" Target="https://www.yarregion.ru/depts/depfin/tmpPages/docs.aspx" TargetMode="External"/><Relationship Id="rId32" Type="http://schemas.openxmlformats.org/officeDocument/2006/relationships/hyperlink" Target="https://minfin.novreg.ru/2020-god-9.html" TargetMode="External"/><Relationship Id="rId37" Type="http://schemas.openxmlformats.org/officeDocument/2006/relationships/hyperlink" Target="http://minfin.kalmregion.ru/deyatelnost/byudzhet-respubliki-kalmykiya/proekty-zakonov-o-respublikanskom-byudzhete/" TargetMode="External"/><Relationship Id="rId40" Type="http://schemas.openxmlformats.org/officeDocument/2006/relationships/hyperlink" Target="https://minfin.astrobl.ru/site-page/proekt-zakona-ao-ob-ispolnenii-byudzheta" TargetMode="External"/><Relationship Id="rId45" Type="http://schemas.openxmlformats.org/officeDocument/2006/relationships/hyperlink" Target="http://minfin.alania.gov.ru/index.php/pages/703" TargetMode="External"/><Relationship Id="rId53" Type="http://schemas.openxmlformats.org/officeDocument/2006/relationships/hyperlink" Target="https://minfin-samara.ru/proekty-zakonov-ob-ispolnenii-oblastnogo-byudzheta/" TargetMode="External"/><Relationship Id="rId58" Type="http://schemas.openxmlformats.org/officeDocument/2006/relationships/hyperlink" Target="https://www.yamalfin.ru/index.php?option=com_content&amp;view=article&amp;id=4127:-2020-&amp;catid=165:2019-11-01-09-07-31&amp;Itemid=127" TargetMode="External"/><Relationship Id="rId66" Type="http://schemas.openxmlformats.org/officeDocument/2006/relationships/hyperlink" Target="http://omskportal.ru/oiv/mf/otrasl/otkrbudg/ispolnenie/2020/04" TargetMode="External"/><Relationship Id="rId74" Type="http://schemas.openxmlformats.org/officeDocument/2006/relationships/hyperlink" Target="http://ob.fin.amurobl.ru/dokumenty/proekt_zakon/ispolnenie_obl/20200" TargetMode="External"/><Relationship Id="rId79" Type="http://schemas.openxmlformats.org/officeDocument/2006/relationships/hyperlink" Target="http://www.minfinchr.ru/otkrytyj-byudzhet" TargetMode="External"/><Relationship Id="rId5" Type="http://schemas.openxmlformats.org/officeDocument/2006/relationships/hyperlink" Target="https://mfin.permkrai.ru/execution/pr_z%7C_i/mat_pr_i/2021/" TargetMode="External"/><Relationship Id="rId61" Type="http://schemas.openxmlformats.org/officeDocument/2006/relationships/hyperlink" Target="https://minfin.alregn.ru/projects/p2021/" TargetMode="External"/><Relationship Id="rId19" Type="http://schemas.openxmlformats.org/officeDocument/2006/relationships/hyperlink" Target="https://minfin.ryazangov.ru/documents/draft_documents/proekty/2021/index.php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://portal.tverfin.ru/Show/Category/33?ItemId=304" TargetMode="External"/><Relationship Id="rId27" Type="http://schemas.openxmlformats.org/officeDocument/2006/relationships/hyperlink" Target="https://dvinaland.ru/budget/reporting/" TargetMode="External"/><Relationship Id="rId30" Type="http://schemas.openxmlformats.org/officeDocument/2006/relationships/hyperlink" Target="http://budget.lenreg.ru/documents/?page=1&amp;sortOrder=&amp;type=&amp;sortName=&amp;sortDate=" TargetMode="External"/><Relationship Id="rId35" Type="http://schemas.openxmlformats.org/officeDocument/2006/relationships/hyperlink" Target="https://dfei.adm-nao.ru/byudzhetnaya-otchetnost/" TargetMode="External"/><Relationship Id="rId43" Type="http://schemas.openxmlformats.org/officeDocument/2006/relationships/hyperlink" Target="http://www.minfinrd.ru/godovoy-otchet-ob-ispolnenii-byudzheta" TargetMode="External"/><Relationship Id="rId48" Type="http://schemas.openxmlformats.org/officeDocument/2006/relationships/hyperlink" Target="https://www.minfinrm.ru/budget/otch-isp/2020/" TargetMode="External"/><Relationship Id="rId56" Type="http://schemas.openxmlformats.org/officeDocument/2006/relationships/hyperlink" Target="https://minfin.midural.ru/document/category/21" TargetMode="External"/><Relationship Id="rId64" Type="http://schemas.openxmlformats.org/officeDocument/2006/relationships/hyperlink" Target="https://www.ofukem.ru/budget/projects2020-2022/16456/" TargetMode="External"/><Relationship Id="rId69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77" Type="http://schemas.openxmlformats.org/officeDocument/2006/relationships/hyperlink" Target="https://www.eao.ru/dokumenty/proekty-npa-docs/?SHOWALL_1=1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72" Type="http://schemas.openxmlformats.org/officeDocument/2006/relationships/hyperlink" Target="https://ebudget.primorsky.ru/Menu/Page/416" TargetMode="External"/><Relationship Id="rId80" Type="http://schemas.openxmlformats.org/officeDocument/2006/relationships/printerSettings" Target="../printerSettings/printerSettings11.bin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budget.mosreg.ru/byudzhet-dlya-grazhdan/godovoj-otchet-ob-ispolnenii-byudzheta-moskovskoj-oblasti/" TargetMode="External"/><Relationship Id="rId25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3" Type="http://schemas.openxmlformats.org/officeDocument/2006/relationships/hyperlink" Target="https://sobranie.pskov.ru/lawmaking/bills" TargetMode="External"/><Relationship Id="rId38" Type="http://schemas.openxmlformats.org/officeDocument/2006/relationships/hyperlink" Target="https://minfin.rk.gov.ru/ru/structure/2021_05_19_10_02_otchet_ob_ispolnenii_biudzheta_respubliki_krym_za_2020_god" TargetMode="External"/><Relationship Id="rId46" Type="http://schemas.openxmlformats.org/officeDocument/2006/relationships/hyperlink" Target="https://minfin.bashkortostan.ru/documents/projects/354423/" TargetMode="External"/><Relationship Id="rId59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67" Type="http://schemas.openxmlformats.org/officeDocument/2006/relationships/hyperlink" Target="https://depfin.tomsk.gov.ru/proekt-godovogo-otcheta-ob-ispolnenii-oblastnogo-bjudzheta" TargetMode="External"/><Relationship Id="rId20" Type="http://schemas.openxmlformats.org/officeDocument/2006/relationships/hyperlink" Target="http://www.smoloblduma.ru/zpr/index.php?SECTION_ID=&amp;ELEMENT_ID=53967" TargetMode="External"/><Relationship Id="rId41" Type="http://schemas.openxmlformats.org/officeDocument/2006/relationships/hyperlink" Target="http://volgafin.volgograd.ru/norms/acts/17251/" TargetMode="External"/><Relationship Id="rId54" Type="http://schemas.openxmlformats.org/officeDocument/2006/relationships/hyperlink" Target="https://minfin.saratov.gov.ru/budget/zakon-o-byudzhete/ispolnenie-byudzheta/ispolnenie-byudzheta-2020-god" TargetMode="External"/><Relationship Id="rId62" Type="http://schemas.openxmlformats.org/officeDocument/2006/relationships/hyperlink" Target="http://minfin.krskstate.ru/openbudget/othcet/2020" TargetMode="External"/><Relationship Id="rId70" Type="http://schemas.openxmlformats.org/officeDocument/2006/relationships/hyperlink" Target="https://egov-buryatia.ru/minfin/activities/documents/proekty-zakonov-i-inykh-npa/" TargetMode="External"/><Relationship Id="rId75" Type="http://schemas.openxmlformats.org/officeDocument/2006/relationships/hyperlink" Target="https://openbudget.49gov.ru/dokumenty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finance.pnzreg.ru/docs/np/?ELEMENT_ID=2202" TargetMode="External"/><Relationship Id="rId15" Type="http://schemas.openxmlformats.org/officeDocument/2006/relationships/hyperlink" Target="http://depfin.adm44.ru/info/law/proetjzko/" TargetMode="External"/><Relationship Id="rId23" Type="http://schemas.openxmlformats.org/officeDocument/2006/relationships/hyperlink" Target="https://dfto.ru/razdel/ispolnenie-byudzheta/proekt-zakona-ob-ispolnenii-byudzheta" TargetMode="External"/><Relationship Id="rId28" Type="http://schemas.openxmlformats.org/officeDocument/2006/relationships/hyperlink" Target="https://df.gov35.ru/otkrytyy-byudzhet/ispolnenie-oblastnogo-byudzheta/analiticheskie-materialy/2020-god/" TargetMode="External"/><Relationship Id="rId36" Type="http://schemas.openxmlformats.org/officeDocument/2006/relationships/hyperlink" Target="http://www.minfin01-maykop.ru/Show/Category/72?ItemId=271" TargetMode="External"/><Relationship Id="rId49" Type="http://schemas.openxmlformats.org/officeDocument/2006/relationships/hyperlink" Target="https://minfin.tatarstan.ru/godovoy-otchet-ob-ispolnenii-byudzheta.htm" TargetMode="External"/><Relationship Id="rId57" Type="http://schemas.openxmlformats.org/officeDocument/2006/relationships/hyperlink" Target="https://www.dumahmao.ru/budget2020-2022/lawsprojects/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s://minfin.gov-murman.ru/open-budget/regional_budget/law_of_budget_projects/2020/" TargetMode="External"/><Relationship Id="rId44" Type="http://schemas.openxmlformats.org/officeDocument/2006/relationships/hyperlink" Target="https://www.mfri.ru/index.php/open-budget/godovoj-otchet-ob-ispolnenii-byudzheta" TargetMode="External"/><Relationship Id="rId52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60" Type="http://schemas.openxmlformats.org/officeDocument/2006/relationships/hyperlink" Target="https://minfin.rtyva.ru/node/17595/" TargetMode="External"/><Relationship Id="rId65" Type="http://schemas.openxmlformats.org/officeDocument/2006/relationships/hyperlink" Target="http://mfnso.nso.ru/page/495" TargetMode="External"/><Relationship Id="rId73" Type="http://schemas.openxmlformats.org/officeDocument/2006/relationships/hyperlink" Target="https://minfin.khabkrai.ru/portal/Show/Category/305?ItemId=1180" TargetMode="External"/><Relationship Id="rId78" Type="http://schemas.openxmlformats.org/officeDocument/2006/relationships/hyperlink" Target="https://mf.orb.ru/activity/1006/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orel-region.ru/index.php?head=20&amp;part=25&amp;in=10" TargetMode="External"/><Relationship Id="rId39" Type="http://schemas.openxmlformats.org/officeDocument/2006/relationships/hyperlink" Target="https://minfinkubani.ru/budget_isp/detail.php?ID=89236&amp;IBLOCK_ID=69&amp;str_date=04.06.2021" TargetMode="External"/><Relationship Id="rId34" Type="http://schemas.openxmlformats.org/officeDocument/2006/relationships/hyperlink" Target="https://fincom.gov.spb.ru/budget/implementation/execution_materials/1" TargetMode="External"/><Relationship Id="rId50" Type="http://schemas.openxmlformats.org/officeDocument/2006/relationships/hyperlink" Target="https://www.mfur.ru/budjet/ispolnenie/materialy/2020-god.php" TargetMode="External"/><Relationship Id="rId55" Type="http://schemas.openxmlformats.org/officeDocument/2006/relationships/hyperlink" Target="http://www.finupr.kurganobl.ru/index.php?test=ispol" TargetMode="External"/><Relationship Id="rId76" Type="http://schemas.openxmlformats.org/officeDocument/2006/relationships/hyperlink" Target="https://openbudget.sakhminfin.ru/Menu/Page/504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minfin.kamgov.ru/otcety_ispolnenie/otcet-ob-ispolnenii-kraevogo-budzeta-za-2020-god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39.ru/documents/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karelia.ru/2020-2022-gody/" TargetMode="External"/><Relationship Id="rId21" Type="http://schemas.openxmlformats.org/officeDocument/2006/relationships/hyperlink" Target="https://fin.tmbreg.ru/6347/6366/9595.html" TargetMode="External"/><Relationship Id="rId42" Type="http://schemas.openxmlformats.org/officeDocument/2006/relationships/hyperlink" Target="https://minfin.donland.ru/activity/7915/" TargetMode="External"/><Relationship Id="rId47" Type="http://schemas.openxmlformats.org/officeDocument/2006/relationships/hyperlink" Target="http://mari-el.gov.ru/minfin/SitePages/ZakOispRespBudg.aspx" TargetMode="External"/><Relationship Id="rId63" Type="http://schemas.openxmlformats.org/officeDocument/2006/relationships/hyperlink" Target="http://minfin.krskstate.ru/openbudget/othcet/2020" TargetMode="External"/><Relationship Id="rId68" Type="http://schemas.openxmlformats.org/officeDocument/2006/relationships/hyperlink" Target="https://depfin.tomsk.gov.ru/proekt-godovogo-otcheta-ob-ispolnenii-oblastnogo-bjudzheta" TargetMode="External"/><Relationship Id="rId16" Type="http://schemas.openxmlformats.org/officeDocument/2006/relationships/hyperlink" Target="https://adm.rkursk.ru/index.php?id=693&amp;mat_id=120345&amp;page=1" TargetMode="External"/><Relationship Id="rId11" Type="http://schemas.openxmlformats.org/officeDocument/2006/relationships/hyperlink" Target="https://dtf.avo.ru/proekty-zakonov-za-2021-god" TargetMode="External"/><Relationship Id="rId32" Type="http://schemas.openxmlformats.org/officeDocument/2006/relationships/hyperlink" Target="https://minfin.novreg.ru/2020-god-9.html" TargetMode="External"/><Relationship Id="rId37" Type="http://schemas.openxmlformats.org/officeDocument/2006/relationships/hyperlink" Target="http://minfin.kalmregion.ru/deyatelnost/byudzhet-respubliki-kalmykiya/proekty-zakonov-o-respublikanskom-byudzhete/" TargetMode="External"/><Relationship Id="rId53" Type="http://schemas.openxmlformats.org/officeDocument/2006/relationships/hyperlink" Target="https://minfin-samara.ru/proekty-zakonov-ob-ispolnenii-oblastnogo-byudzheta/" TargetMode="External"/><Relationship Id="rId58" Type="http://schemas.openxmlformats.org/officeDocument/2006/relationships/hyperlink" Target="https://www.dumahmao.ru/budget2020-2022/lawsprojects/" TargetMode="External"/><Relationship Id="rId74" Type="http://schemas.openxmlformats.org/officeDocument/2006/relationships/hyperlink" Target="https://minfin.khabkrai.ru/portal/Show/Category/305?ItemId=1180" TargetMode="External"/><Relationship Id="rId79" Type="http://schemas.openxmlformats.org/officeDocument/2006/relationships/hyperlink" Target="https://mf.orb.ru/activity/1006/" TargetMode="External"/><Relationship Id="rId5" Type="http://schemas.openxmlformats.org/officeDocument/2006/relationships/hyperlink" Target="https://mfin.permkrai.ru/execution/pr_z%7C_i/mat_pr_i/2021/" TargetMode="External"/><Relationship Id="rId61" Type="http://schemas.openxmlformats.org/officeDocument/2006/relationships/hyperlink" Target="https://minfin.rtyva.ru/node/17595/" TargetMode="External"/><Relationship Id="rId82" Type="http://schemas.openxmlformats.org/officeDocument/2006/relationships/printerSettings" Target="../printerSettings/printerSettings12.bin"/><Relationship Id="rId19" Type="http://schemas.openxmlformats.org/officeDocument/2006/relationships/hyperlink" Target="https://minfin.ryazangov.ru/documents/draft_documents/proekty/2021/index.php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://portal.tverfin.ru/Show/Category/33?ItemId=304" TargetMode="External"/><Relationship Id="rId27" Type="http://schemas.openxmlformats.org/officeDocument/2006/relationships/hyperlink" Target="https://dvinaland.ru/budget/reporting/" TargetMode="External"/><Relationship Id="rId30" Type="http://schemas.openxmlformats.org/officeDocument/2006/relationships/hyperlink" Target="http://budget.lenreg.ru/documents/?page=1&amp;sortOrder=&amp;type=&amp;sortName=&amp;sortDate=" TargetMode="External"/><Relationship Id="rId35" Type="http://schemas.openxmlformats.org/officeDocument/2006/relationships/hyperlink" Target="https://dfei.adm-nao.ru/byudzhetnaya-otchetnost/" TargetMode="External"/><Relationship Id="rId43" Type="http://schemas.openxmlformats.org/officeDocument/2006/relationships/hyperlink" Target="http://www.minfinrd.ru/godovoy-otchet-ob-ispolnenii-byudzheta" TargetMode="External"/><Relationship Id="rId48" Type="http://schemas.openxmlformats.org/officeDocument/2006/relationships/hyperlink" Target="https://www.minfinrm.ru/budget/otch-isp/2020/" TargetMode="External"/><Relationship Id="rId56" Type="http://schemas.openxmlformats.org/officeDocument/2006/relationships/hyperlink" Target="http://www.finupr.kurganobl.ru/index.php?test=ispol" TargetMode="External"/><Relationship Id="rId64" Type="http://schemas.openxmlformats.org/officeDocument/2006/relationships/hyperlink" Target="https://irkobl.ru/sites/minfin/activity/obl/" TargetMode="External"/><Relationship Id="rId69" Type="http://schemas.openxmlformats.org/officeDocument/2006/relationships/hyperlink" Target="https://minfin.sakha.gov.ru/ispolnenie/2020-qod" TargetMode="External"/><Relationship Id="rId77" Type="http://schemas.openxmlformats.org/officeDocument/2006/relationships/hyperlink" Target="https://openbudget.sakhminfin.ru/Menu/Page/504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72" Type="http://schemas.openxmlformats.org/officeDocument/2006/relationships/hyperlink" Target="https://minfin.kamgov.ru/otcety_ispolnenie/otcet-ob-ispolnenii-kraevogo-budzeta-za-2020-god" TargetMode="External"/><Relationship Id="rId80" Type="http://schemas.openxmlformats.org/officeDocument/2006/relationships/hyperlink" Target="http://www.minfinchr.ru/otkrytyj-byudzhet" TargetMode="External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budget.mosreg.ru/byudzhet-dlya-grazhdan/godovoj-otchet-ob-ispolnenii-byudzheta-moskovskoj-oblasti/" TargetMode="External"/><Relationship Id="rId25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3" Type="http://schemas.openxmlformats.org/officeDocument/2006/relationships/hyperlink" Target="https://sobranie.pskov.ru/lawmaking/bills" TargetMode="External"/><Relationship Id="rId38" Type="http://schemas.openxmlformats.org/officeDocument/2006/relationships/hyperlink" Target="https://minfin.rk.gov.ru/ru/structure/2021_05_19_10_02_otchet_ob_ispolnenii_biudzheta_respubliki_krym_za_2020_god" TargetMode="External"/><Relationship Id="rId46" Type="http://schemas.openxmlformats.org/officeDocument/2006/relationships/hyperlink" Target="https://minfin.bashkortostan.ru/documents/projects/354423/" TargetMode="External"/><Relationship Id="rId59" Type="http://schemas.openxmlformats.org/officeDocument/2006/relationships/hyperlink" Target="https://www.yamalfin.ru/index.php?option=com_content&amp;view=article&amp;id=4127:-2020-&amp;catid=165:2019-11-01-09-07-31&amp;Itemid=127" TargetMode="External"/><Relationship Id="rId67" Type="http://schemas.openxmlformats.org/officeDocument/2006/relationships/hyperlink" Target="http://omskportal.ru/oiv/mf/otrasl/otkrbudg/ispolnenie/2020/04" TargetMode="External"/><Relationship Id="rId20" Type="http://schemas.openxmlformats.org/officeDocument/2006/relationships/hyperlink" Target="http://www.smoloblduma.ru/zpr/index.php?SECTION_ID=&amp;ELEMENT_ID=53967" TargetMode="External"/><Relationship Id="rId41" Type="http://schemas.openxmlformats.org/officeDocument/2006/relationships/hyperlink" Target="http://volgafin.volgograd.ru/norms/acts/17251/" TargetMode="External"/><Relationship Id="rId54" Type="http://schemas.openxmlformats.org/officeDocument/2006/relationships/hyperlink" Target="https://minfin.saratov.gov.ru/budget/zakon-o-byudzhete/ispolnenie-byudzheta/ispolnenie-byudzheta-2020-god" TargetMode="External"/><Relationship Id="rId62" Type="http://schemas.openxmlformats.org/officeDocument/2006/relationships/hyperlink" Target="https://minfin.alregn.ru/projects/p2021/" TargetMode="External"/><Relationship Id="rId70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75" Type="http://schemas.openxmlformats.org/officeDocument/2006/relationships/hyperlink" Target="http://ob.fin.amurobl.ru/dokumenty/proekt_zakon/ispolnenie_obl/20200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finance.pnzreg.ru/docs/np/?ELEMENT_ID=2202" TargetMode="External"/><Relationship Id="rId15" Type="http://schemas.openxmlformats.org/officeDocument/2006/relationships/hyperlink" Target="http://depfin.adm44.ru/info/law/proetjzko/" TargetMode="External"/><Relationship Id="rId23" Type="http://schemas.openxmlformats.org/officeDocument/2006/relationships/hyperlink" Target="https://dfto.ru/razdel/ispolnenie-byudzheta/proekt-zakona-ob-ispolnenii-byudzheta" TargetMode="External"/><Relationship Id="rId28" Type="http://schemas.openxmlformats.org/officeDocument/2006/relationships/hyperlink" Target="https://df.gov35.ru/otkrytyy-byudzhet/ispolnenie-oblastnogo-byudzheta/analiticheskie-materialy/2020-god/" TargetMode="External"/><Relationship Id="rId36" Type="http://schemas.openxmlformats.org/officeDocument/2006/relationships/hyperlink" Target="http://www.minfin01-maykop.ru/Show/Category/72?ItemId=271" TargetMode="External"/><Relationship Id="rId49" Type="http://schemas.openxmlformats.org/officeDocument/2006/relationships/hyperlink" Target="https://minfin.tatarstan.ru/godovoy-otchet-ob-ispolnenii-byudzheta.htm" TargetMode="External"/><Relationship Id="rId57" Type="http://schemas.openxmlformats.org/officeDocument/2006/relationships/hyperlink" Target="https://minfin.midural.ru/document/category/21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s://minfin.gov-murman.ru/open-budget/regional_budget/law_of_budget_projects/2020/" TargetMode="External"/><Relationship Id="rId44" Type="http://schemas.openxmlformats.org/officeDocument/2006/relationships/hyperlink" Target="https://www.mfri.ru/index.php/open-budget/godovoj-otchet-ob-ispolnenii-byudzheta" TargetMode="External"/><Relationship Id="rId52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60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65" Type="http://schemas.openxmlformats.org/officeDocument/2006/relationships/hyperlink" Target="https://www.ofukem.ru/budget/projects2020-2022/16456/" TargetMode="External"/><Relationship Id="rId73" Type="http://schemas.openxmlformats.org/officeDocument/2006/relationships/hyperlink" Target="https://ebudget.primorsky.ru/Menu/Page/416" TargetMode="External"/><Relationship Id="rId78" Type="http://schemas.openxmlformats.org/officeDocument/2006/relationships/hyperlink" Target="https://www.eao.ru/dokumenty/proekty-npa-docs/?SHOWALL_1=1" TargetMode="External"/><Relationship Id="rId81" Type="http://schemas.openxmlformats.org/officeDocument/2006/relationships/hyperlink" Target="https://www.minfin74.ru/mBudget/execution/annual/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orel-region.ru/index.php?head=20&amp;part=25&amp;in=10" TargetMode="External"/><Relationship Id="rId39" Type="http://schemas.openxmlformats.org/officeDocument/2006/relationships/hyperlink" Target="https://minfinkubani.ru/budget_isp/detail.php?ID=89236&amp;IBLOCK_ID=69&amp;str_date=04.06.2021" TargetMode="External"/><Relationship Id="rId34" Type="http://schemas.openxmlformats.org/officeDocument/2006/relationships/hyperlink" Target="https://fincom.gov.spb.ru/budget/implementation/execution_materials/1" TargetMode="External"/><Relationship Id="rId50" Type="http://schemas.openxmlformats.org/officeDocument/2006/relationships/hyperlink" Target="https://www.mfur.ru/budjet/ispolnenie/materialy/2020-god.php" TargetMode="External"/><Relationship Id="rId55" Type="http://schemas.openxmlformats.org/officeDocument/2006/relationships/hyperlink" Target="http://ufo.ulntc.ru/index.php?mgf=budget/open_budget&amp;slep=net" TargetMode="External"/><Relationship Id="rId76" Type="http://schemas.openxmlformats.org/officeDocument/2006/relationships/hyperlink" Target="https://openbudget.49gov.ru/dokumenty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egov-buryatia.ru/minfin/activities/documents/proekty-zakonov-i-inykh-npa/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39.ru/documents/" TargetMode="External"/><Relationship Id="rId24" Type="http://schemas.openxmlformats.org/officeDocument/2006/relationships/hyperlink" Target="https://www.yarregion.ru/depts/depfin/tmpPages/docs.aspx" TargetMode="External"/><Relationship Id="rId40" Type="http://schemas.openxmlformats.org/officeDocument/2006/relationships/hyperlink" Target="https://minfin.astrobl.ru/site-page/proekt-zakona-ao-ob-ispolnenii-byudzheta" TargetMode="External"/><Relationship Id="rId45" Type="http://schemas.openxmlformats.org/officeDocument/2006/relationships/hyperlink" Target="http://minfin.alania.gov.ru/index.php/pages/703" TargetMode="External"/><Relationship Id="rId66" Type="http://schemas.openxmlformats.org/officeDocument/2006/relationships/hyperlink" Target="http://mfnso.nso.ru/page/49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21" Type="http://schemas.openxmlformats.org/officeDocument/2006/relationships/hyperlink" Target="http://www.smoloblduma.ru/zpr/index.php?SECTION_ID=&amp;ELEMENT_ID=53967" TargetMode="External"/><Relationship Id="rId42" Type="http://schemas.openxmlformats.org/officeDocument/2006/relationships/hyperlink" Target="http://volgafin.volgograd.ru/norms/acts/17251/" TargetMode="External"/><Relationship Id="rId47" Type="http://schemas.openxmlformats.org/officeDocument/2006/relationships/hyperlink" Target="https://minfin.bashkortostan.ru/documents/projects/354423/" TargetMode="External"/><Relationship Id="rId63" Type="http://schemas.openxmlformats.org/officeDocument/2006/relationships/hyperlink" Target="https://minfin.alregn.ru/projects/p2021/" TargetMode="External"/><Relationship Id="rId68" Type="http://schemas.openxmlformats.org/officeDocument/2006/relationships/hyperlink" Target="http://omskportal.ru/oiv/mf/otrasl/otkrbudg/ispolnenie/2020/04" TargetMode="External"/><Relationship Id="rId16" Type="http://schemas.openxmlformats.org/officeDocument/2006/relationships/hyperlink" Target="http://depfin.adm44.ru/info/law/proetjzko/" TargetMode="External"/><Relationship Id="rId11" Type="http://schemas.openxmlformats.org/officeDocument/2006/relationships/hyperlink" Target="https://dtf.avo.ru/proekty-zakonov-za-2021-god" TargetMode="External"/><Relationship Id="rId32" Type="http://schemas.openxmlformats.org/officeDocument/2006/relationships/hyperlink" Target="https://minfin.gov-murman.ru/open-budget/regional_budget/law_of_budget_projects/2020/" TargetMode="External"/><Relationship Id="rId37" Type="http://schemas.openxmlformats.org/officeDocument/2006/relationships/hyperlink" Target="http://www.minfin01-maykop.ru/Show/Category/72?ItemId=271" TargetMode="External"/><Relationship Id="rId53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58" Type="http://schemas.openxmlformats.org/officeDocument/2006/relationships/hyperlink" Target="https://minfin.midural.ru/document/category/21" TargetMode="External"/><Relationship Id="rId74" Type="http://schemas.openxmlformats.org/officeDocument/2006/relationships/hyperlink" Target="https://ebudget.primorsky.ru/Menu/Page/416" TargetMode="External"/><Relationship Id="rId79" Type="http://schemas.openxmlformats.org/officeDocument/2006/relationships/hyperlink" Target="https://www.eao.ru/dokumenty/proekty-npa-docs/?SHOWALL_1=1" TargetMode="External"/><Relationship Id="rId5" Type="http://schemas.openxmlformats.org/officeDocument/2006/relationships/hyperlink" Target="https://mfin.permkrai.ru/execution/pr_z%7C_i/mat_pr_i/2021/" TargetMode="External"/><Relationship Id="rId61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82" Type="http://schemas.openxmlformats.org/officeDocument/2006/relationships/hyperlink" Target="https://www.minfin74.ru/mBudget/execution/annual/" TargetMode="External"/><Relationship Id="rId19" Type="http://schemas.openxmlformats.org/officeDocument/2006/relationships/hyperlink" Target="https://orel-region.ru/index.php?head=20&amp;part=25&amp;in=10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s://fin.tmbreg.ru/6347/6366/9595.html" TargetMode="External"/><Relationship Id="rId27" Type="http://schemas.openxmlformats.org/officeDocument/2006/relationships/hyperlink" Target="http://minfin.karelia.ru/2020-2022-gody/" TargetMode="External"/><Relationship Id="rId30" Type="http://schemas.openxmlformats.org/officeDocument/2006/relationships/hyperlink" Target="https://minfin39.ru/documents/" TargetMode="External"/><Relationship Id="rId35" Type="http://schemas.openxmlformats.org/officeDocument/2006/relationships/hyperlink" Target="https://fincom.gov.spb.ru/budget/implementation/execution_materials/1" TargetMode="External"/><Relationship Id="rId43" Type="http://schemas.openxmlformats.org/officeDocument/2006/relationships/hyperlink" Target="https://minfin.donland.ru/activity/7915/" TargetMode="External"/><Relationship Id="rId48" Type="http://schemas.openxmlformats.org/officeDocument/2006/relationships/hyperlink" Target="http://mari-el.gov.ru/minfin/SitePages/ZakOispRespBudg.aspx" TargetMode="External"/><Relationship Id="rId56" Type="http://schemas.openxmlformats.org/officeDocument/2006/relationships/hyperlink" Target="http://ufo.ulntc.ru/index.php?mgf=budget/open_budget&amp;slep=net" TargetMode="External"/><Relationship Id="rId64" Type="http://schemas.openxmlformats.org/officeDocument/2006/relationships/hyperlink" Target="http://minfin.krskstate.ru/openbudget/othcet/2020" TargetMode="External"/><Relationship Id="rId69" Type="http://schemas.openxmlformats.org/officeDocument/2006/relationships/hyperlink" Target="https://depfin.tomsk.gov.ru/proekt-godovogo-otcheta-ob-ispolnenii-oblastnogo-bjudzheta" TargetMode="External"/><Relationship Id="rId77" Type="http://schemas.openxmlformats.org/officeDocument/2006/relationships/hyperlink" Target="https://openbudget.49gov.ru/dokumenty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s://www.mfur.ru/budjet/ispolnenie/materialy/2020-god.php" TargetMode="External"/><Relationship Id="rId72" Type="http://schemas.openxmlformats.org/officeDocument/2006/relationships/hyperlink" Target="https://egov-buryatia.ru/minfin/activities/documents/proekty-zakonov-i-inykh-npa/" TargetMode="External"/><Relationship Id="rId80" Type="http://schemas.openxmlformats.org/officeDocument/2006/relationships/hyperlink" Target="https://mf.orb.ru/activity/1006/" TargetMode="External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adm.rkursk.ru/index.php?id=693&amp;mat_id=120345&amp;page=1" TargetMode="External"/><Relationship Id="rId25" Type="http://schemas.openxmlformats.org/officeDocument/2006/relationships/hyperlink" Target="https://www.yarregion.ru/depts/depfin/tmpPages/docs.aspx" TargetMode="External"/><Relationship Id="rId33" Type="http://schemas.openxmlformats.org/officeDocument/2006/relationships/hyperlink" Target="https://minfin.novreg.ru/2020-god-9.html" TargetMode="External"/><Relationship Id="rId38" Type="http://schemas.openxmlformats.org/officeDocument/2006/relationships/hyperlink" Target="http://minfin.kalmregion.ru/deyatelnost/byudzhet-respubliki-kalmykiya/proekty-zakonov-o-respublikanskom-byudzhete/" TargetMode="External"/><Relationship Id="rId46" Type="http://schemas.openxmlformats.org/officeDocument/2006/relationships/hyperlink" Target="http://minfin.alania.gov.ru/index.php/pages/703" TargetMode="External"/><Relationship Id="rId59" Type="http://schemas.openxmlformats.org/officeDocument/2006/relationships/hyperlink" Target="https://www.dumahmao.ru/budget2020-2022/lawsprojects/" TargetMode="External"/><Relationship Id="rId67" Type="http://schemas.openxmlformats.org/officeDocument/2006/relationships/hyperlink" Target="http://mfnso.nso.ru/page/495" TargetMode="External"/><Relationship Id="rId20" Type="http://schemas.openxmlformats.org/officeDocument/2006/relationships/hyperlink" Target="https://minfin.ryazangov.ru/documents/draft_documents/proekty/2021/index.php" TargetMode="External"/><Relationship Id="rId41" Type="http://schemas.openxmlformats.org/officeDocument/2006/relationships/hyperlink" Target="https://minfin.astrobl.ru/site-page/proekt-zakona-ao-ob-ispolnenii-byudzheta" TargetMode="External"/><Relationship Id="rId54" Type="http://schemas.openxmlformats.org/officeDocument/2006/relationships/hyperlink" Target="https://minfin-samara.ru/proekty-zakonov-ob-ispolnenii-oblastnogo-byudzheta/" TargetMode="External"/><Relationship Id="rId62" Type="http://schemas.openxmlformats.org/officeDocument/2006/relationships/hyperlink" Target="https://minfin.rtyva.ru/node/17595/" TargetMode="External"/><Relationship Id="rId70" Type="http://schemas.openxmlformats.org/officeDocument/2006/relationships/hyperlink" Target="https://minfin.sakha.gov.ru/ispolnenie/2020-qod" TargetMode="External"/><Relationship Id="rId75" Type="http://schemas.openxmlformats.org/officeDocument/2006/relationships/hyperlink" Target="https://minfin.khabkrai.ru/portal/Show/Category/305?ItemId=1180" TargetMode="External"/><Relationship Id="rId83" Type="http://schemas.openxmlformats.org/officeDocument/2006/relationships/printerSettings" Target="../printerSettings/printerSettings13.bin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finance.pnzreg.ru/docs/np/?ELEMENT_ID=2202" TargetMode="External"/><Relationship Id="rId15" Type="http://schemas.openxmlformats.org/officeDocument/2006/relationships/hyperlink" Target="http://www.minfinchr.ru/otkrytyj-byudzhet" TargetMode="External"/><Relationship Id="rId23" Type="http://schemas.openxmlformats.org/officeDocument/2006/relationships/hyperlink" Target="http://portal.tverfin.ru/Show/Category/33?ItemId=304" TargetMode="External"/><Relationship Id="rId28" Type="http://schemas.openxmlformats.org/officeDocument/2006/relationships/hyperlink" Target="https://dvinaland.ru/budget/reporting/" TargetMode="External"/><Relationship Id="rId36" Type="http://schemas.openxmlformats.org/officeDocument/2006/relationships/hyperlink" Target="https://dfei.adm-nao.ru/byudzhetnaya-otchetnost/" TargetMode="External"/><Relationship Id="rId49" Type="http://schemas.openxmlformats.org/officeDocument/2006/relationships/hyperlink" Target="https://www.minfinrm.ru/budget/otch-isp/2020/" TargetMode="External"/><Relationship Id="rId57" Type="http://schemas.openxmlformats.org/officeDocument/2006/relationships/hyperlink" Target="http://www.finupr.kurganobl.ru/index.php?test=ispol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://budget.lenreg.ru/documents/?page=1&amp;sortOrder=&amp;type=&amp;sortName=&amp;sortDate=" TargetMode="External"/><Relationship Id="rId44" Type="http://schemas.openxmlformats.org/officeDocument/2006/relationships/hyperlink" Target="http://www.minfinrd.ru/godovoy-otchet-ob-ispolnenii-byudzheta" TargetMode="External"/><Relationship Id="rId52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60" Type="http://schemas.openxmlformats.org/officeDocument/2006/relationships/hyperlink" Target="https://www.yamalfin.ru/index.php?option=com_content&amp;view=article&amp;id=4127:-2020-&amp;catid=165:2019-11-01-09-07-31&amp;Itemid=127" TargetMode="External"/><Relationship Id="rId65" Type="http://schemas.openxmlformats.org/officeDocument/2006/relationships/hyperlink" Target="https://irkobl.ru/sites/minfin/activity/obl/" TargetMode="External"/><Relationship Id="rId73" Type="http://schemas.openxmlformats.org/officeDocument/2006/relationships/hyperlink" Target="https://minfin.kamgov.ru/otcety_ispolnenie/otcet-ob-ispolnenii-kraevogo-budzeta-za-2020-god" TargetMode="External"/><Relationship Id="rId78" Type="http://schemas.openxmlformats.org/officeDocument/2006/relationships/hyperlink" Target="https://openbudget.sakhminfin.ru/Menu/Page/504" TargetMode="External"/><Relationship Id="rId81" Type="http://schemas.openxmlformats.org/officeDocument/2006/relationships/hyperlink" Target="https://admtyumen.ru/ogv_ru/finance/finance/bugjet/more.htm?id=11906623@cmsArticle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budget.mosreg.ru/byudzhet-dlya-grazhdan/godovoj-otchet-ob-ispolnenii-byudzheta-moskovskoj-oblasti/" TargetMode="External"/><Relationship Id="rId39" Type="http://schemas.openxmlformats.org/officeDocument/2006/relationships/hyperlink" Target="https://minfin.rk.gov.ru/ru/structure/2021_05_19_10_02_otchet_ob_ispolnenii_biudzheta_respubliki_krym_za_2020_god" TargetMode="External"/><Relationship Id="rId34" Type="http://schemas.openxmlformats.org/officeDocument/2006/relationships/hyperlink" Target="https://sobranie.pskov.ru/lawmaking/bills" TargetMode="External"/><Relationship Id="rId50" Type="http://schemas.openxmlformats.org/officeDocument/2006/relationships/hyperlink" Target="https://minfin.tatarstan.ru/godovoy-otchet-ob-ispolnenii-byudzheta.htm" TargetMode="External"/><Relationship Id="rId55" Type="http://schemas.openxmlformats.org/officeDocument/2006/relationships/hyperlink" Target="https://minfin.saratov.gov.ru/budget/zakon-o-byudzhete/ispolnenie-byudzheta/ispolnenie-byudzheta-2020-god" TargetMode="External"/><Relationship Id="rId76" Type="http://schemas.openxmlformats.org/officeDocument/2006/relationships/hyperlink" Target="http://ob.fin.amurobl.ru/dokumenty/proekt_zakon/ispolnenie_obl/20200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df.gov35.ru/otkrytyy-byudzhet/ispolnenie-oblastnogo-byudzheta/analiticheskie-materialy/2020-god/" TargetMode="External"/><Relationship Id="rId24" Type="http://schemas.openxmlformats.org/officeDocument/2006/relationships/hyperlink" Target="https://dfto.ru/razdel/ispolnenie-byudzheta/proekt-zakona-ob-ispolnenii-byudzheta" TargetMode="External"/><Relationship Id="rId40" Type="http://schemas.openxmlformats.org/officeDocument/2006/relationships/hyperlink" Target="https://minfinkubani.ru/budget_isp/detail.php?ID=89236&amp;IBLOCK_ID=69&amp;str_date=04.06.2021" TargetMode="External"/><Relationship Id="rId45" Type="http://schemas.openxmlformats.org/officeDocument/2006/relationships/hyperlink" Target="https://www.mfri.ru/index.php/open-budget/godovoj-otchet-ob-ispolnenii-byudzheta" TargetMode="External"/><Relationship Id="rId66" Type="http://schemas.openxmlformats.org/officeDocument/2006/relationships/hyperlink" Target="https://www.ofukem.ru/budget/projects2020-2022/16456/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karelia.ru/2020-2022-gody/" TargetMode="External"/><Relationship Id="rId21" Type="http://schemas.openxmlformats.org/officeDocument/2006/relationships/hyperlink" Target="https://fin.tmbreg.ru/6347/6366/9595.html" TargetMode="External"/><Relationship Id="rId42" Type="http://schemas.openxmlformats.org/officeDocument/2006/relationships/hyperlink" Target="https://minfin.donland.ru/activity/7915/" TargetMode="External"/><Relationship Id="rId47" Type="http://schemas.openxmlformats.org/officeDocument/2006/relationships/hyperlink" Target="http://mari-el.gov.ru/minfin/SitePages/ZakOispRespBudg.aspx" TargetMode="External"/><Relationship Id="rId63" Type="http://schemas.openxmlformats.org/officeDocument/2006/relationships/hyperlink" Target="http://minfin.krskstate.ru/openbudget/othcet/2020" TargetMode="External"/><Relationship Id="rId68" Type="http://schemas.openxmlformats.org/officeDocument/2006/relationships/hyperlink" Target="https://depfin.tomsk.gov.ru/proekt-godovogo-otcheta-ob-ispolnenii-oblastnogo-bjudzheta" TargetMode="External"/><Relationship Id="rId84" Type="http://schemas.openxmlformats.org/officeDocument/2006/relationships/hyperlink" Target="http://www.minfinchr.ru/otkrytyj-byudzhet" TargetMode="External"/><Relationship Id="rId16" Type="http://schemas.openxmlformats.org/officeDocument/2006/relationships/hyperlink" Target="https://adm.rkursk.ru/index.php?id=693&amp;mat_id=120345&amp;page=1" TargetMode="External"/><Relationship Id="rId11" Type="http://schemas.openxmlformats.org/officeDocument/2006/relationships/hyperlink" Target="https://dtf.avo.ru/proekty-zakonov-za-2021-god" TargetMode="External"/><Relationship Id="rId32" Type="http://schemas.openxmlformats.org/officeDocument/2006/relationships/hyperlink" Target="https://minfin.novreg.ru/2020-god-9.html" TargetMode="External"/><Relationship Id="rId37" Type="http://schemas.openxmlformats.org/officeDocument/2006/relationships/hyperlink" Target="http://minfin.kalmregion.ru/deyatelnost/byudzhet-respubliki-kalmykiya/proekty-zakonov-o-respublikanskom-byudzhete/" TargetMode="External"/><Relationship Id="rId53" Type="http://schemas.openxmlformats.org/officeDocument/2006/relationships/hyperlink" Target="https://minfin-samara.ru/proekty-zakonov-ob-ispolnenii-oblastnogo-byudzheta/" TargetMode="External"/><Relationship Id="rId58" Type="http://schemas.openxmlformats.org/officeDocument/2006/relationships/hyperlink" Target="https://www.dumahmao.ru/budget2020-2022/lawsprojects/" TargetMode="External"/><Relationship Id="rId74" Type="http://schemas.openxmlformats.org/officeDocument/2006/relationships/hyperlink" Target="https://minfin.khabkrai.ru/portal/Show/Category/305?ItemId=1180" TargetMode="External"/><Relationship Id="rId79" Type="http://schemas.openxmlformats.org/officeDocument/2006/relationships/hyperlink" Target="https://admtyumen.ru/ogv_ru/finance/finance/bugjet/more.htm?id=11906623@cmsArticle" TargetMode="External"/><Relationship Id="rId5" Type="http://schemas.openxmlformats.org/officeDocument/2006/relationships/hyperlink" Target="https://mfin.permkrai.ru/execution/pr_z%7C_i/mat_pr_i/2021/" TargetMode="External"/><Relationship Id="rId19" Type="http://schemas.openxmlformats.org/officeDocument/2006/relationships/hyperlink" Target="https://minfin.ryazangov.ru/documents/draft_documents/proekty/2021/index.php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://portal.tverfin.ru/Show/Category/33?ItemId=304" TargetMode="External"/><Relationship Id="rId27" Type="http://schemas.openxmlformats.org/officeDocument/2006/relationships/hyperlink" Target="https://dvinaland.ru/budget/reporting/" TargetMode="External"/><Relationship Id="rId30" Type="http://schemas.openxmlformats.org/officeDocument/2006/relationships/hyperlink" Target="http://budget.lenreg.ru/documents/?page=1&amp;sortOrder=&amp;type=&amp;sortName=&amp;sortDate=" TargetMode="External"/><Relationship Id="rId35" Type="http://schemas.openxmlformats.org/officeDocument/2006/relationships/hyperlink" Target="https://dfei.adm-nao.ru/byudzhetnaya-otchetnost/" TargetMode="External"/><Relationship Id="rId43" Type="http://schemas.openxmlformats.org/officeDocument/2006/relationships/hyperlink" Target="http://www.minfinrd.ru/godovoy-otchet-ob-ispolnenii-byudzheta" TargetMode="External"/><Relationship Id="rId48" Type="http://schemas.openxmlformats.org/officeDocument/2006/relationships/hyperlink" Target="https://www.minfinrm.ru/budget/otch-isp/2020/" TargetMode="External"/><Relationship Id="rId56" Type="http://schemas.openxmlformats.org/officeDocument/2006/relationships/hyperlink" Target="http://www.finupr.kurganobl.ru/index.php?test=ispol" TargetMode="External"/><Relationship Id="rId64" Type="http://schemas.openxmlformats.org/officeDocument/2006/relationships/hyperlink" Target="https://irkobl.ru/sites/minfin/activity/obl/" TargetMode="External"/><Relationship Id="rId69" Type="http://schemas.openxmlformats.org/officeDocument/2006/relationships/hyperlink" Target="https://minfin.sakha.gov.ru/ispolnenie/2020-qod" TargetMode="External"/><Relationship Id="rId77" Type="http://schemas.openxmlformats.org/officeDocument/2006/relationships/hyperlink" Target="https://openbudget.sakhminfin.ru/Menu/Page/504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72" Type="http://schemas.openxmlformats.org/officeDocument/2006/relationships/hyperlink" Target="https://minfin.kamgov.ru/otcety_ispolnenie/otcet-ob-ispolnenii-kraevogo-budzeta-za-2020-god" TargetMode="External"/><Relationship Id="rId80" Type="http://schemas.openxmlformats.org/officeDocument/2006/relationships/hyperlink" Target="https://mf.orb.ru/activity/1006/" TargetMode="External"/><Relationship Id="rId85" Type="http://schemas.openxmlformats.org/officeDocument/2006/relationships/printerSettings" Target="../printerSettings/printerSettings14.bin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budget.mosreg.ru/byudzhet-dlya-grazhdan/godovoj-otchet-ob-ispolnenii-byudzheta-moskovskoj-oblasti/" TargetMode="External"/><Relationship Id="rId25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3" Type="http://schemas.openxmlformats.org/officeDocument/2006/relationships/hyperlink" Target="https://sobranie.pskov.ru/lawmaking/bills" TargetMode="External"/><Relationship Id="rId38" Type="http://schemas.openxmlformats.org/officeDocument/2006/relationships/hyperlink" Target="https://minfin.rk.gov.ru/ru/structure/2021_05_19_10_02_otchet_ob_ispolnenii_biudzheta_respubliki_krym_za_2020_god" TargetMode="External"/><Relationship Id="rId46" Type="http://schemas.openxmlformats.org/officeDocument/2006/relationships/hyperlink" Target="https://minfin.bashkortostan.ru/documents/projects/354423/" TargetMode="External"/><Relationship Id="rId59" Type="http://schemas.openxmlformats.org/officeDocument/2006/relationships/hyperlink" Target="https://www.yamalfin.ru/index.php?option=com_content&amp;view=article&amp;id=4127:-2020-&amp;catid=165:2019-11-01-09-07-31&amp;Itemid=127" TargetMode="External"/><Relationship Id="rId67" Type="http://schemas.openxmlformats.org/officeDocument/2006/relationships/hyperlink" Target="http://omskportal.ru/oiv/mf/otrasl/otkrbudg/ispolnenie/2020/04" TargetMode="External"/><Relationship Id="rId20" Type="http://schemas.openxmlformats.org/officeDocument/2006/relationships/hyperlink" Target="http://www.smoloblduma.ru/zpr/index.php?SECTION_ID=&amp;ELEMENT_ID=53967" TargetMode="External"/><Relationship Id="rId41" Type="http://schemas.openxmlformats.org/officeDocument/2006/relationships/hyperlink" Target="http://volgafin.volgograd.ru/norms/acts/17251/" TargetMode="External"/><Relationship Id="rId54" Type="http://schemas.openxmlformats.org/officeDocument/2006/relationships/hyperlink" Target="https://minfin.saratov.gov.ru/budget/zakon-o-byudzhete/ispolnenie-byudzheta/ispolnenie-byudzheta-2020-god" TargetMode="External"/><Relationship Id="rId62" Type="http://schemas.openxmlformats.org/officeDocument/2006/relationships/hyperlink" Target="https://minfin.alregn.ru/projects/p2021/" TargetMode="External"/><Relationship Id="rId70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75" Type="http://schemas.openxmlformats.org/officeDocument/2006/relationships/hyperlink" Target="http://ob.fin.amurobl.ru/dokumenty/proekt_zakon/ispolnenie_obl/20200" TargetMode="External"/><Relationship Id="rId83" Type="http://schemas.openxmlformats.org/officeDocument/2006/relationships/hyperlink" Target="http://minfin09.ru/%d0%bf%d1%80%d0%be%d0%b5%d0%ba%d1%82-%d0%b7%d0%b0%d0%ba%d0%be%d0%bd%d0%b0-%d0%be%d0%b1-%d0%b8%d1%81%d0%bf/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finance.pnzreg.ru/docs/np/?ELEMENT_ID=2202" TargetMode="External"/><Relationship Id="rId15" Type="http://schemas.openxmlformats.org/officeDocument/2006/relationships/hyperlink" Target="http://depfin.adm44.ru/info/law/proetjzko/" TargetMode="External"/><Relationship Id="rId23" Type="http://schemas.openxmlformats.org/officeDocument/2006/relationships/hyperlink" Target="https://dfto.ru/razdel/ispolnenie-byudzheta/proekt-zakona-ob-ispolnenii-byudzheta" TargetMode="External"/><Relationship Id="rId28" Type="http://schemas.openxmlformats.org/officeDocument/2006/relationships/hyperlink" Target="https://df.gov35.ru/otkrytyy-byudzhet/ispolnenie-oblastnogo-byudzheta/analiticheskie-materialy/2020-god/" TargetMode="External"/><Relationship Id="rId36" Type="http://schemas.openxmlformats.org/officeDocument/2006/relationships/hyperlink" Target="http://www.minfin01-maykop.ru/Show/Category/72?ItemId=271" TargetMode="External"/><Relationship Id="rId49" Type="http://schemas.openxmlformats.org/officeDocument/2006/relationships/hyperlink" Target="https://minfin.tatarstan.ru/godovoy-otchet-ob-ispolnenii-byudzheta.htm" TargetMode="External"/><Relationship Id="rId57" Type="http://schemas.openxmlformats.org/officeDocument/2006/relationships/hyperlink" Target="https://minfin.midural.ru/document/category/21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s://minfin.gov-murman.ru/open-budget/regional_budget/law_of_budget_projects/2020/" TargetMode="External"/><Relationship Id="rId44" Type="http://schemas.openxmlformats.org/officeDocument/2006/relationships/hyperlink" Target="https://www.mfri.ru/index.php/open-budget/godovoj-otchet-ob-ispolnenii-byudzheta" TargetMode="External"/><Relationship Id="rId52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60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65" Type="http://schemas.openxmlformats.org/officeDocument/2006/relationships/hyperlink" Target="https://www.ofukem.ru/budget/projects2020-2022/16456/" TargetMode="External"/><Relationship Id="rId73" Type="http://schemas.openxmlformats.org/officeDocument/2006/relationships/hyperlink" Target="https://ebudget.primorsky.ru/Menu/Page/416" TargetMode="External"/><Relationship Id="rId78" Type="http://schemas.openxmlformats.org/officeDocument/2006/relationships/hyperlink" Target="https://www.eao.ru/dokumenty/proekty-npa-docs/?SHOWALL_1=1" TargetMode="External"/><Relationship Id="rId81" Type="http://schemas.openxmlformats.org/officeDocument/2006/relationships/hyperlink" Target="https://ob.sev.gov.ru/dokumenty/godovoj-otchet-ob-ispolnenii-byudzheta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orel-region.ru/index.php?head=20&amp;part=25&amp;in=10" TargetMode="External"/><Relationship Id="rId39" Type="http://schemas.openxmlformats.org/officeDocument/2006/relationships/hyperlink" Target="https://minfinkubani.ru/budget_isp/detail.php?ID=89236&amp;IBLOCK_ID=69&amp;str_date=04.06.2021" TargetMode="External"/><Relationship Id="rId34" Type="http://schemas.openxmlformats.org/officeDocument/2006/relationships/hyperlink" Target="https://fincom.gov.spb.ru/budget/implementation/execution_materials/1" TargetMode="External"/><Relationship Id="rId50" Type="http://schemas.openxmlformats.org/officeDocument/2006/relationships/hyperlink" Target="https://www.mfur.ru/budjet/ispolnenie/materialy/2020-god.php" TargetMode="External"/><Relationship Id="rId55" Type="http://schemas.openxmlformats.org/officeDocument/2006/relationships/hyperlink" Target="http://ufo.ulntc.ru/index.php?mgf=budget/open_budget&amp;slep=net" TargetMode="External"/><Relationship Id="rId76" Type="http://schemas.openxmlformats.org/officeDocument/2006/relationships/hyperlink" Target="https://openbudget.49gov.ru/dokumenty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egov-buryatia.ru/minfin/activities/documents/proekty-zakonov-i-inykh-npa/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39.ru/documents/" TargetMode="External"/><Relationship Id="rId24" Type="http://schemas.openxmlformats.org/officeDocument/2006/relationships/hyperlink" Target="https://www.yarregion.ru/depts/depfin/tmpPages/docs.aspx" TargetMode="External"/><Relationship Id="rId40" Type="http://schemas.openxmlformats.org/officeDocument/2006/relationships/hyperlink" Target="https://minfin.astrobl.ru/site-page/proekt-zakona-ao-ob-ispolnenii-byudzheta" TargetMode="External"/><Relationship Id="rId45" Type="http://schemas.openxmlformats.org/officeDocument/2006/relationships/hyperlink" Target="http://minfin.alania.gov.ru/index.php/pages/703" TargetMode="External"/><Relationship Id="rId66" Type="http://schemas.openxmlformats.org/officeDocument/2006/relationships/hyperlink" Target="http://mfnso.nso.ru/page/495" TargetMode="External"/><Relationship Id="rId61" Type="http://schemas.openxmlformats.org/officeDocument/2006/relationships/hyperlink" Target="https://minfin.rtyva.ru/node/17595/" TargetMode="External"/><Relationship Id="rId82" Type="http://schemas.openxmlformats.org/officeDocument/2006/relationships/hyperlink" Target="https://www.minfin74.ru/mBudget/execution/annual/?PAGEN_1=2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karelia.ru/2020-2022-gody/" TargetMode="External"/><Relationship Id="rId21" Type="http://schemas.openxmlformats.org/officeDocument/2006/relationships/hyperlink" Target="https://fin.tmbreg.ru/6347/6366/9595.html" TargetMode="External"/><Relationship Id="rId42" Type="http://schemas.openxmlformats.org/officeDocument/2006/relationships/hyperlink" Target="https://minfin.donland.ru/activity/7915/" TargetMode="External"/><Relationship Id="rId47" Type="http://schemas.openxmlformats.org/officeDocument/2006/relationships/hyperlink" Target="http://mari-el.gov.ru/minfin/SitePages/ZakOispRespBudg.aspx" TargetMode="External"/><Relationship Id="rId63" Type="http://schemas.openxmlformats.org/officeDocument/2006/relationships/hyperlink" Target="http://minfin.krskstate.ru/openbudget/othcet/2020" TargetMode="External"/><Relationship Id="rId68" Type="http://schemas.openxmlformats.org/officeDocument/2006/relationships/hyperlink" Target="https://depfin.tomsk.gov.ru/proekt-godovogo-otcheta-ob-ispolnenii-oblastnogo-bjudzheta" TargetMode="External"/><Relationship Id="rId16" Type="http://schemas.openxmlformats.org/officeDocument/2006/relationships/hyperlink" Target="https://adm.rkursk.ru/index.php?id=693&amp;mat_id=120345&amp;page=1" TargetMode="External"/><Relationship Id="rId11" Type="http://schemas.openxmlformats.org/officeDocument/2006/relationships/hyperlink" Target="https://dtf.avo.ru/proekty-zakonov-za-2021-god" TargetMode="External"/><Relationship Id="rId24" Type="http://schemas.openxmlformats.org/officeDocument/2006/relationships/hyperlink" Target="https://www.yarregion.ru/depts/depfin/tmpPages/docs.aspx" TargetMode="External"/><Relationship Id="rId32" Type="http://schemas.openxmlformats.org/officeDocument/2006/relationships/hyperlink" Target="https://minfin.novreg.ru/2020-god-9.html" TargetMode="External"/><Relationship Id="rId37" Type="http://schemas.openxmlformats.org/officeDocument/2006/relationships/hyperlink" Target="http://minfin.kalmregion.ru/deyatelnost/byudzhet-respubliki-kalmykiya/proekty-zakonov-o-respublikanskom-byudzhete/" TargetMode="External"/><Relationship Id="rId40" Type="http://schemas.openxmlformats.org/officeDocument/2006/relationships/hyperlink" Target="https://minfin.astrobl.ru/site-page/proekt-zakona-ao-ob-ispolnenii-byudzheta" TargetMode="External"/><Relationship Id="rId45" Type="http://schemas.openxmlformats.org/officeDocument/2006/relationships/hyperlink" Target="http://minfin.alania.gov.ru/index.php/pages/703" TargetMode="External"/><Relationship Id="rId53" Type="http://schemas.openxmlformats.org/officeDocument/2006/relationships/hyperlink" Target="https://minfin-samara.ru/proekty-zakonov-ob-ispolnenii-oblastnogo-byudzheta/" TargetMode="External"/><Relationship Id="rId58" Type="http://schemas.openxmlformats.org/officeDocument/2006/relationships/hyperlink" Target="https://www.dumahmao.ru/budget2020-2022/lawsprojects/" TargetMode="External"/><Relationship Id="rId66" Type="http://schemas.openxmlformats.org/officeDocument/2006/relationships/hyperlink" Target="http://mfnso.nso.ru/page/495" TargetMode="External"/><Relationship Id="rId74" Type="http://schemas.openxmlformats.org/officeDocument/2006/relationships/hyperlink" Target="https://minfin.khabkrai.ru/portal/Show/Category/305?ItemId=1180" TargetMode="External"/><Relationship Id="rId79" Type="http://schemas.openxmlformats.org/officeDocument/2006/relationships/hyperlink" Target="https://mf.orb.ru/activity/1006/" TargetMode="External"/><Relationship Id="rId5" Type="http://schemas.openxmlformats.org/officeDocument/2006/relationships/hyperlink" Target="https://mfin.permkrai.ru/execution/pr_z%7C_i/mat_pr_i/2021/" TargetMode="External"/><Relationship Id="rId61" Type="http://schemas.openxmlformats.org/officeDocument/2006/relationships/hyperlink" Target="https://minfin.rtyva.ru/node/17595/" TargetMode="External"/><Relationship Id="rId19" Type="http://schemas.openxmlformats.org/officeDocument/2006/relationships/hyperlink" Target="https://minfin.ryazangov.ru/documents/draft_documents/proekty/2021/index.php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://portal.tverfin.ru/Show/Category/33?ItemId=304" TargetMode="External"/><Relationship Id="rId27" Type="http://schemas.openxmlformats.org/officeDocument/2006/relationships/hyperlink" Target="https://dvinaland.ru/budget/reporting/" TargetMode="External"/><Relationship Id="rId30" Type="http://schemas.openxmlformats.org/officeDocument/2006/relationships/hyperlink" Target="http://budget.lenreg.ru/documents/?page=1&amp;sortOrder=&amp;type=&amp;sortName=&amp;sortDate=" TargetMode="External"/><Relationship Id="rId35" Type="http://schemas.openxmlformats.org/officeDocument/2006/relationships/hyperlink" Target="https://dfei.adm-nao.ru/byudzhetnaya-otchetnost/" TargetMode="External"/><Relationship Id="rId43" Type="http://schemas.openxmlformats.org/officeDocument/2006/relationships/hyperlink" Target="http://www.minfinrd.ru/godovoy-otchet-ob-ispolnenii-byudzheta" TargetMode="External"/><Relationship Id="rId48" Type="http://schemas.openxmlformats.org/officeDocument/2006/relationships/hyperlink" Target="https://www.minfinrm.ru/budget/otch-isp/2020/" TargetMode="External"/><Relationship Id="rId56" Type="http://schemas.openxmlformats.org/officeDocument/2006/relationships/hyperlink" Target="http://www.finupr.kurganobl.ru/index.php?test=ispol" TargetMode="External"/><Relationship Id="rId64" Type="http://schemas.openxmlformats.org/officeDocument/2006/relationships/hyperlink" Target="https://irkobl.ru/sites/minfin/activity/obl/" TargetMode="External"/><Relationship Id="rId69" Type="http://schemas.openxmlformats.org/officeDocument/2006/relationships/hyperlink" Target="https://minfin.sakha.gov.ru/ispolnenie/2020-qod" TargetMode="External"/><Relationship Id="rId77" Type="http://schemas.openxmlformats.org/officeDocument/2006/relationships/hyperlink" Target="https://openbudget.sakhminfin.ru/Menu/Page/504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72" Type="http://schemas.openxmlformats.org/officeDocument/2006/relationships/hyperlink" Target="https://minfin.kamgov.ru/otcety_ispolnenie/otcet-ob-ispolnenii-kraevogo-budzeta-za-2020-god" TargetMode="External"/><Relationship Id="rId80" Type="http://schemas.openxmlformats.org/officeDocument/2006/relationships/printerSettings" Target="../printerSettings/printerSettings15.bin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budget.mosreg.ru/byudzhet-dlya-grazhdan/godovoj-otchet-ob-ispolnenii-byudzheta-moskovskoj-oblasti/" TargetMode="External"/><Relationship Id="rId25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3" Type="http://schemas.openxmlformats.org/officeDocument/2006/relationships/hyperlink" Target="https://sobranie.pskov.ru/lawmaking/bills" TargetMode="External"/><Relationship Id="rId38" Type="http://schemas.openxmlformats.org/officeDocument/2006/relationships/hyperlink" Target="https://minfin.rk.gov.ru/ru/structure/2021_05_19_10_02_otchet_ob_ispolnenii_biudzheta_respubliki_krym_za_2020_god" TargetMode="External"/><Relationship Id="rId46" Type="http://schemas.openxmlformats.org/officeDocument/2006/relationships/hyperlink" Target="https://minfin.bashkortostan.ru/documents/projects/354423/" TargetMode="External"/><Relationship Id="rId59" Type="http://schemas.openxmlformats.org/officeDocument/2006/relationships/hyperlink" Target="https://www.yamalfin.ru/index.php?option=com_content&amp;view=article&amp;id=4127:-2020-&amp;catid=165:2019-11-01-09-07-31&amp;Itemid=127" TargetMode="External"/><Relationship Id="rId67" Type="http://schemas.openxmlformats.org/officeDocument/2006/relationships/hyperlink" Target="http://omskportal.ru/oiv/mf/otrasl/otkrbudg/ispolnenie/2020/04" TargetMode="External"/><Relationship Id="rId20" Type="http://schemas.openxmlformats.org/officeDocument/2006/relationships/hyperlink" Target="http://www.smoloblduma.ru/zpr/index.php?SECTION_ID=&amp;ELEMENT_ID=53967" TargetMode="External"/><Relationship Id="rId41" Type="http://schemas.openxmlformats.org/officeDocument/2006/relationships/hyperlink" Target="http://volgafin.volgograd.ru/norms/acts/17251/" TargetMode="External"/><Relationship Id="rId54" Type="http://schemas.openxmlformats.org/officeDocument/2006/relationships/hyperlink" Target="https://minfin.saratov.gov.ru/budget/zakon-o-byudzhete/ispolnenie-byudzheta/ispolnenie-byudzheta-2020-god" TargetMode="External"/><Relationship Id="rId62" Type="http://schemas.openxmlformats.org/officeDocument/2006/relationships/hyperlink" Target="https://minfin.alregn.ru/projects/p2021/" TargetMode="External"/><Relationship Id="rId70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75" Type="http://schemas.openxmlformats.org/officeDocument/2006/relationships/hyperlink" Target="http://ob.fin.amurobl.ru/dokumenty/proekt_zakon/ispolnenie_obl/20200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finance.pnzreg.ru/docs/np/?ELEMENT_ID=2202" TargetMode="External"/><Relationship Id="rId15" Type="http://schemas.openxmlformats.org/officeDocument/2006/relationships/hyperlink" Target="http://depfin.adm44.ru/info/law/proetjzko/" TargetMode="External"/><Relationship Id="rId23" Type="http://schemas.openxmlformats.org/officeDocument/2006/relationships/hyperlink" Target="https://dfto.ru/razdel/ispolnenie-byudzheta/proekt-zakona-ob-ispolnenii-byudzheta" TargetMode="External"/><Relationship Id="rId28" Type="http://schemas.openxmlformats.org/officeDocument/2006/relationships/hyperlink" Target="https://df.gov35.ru/otkrytyy-byudzhet/ispolnenie-oblastnogo-byudzheta/analiticheskie-materialy/2020-god/" TargetMode="External"/><Relationship Id="rId36" Type="http://schemas.openxmlformats.org/officeDocument/2006/relationships/hyperlink" Target="http://www.minfin01-maykop.ru/Show/Category/72?ItemId=271" TargetMode="External"/><Relationship Id="rId49" Type="http://schemas.openxmlformats.org/officeDocument/2006/relationships/hyperlink" Target="https://minfin.tatarstan.ru/godovoy-otchet-ob-ispolnenii-byudzheta.htm" TargetMode="External"/><Relationship Id="rId57" Type="http://schemas.openxmlformats.org/officeDocument/2006/relationships/hyperlink" Target="https://minfin.midural.ru/document/category/21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s://minfin.gov-murman.ru/open-budget/regional_budget/law_of_budget_projects/2020/" TargetMode="External"/><Relationship Id="rId44" Type="http://schemas.openxmlformats.org/officeDocument/2006/relationships/hyperlink" Target="https://www.mfri.ru/index.php/open-budget/godovoj-otchet-ob-ispolnenii-byudzheta" TargetMode="External"/><Relationship Id="rId52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60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65" Type="http://schemas.openxmlformats.org/officeDocument/2006/relationships/hyperlink" Target="https://www.ofukem.ru/budget/projects2020-2022/16456/" TargetMode="External"/><Relationship Id="rId73" Type="http://schemas.openxmlformats.org/officeDocument/2006/relationships/hyperlink" Target="https://ebudget.primorsky.ru/Menu/Page/416" TargetMode="External"/><Relationship Id="rId78" Type="http://schemas.openxmlformats.org/officeDocument/2006/relationships/hyperlink" Target="https://www.eao.ru/dokumenty/proekty-npa-docs/?SHOWALL_1=1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orel-region.ru/index.php?head=20&amp;part=25&amp;in=10" TargetMode="External"/><Relationship Id="rId39" Type="http://schemas.openxmlformats.org/officeDocument/2006/relationships/hyperlink" Target="https://minfinkubani.ru/budget_isp/detail.php?ID=89236&amp;IBLOCK_ID=69&amp;str_date=04.06.2021" TargetMode="External"/><Relationship Id="rId34" Type="http://schemas.openxmlformats.org/officeDocument/2006/relationships/hyperlink" Target="https://fincom.gov.spb.ru/budget/implementation/execution_materials/1" TargetMode="External"/><Relationship Id="rId50" Type="http://schemas.openxmlformats.org/officeDocument/2006/relationships/hyperlink" Target="https://www.mfur.ru/budjet/ispolnenie/materialy/2020-god.php" TargetMode="External"/><Relationship Id="rId55" Type="http://schemas.openxmlformats.org/officeDocument/2006/relationships/hyperlink" Target="http://ufo.ulntc.ru/index.php?mgf=budget/open_budget&amp;slep=net" TargetMode="External"/><Relationship Id="rId76" Type="http://schemas.openxmlformats.org/officeDocument/2006/relationships/hyperlink" Target="https://openbudget.49gov.ru/dokumenty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egov-buryatia.ru/minfin/activities/documents/proekty-zakonov-i-inykh-npa/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39.ru/documents/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karelia.ru/2020-2022-gody/" TargetMode="External"/><Relationship Id="rId21" Type="http://schemas.openxmlformats.org/officeDocument/2006/relationships/hyperlink" Target="https://fin.tmbreg.ru/6347/6366/9595.html" TargetMode="External"/><Relationship Id="rId42" Type="http://schemas.openxmlformats.org/officeDocument/2006/relationships/hyperlink" Target="http://volgafin.volgograd.ru/norms/acts/17251/" TargetMode="External"/><Relationship Id="rId47" Type="http://schemas.openxmlformats.org/officeDocument/2006/relationships/hyperlink" Target="https://minfin.bashkortostan.ru/activity/2863/" TargetMode="External"/><Relationship Id="rId63" Type="http://schemas.openxmlformats.org/officeDocument/2006/relationships/hyperlink" Target="https://minfin.alregn.ru/projects/p2021/" TargetMode="External"/><Relationship Id="rId68" Type="http://schemas.openxmlformats.org/officeDocument/2006/relationships/hyperlink" Target="http://omskportal.ru/oiv/mf/otrasl/otkrbudg/ispolnenie/2020/04" TargetMode="External"/><Relationship Id="rId16" Type="http://schemas.openxmlformats.org/officeDocument/2006/relationships/hyperlink" Target="https://adm.rkursk.ru/index.php?id=693&amp;mat_id=120345&amp;page=1" TargetMode="External"/><Relationship Id="rId11" Type="http://schemas.openxmlformats.org/officeDocument/2006/relationships/hyperlink" Target="https://dtf.avo.ru/proekty-zakonov-za-2021-god" TargetMode="External"/><Relationship Id="rId32" Type="http://schemas.openxmlformats.org/officeDocument/2006/relationships/hyperlink" Target="https://minfin.gov-murman.ru/open-budget/regional_budget/law_of_budget_projects/2020/" TargetMode="External"/><Relationship Id="rId37" Type="http://schemas.openxmlformats.org/officeDocument/2006/relationships/hyperlink" Target="http://www.minfin01-maykop.ru/Show/Category/72?ItemId=271" TargetMode="External"/><Relationship Id="rId53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58" Type="http://schemas.openxmlformats.org/officeDocument/2006/relationships/hyperlink" Target="https://minfin.midural.ru/document/category/21" TargetMode="External"/><Relationship Id="rId74" Type="http://schemas.openxmlformats.org/officeDocument/2006/relationships/hyperlink" Target="https://ebudget.primorsky.ru/Menu/Page/416" TargetMode="External"/><Relationship Id="rId79" Type="http://schemas.openxmlformats.org/officeDocument/2006/relationships/hyperlink" Target="https://r-19.ru/authorities/ministry-of-finance-of-the-republic-of-khakassia/docs/1748/" TargetMode="External"/><Relationship Id="rId5" Type="http://schemas.openxmlformats.org/officeDocument/2006/relationships/hyperlink" Target="https://zakon.zsperm.ru/?ELEMENT_ID=4186" TargetMode="External"/><Relationship Id="rId61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82" Type="http://schemas.openxmlformats.org/officeDocument/2006/relationships/printerSettings" Target="../printerSettings/printerSettings16.bin"/><Relationship Id="rId19" Type="http://schemas.openxmlformats.org/officeDocument/2006/relationships/hyperlink" Target="https://minfin.ryazangov.ru/documents/draft_documents/proekty/2021/index.php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://portal.tverfin.ru/Show/Category/33?ItemId=304" TargetMode="External"/><Relationship Id="rId27" Type="http://schemas.openxmlformats.org/officeDocument/2006/relationships/hyperlink" Target="https://dvinaland.ru/budget/reporting/" TargetMode="External"/><Relationship Id="rId30" Type="http://schemas.openxmlformats.org/officeDocument/2006/relationships/hyperlink" Target="https://minfin39.ru/documents/" TargetMode="External"/><Relationship Id="rId35" Type="http://schemas.openxmlformats.org/officeDocument/2006/relationships/hyperlink" Target="https://fincom.gov.spb.ru/budget/implementation/execution_materials/1" TargetMode="External"/><Relationship Id="rId43" Type="http://schemas.openxmlformats.org/officeDocument/2006/relationships/hyperlink" Target="https://minfin.donland.ru/activity/7915/" TargetMode="External"/><Relationship Id="rId48" Type="http://schemas.openxmlformats.org/officeDocument/2006/relationships/hyperlink" Target="http://mari-el.gov.ru/minfin/SitePages/ZakOispRespBudg.aspx" TargetMode="External"/><Relationship Id="rId56" Type="http://schemas.openxmlformats.org/officeDocument/2006/relationships/hyperlink" Target="http://ufo.ulntc.ru/index.php?mgf=budget/open_budget&amp;slep=net" TargetMode="External"/><Relationship Id="rId64" Type="http://schemas.openxmlformats.org/officeDocument/2006/relationships/hyperlink" Target="http://minfin.krskstate.ru/openbudget/othcet/2020" TargetMode="External"/><Relationship Id="rId69" Type="http://schemas.openxmlformats.org/officeDocument/2006/relationships/hyperlink" Target="https://depfin.tomsk.gov.ru/proekt-godovogo-otcheta-ob-ispolnenii-oblastnogo-bjudzheta" TargetMode="External"/><Relationship Id="rId77" Type="http://schemas.openxmlformats.org/officeDocument/2006/relationships/hyperlink" Target="https://openbudget.sakhminfin.ru/Menu/Page/504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s://www.mfur.ru/budjet/ispolnenie/materialy/2020-god.php" TargetMode="External"/><Relationship Id="rId72" Type="http://schemas.openxmlformats.org/officeDocument/2006/relationships/hyperlink" Target="https://egov-buryatia.ru/minfin/activities/documents/proekty-zakonov-i-inykh-npa/" TargetMode="External"/><Relationship Id="rId80" Type="http://schemas.openxmlformats.org/officeDocument/2006/relationships/hyperlink" Target="https://mf.orb.ru/activity/1006/" TargetMode="External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budget.mosreg.ru/byudzhet-dlya-grazhdan/godovoj-otchet-ob-ispolnenii-byudzheta-moskovskoj-oblasti/" TargetMode="External"/><Relationship Id="rId25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3" Type="http://schemas.openxmlformats.org/officeDocument/2006/relationships/hyperlink" Target="https://minfin.novreg.ru/2020-god-9.html" TargetMode="External"/><Relationship Id="rId38" Type="http://schemas.openxmlformats.org/officeDocument/2006/relationships/hyperlink" Target="http://minfin.kalmregion.ru/deyatelnost/byudzhet-respubliki-kalmykiya/proekty-zakonov-o-respublikanskom-byudzhete/" TargetMode="External"/><Relationship Id="rId46" Type="http://schemas.openxmlformats.org/officeDocument/2006/relationships/hyperlink" Target="http://minfin.alania.gov.ru/index.php/pages/703" TargetMode="External"/><Relationship Id="rId59" Type="http://schemas.openxmlformats.org/officeDocument/2006/relationships/hyperlink" Target="https://www.dumahmao.ru/budget2020-2022/lawsprojects/" TargetMode="External"/><Relationship Id="rId67" Type="http://schemas.openxmlformats.org/officeDocument/2006/relationships/hyperlink" Target="http://mfnso.nso.ru/page/495" TargetMode="External"/><Relationship Id="rId20" Type="http://schemas.openxmlformats.org/officeDocument/2006/relationships/hyperlink" Target="http://www.smoloblduma.ru/zpr/index.php?SECTION_ID=&amp;ELEMENT_ID=53967" TargetMode="External"/><Relationship Id="rId41" Type="http://schemas.openxmlformats.org/officeDocument/2006/relationships/hyperlink" Target="https://minfin.astrobl.ru/site-page/proekt-zakona-ao-ob-ispolnenii-byudzheta" TargetMode="External"/><Relationship Id="rId54" Type="http://schemas.openxmlformats.org/officeDocument/2006/relationships/hyperlink" Target="http://asozd.samgd.ru/bills/3233/" TargetMode="External"/><Relationship Id="rId62" Type="http://schemas.openxmlformats.org/officeDocument/2006/relationships/hyperlink" Target="https://minfin.rtyva.ru/node/17595/" TargetMode="External"/><Relationship Id="rId70" Type="http://schemas.openxmlformats.org/officeDocument/2006/relationships/hyperlink" Target="https://minfin.sakha.gov.ru/ispolnenie/2020-qod" TargetMode="External"/><Relationship Id="rId75" Type="http://schemas.openxmlformats.org/officeDocument/2006/relationships/hyperlink" Target="http://ob.fin.amurobl.ru/dokumenty/proekt_zakon/ispolnenie_obl/20200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www.zspo.ru/legislative/bills/79170/" TargetMode="External"/><Relationship Id="rId15" Type="http://schemas.openxmlformats.org/officeDocument/2006/relationships/hyperlink" Target="http://depfin.adm44.ru/info/law/proetjzko/" TargetMode="External"/><Relationship Id="rId23" Type="http://schemas.openxmlformats.org/officeDocument/2006/relationships/hyperlink" Target="https://dfto.ru/razdel/ispolnenie-byudzheta/proekt-zakona-ob-ispolnenii-byudzheta" TargetMode="External"/><Relationship Id="rId28" Type="http://schemas.openxmlformats.org/officeDocument/2006/relationships/hyperlink" Target="https://df.gov35.ru/otkrytyy-byudzhet/ispolnenie-oblastnogo-byudzheta/analiticheskie-materialy/2020-god/" TargetMode="External"/><Relationship Id="rId36" Type="http://schemas.openxmlformats.org/officeDocument/2006/relationships/hyperlink" Target="https://dfei.adm-nao.ru/byudzhetnaya-otchetnost/" TargetMode="External"/><Relationship Id="rId49" Type="http://schemas.openxmlformats.org/officeDocument/2006/relationships/hyperlink" Target="https://www.minfinrm.ru/budget/otch-isp/2020/" TargetMode="External"/><Relationship Id="rId57" Type="http://schemas.openxmlformats.org/officeDocument/2006/relationships/hyperlink" Target="http://www.finupr.kurganobl.ru/index.php?test=ispol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://budget.lenreg.ru/documents/?page=1&amp;sortOrder=&amp;type=&amp;sortName=&amp;sortDate=" TargetMode="External"/><Relationship Id="rId44" Type="http://schemas.openxmlformats.org/officeDocument/2006/relationships/hyperlink" Target="http://www.minfinrd.ru/godovoy-otchet-ob-ispolnenii-byudzheta" TargetMode="External"/><Relationship Id="rId52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60" Type="http://schemas.openxmlformats.org/officeDocument/2006/relationships/hyperlink" Target="https://www.yamalfin.ru/index.php?option=com_content&amp;view=article&amp;id=4127:-2020-&amp;catid=165:2019-11-01-09-07-31&amp;Itemid=127" TargetMode="External"/><Relationship Id="rId65" Type="http://schemas.openxmlformats.org/officeDocument/2006/relationships/hyperlink" Target="https://irkobl.ru/sites/minfin/activity/obl/" TargetMode="External"/><Relationship Id="rId73" Type="http://schemas.openxmlformats.org/officeDocument/2006/relationships/hyperlink" Target="https://minfin.kamgov.ru/otcety_ispolnenie/otcet-ob-ispolnenii-kraevogo-budzeta-za-2020-god" TargetMode="External"/><Relationship Id="rId78" Type="http://schemas.openxmlformats.org/officeDocument/2006/relationships/hyperlink" Target="https://www.eao.ru/dokumenty/proekty-npa-docs/?SHOWALL_1=1" TargetMode="External"/><Relationship Id="rId81" Type="http://schemas.openxmlformats.org/officeDocument/2006/relationships/hyperlink" Target="http://minfin09.ru/%d0%bf%d1%80%d0%be%d0%b5%d0%ba%d1%82-%d0%b7%d0%b0%d0%ba%d0%be%d0%bd%d0%b0-%d0%be%d0%b1-%d0%b8%d1%81%d0%bf/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orel-region.ru/index.php?head=20&amp;part=25&amp;in=10" TargetMode="External"/><Relationship Id="rId39" Type="http://schemas.openxmlformats.org/officeDocument/2006/relationships/hyperlink" Target="https://minfin.rk.gov.ru/ru/structure/2021_05_19_10_02_otchet_ob_ispolnenii_biudzheta_respubliki_krym_za_2020_god" TargetMode="External"/><Relationship Id="rId34" Type="http://schemas.openxmlformats.org/officeDocument/2006/relationships/hyperlink" Target="https://sobranie.pskov.ru/lawmaking/bills" TargetMode="External"/><Relationship Id="rId50" Type="http://schemas.openxmlformats.org/officeDocument/2006/relationships/hyperlink" Target="https://minfin.tatarstan.ru/godovoy-otchet-ob-ispolnenii-byudzheta.htm" TargetMode="External"/><Relationship Id="rId55" Type="http://schemas.openxmlformats.org/officeDocument/2006/relationships/hyperlink" Target="https://minfin.saratov.gov.ru/budget/zakon-o-byudzhete/ispolnenie-byudzheta/ispolnenie-byudzheta-2020-god" TargetMode="External"/><Relationship Id="rId76" Type="http://schemas.openxmlformats.org/officeDocument/2006/relationships/hyperlink" Target="https://openbudget.49gov.ru/dokumenty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.rkomi.ru/deyatelnost/byudjet/ispolnenie-respublikanskogo-i-konsolidirovannogo-byudjetov-respubliki-komi/2020-god-794" TargetMode="External"/><Relationship Id="rId24" Type="http://schemas.openxmlformats.org/officeDocument/2006/relationships/hyperlink" Target="https://www.yarregion.ru/depts/depfin/tmpPages/docs.aspx" TargetMode="External"/><Relationship Id="rId40" Type="http://schemas.openxmlformats.org/officeDocument/2006/relationships/hyperlink" Target="https://minfinkubani.ru/budget_isp/detail.php?ID=89236&amp;IBLOCK_ID=69&amp;str_date=04.06.2021" TargetMode="External"/><Relationship Id="rId45" Type="http://schemas.openxmlformats.org/officeDocument/2006/relationships/hyperlink" Target="https://www.mfri.ru/index.php/open-budget/godovoj-otchet-ob-ispolnenii-byudzheta" TargetMode="External"/><Relationship Id="rId66" Type="http://schemas.openxmlformats.org/officeDocument/2006/relationships/hyperlink" Target="https://www.ofukem.ru/budget/projects2020-2022/16456/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fri.ru/index.php/3720-v-narodnom-sobranii-proshli-publichnye-slushaniya-po-proektu-zakona-respubliki-ingushetiya-ob-ispolnenii-respublikanskogo-byudzheta-za-2020-god" TargetMode="External"/><Relationship Id="rId13" Type="http://schemas.openxmlformats.org/officeDocument/2006/relationships/hyperlink" Target="http://www.kurganoblduma.ru/about/activity/people_hearing/" TargetMode="External"/><Relationship Id="rId18" Type="http://schemas.openxmlformats.org/officeDocument/2006/relationships/hyperlink" Target="http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26" Type="http://schemas.openxmlformats.org/officeDocument/2006/relationships/hyperlink" Target="http://admoblkaluga.ru/main/work/finances/budget/reports.php" TargetMode="External"/><Relationship Id="rId3" Type="http://schemas.openxmlformats.org/officeDocument/2006/relationships/hyperlink" Target="https://zsperm.ru/s1/archive/news/detail.php?ID=89377" TargetMode="External"/><Relationship Id="rId21" Type="http://schemas.openxmlformats.org/officeDocument/2006/relationships/hyperlink" Target="http://beldepfin.ru/publications/dopolnitelnye-materialy-k-proektu-zakona-ob-ispol/" TargetMode="External"/><Relationship Id="rId7" Type="http://schemas.openxmlformats.org/officeDocument/2006/relationships/hyperlink" Target="https://www.parlamentri.ru/index.php/press-centr/novosti/5269-komitet-narodnogo-sobraniya-po-byudzhetu-i-nalogam-8-iyunya-v-10-30-provodit-slushaniya-po-obsuzhdeniyu-proekta-zakona-ob-ispolnenii-respublikanskogo-byudzheta-za-2020-god" TargetMode="External"/><Relationship Id="rId12" Type="http://schemas.openxmlformats.org/officeDocument/2006/relationships/hyperlink" Target="http://www.smoloblduma.ru/work/seminar.php?sphrase_id=65086" TargetMode="External"/><Relationship Id="rId17" Type="http://schemas.openxmlformats.org/officeDocument/2006/relationships/hyperlink" Target="https://minfin.rkomi.ru/deyatelnost/byudjet/ispolnenie-respublikanskogo-i-konsolidirovannogo-byudjetov-respubliki-komi/zakony-respubliki-komi-proekty-zakonov-ob-ispolnenii-respublikanskogo-byudjeta-respubliki-komi/2020-god-794" TargetMode="External"/><Relationship Id="rId25" Type="http://schemas.openxmlformats.org/officeDocument/2006/relationships/hyperlink" Target="https://depfin.tomsk.gov.ru/proekt-godovogo-otcheta-ob-ispolnenii-oblastnogo-bjudzheta" TargetMode="External"/><Relationship Id="rId2" Type="http://schemas.openxmlformats.org/officeDocument/2006/relationships/hyperlink" Target="http://www.zaksobr-chita.ru/zakonodatel-naya-deyatel-nost-/deputatskie-slushaniya/" TargetMode="External"/><Relationship Id="rId16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20" Type="http://schemas.openxmlformats.org/officeDocument/2006/relationships/hyperlink" Target="https://minfin.kamgov.ru/otcety_ispolnenie/otcet-ob-ispolnenii-kraevogo-budzeta-za-2020-god" TargetMode="External"/><Relationship Id="rId29" Type="http://schemas.openxmlformats.org/officeDocument/2006/relationships/hyperlink" Target="http://gs.cap.ru/meropriyatiya/20200623-publichnie-slushaniya-po-godovomu-otchetu" TargetMode="External"/><Relationship Id="rId1" Type="http://schemas.openxmlformats.org/officeDocument/2006/relationships/hyperlink" Target="https://www.tulaoblduma.ru/inf_materialy_tod/budjet/publ_slush.php" TargetMode="External"/><Relationship Id="rId6" Type="http://schemas.openxmlformats.org/officeDocument/2006/relationships/hyperlink" Target="https://www.astroblduma.ru/services/anounces/protokol-obshchestvennykh-obsuzhdeniy-proekta-zakona-astrakhanskoy-oblasti-ob-ispolnenii-byudzheta-a/" TargetMode="External"/><Relationship Id="rId11" Type="http://schemas.openxmlformats.org/officeDocument/2006/relationships/hyperlink" Target="https://hural-buryatia.ru/news/detail.php?ID=512" TargetMode="External"/><Relationship Id="rId24" Type="http://schemas.openxmlformats.org/officeDocument/2006/relationships/hyperlink" Target="https://dvinaland.ru/budget/public_hearings/" TargetMode="External"/><Relationship Id="rId32" Type="http://schemas.openxmlformats.org/officeDocument/2006/relationships/printerSettings" Target="../printerSettings/printerSettings17.bin"/><Relationship Id="rId5" Type="http://schemas.openxmlformats.org/officeDocument/2006/relationships/hyperlink" Target="http://www.rznoblduma.ru/index.php?option=com_content&amp;view=article&amp;id=2863:protokol-publichnykh-slushanij-17-06-2021&amp;catid=99&amp;Itemid=259" TargetMode="External"/><Relationship Id="rId15" Type="http://schemas.openxmlformats.org/officeDocument/2006/relationships/hyperlink" Target="https://www.govvrn.ru/novost/-/~/id/7927867" TargetMode="External"/><Relationship Id="rId23" Type="http://schemas.openxmlformats.org/officeDocument/2006/relationships/hyperlink" Target="http://www.yarregion.ru/depts/depfin/tmpPages/docs.aspx" TargetMode="External"/><Relationship Id="rId28" Type="http://schemas.openxmlformats.org/officeDocument/2006/relationships/hyperlink" Target="http://www.gsrm.ru/public/2021_otchet/index.php" TargetMode="External"/><Relationship Id="rId10" Type="http://schemas.openxmlformats.org/officeDocument/2006/relationships/hyperlink" Target="https://budget.govrb.ru/ebudget/Show/Content/319?ParentItemId=233" TargetMode="External"/><Relationship Id="rId19" Type="http://schemas.openxmlformats.org/officeDocument/2006/relationships/hyperlink" Target="https://www.zspo.ru/legislative/budget/79648/" TargetMode="External"/><Relationship Id="rId31" Type="http://schemas.openxmlformats.org/officeDocument/2006/relationships/hyperlink" Target="https://minfin39.ru/budget/process/last/" TargetMode="External"/><Relationship Id="rId4" Type="http://schemas.openxmlformats.org/officeDocument/2006/relationships/hyperlink" Target="https://depfin.admhmao.ru/vse-novosti/5694738/" TargetMode="External"/><Relationship Id="rId9" Type="http://schemas.openxmlformats.org/officeDocument/2006/relationships/hyperlink" Target="http://parlament.kbr.ru/informatsiya/press-tsentr/index.php?ELEMENT_ID=17927" TargetMode="External"/><Relationship Id="rId14" Type="http://schemas.openxmlformats.org/officeDocument/2006/relationships/hyperlink" Target="http://www.zsamur.ru/section/list/33/11" TargetMode="External"/><Relationship Id="rId22" Type="http://schemas.openxmlformats.org/officeDocument/2006/relationships/hyperlink" Target="http://www.oblsovet.ru/legislation/hearing/" TargetMode="External"/><Relationship Id="rId27" Type="http://schemas.openxmlformats.org/officeDocument/2006/relationships/hyperlink" Target="http://df.ivanovoobl.ru/regionalnye-finansy/zakon-ob-oblastnom-byudzhete/zakon-ob-ispolnenii-oblastnogo-byudzheta/%20(&#1057;&#1084;&#1086;&#1090;&#1088;&#1077;&#1090;&#1100;%20%22&#1055;&#1088;&#1080;&#1083;&#1086;&#1078;&#1077;&#1085;&#1080;&#1103;%22)" TargetMode="External"/><Relationship Id="rId30" Type="http://schemas.openxmlformats.org/officeDocument/2006/relationships/hyperlink" Target="https://df.gov35.ru/otkrytyy-byudzhet/ispolnenie-oblastnogo-byudzheta/analiticheskie-materialy/2020-god/index.php?ELEMENT_ID=13260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minfin.bashkortostan.ru/documents/active/358870/" TargetMode="External"/><Relationship Id="rId21" Type="http://schemas.openxmlformats.org/officeDocument/2006/relationships/hyperlink" Target="https://openbudget.sakhminfin.ru/Menu/Page/504" TargetMode="External"/><Relationship Id="rId42" Type="http://schemas.openxmlformats.org/officeDocument/2006/relationships/hyperlink" Target="https://minfin.alregn.ru/regul/normal/?curPos=0" TargetMode="External"/><Relationship Id="rId47" Type="http://schemas.openxmlformats.org/officeDocument/2006/relationships/hyperlink" Target="https://bryanskoblfin.ru/Show/Content/2803?ParentItemId=5" TargetMode="External"/><Relationship Id="rId63" Type="http://schemas.openxmlformats.org/officeDocument/2006/relationships/hyperlink" Target="https://fin.tmbreg.ru/6347/6366/9595.html" TargetMode="External"/><Relationship Id="rId68" Type="http://schemas.openxmlformats.org/officeDocument/2006/relationships/hyperlink" Target="https://www.mfur.ru/budjet/ispolnenie/materialy/2020-god.php" TargetMode="External"/><Relationship Id="rId16" Type="http://schemas.openxmlformats.org/officeDocument/2006/relationships/hyperlink" Target="https://minfin-altai.ru/deyatelnost/proekt-byudzheta-zakony-o-byudzhete-zakony-ob-ispolnenii-byudzheta/2020-2022/akon-on-the-implementation-of-the-budget-for-2020.php" TargetMode="External"/><Relationship Id="rId11" Type="http://schemas.openxmlformats.org/officeDocument/2006/relationships/hyperlink" Target="https://minfin.tatarstan.ru/godovoy-otchet-ob-ispolnenii-byudzheta.htm" TargetMode="External"/><Relationship Id="rId32" Type="http://schemas.openxmlformats.org/officeDocument/2006/relationships/hyperlink" Target="http://minfin.karelia.ru/2020-2022-gody/" TargetMode="External"/><Relationship Id="rId37" Type="http://schemas.openxmlformats.org/officeDocument/2006/relationships/hyperlink" Target="https://www.minfinrm.ru/budget/otch-isp/2020/" TargetMode="External"/><Relationship Id="rId53" Type="http://schemas.openxmlformats.org/officeDocument/2006/relationships/hyperlink" Target="https://ufin48.ru/Show/Tag/%D0%98%D1%81%D0%BF%D0%BE%D0%BB%D0%BD%D0%B5%D0%BD%D0%B8%D0%B5%20%D0%B1%D1%8E%D0%B4%D0%B6%D0%B5%D1%82%D0%B0" TargetMode="External"/><Relationship Id="rId58" Type="http://schemas.openxmlformats.org/officeDocument/2006/relationships/hyperlink" Target="https://orel-region.ru/index.php?head=20&amp;part=25&amp;in=10" TargetMode="External"/><Relationship Id="rId74" Type="http://schemas.openxmlformats.org/officeDocument/2006/relationships/hyperlink" Target="https://minfin.donland.ru/documents/active/95736/" TargetMode="External"/><Relationship Id="rId79" Type="http://schemas.openxmlformats.org/officeDocument/2006/relationships/hyperlink" Target="http://ufo.ulntc.ru:8080/dokumenty/godovoj-otchet-ob-ispolnenii-byudzheta" TargetMode="External"/><Relationship Id="rId5" Type="http://schemas.openxmlformats.org/officeDocument/2006/relationships/hyperlink" Target="http://&#1095;&#1091;&#1082;&#1086;&#1090;&#1082;&#1072;.&#1088;&#1092;/otkrytyy-byudzhet/ispolnenie-byudzheta.php" TargetMode="External"/><Relationship Id="rId61" Type="http://schemas.openxmlformats.org/officeDocument/2006/relationships/hyperlink" Target="https://minfin-samara.ru/law-of-execution-budget/" TargetMode="External"/><Relationship Id="rId19" Type="http://schemas.openxmlformats.org/officeDocument/2006/relationships/hyperlink" Target="https://www.primorsky.ru/authorities/executive-agencies/departments/finance/laws.php" TargetMode="External"/><Relationship Id="rId14" Type="http://schemas.openxmlformats.org/officeDocument/2006/relationships/hyperlink" Target="https://depfin.admhmao.ru/otkrytyy-byudzhet/" TargetMode="External"/><Relationship Id="rId22" Type="http://schemas.openxmlformats.org/officeDocument/2006/relationships/hyperlink" Target="http://www.eao.ru/dokumenty/elektronnoe-ofitsialnoe-opublikovanie/zakony-eao/" TargetMode="External"/><Relationship Id="rId27" Type="http://schemas.openxmlformats.org/officeDocument/2006/relationships/hyperlink" Target="https://egov-buryatia.ru/minfin/activities/documents/zakony/" TargetMode="External"/><Relationship Id="rId30" Type="http://schemas.openxmlformats.org/officeDocument/2006/relationships/hyperlink" Target="http://minfin.kalmregion.ru/deyatelnost/byudzhet-respubliki-kalmykiya/" TargetMode="External"/><Relationship Id="rId35" Type="http://schemas.openxmlformats.org/officeDocument/2006/relationships/hyperlink" Target="https://ob.sev.gov.ru/dokumenty/godovoj-otchet-ob-ispolnenii-byudzheta" TargetMode="External"/><Relationship Id="rId43" Type="http://schemas.openxmlformats.org/officeDocument/2006/relationships/hyperlink" Target="https://minfinkubani.ru/budget_isp/detail.php?ID=89373&amp;IBLOCK_ID=46&amp;str_date=13.07.2021" TargetMode="External"/><Relationship Id="rId48" Type="http://schemas.openxmlformats.org/officeDocument/2006/relationships/hyperlink" Target="https://df.gov35.ru/otkrytyy-byudzhet/ispolnenie-oblastnogo-byudzheta/analiticheskie-materialy/2020-god/" TargetMode="External"/><Relationship Id="rId56" Type="http://schemas.openxmlformats.org/officeDocument/2006/relationships/hyperlink" Target="http://omskportal.ru/oiv/mf/otrasl/otkrbudg/ispolnenie/2020/04" TargetMode="External"/><Relationship Id="rId64" Type="http://schemas.openxmlformats.org/officeDocument/2006/relationships/hyperlink" Target="https://depfin.tomsk.gov.ru/documents/front" TargetMode="External"/><Relationship Id="rId69" Type="http://schemas.openxmlformats.org/officeDocument/2006/relationships/hyperlink" Target="https://minfin39.ru/documents/?PAGEN_1=3" TargetMode="External"/><Relationship Id="rId77" Type="http://schemas.openxmlformats.org/officeDocument/2006/relationships/hyperlink" Target="http://ob.fin.amurobl.ru/dokumenty/zakon/zakon_ob_ispolnenii/2020/" TargetMode="External"/><Relationship Id="rId8" Type="http://schemas.openxmlformats.org/officeDocument/2006/relationships/hyperlink" Target="http://admoblkaluga.ru/main/work/finances/budget/reports.php" TargetMode="External"/><Relationship Id="rId51" Type="http://schemas.openxmlformats.org/officeDocument/2006/relationships/hyperlink" Target="http://depfin.adm44.ru/Budget/IspZakon/" TargetMode="External"/><Relationship Id="rId72" Type="http://schemas.openxmlformats.org/officeDocument/2006/relationships/hyperlink" Target="http://minfin.krskstate.ru/openbudget/othcet/2020" TargetMode="External"/><Relationship Id="rId80" Type="http://schemas.openxmlformats.org/officeDocument/2006/relationships/hyperlink" Target="http://volgafin.volgograd.ru/norms/acts/17251/" TargetMode="External"/><Relationship Id="rId3" Type="http://schemas.openxmlformats.org/officeDocument/2006/relationships/hyperlink" Target="https://mfin.permkrai.ru/execution/docbud/2021/" TargetMode="External"/><Relationship Id="rId12" Type="http://schemas.openxmlformats.org/officeDocument/2006/relationships/hyperlink" Target="https://minfin.saratov.gov.ru/budget/zakon-o-byudzhete/ispolnenie-byudzheta/ispolnenie-byudzheta-2020-god" TargetMode="External"/><Relationship Id="rId17" Type="http://schemas.openxmlformats.org/officeDocument/2006/relationships/hyperlink" Target="https://minfin.sakha.gov.ru/ispolnenie/2020-qod" TargetMode="External"/><Relationship Id="rId25" Type="http://schemas.openxmlformats.org/officeDocument/2006/relationships/hyperlink" Target="http://www.minfin01-maykop.ru/Show/Category/72?ItemId=271" TargetMode="External"/><Relationship Id="rId33" Type="http://schemas.openxmlformats.org/officeDocument/2006/relationships/hyperlink" Target="https://www.minfin74.ru/mBudget/execution/annual/" TargetMode="External"/><Relationship Id="rId38" Type="http://schemas.openxmlformats.org/officeDocument/2006/relationships/hyperlink" Target="http://minfin.alania.gov.ru/activity/budgetprojectslaws/budgetexecutionlaws" TargetMode="External"/><Relationship Id="rId46" Type="http://schemas.openxmlformats.org/officeDocument/2006/relationships/hyperlink" Target="http://beldepfin.ru/dokumenty/vse-dokumenty/godovoj-otchet-ob-ispolnenii-byudzheta-za-2020-god/" TargetMode="External"/><Relationship Id="rId59" Type="http://schemas.openxmlformats.org/officeDocument/2006/relationships/hyperlink" Target="https://finance.pskov.ru/ob-upravlenii/byudzhet" TargetMode="External"/><Relationship Id="rId67" Type="http://schemas.openxmlformats.org/officeDocument/2006/relationships/hyperlink" Target="https://dfei.adm-nao.ru/byudzhetnaya-otchetnost/" TargetMode="External"/><Relationship Id="rId20" Type="http://schemas.openxmlformats.org/officeDocument/2006/relationships/hyperlink" Target="https://openbudget.49gov.ru/dokumenty" TargetMode="External"/><Relationship Id="rId41" Type="http://schemas.openxmlformats.org/officeDocument/2006/relationships/hyperlink" Target="http://minfin.cap.ru/doc/laws/2021/06/21/laws-43" TargetMode="External"/><Relationship Id="rId54" Type="http://schemas.openxmlformats.org/officeDocument/2006/relationships/hyperlink" Target="https://minfin.gov-murman.ru/open-budget/regional_budget/law_of_budget/" TargetMode="External"/><Relationship Id="rId62" Type="http://schemas.openxmlformats.org/officeDocument/2006/relationships/hyperlink" Target="http://www.finsmol.ru/minfin/nJvVo3p7" TargetMode="External"/><Relationship Id="rId70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75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1" Type="http://schemas.openxmlformats.org/officeDocument/2006/relationships/hyperlink" Target="https://pravitelstvo.kbr.ru/oigv/minfin/npi/zakonodatelstva_i_podzakonnye_normativnye_akty.php" TargetMode="External"/><Relationship Id="rId6" Type="http://schemas.openxmlformats.org/officeDocument/2006/relationships/hyperlink" Target="https://dtf.avo.ru/zakony-vladimirskoj-oblasti" TargetMode="External"/><Relationship Id="rId15" Type="http://schemas.openxmlformats.org/officeDocument/2006/relationships/hyperlink" Target="https://www.yamalfin.ru/index.php?option=com_content&amp;view=article&amp;id=4167:2021-05-24-12-52-26&amp;catid=166:2019-11-01-09-07-44&amp;Itemid=127" TargetMode="External"/><Relationship Id="rId23" Type="http://schemas.openxmlformats.org/officeDocument/2006/relationships/hyperlink" Target="http://budget.lenreg.ru/documents/?page=0&amp;sortOrder=&amp;type=&amp;sortName=&amp;sortDate=" TargetMode="External"/><Relationship Id="rId28" Type="http://schemas.openxmlformats.org/officeDocument/2006/relationships/hyperlink" Target="http://www.minfinrd.ru/godovoy-otchet-ob-ispolnenii-byudzheta" TargetMode="External"/><Relationship Id="rId36" Type="http://schemas.openxmlformats.org/officeDocument/2006/relationships/hyperlink" Target="http://mari-el.gov.ru/minfin/SitePages/ZakOispRespBudg.aspx" TargetMode="External"/><Relationship Id="rId49" Type="http://schemas.openxmlformats.org/officeDocument/2006/relationships/hyperlink" Target="https://www.govvrn.ru/npafin?p_p_id=Foldersanddocuments_WAR_foldersanddocumentsportlet&amp;p_p_lifecycle=0&amp;p_p_state=normal&amp;p_p_mode=view&amp;folderId=6609614" TargetMode="External"/><Relationship Id="rId57" Type="http://schemas.openxmlformats.org/officeDocument/2006/relationships/hyperlink" Target="https://mf.orb.ru/activity/1006/" TargetMode="External"/><Relationship Id="rId10" Type="http://schemas.openxmlformats.org/officeDocument/2006/relationships/hyperlink" Target="https://minfin.rk.gov.ru/ru/structure/2021_07_01_10_19_zakon_ob_ispolnenii_biudzheta_respubliki_krym_za_2020_god_ot_29_06_2021_190_zrk_2021" TargetMode="External"/><Relationship Id="rId31" Type="http://schemas.openxmlformats.org/officeDocument/2006/relationships/hyperlink" Target="http://minfin09.ru/2021/07/%d0%b7%d0%b0%d0%ba%d0%be%d0%bd-%d0%ba%d1%87%d1%80-%d0%be%d0%b1-%d0%b8%d1%81%d0%bf%d0%be%d0%bb%d0%bd%d0%b5%d0%bd%d0%b8%d0%b8-%d1%80%d0%b5%d1%81%d0%bf%d1%83%d0%b1%d0%bb%d0%b8%d0%ba%d0%b0%d0%bd-2/" TargetMode="External"/><Relationship Id="rId44" Type="http://schemas.openxmlformats.org/officeDocument/2006/relationships/hyperlink" Target="https://dvinaland.ru/budget/reporting/" TargetMode="External"/><Relationship Id="rId52" Type="http://schemas.openxmlformats.org/officeDocument/2006/relationships/hyperlink" Target="http://www.finupr.kurganobl.ru/index.php?test=ispol" TargetMode="External"/><Relationship Id="rId60" Type="http://schemas.openxmlformats.org/officeDocument/2006/relationships/hyperlink" Target="https://minfin.ryazangov.ru/documents/documents_RO/zakony-ob-oblastnom-byudzhete-ryazanskoy-oblasti/" TargetMode="External"/><Relationship Id="rId65" Type="http://schemas.openxmlformats.org/officeDocument/2006/relationships/hyperlink" Target="https://admtyumen.ru/ogv_ru/finance/finance/bugjet/more.htm?id=11912239@cmsArticle" TargetMode="External"/><Relationship Id="rId73" Type="http://schemas.openxmlformats.org/officeDocument/2006/relationships/hyperlink" Target="http://portal.tverfin.ru/Show/Category/37?ItemId=309" TargetMode="External"/><Relationship Id="rId78" Type="http://schemas.openxmlformats.org/officeDocument/2006/relationships/hyperlink" Target="https://adm.rkursk.ru/index.php?id=693&amp;mat_id=121981" TargetMode="External"/><Relationship Id="rId81" Type="http://schemas.openxmlformats.org/officeDocument/2006/relationships/printerSettings" Target="../printerSettings/printerSettings18.bin"/><Relationship Id="rId4" Type="http://schemas.openxmlformats.org/officeDocument/2006/relationships/hyperlink" Target="https://finance.pnzreg.ru/docs/nsb/zpo/" TargetMode="External"/><Relationship Id="rId9" Type="http://schemas.openxmlformats.org/officeDocument/2006/relationships/hyperlink" Target="https://budget.mosreg.ru/byudzhet-dlya-grazhdan/godovoj-otchet-ob-ispolnenii-byudzheta-moskovskoj-oblasti/" TargetMode="External"/><Relationship Id="rId13" Type="http://schemas.openxmlformats.org/officeDocument/2006/relationships/hyperlink" Target="https://minfin.midural.ru/document/category/21" TargetMode="External"/><Relationship Id="rId18" Type="http://schemas.openxmlformats.org/officeDocument/2006/relationships/hyperlink" Target="https://minfin.kamgov.ru/otcety_ispolnenie/otcet-ob-ispolnenii-kraevogo-budzeta-za-2020-god" TargetMode="External"/><Relationship Id="rId39" Type="http://schemas.openxmlformats.org/officeDocument/2006/relationships/hyperlink" Target="https://r-19.ru/authorities/ministry-of-finance-of-the-republic-of-khakassia/docs/1748/" TargetMode="External"/><Relationship Id="rId34" Type="http://schemas.openxmlformats.org/officeDocument/2006/relationships/hyperlink" Target="https://minfin.rkomi.ru/deyatelnost/byudjet/ispolnenie-respublikanskogo-i-konsolidirovannogo-byudjetov-respubliki-komi/2020-god-794" TargetMode="External"/><Relationship Id="rId50" Type="http://schemas.openxmlformats.org/officeDocument/2006/relationships/hyperlink" Target="https://www.ofukem.ru/budget/laws2020-2022/" TargetMode="External"/><Relationship Id="rId55" Type="http://schemas.openxmlformats.org/officeDocument/2006/relationships/hyperlink" Target="https://minfin.novreg.ru/2020-god-9.html" TargetMode="External"/><Relationship Id="rId76" Type="http://schemas.openxmlformats.org/officeDocument/2006/relationships/hyperlink" Target="https://r-19.ru/authorities/ministry-of-finance-of-the-republic-of-khakassia/docs/1748/" TargetMode="External"/><Relationship Id="rId7" Type="http://schemas.openxmlformats.org/officeDocument/2006/relationships/hyperlink" Target="http://df.ivanovoobl.ru/regionalnye-finansy/zakon-ob-oblastnom-byudzhete/zakon-ob-ispolnenii-oblastnogo-byudzheta/" TargetMode="External"/><Relationship Id="rId71" Type="http://schemas.openxmlformats.org/officeDocument/2006/relationships/hyperlink" Target="https://dfto.ru/razdel/ispolnenie-byudzheta/proekt-zakona-ob-ispolnenii-byudzheta" TargetMode="External"/><Relationship Id="rId2" Type="http://schemas.openxmlformats.org/officeDocument/2006/relationships/hyperlink" Target="https://openbudsk.ru/godovoy-otchet-ob-ispolnenii-byudzheta/" TargetMode="External"/><Relationship Id="rId29" Type="http://schemas.openxmlformats.org/officeDocument/2006/relationships/hyperlink" Target="https://www.mfri.ru/index.php/open-budget/godovoj-otchet-ob-ispolnenii-byudzheta" TargetMode="External"/><Relationship Id="rId24" Type="http://schemas.openxmlformats.org/officeDocument/2006/relationships/hyperlink" Target="https://fincom.gov.spb.ru/budget/implementation/execution_materials/1" TargetMode="External"/><Relationship Id="rId40" Type="http://schemas.openxmlformats.org/officeDocument/2006/relationships/hyperlink" Target="http://www.minfinchr.ru/otkrytyj-byudzhet" TargetMode="External"/><Relationship Id="rId45" Type="http://schemas.openxmlformats.org/officeDocument/2006/relationships/hyperlink" Target="https://minfin.astrobl.ru/site-page/zakony-o-byudzhete-ao" TargetMode="External"/><Relationship Id="rId66" Type="http://schemas.openxmlformats.org/officeDocument/2006/relationships/hyperlink" Target="https://www.yarregion.ru/depts/depfin/tmpPages/do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ating@nifi.ru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21" Type="http://schemas.openxmlformats.org/officeDocument/2006/relationships/hyperlink" Target="https://finance.pnzreg.ru/docs/np/?ELEMENT_ID=2202" TargetMode="External"/><Relationship Id="rId42" Type="http://schemas.openxmlformats.org/officeDocument/2006/relationships/hyperlink" Target="https://minfin-rzn.ru/portal/Show/Category/7?ItemId=39" TargetMode="External"/><Relationship Id="rId63" Type="http://schemas.openxmlformats.org/officeDocument/2006/relationships/hyperlink" Target="https://df.gov35.ru/otkrytyy-byudzhet/ispolnenie-oblastnogo-byudzheta/analiticheskie-materialy/2020-god/" TargetMode="External"/><Relationship Id="rId84" Type="http://schemas.openxmlformats.org/officeDocument/2006/relationships/hyperlink" Target="http://www.huralrk.ru/deyatelnost/zakonodatelnaya-deyatelnost/zakonoproekty/item/2118-proektrk2056.html" TargetMode="External"/><Relationship Id="rId138" Type="http://schemas.openxmlformats.org/officeDocument/2006/relationships/hyperlink" Target="http://elkurultay.ru/deyatelnost/zakonotvorchestvo" TargetMode="External"/><Relationship Id="rId159" Type="http://schemas.openxmlformats.org/officeDocument/2006/relationships/hyperlink" Target="https://depfin.tomsk.gov.ru/proekt-godovogo-otcheta-ob-ispolnenii-oblastnogo-bjudzheta" TargetMode="External"/><Relationship Id="rId170" Type="http://schemas.openxmlformats.org/officeDocument/2006/relationships/hyperlink" Target="http://www.zaksobr.kamchatka.ru/events/Zakony/Proekty-Zakonov-Kamchatskogo-kraya/" TargetMode="External"/><Relationship Id="rId191" Type="http://schemas.openxmlformats.org/officeDocument/2006/relationships/hyperlink" Target="https://mf.orb.ru/activity/1006/" TargetMode="External"/><Relationship Id="rId205" Type="http://schemas.openxmlformats.org/officeDocument/2006/relationships/printerSettings" Target="../printerSettings/printerSettings4.bin"/><Relationship Id="rId107" Type="http://schemas.openxmlformats.org/officeDocument/2006/relationships/hyperlink" Target="http://www.gsmari.ru/itog/pnpa.html" TargetMode="External"/><Relationship Id="rId11" Type="http://schemas.openxmlformats.org/officeDocument/2006/relationships/hyperlink" Target="http://parlament.kbr.ru/zakonodatelnaya-deyatelnost/zakonoproekty-na-stadii-rassmotreniya/" TargetMode="External"/><Relationship Id="rId32" Type="http://schemas.openxmlformats.org/officeDocument/2006/relationships/hyperlink" Target="http://www.kosoblduma.ru/laws/pzko/?id=1154" TargetMode="External"/><Relationship Id="rId53" Type="http://schemas.openxmlformats.org/officeDocument/2006/relationships/hyperlink" Target="http://yarduma.ru/activity/projects/zp211561" TargetMode="External"/><Relationship Id="rId74" Type="http://schemas.openxmlformats.org/officeDocument/2006/relationships/hyperlink" Target="https://sobranie.pskov.ru/lawmaking/bills" TargetMode="External"/><Relationship Id="rId128" Type="http://schemas.openxmlformats.org/officeDocument/2006/relationships/hyperlink" Target="http://www.zsuo.ru/zakony/proekty/43-zakonotvorchestvo/zakony/proekty/16664-35592021.html" TargetMode="External"/><Relationship Id="rId149" Type="http://schemas.openxmlformats.org/officeDocument/2006/relationships/hyperlink" Target="http://openbudget.gfu.ru/ispolnenie-budgeta/law_project/" TargetMode="External"/><Relationship Id="rId5" Type="http://schemas.openxmlformats.org/officeDocument/2006/relationships/hyperlink" Target="https://www.belduma.ru/document/draft/detail.php?god=2021&amp;prj=all" TargetMode="External"/><Relationship Id="rId95" Type="http://schemas.openxmlformats.org/officeDocument/2006/relationships/hyperlink" Target="https://minfin.donland.ru/activity/7915/" TargetMode="External"/><Relationship Id="rId160" Type="http://schemas.openxmlformats.org/officeDocument/2006/relationships/hyperlink" Target="http://open.findep.org/" TargetMode="External"/><Relationship Id="rId181" Type="http://schemas.openxmlformats.org/officeDocument/2006/relationships/hyperlink" Target="https://www.magoblduma.ru/activities/zakon/" TargetMode="External"/><Relationship Id="rId22" Type="http://schemas.openxmlformats.org/officeDocument/2006/relationships/hyperlink" Target="https://www.zspo.ru/legislative/bills/79170/" TargetMode="External"/><Relationship Id="rId43" Type="http://schemas.openxmlformats.org/officeDocument/2006/relationships/hyperlink" Target="http://www.smoloblduma.ru/zpr/index.php?SECTION_ID=&amp;ELEMENT_ID=53967" TargetMode="External"/><Relationship Id="rId64" Type="http://schemas.openxmlformats.org/officeDocument/2006/relationships/hyperlink" Target="https://duma39.ru/activity/zakon/draft/" TargetMode="External"/><Relationship Id="rId118" Type="http://schemas.openxmlformats.org/officeDocument/2006/relationships/hyperlink" Target="http://mf.nnov.ru:8025/primi-uchastie/publichnye-slushaniya/publ-slushaniya-isp-2020-menu-2/doc-052021-d1" TargetMode="External"/><Relationship Id="rId139" Type="http://schemas.openxmlformats.org/officeDocument/2006/relationships/hyperlink" Target="http://www.open.minfin-altai.ru/open-budget/ispolnenie-respublikanskogo-byudzheta.html" TargetMode="External"/><Relationship Id="rId85" Type="http://schemas.openxmlformats.org/officeDocument/2006/relationships/hyperlink" Target="http://minfin.kalmregion.ru/deyatelnost/byudzhet-respubliki-kalmykiya/proekty-zakonov-o-respublikanskom-byudzhete/" TargetMode="External"/><Relationship Id="rId150" Type="http://schemas.openxmlformats.org/officeDocument/2006/relationships/hyperlink" Target="https://www.zskuzbass.ru/zakonotvorchestvo/proektyi-normativnyix-pravovyix-aktov-kemerovskoj-oblasti" TargetMode="External"/><Relationship Id="rId171" Type="http://schemas.openxmlformats.org/officeDocument/2006/relationships/hyperlink" Target="https://minfin.kamgov.ru/otcety_ispolnenie/otcet-ob-ispolnenii-kraevogo-budzeta-za-2020-god" TargetMode="External"/><Relationship Id="rId192" Type="http://schemas.openxmlformats.org/officeDocument/2006/relationships/hyperlink" Target="https://duma32.ru/komitet-po-byudzhetu-nalogam-i-ekonomicheskoy-politike/" TargetMode="External"/><Relationship Id="rId12" Type="http://schemas.openxmlformats.org/officeDocument/2006/relationships/hyperlink" Target="https://pravitelstvo.kbr.ru/oigv/minfin/npi/proekty_normativnyh_i_pravovyh_aktov.php?postid=34879" TargetMode="External"/><Relationship Id="rId33" Type="http://schemas.openxmlformats.org/officeDocument/2006/relationships/hyperlink" Target="https://adm.rkursk.ru/index.php?id=693&amp;mat_id=120345&amp;page=1" TargetMode="External"/><Relationship Id="rId108" Type="http://schemas.openxmlformats.org/officeDocument/2006/relationships/hyperlink" Target="http://mari-el.gov.ru/minfin/SitePages/ZakOispRespBudg.aspx" TargetMode="External"/><Relationship Id="rId129" Type="http://schemas.openxmlformats.org/officeDocument/2006/relationships/hyperlink" Target="http://www.finupr.kurganobl.ru/index.php?test=ispol" TargetMode="External"/><Relationship Id="rId54" Type="http://schemas.openxmlformats.org/officeDocument/2006/relationships/hyperlink" Target="https://www.yarregion.ru/depts/depfin/tmpPages/docs.aspx" TargetMode="External"/><Relationship Id="rId75" Type="http://schemas.openxmlformats.org/officeDocument/2006/relationships/hyperlink" Target="https://finance.pskov.ru/ob-upravlenii/byudzhet" TargetMode="External"/><Relationship Id="rId96" Type="http://schemas.openxmlformats.org/officeDocument/2006/relationships/hyperlink" Target="https://sevzakon.ru/view/laws/bank_zakonoproektov/" TargetMode="External"/><Relationship Id="rId140" Type="http://schemas.openxmlformats.org/officeDocument/2006/relationships/hyperlink" Target="http://khural.org/info/finansy/288/" TargetMode="External"/><Relationship Id="rId161" Type="http://schemas.openxmlformats.org/officeDocument/2006/relationships/hyperlink" Target="https://iltumen.ru/documents/46711" TargetMode="External"/><Relationship Id="rId182" Type="http://schemas.openxmlformats.org/officeDocument/2006/relationships/hyperlink" Target="https://openbudget.49gov.ru/dokumenty" TargetMode="External"/><Relationship Id="rId6" Type="http://schemas.openxmlformats.org/officeDocument/2006/relationships/hyperlink" Target="https://bryanskoblfin.ru/Show/Content/2781?ParentItemId=5" TargetMode="External"/><Relationship Id="rId23" Type="http://schemas.openxmlformats.org/officeDocument/2006/relationships/hyperlink" Target="http://www.vskhakasia.ru/lawmaking/projects/1598" TargetMode="External"/><Relationship Id="rId119" Type="http://schemas.openxmlformats.org/officeDocument/2006/relationships/hyperlink" Target="http://www.zaksob.ru/activity/byudzhet-orenburgskoy-oblasti/publichnye-slushaniya/" TargetMode="External"/><Relationship Id="rId44" Type="http://schemas.openxmlformats.org/officeDocument/2006/relationships/hyperlink" Target="http://www.finsmol.ru/pbudget/nJvSD8Sj" TargetMode="External"/><Relationship Id="rId65" Type="http://schemas.openxmlformats.org/officeDocument/2006/relationships/hyperlink" Target="https://minfin39.ru/documents/" TargetMode="External"/><Relationship Id="rId86" Type="http://schemas.openxmlformats.org/officeDocument/2006/relationships/hyperlink" Target="http://crimea.gov.ru/law-draft-card/6892" TargetMode="External"/><Relationship Id="rId130" Type="http://schemas.openxmlformats.org/officeDocument/2006/relationships/hyperlink" Target="http://zsso.ru/legislative/lawprojects" TargetMode="External"/><Relationship Id="rId151" Type="http://schemas.openxmlformats.org/officeDocument/2006/relationships/hyperlink" Target="https://www.ofukem.ru/budget/projects2020-2022/16456/" TargetMode="External"/><Relationship Id="rId172" Type="http://schemas.openxmlformats.org/officeDocument/2006/relationships/hyperlink" Target="http://openbudget.kamgov.ru/Dashboard" TargetMode="External"/><Relationship Id="rId193" Type="http://schemas.openxmlformats.org/officeDocument/2006/relationships/hyperlink" Target="http://ob.beldepfin.ru/dokumenty/zakon_ob_ispolnenii_byudzheta" TargetMode="External"/><Relationship Id="rId13" Type="http://schemas.openxmlformats.org/officeDocument/2006/relationships/hyperlink" Target="http://www.dumask.ru/law/zakonodatelnaya-deyatelnost/item/22691-zakonoproekty-rassmotrennye-na-zasedaniyakh-dumy-sk-342-6-391-6.html" TargetMode="External"/><Relationship Id="rId109" Type="http://schemas.openxmlformats.org/officeDocument/2006/relationships/hyperlink" Target="https://www.minfinrm.ru/budget/otch-isp/2020/" TargetMode="External"/><Relationship Id="rId34" Type="http://schemas.openxmlformats.org/officeDocument/2006/relationships/hyperlink" Target="http://kurskduma.ru/proekts/proekts.php?2021" TargetMode="External"/><Relationship Id="rId55" Type="http://schemas.openxmlformats.org/officeDocument/2006/relationships/hyperlink" Target="https://duma.mos.ru/ru/40/regulation_projects/corebofs002080000nk7fskcvsp6dia4" TargetMode="External"/><Relationship Id="rId76" Type="http://schemas.openxmlformats.org/officeDocument/2006/relationships/hyperlink" Target="http://bks.pskov.ru/ebudget/Show/Category/4?ItemId=262" TargetMode="External"/><Relationship Id="rId97" Type="http://schemas.openxmlformats.org/officeDocument/2006/relationships/hyperlink" Target="https://fin.sev.gov.ru/ispolnenie-bydzheta/otchyety-ob-ispolnenii-byudzheta-sevastopolya/" TargetMode="External"/><Relationship Id="rId120" Type="http://schemas.openxmlformats.org/officeDocument/2006/relationships/hyperlink" Target="http://budget.orb.ru/" TargetMode="External"/><Relationship Id="rId141" Type="http://schemas.openxmlformats.org/officeDocument/2006/relationships/hyperlink" Target="http://budget17.ru/" TargetMode="External"/><Relationship Id="rId7" Type="http://schemas.openxmlformats.org/officeDocument/2006/relationships/hyperlink" Target="https://dtf.avo.ru/proekty-zakonov-za-2021-god" TargetMode="External"/><Relationship Id="rId162" Type="http://schemas.openxmlformats.org/officeDocument/2006/relationships/hyperlink" Target="https://minfin.sakha.gov.ru/ispolnenie/2020-qod" TargetMode="External"/><Relationship Id="rId183" Type="http://schemas.openxmlformats.org/officeDocument/2006/relationships/hyperlink" Target="http://doc.dumasakhalin.ru/chapter/projects" TargetMode="External"/><Relationship Id="rId24" Type="http://schemas.openxmlformats.org/officeDocument/2006/relationships/hyperlink" Target="https://r-19.ru/authorities/ministry-of-finance-of-the-republic-of-khakassia/docs/1748/" TargetMode="External"/><Relationship Id="rId40" Type="http://schemas.openxmlformats.org/officeDocument/2006/relationships/hyperlink" Target="http://rznoblduma.ru/index.php?option=com_content&amp;view=article&amp;id=177&amp;Itemid=125" TargetMode="External"/><Relationship Id="rId45" Type="http://schemas.openxmlformats.org/officeDocument/2006/relationships/hyperlink" Target="https://tambovoblduma.ru/zakonoproekty/zakonoproekty-vnesennye-v-oblastnuyu-dumu/may-2021/" TargetMode="External"/><Relationship Id="rId66" Type="http://schemas.openxmlformats.org/officeDocument/2006/relationships/hyperlink" Target="http://www.lenoblzaks.ru/static/single/-rus-common-zakact-/loprojects" TargetMode="External"/><Relationship Id="rId87" Type="http://schemas.openxmlformats.org/officeDocument/2006/relationships/hyperlink" Target="https://minfin.rk.gov.ru/ru/structure/2021_05_19_10_02_otchet_ob_ispolnenii_biudzheta_respubliki_krym_za_2020_god" TargetMode="External"/><Relationship Id="rId110" Type="http://schemas.openxmlformats.org/officeDocument/2006/relationships/hyperlink" Target="https://gossov.tatarstan.ru/activity/lawmaking/zakon_project" TargetMode="External"/><Relationship Id="rId115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131" Type="http://schemas.openxmlformats.org/officeDocument/2006/relationships/hyperlink" Target="https://minfin.midural.ru/document/category/21" TargetMode="External"/><Relationship Id="rId136" Type="http://schemas.openxmlformats.org/officeDocument/2006/relationships/hyperlink" Target="https://www.yamalfin.ru/index.php?option=com_content&amp;view=article&amp;id=4127:-2020-&amp;catid=165:2019-11-01-09-07-31&amp;Itemid=127" TargetMode="External"/><Relationship Id="rId157" Type="http://schemas.openxmlformats.org/officeDocument/2006/relationships/hyperlink" Target="http://budget.omsk.ifinmon.ru/napravleniya/ispolnenie-byudzheta/materialy-po-ispolneniyu-oblastnogo-byudzheta" TargetMode="External"/><Relationship Id="rId178" Type="http://schemas.openxmlformats.org/officeDocument/2006/relationships/hyperlink" Target="https://fin.amurobl.ru/pages/normativno-pravovye-akty/regionalnyy-uroven/proekty-zakonov-ao/" TargetMode="External"/><Relationship Id="rId61" Type="http://schemas.openxmlformats.org/officeDocument/2006/relationships/hyperlink" Target="https://dvinaland.ru/budget/reporting/" TargetMode="External"/><Relationship Id="rId82" Type="http://schemas.openxmlformats.org/officeDocument/2006/relationships/hyperlink" Target="https://gshra.ru/zak-deyat/proekty/" TargetMode="External"/><Relationship Id="rId152" Type="http://schemas.openxmlformats.org/officeDocument/2006/relationships/hyperlink" Target="https://openbudget.mfnso.ru/analitika/ispolnenie-budgeta/ispolnenie-byudzheta-novosibirskoj-oblasti" TargetMode="External"/><Relationship Id="rId173" Type="http://schemas.openxmlformats.org/officeDocument/2006/relationships/hyperlink" Target="http://monitoring.zspk.gov.ru/%D0%9F%D1%80%D0%BE%D0%B5%D0%BA%D1%82%20%D0%B7%D0%B0%D0%BA%D0%BE%D0%BD%D0%B0/2500118" TargetMode="External"/><Relationship Id="rId194" Type="http://schemas.openxmlformats.org/officeDocument/2006/relationships/hyperlink" Target="https://www.kubzsk.ru/pravo/" TargetMode="External"/><Relationship Id="rId199" Type="http://schemas.openxmlformats.org/officeDocument/2006/relationships/hyperlink" Target="http://old.kurganoblduma.ru/about/activity/doc/upzp/index.php?Reg=3680" TargetMode="External"/><Relationship Id="rId203" Type="http://schemas.openxmlformats.org/officeDocument/2006/relationships/hyperlink" Target="http://www.gsrm.ru/public/2021_otchet/index.php" TargetMode="External"/><Relationship Id="rId19" Type="http://schemas.openxmlformats.org/officeDocument/2006/relationships/hyperlink" Target="https://mfin.permkrai.ru/execution/pr_z%7C_i/pr_zak_i/2021/" TargetMode="External"/><Relationship Id="rId14" Type="http://schemas.openxmlformats.org/officeDocument/2006/relationships/hyperlink" Target="https://openbudsk.ru/godovoy-otchet-ob-ispolnenii-byudzheta/" TargetMode="External"/><Relationship Id="rId30" Type="http://schemas.openxmlformats.org/officeDocument/2006/relationships/hyperlink" Target="http://admoblkaluga.ru/main/work/finances/budget/reports.php" TargetMode="External"/><Relationship Id="rId35" Type="http://schemas.openxmlformats.org/officeDocument/2006/relationships/hyperlink" Target="https://www.mosoblduma.ru/Zakoni/Zakonoprecti_Moskovskoj_oblasti/item/345825/" TargetMode="External"/><Relationship Id="rId56" Type="http://schemas.openxmlformats.org/officeDocument/2006/relationships/hyperlink" Target="https://www.mos.ru/findep/documents/" TargetMode="External"/><Relationship Id="rId77" Type="http://schemas.openxmlformats.org/officeDocument/2006/relationships/hyperlink" Target="http://www.assembly.spb.ru/ndoc/doc/0/777344532" TargetMode="External"/><Relationship Id="rId100" Type="http://schemas.openxmlformats.org/officeDocument/2006/relationships/hyperlink" Target="http://open.minfinrd.ru/" TargetMode="External"/><Relationship Id="rId105" Type="http://schemas.openxmlformats.org/officeDocument/2006/relationships/hyperlink" Target="https://parliament-osetia.ru/index.php/main/bills" TargetMode="External"/><Relationship Id="rId126" Type="http://schemas.openxmlformats.org/officeDocument/2006/relationships/hyperlink" Target="http://ufo.ulntc.ru/index.php?mgf=budget/open_budget&amp;slep=net" TargetMode="External"/><Relationship Id="rId147" Type="http://schemas.openxmlformats.org/officeDocument/2006/relationships/hyperlink" Target="https://eparlament.irzs.ru/Doc/pasport?id=4046" TargetMode="External"/><Relationship Id="rId168" Type="http://schemas.openxmlformats.org/officeDocument/2006/relationships/hyperlink" Target="https://egov-buryatia.ru/minfin/activities/documents/proekty-zakonov-i-inykh-npa/" TargetMode="External"/><Relationship Id="rId8" Type="http://schemas.openxmlformats.org/officeDocument/2006/relationships/hyperlink" Target="https://www.zsvo.ru/documents/36/" TargetMode="External"/><Relationship Id="rId51" Type="http://schemas.openxmlformats.org/officeDocument/2006/relationships/hyperlink" Target="https://minfin.tularegion.ru/activities/" TargetMode="External"/><Relationship Id="rId72" Type="http://schemas.openxmlformats.org/officeDocument/2006/relationships/hyperlink" Target="https://minfin.novreg.ru/2020-god-9.html" TargetMode="External"/><Relationship Id="rId93" Type="http://schemas.openxmlformats.org/officeDocument/2006/relationships/hyperlink" Target="http://portal-ob.volgafin.ru/dokumenty/zakon_ob_ispolnenii_byudzheta/2020" TargetMode="External"/><Relationship Id="rId98" Type="http://schemas.openxmlformats.org/officeDocument/2006/relationships/hyperlink" Target="http://nsrd.ru/dokumenty/proekti_normativno_pravovih_aktov/page/2" TargetMode="External"/><Relationship Id="rId121" Type="http://schemas.openxmlformats.org/officeDocument/2006/relationships/hyperlink" Target="https://minfin-samara.ru/proekty-zakonov-ob-ispolnenii-oblastnogo-byudzheta/" TargetMode="External"/><Relationship Id="rId142" Type="http://schemas.openxmlformats.org/officeDocument/2006/relationships/hyperlink" Target="https://minfin.rtyva.ru/node/8876/" TargetMode="External"/><Relationship Id="rId163" Type="http://schemas.openxmlformats.org/officeDocument/2006/relationships/hyperlink" Target="http://budget.sakha.gov.ru/ebudget/Menu/Page/215" TargetMode="External"/><Relationship Id="rId184" Type="http://schemas.openxmlformats.org/officeDocument/2006/relationships/hyperlink" Target="https://sakhminfin.ru/index.php/finansy-oblasti/ispolnenie-byudzheta" TargetMode="External"/><Relationship Id="rId189" Type="http://schemas.openxmlformats.org/officeDocument/2006/relationships/hyperlink" Target="https://minfin.rkomi.ru/deyatelnost/byudjet/ispolnenie-respublikanskogo-i-konsolidirovannogo-byudjetov-respubliki-komi/2020-god-794" TargetMode="External"/><Relationship Id="rId3" Type="http://schemas.openxmlformats.org/officeDocument/2006/relationships/hyperlink" Target="http://gsrk1.rkomi.ru/Sessions/WebQuestionDetails.aspx?idPage=1&amp;idQuest=54319&amp;IdSessions=227&amp;typeQuest=0&amp;showQuests=false" TargetMode="External"/><Relationship Id="rId25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46" Type="http://schemas.openxmlformats.org/officeDocument/2006/relationships/hyperlink" Target="https://fin.tmbreg.ru/6347/6366/9595.html" TargetMode="External"/><Relationship Id="rId67" Type="http://schemas.openxmlformats.org/officeDocument/2006/relationships/hyperlink" Target="http://budget.lenreg.ru/documents/?page=0&amp;sortOrder=&amp;type=&amp;sortName=&amp;sortDate=" TargetMode="External"/><Relationship Id="rId116" Type="http://schemas.openxmlformats.org/officeDocument/2006/relationships/hyperlink" Target="http://int.zsno.ru:8080/zaks?viewForm&amp;nd=790933114&amp;prev=789810020&amp;pred=789810001&amp;bviewprev=0" TargetMode="External"/><Relationship Id="rId137" Type="http://schemas.openxmlformats.org/officeDocument/2006/relationships/hyperlink" Target="https://minfin-altai.ru/deyatelnost/proekt-byudzheta-zakony-o-byudzhete-zakony-ob-ispolnenii-byudzheta/2020-2022/" TargetMode="External"/><Relationship Id="rId158" Type="http://schemas.openxmlformats.org/officeDocument/2006/relationships/hyperlink" Target="https://duma.tomsk.ru/document/view/1516" TargetMode="External"/><Relationship Id="rId20" Type="http://schemas.openxmlformats.org/officeDocument/2006/relationships/hyperlink" Target="http://budget.permkrai.ru/" TargetMode="External"/><Relationship Id="rId41" Type="http://schemas.openxmlformats.org/officeDocument/2006/relationships/hyperlink" Target="https://minfin.ryazangov.ru/documents/draft_documents/proekty/2021/index.php" TargetMode="External"/><Relationship Id="rId62" Type="http://schemas.openxmlformats.org/officeDocument/2006/relationships/hyperlink" Target="https://vologdazso.ru/actions/legislative_activity/draft-laws/search.php?docid=TXpZMk1EWTJNVUUwVFc=" TargetMode="External"/><Relationship Id="rId83" Type="http://schemas.openxmlformats.org/officeDocument/2006/relationships/hyperlink" Target="http://www.minfin01-maykop.ru/Show/Category/72?ItemId=271" TargetMode="External"/><Relationship Id="rId88" Type="http://schemas.openxmlformats.org/officeDocument/2006/relationships/hyperlink" Target="https://budget.rk.ifinmon.ru/dokumenty/godovoj-otchet-ob-ispolnenii-byudzheta" TargetMode="External"/><Relationship Id="rId111" Type="http://schemas.openxmlformats.org/officeDocument/2006/relationships/hyperlink" Target="https://minfin.tatarstan.ru/godovoy-otchet-ob-ispolnenii-byudzheta.htm" TargetMode="External"/><Relationship Id="rId132" Type="http://schemas.openxmlformats.org/officeDocument/2006/relationships/hyperlink" Target="http://info.mfural.ru/ebudget/Menu/Page/1" TargetMode="External"/><Relationship Id="rId153" Type="http://schemas.openxmlformats.org/officeDocument/2006/relationships/hyperlink" Target="http://zsnso.ru/proekty-npa-vnesennye-v-zakonodatelnoe-sobranie-novosibirskoy-oblasti" TargetMode="External"/><Relationship Id="rId174" Type="http://schemas.openxmlformats.org/officeDocument/2006/relationships/hyperlink" Target="https://www.primorsky.ru/authorities/executive-agencies/departments/finance/laws.php" TargetMode="External"/><Relationship Id="rId179" Type="http://schemas.openxmlformats.org/officeDocument/2006/relationships/hyperlink" Target="http://ob.fin.amurobl.ru/dokumenty/proekt_zakon/ispolnenie_obl/20200" TargetMode="External"/><Relationship Id="rId195" Type="http://schemas.openxmlformats.org/officeDocument/2006/relationships/hyperlink" Target="http://parlamentchr.ru/zakonoproekty-nahodyashhiesya-na-rassmotrenii-v-parlamente-chechenskoj-respubliki" TargetMode="External"/><Relationship Id="rId190" Type="http://schemas.openxmlformats.org/officeDocument/2006/relationships/hyperlink" Target="https://ob.sev.gov.ru/dokumenty/godovoj-otchet-ob-ispolnenii-byudzheta" TargetMode="External"/><Relationship Id="rId204" Type="http://schemas.openxmlformats.org/officeDocument/2006/relationships/hyperlink" Target="https://zs74.ru/dokumentynazasedanie" TargetMode="External"/><Relationship Id="rId15" Type="http://schemas.openxmlformats.org/officeDocument/2006/relationships/hyperlink" Target="http://www.mfsk.ru/law/proekty-zakonovsk" TargetMode="External"/><Relationship Id="rId36" Type="http://schemas.openxmlformats.org/officeDocument/2006/relationships/hyperlink" Target="https://mef.mosreg.ru/dokumenty/normotvorchestvo/proekty-npa" TargetMode="External"/><Relationship Id="rId57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106" Type="http://schemas.openxmlformats.org/officeDocument/2006/relationships/hyperlink" Target="https://minfin.bashkortostan.ru/documents/projects/354423/" TargetMode="External"/><Relationship Id="rId127" Type="http://schemas.openxmlformats.org/officeDocument/2006/relationships/hyperlink" Target="http://ufo.ulntc.ru:8080/dokumenty/godovoj-otchet-ob-ispolnenii-byudzheta" TargetMode="External"/><Relationship Id="rId10" Type="http://schemas.openxmlformats.org/officeDocument/2006/relationships/hyperlink" Target="https://ufin48.ru/Show/Tag/%D0%98%D1%81%D0%BF%D0%BE%D0%BB%D0%BD%D0%B5%D0%BD%D0%B8%D0%B5%20%D0%B1%D1%8E%D0%B4%D0%B6%D0%B5%D1%82%D0%B0" TargetMode="External"/><Relationship Id="rId31" Type="http://schemas.openxmlformats.org/officeDocument/2006/relationships/hyperlink" Target="http://depfin.adm44.ru/info/law/proetjzko/" TargetMode="External"/><Relationship Id="rId52" Type="http://schemas.openxmlformats.org/officeDocument/2006/relationships/hyperlink" Target="https://dfto.ru/razdel/ispolnenie-byudzheta/proekt-zakona-ob-ispolnenii-byudzheta" TargetMode="External"/><Relationship Id="rId73" Type="http://schemas.openxmlformats.org/officeDocument/2006/relationships/hyperlink" Target="http://portal.novkfo.ru/Menu/Page/3" TargetMode="External"/><Relationship Id="rId78" Type="http://schemas.openxmlformats.org/officeDocument/2006/relationships/hyperlink" Target="https://fincom.gov.spb.ru/budget/implementation/execution_materials/1" TargetMode="External"/><Relationship Id="rId94" Type="http://schemas.openxmlformats.org/officeDocument/2006/relationships/hyperlink" Target="http://ob.minfin.donland.ru:8088/budget/152274417" TargetMode="External"/><Relationship Id="rId99" Type="http://schemas.openxmlformats.org/officeDocument/2006/relationships/hyperlink" Target="http://www.minfinrd.ru/godovoy-otchet-ob-ispolnenii-byudzheta" TargetMode="External"/><Relationship Id="rId101" Type="http://schemas.openxmlformats.org/officeDocument/2006/relationships/hyperlink" Target="https://www.parlamentri.ru/index.php/zakonodatelnaya-deyatelnost/zakonoproekty-vnesennye-v-parlament/5181-2021" TargetMode="External"/><Relationship Id="rId122" Type="http://schemas.openxmlformats.org/officeDocument/2006/relationships/hyperlink" Target="https://budget.minfin-samara.ru/dokumenty/godovoj-otchet-ob-ispolnenii-byudzheta/" TargetMode="External"/><Relationship Id="rId143" Type="http://schemas.openxmlformats.org/officeDocument/2006/relationships/hyperlink" Target="https://www.akzs.ru/sessions/155/3325/" TargetMode="External"/><Relationship Id="rId148" Type="http://schemas.openxmlformats.org/officeDocument/2006/relationships/hyperlink" Target="https://irkobl.ru/sites/minfin/activity/obl/" TargetMode="External"/><Relationship Id="rId164" Type="http://schemas.openxmlformats.org/officeDocument/2006/relationships/hyperlink" Target="http://www.zaksobr-chita.ru/documents/proektyi_zakonov/2021_god/may_2021_goda" TargetMode="External"/><Relationship Id="rId169" Type="http://schemas.openxmlformats.org/officeDocument/2006/relationships/hyperlink" Target="http://budget.govrb.ru/ebudget/Show/Category/15?ItemId=233" TargetMode="External"/><Relationship Id="rId185" Type="http://schemas.openxmlformats.org/officeDocument/2006/relationships/hyperlink" Target="https://openbudget.sakhminfin.ru/Menu/Page/504" TargetMode="External"/><Relationship Id="rId4" Type="http://schemas.openxmlformats.org/officeDocument/2006/relationships/hyperlink" Target="http://beldepfin.ru/dokumenty/vse-dokumenty/godovoj-otchet-ob-ispolnenii-byudzheta-za-2020-god/" TargetMode="External"/><Relationship Id="rId9" Type="http://schemas.openxmlformats.org/officeDocument/2006/relationships/hyperlink" Target="http://www.oblsovet.ru/legislation/budget/" TargetMode="External"/><Relationship Id="rId180" Type="http://schemas.openxmlformats.org/officeDocument/2006/relationships/hyperlink" Target="https://minfin.49gov.ru/press/news/?id_4=62211" TargetMode="External"/><Relationship Id="rId26" Type="http://schemas.openxmlformats.org/officeDocument/2006/relationships/hyperlink" Target="http://www.vrnoblduma.ru/dokumenty/proekty/pro.php?lid=2232" TargetMode="External"/><Relationship Id="rId47" Type="http://schemas.openxmlformats.org/officeDocument/2006/relationships/hyperlink" Target="https://zsto.ru/index.php/739a50c4-47c1-81fa-060e-2232105925f8/5f51608f-f613-3c85-ce9f-e9a9410d8fa4" TargetMode="External"/><Relationship Id="rId68" Type="http://schemas.openxmlformats.org/officeDocument/2006/relationships/hyperlink" Target="https://finance.lenobl.ru/ru/pravovaya-baza/oblastnoe-zakondatelstvo/oz_isp/2020/project_report_2020/" TargetMode="External"/><Relationship Id="rId89" Type="http://schemas.openxmlformats.org/officeDocument/2006/relationships/hyperlink" Target="https://minfinkubani.ru/budget_isp/detail.php?ID=89236&amp;IBLOCK_ID=69&amp;str_date=04.06.2021" TargetMode="External"/><Relationship Id="rId112" Type="http://schemas.openxmlformats.org/officeDocument/2006/relationships/hyperlink" Target="https://www.mfur.ru/budjet/ispolnenie/materialy/2020-god.php" TargetMode="External"/><Relationship Id="rId133" Type="http://schemas.openxmlformats.org/officeDocument/2006/relationships/hyperlink" Target="https://www.dumahmao.ru/budget2020-2022/lawsprojects/" TargetMode="External"/><Relationship Id="rId154" Type="http://schemas.openxmlformats.org/officeDocument/2006/relationships/hyperlink" Target="http://mfnso.nso.ru/page/495" TargetMode="External"/><Relationship Id="rId175" Type="http://schemas.openxmlformats.org/officeDocument/2006/relationships/hyperlink" Target="http://www.duma.khv.ru/Monitoring5/%D0%9F%D1%80%D0%BE%D0%B5%D0%BA%D1%82%20%D0%B7%D0%B0%D0%BA%D0%BE%D0%BD%D0%B0/2502432" TargetMode="External"/><Relationship Id="rId196" Type="http://schemas.openxmlformats.org/officeDocument/2006/relationships/hyperlink" Target="https://duma-murman.ru/deyatelnost/oblastnoy-byudzhet/" TargetMode="External"/><Relationship Id="rId200" Type="http://schemas.openxmlformats.org/officeDocument/2006/relationships/hyperlink" Target="http://public.duma72.ru/Public/BillDossier/3100" TargetMode="External"/><Relationship Id="rId16" Type="http://schemas.openxmlformats.org/officeDocument/2006/relationships/hyperlink" Target="http://www.minfin.cap.ru/action/activity/byudzhet/otcheti-ob-ispolnenii-respublikanskogo-byudzheta-c/2020-god" TargetMode="External"/><Relationship Id="rId37" Type="http://schemas.openxmlformats.org/officeDocument/2006/relationships/hyperlink" Target="https://budget.mosreg.ru/byudzhet-dlya-grazhdan/godovoj-otchet-ob-ispolnenii-byudzheta-moskovskoj-oblasti/" TargetMode="External"/><Relationship Id="rId58" Type="http://schemas.openxmlformats.org/officeDocument/2006/relationships/hyperlink" Target="http://karelia-zs.ru/zakonodatelstvo_rk/proekty/561vi/" TargetMode="External"/><Relationship Id="rId79" Type="http://schemas.openxmlformats.org/officeDocument/2006/relationships/hyperlink" Target="https://budget.gov.spb.ru/" TargetMode="External"/><Relationship Id="rId102" Type="http://schemas.openxmlformats.org/officeDocument/2006/relationships/hyperlink" Target="https://www.mfri.ru/index.php/open-budget/godovoj-otchet-ob-ispolnenii-byudzheta" TargetMode="External"/><Relationship Id="rId123" Type="http://schemas.openxmlformats.org/officeDocument/2006/relationships/hyperlink" Target="http://asozd.samgd.ru/bills/3233/" TargetMode="External"/><Relationship Id="rId144" Type="http://schemas.openxmlformats.org/officeDocument/2006/relationships/hyperlink" Target="https://minfin.alregn.ru/projects/p2021/" TargetMode="External"/><Relationship Id="rId90" Type="http://schemas.openxmlformats.org/officeDocument/2006/relationships/hyperlink" Target="https://minfin.astrobl.ru/site-page/proekt-zakona-ao-ob-ispolnenii-byudzheta" TargetMode="External"/><Relationship Id="rId165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86" Type="http://schemas.openxmlformats.org/officeDocument/2006/relationships/hyperlink" Target="http://zseao.ru/2021/06/informatsiya-o-publichnyh-slushaniyah-po-proektu-zakona-eao-po-proektu-godovogo-otcheta-ob-ispolnenii-oblastnogo-byudzheta-za-2020-god/" TargetMode="External"/><Relationship Id="rId27" Type="http://schemas.openxmlformats.org/officeDocument/2006/relationships/hyperlink" Target="http://df.ivanovoobl.ru/regionalnye-finansy/zakon-ob-oblastnom-byudzhete/zakon-ob-ispolnenii-oblastnogo-byudzheta/" TargetMode="External"/><Relationship Id="rId48" Type="http://schemas.openxmlformats.org/officeDocument/2006/relationships/hyperlink" Target="https://www.tverfin.ru/np-baza/proekty-npa/" TargetMode="External"/><Relationship Id="rId69" Type="http://schemas.openxmlformats.org/officeDocument/2006/relationships/hyperlink" Target="https://minfin.gov-murman.ru/open-budget/regional_budget/law_of_budget_projects/2020/" TargetMode="External"/><Relationship Id="rId113" Type="http://schemas.openxmlformats.org/officeDocument/2006/relationships/hyperlink" Target="http://www.udmgossovet.ru/doc/6sozyvsess/33ses/index.htm" TargetMode="External"/><Relationship Id="rId134" Type="http://schemas.openxmlformats.org/officeDocument/2006/relationships/hyperlink" Target="https://depfin.admhmao.ru/otkrytyy-byudzhet/" TargetMode="External"/><Relationship Id="rId80" Type="http://schemas.openxmlformats.org/officeDocument/2006/relationships/hyperlink" Target="http://www.sdnao.ru/documents/bills/detail.php?ID=33273" TargetMode="External"/><Relationship Id="rId155" Type="http://schemas.openxmlformats.org/officeDocument/2006/relationships/hyperlink" Target="http://www.omsk-parlament.ru/?sid=2940" TargetMode="External"/><Relationship Id="rId176" Type="http://schemas.openxmlformats.org/officeDocument/2006/relationships/hyperlink" Target="https://minfin.khabkrai.ru/portal/Show/Category/305?ItemId=1180" TargetMode="External"/><Relationship Id="rId197" Type="http://schemas.openxmlformats.org/officeDocument/2006/relationships/hyperlink" Target="http://gsrb.ru/ru/materials/materialy-k-zasedaniyu-gs-k-rb/?SECTION_ID=1607" TargetMode="External"/><Relationship Id="rId201" Type="http://schemas.openxmlformats.org/officeDocument/2006/relationships/hyperlink" Target="https://&#1076;&#1091;&#1084;&#1072;&#1095;&#1091;&#1082;&#1086;&#1090;&#1082;&#1080;.&#1088;&#1092;/documents/search.html?srch_text=%D0%B1%D1%8E%D0%B4%D0%B6%D0%B5%D1%82%D0%B0&amp;srch_number=&amp;srch_dates=&amp;srch_category=1" TargetMode="External"/><Relationship Id="rId17" Type="http://schemas.openxmlformats.org/officeDocument/2006/relationships/hyperlink" Target="https://budget.cap.ru/Show/Category/295?ItemId=938" TargetMode="External"/><Relationship Id="rId38" Type="http://schemas.openxmlformats.org/officeDocument/2006/relationships/hyperlink" Target="https://orel-region.ru/index.php?head=20&amp;part=25&amp;in=10" TargetMode="External"/><Relationship Id="rId59" Type="http://schemas.openxmlformats.org/officeDocument/2006/relationships/hyperlink" Target="http://minfin.karelia.ru/2020-2022-gody/" TargetMode="External"/><Relationship Id="rId103" Type="http://schemas.openxmlformats.org/officeDocument/2006/relationships/hyperlink" Target="https://parlament09.ru/antikorrup/expertiza/proekt-zakona-kchr-214-vi-ob-ispolnenii-respublikanskogo-byudzheta-karachaevo-cherkesskoy-respubliki/" TargetMode="External"/><Relationship Id="rId124" Type="http://schemas.openxmlformats.org/officeDocument/2006/relationships/hyperlink" Target="https://minfin.saratov.gov.ru/budget/zakon-o-byudzhete/ispolnenie-byudzheta/ispolnenie-byudzheta-2020-god" TargetMode="External"/><Relationship Id="rId70" Type="http://schemas.openxmlformats.org/officeDocument/2006/relationships/hyperlink" Target="https://b4u.gov-murman.ru/budget_guides/" TargetMode="External"/><Relationship Id="rId91" Type="http://schemas.openxmlformats.org/officeDocument/2006/relationships/hyperlink" Target="https://asozd.volgoduma.ru/index.php?option=com_asozd&amp;view=draftlaw&amp;id=825" TargetMode="External"/><Relationship Id="rId145" Type="http://schemas.openxmlformats.org/officeDocument/2006/relationships/hyperlink" Target="https://www.sobranie.info/lawsinfo.php?UID=18143" TargetMode="External"/><Relationship Id="rId166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87" Type="http://schemas.openxmlformats.org/officeDocument/2006/relationships/hyperlink" Target="https://www.eao.ru/dokumenty/proekty-npa-docs/?SHOWALL_1=1" TargetMode="External"/><Relationship Id="rId1" Type="http://schemas.openxmlformats.org/officeDocument/2006/relationships/hyperlink" Target="http://www.minfinchr.ru/otkrytyj-byudzhet" TargetMode="External"/><Relationship Id="rId28" Type="http://schemas.openxmlformats.org/officeDocument/2006/relationships/hyperlink" Target="https://www.zskaluga.ru/bills/wide/19793/ob_ispolnenii_oblastnogo_bjudzheta_za_2020_god.html" TargetMode="External"/><Relationship Id="rId49" Type="http://schemas.openxmlformats.org/officeDocument/2006/relationships/hyperlink" Target="http://portal.tverfin.ru/Menu/Page/308" TargetMode="External"/><Relationship Id="rId114" Type="http://schemas.openxmlformats.org/officeDocument/2006/relationships/hyperlink" Target="http://www.zsko.ru/documents/lawmaking/index.php?ID=32171" TargetMode="External"/><Relationship Id="rId60" Type="http://schemas.openxmlformats.org/officeDocument/2006/relationships/hyperlink" Target="https://www.aosd.ru/?dir=budget&amp;act=budget" TargetMode="External"/><Relationship Id="rId81" Type="http://schemas.openxmlformats.org/officeDocument/2006/relationships/hyperlink" Target="https://dfei.adm-nao.ru/byudzhetnaya-otchetnost/" TargetMode="External"/><Relationship Id="rId135" Type="http://schemas.openxmlformats.org/officeDocument/2006/relationships/hyperlink" Target="https://zs.yanao.ru/activity/10637/" TargetMode="External"/><Relationship Id="rId156" Type="http://schemas.openxmlformats.org/officeDocument/2006/relationships/hyperlink" Target="http://omskportal.ru/oiv/mf/otrasl/otkrbudg/ispolnenie/2020/04" TargetMode="External"/><Relationship Id="rId177" Type="http://schemas.openxmlformats.org/officeDocument/2006/relationships/hyperlink" Target="http://www.zsamur.ru/section/list/11570/11569" TargetMode="External"/><Relationship Id="rId198" Type="http://schemas.openxmlformats.org/officeDocument/2006/relationships/hyperlink" Target="https://srd.ru/index.php/component/docs/?view=pr_zak&amp;id=1626&amp;menu=508&amp;selmenu=765" TargetMode="External"/><Relationship Id="rId202" Type="http://schemas.openxmlformats.org/officeDocument/2006/relationships/hyperlink" Target="http://minfin09.ru/%d0%bf%d1%80%d0%be%d0%b5%d0%ba%d1%82-%d0%b7%d0%b0%d0%ba%d0%be%d0%bd%d0%b0-%d0%be%d0%b1-%d0%b8%d1%81%d0%bf/" TargetMode="External"/><Relationship Id="rId18" Type="http://schemas.openxmlformats.org/officeDocument/2006/relationships/hyperlink" Target="https://zakon.zsperm.ru/?ELEMENT_ID=4186" TargetMode="External"/><Relationship Id="rId39" Type="http://schemas.openxmlformats.org/officeDocument/2006/relationships/hyperlink" Target="http://oreloblsovet.ru/legislation/proektyi-zakonov.html" TargetMode="External"/><Relationship Id="rId50" Type="http://schemas.openxmlformats.org/officeDocument/2006/relationships/hyperlink" Target="https://www.tulaoblduma.ru/laws_intranet/" TargetMode="External"/><Relationship Id="rId104" Type="http://schemas.openxmlformats.org/officeDocument/2006/relationships/hyperlink" Target="http://minfin.alania.gov.ru/index.php/pages/703" TargetMode="External"/><Relationship Id="rId125" Type="http://schemas.openxmlformats.org/officeDocument/2006/relationships/hyperlink" Target="http://saratov.gov.ru/gov/auth/minfin/bud_inf/" TargetMode="External"/><Relationship Id="rId146" Type="http://schemas.openxmlformats.org/officeDocument/2006/relationships/hyperlink" Target="http://minfin.krskstate.ru/openbudget/othcet/2020" TargetMode="External"/><Relationship Id="rId167" Type="http://schemas.openxmlformats.org/officeDocument/2006/relationships/hyperlink" Target="https://hural-buryatia.ru/" TargetMode="External"/><Relationship Id="rId188" Type="http://schemas.openxmlformats.org/officeDocument/2006/relationships/hyperlink" Target="http://chaogov.ru/otkrytyy-byudzhet/ispolnenie-byudzheta.php" TargetMode="External"/><Relationship Id="rId71" Type="http://schemas.openxmlformats.org/officeDocument/2006/relationships/hyperlink" Target="https://novoblduma.ru/action/archive/?PAGEN_1=2" TargetMode="External"/><Relationship Id="rId92" Type="http://schemas.openxmlformats.org/officeDocument/2006/relationships/hyperlink" Target="http://volgafin.volgograd.ru/norms/acts/17251/" TargetMode="External"/><Relationship Id="rId2" Type="http://schemas.openxmlformats.org/officeDocument/2006/relationships/hyperlink" Target="http://&#1086;&#1073;&#1095;&#1088;.&#1088;&#1092;/ob/dokumenty/godovoj-otchet/2020-god" TargetMode="External"/><Relationship Id="rId29" Type="http://schemas.openxmlformats.org/officeDocument/2006/relationships/hyperlink" Target="https://www.ivoblduma.ru/zakony/proekty-zakonov/36352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pfin.tomsk.gov.ru/proekt-godovogo-otcheta-ob-ispolnenii-oblastnogo-bjudzheta" TargetMode="External"/><Relationship Id="rId21" Type="http://schemas.openxmlformats.org/officeDocument/2006/relationships/hyperlink" Target="http://df.ivanovoobl.ru/regionalnye-finansy/zakon-ob-oblastnom-byudzhete/zakon-ob-ispolnenii-oblastnogo-byudzheta/" TargetMode="External"/><Relationship Id="rId42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63" Type="http://schemas.openxmlformats.org/officeDocument/2006/relationships/hyperlink" Target="http://www.huralrk.ru/deyatelnost/zakonodatelnaya-deyatelnost/zakonoproekty/item/2118-proektrk2056.html" TargetMode="External"/><Relationship Id="rId84" Type="http://schemas.openxmlformats.org/officeDocument/2006/relationships/hyperlink" Target="https://minfin.tatarstan.ru/godovoy-otchet-ob-ispolnenii-byudzheta.htm" TargetMode="External"/><Relationship Id="rId138" Type="http://schemas.openxmlformats.org/officeDocument/2006/relationships/hyperlink" Target="http://www.zaksob.ru/activity/byudzhet-orenburgskoy-oblasti/publichnye-slushaniya/" TargetMode="External"/><Relationship Id="rId107" Type="http://schemas.openxmlformats.org/officeDocument/2006/relationships/hyperlink" Target="http://minfin.krskstate.ru/openbudget/othcet/2020" TargetMode="External"/><Relationship Id="rId11" Type="http://schemas.openxmlformats.org/officeDocument/2006/relationships/hyperlink" Target="http://www.vskhakasia.ru/lawmaking/projects/1598" TargetMode="External"/><Relationship Id="rId32" Type="http://schemas.openxmlformats.org/officeDocument/2006/relationships/hyperlink" Target="http://www.smoloblduma.ru/zpr/index.php?SECTION_ID=&amp;ELEMENT_ID=53967" TargetMode="External"/><Relationship Id="rId53" Type="http://schemas.openxmlformats.org/officeDocument/2006/relationships/hyperlink" Target="https://minfin.gov-murman.ru/open-budget/regional_budget/law_of_budget_projects/2020/" TargetMode="External"/><Relationship Id="rId74" Type="http://schemas.openxmlformats.org/officeDocument/2006/relationships/hyperlink" Target="http://nsrd.ru/dokumenty/proekti_normativno_pravovih_aktov/page/2" TargetMode="External"/><Relationship Id="rId128" Type="http://schemas.openxmlformats.org/officeDocument/2006/relationships/hyperlink" Target="http://ob.fin.amurobl.ru/dokumenty/proekt_zakon/ispolnenie_obl/20200" TargetMode="External"/><Relationship Id="rId149" Type="http://schemas.openxmlformats.org/officeDocument/2006/relationships/printerSettings" Target="../printerSettings/printerSettings5.bin"/><Relationship Id="rId5" Type="http://schemas.openxmlformats.org/officeDocument/2006/relationships/hyperlink" Target="https://budget.cap.ru/Show/Category/295?ItemId=938" TargetMode="External"/><Relationship Id="rId95" Type="http://schemas.openxmlformats.org/officeDocument/2006/relationships/hyperlink" Target="http://www.finupr.kurganobl.ru/index.php?test=ispol" TargetMode="External"/><Relationship Id="rId22" Type="http://schemas.openxmlformats.org/officeDocument/2006/relationships/hyperlink" Target="http://df.ivanovoobl.ru/regionalnye-finansy/zakon-ob-oblastnom-byudzhete/zakon-ob-ispolnenii-oblastnogo-byudzheta/" TargetMode="External"/><Relationship Id="rId27" Type="http://schemas.openxmlformats.org/officeDocument/2006/relationships/hyperlink" Target="http://kurskduma.ru/proekts/proekts.php?2021" TargetMode="External"/><Relationship Id="rId43" Type="http://schemas.openxmlformats.org/officeDocument/2006/relationships/hyperlink" Target="http://karelia-zs.ru/zakonodatelstvo_rk/proekty/561vi/" TargetMode="External"/><Relationship Id="rId48" Type="http://schemas.openxmlformats.org/officeDocument/2006/relationships/hyperlink" Target="https://vologdazso.ru/actions/legislative_activity/draft-laws/search.php?docid=TXpZMk1EWTJNVUUwVFc=" TargetMode="External"/><Relationship Id="rId64" Type="http://schemas.openxmlformats.org/officeDocument/2006/relationships/hyperlink" Target="http://minfin.kalmregion.ru/deyatelnost/byudzhet-respubliki-kalmykiya/proekty-zakonov-o-respublikanskom-byudzhete/" TargetMode="External"/><Relationship Id="rId69" Type="http://schemas.openxmlformats.org/officeDocument/2006/relationships/hyperlink" Target="https://minfin.astrobl.ru/site-page/proekt-zakona-ao-ob-ispolnenii-byudzheta" TargetMode="External"/><Relationship Id="rId113" Type="http://schemas.openxmlformats.org/officeDocument/2006/relationships/hyperlink" Target="http://zsnso.ru/proekty-npa-vnesennye-v-zakonodatelnoe-sobranie-novosibirskoy-oblasti" TargetMode="External"/><Relationship Id="rId118" Type="http://schemas.openxmlformats.org/officeDocument/2006/relationships/hyperlink" Target="https://minfin.sakha.gov.ru/ispolnenie/2020-qod" TargetMode="External"/><Relationship Id="rId134" Type="http://schemas.openxmlformats.org/officeDocument/2006/relationships/hyperlink" Target="https://www.minfin74.ru/mBudget/execution/annual/14107/" TargetMode="External"/><Relationship Id="rId139" Type="http://schemas.openxmlformats.org/officeDocument/2006/relationships/hyperlink" Target="https://mf.orb.ru/activity/1006/" TargetMode="External"/><Relationship Id="rId80" Type="http://schemas.openxmlformats.org/officeDocument/2006/relationships/hyperlink" Target="https://minfin.bashkortostan.ru/documents/projects/354423/" TargetMode="External"/><Relationship Id="rId85" Type="http://schemas.openxmlformats.org/officeDocument/2006/relationships/hyperlink" Target="https://www.mfur.ru/budjet/ispolnenie/materialy/2020-god.php" TargetMode="External"/><Relationship Id="rId12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17" Type="http://schemas.openxmlformats.org/officeDocument/2006/relationships/hyperlink" Target="https://dtf.avo.ru/proekty-zakonov-za-2021-god" TargetMode="External"/><Relationship Id="rId33" Type="http://schemas.openxmlformats.org/officeDocument/2006/relationships/hyperlink" Target="http://www.smoloblduma.ru/zpr/index.php?SECTION_ID=&amp;ELEMENT_ID=53967" TargetMode="External"/><Relationship Id="rId38" Type="http://schemas.openxmlformats.org/officeDocument/2006/relationships/hyperlink" Target="https://dfto.ru/razdel/ispolnenie-byudzheta/proekt-zakona-ob-ispolnenii-byudzheta" TargetMode="External"/><Relationship Id="rId59" Type="http://schemas.openxmlformats.org/officeDocument/2006/relationships/hyperlink" Target="https://fincom.gov.spb.ru/budget/implementation/execution_materials/1" TargetMode="External"/><Relationship Id="rId103" Type="http://schemas.openxmlformats.org/officeDocument/2006/relationships/hyperlink" Target="https://minfin.rtyva.ru/node/17595/" TargetMode="External"/><Relationship Id="rId108" Type="http://schemas.openxmlformats.org/officeDocument/2006/relationships/hyperlink" Target="http://minfin.krskstate.ru/openbudget/othcet/2020" TargetMode="External"/><Relationship Id="rId124" Type="http://schemas.openxmlformats.org/officeDocument/2006/relationships/hyperlink" Target="http://www.zaksobr.kamchatka.ru/events/Zakony/Proekty-Zakonov-Kamchatskogo-kraya/" TargetMode="External"/><Relationship Id="rId129" Type="http://schemas.openxmlformats.org/officeDocument/2006/relationships/hyperlink" Target="http://ob.fin.amurobl.ru/dokumenty/proekt_zakon/ispolnenie_obl/20200" TargetMode="External"/><Relationship Id="rId54" Type="http://schemas.openxmlformats.org/officeDocument/2006/relationships/hyperlink" Target="https://minfin.novreg.ru/2020-god-9.html" TargetMode="External"/><Relationship Id="rId70" Type="http://schemas.openxmlformats.org/officeDocument/2006/relationships/hyperlink" Target="https://asozd.volgoduma.ru/index.php?option=com_asozd&amp;view=draftlaw&amp;id=825" TargetMode="External"/><Relationship Id="rId75" Type="http://schemas.openxmlformats.org/officeDocument/2006/relationships/hyperlink" Target="http://www.minfinrd.ru/godovoy-otchet-ob-ispolnenii-byudzheta" TargetMode="External"/><Relationship Id="rId91" Type="http://schemas.openxmlformats.org/officeDocument/2006/relationships/hyperlink" Target="http://asozd.samgd.ru/bills/3233/" TargetMode="External"/><Relationship Id="rId96" Type="http://schemas.openxmlformats.org/officeDocument/2006/relationships/hyperlink" Target="https://minfin.midural.ru/document/category/21" TargetMode="External"/><Relationship Id="rId140" Type="http://schemas.openxmlformats.org/officeDocument/2006/relationships/hyperlink" Target="https://www.astroblduma.ru/documents/ob-ispolnenii-byudzheta-astrakhanskoy-oblasti-za-2020-god/" TargetMode="External"/><Relationship Id="rId145" Type="http://schemas.openxmlformats.org/officeDocument/2006/relationships/hyperlink" Target="http://www.minfinchr.ru/otkrytyj-byudzhet" TargetMode="External"/><Relationship Id="rId1" Type="http://schemas.openxmlformats.org/officeDocument/2006/relationships/hyperlink" Target="http://www.oblsovet.ru/legislation/budget/" TargetMode="External"/><Relationship Id="rId6" Type="http://schemas.openxmlformats.org/officeDocument/2006/relationships/hyperlink" Target="https://mfin.permkrai.ru/execution/pr_z%7C_i/pr_zak_i/2021/" TargetMode="External"/><Relationship Id="rId23" Type="http://schemas.openxmlformats.org/officeDocument/2006/relationships/hyperlink" Target="http://admoblkaluga.ru/main/work/finances/budget/reports.php" TargetMode="External"/><Relationship Id="rId28" Type="http://schemas.openxmlformats.org/officeDocument/2006/relationships/hyperlink" Target="https://budget.mosreg.ru/byudzhet-dlya-grazhdan/godovoj-otchet-ob-ispolnenii-byudzheta-moskovskoj-oblasti/" TargetMode="External"/><Relationship Id="rId49" Type="http://schemas.openxmlformats.org/officeDocument/2006/relationships/hyperlink" Target="https://minfin39.ru/documents/" TargetMode="External"/><Relationship Id="rId114" Type="http://schemas.openxmlformats.org/officeDocument/2006/relationships/hyperlink" Target="http://mfnso.nso.ru/page/495" TargetMode="External"/><Relationship Id="rId119" Type="http://schemas.openxmlformats.org/officeDocument/2006/relationships/hyperlink" Target="https://iltumen.ru/documents/46711" TargetMode="External"/><Relationship Id="rId44" Type="http://schemas.openxmlformats.org/officeDocument/2006/relationships/hyperlink" Target="http://minfin.karelia.ru/2020-2022-gody/" TargetMode="External"/><Relationship Id="rId60" Type="http://schemas.openxmlformats.org/officeDocument/2006/relationships/hyperlink" Target="https://dfei.adm-nao.ru/byudzhetnaya-otchetnost/" TargetMode="External"/><Relationship Id="rId65" Type="http://schemas.openxmlformats.org/officeDocument/2006/relationships/hyperlink" Target="http://crimea.gov.ru/law-draft-card/6892" TargetMode="External"/><Relationship Id="rId81" Type="http://schemas.openxmlformats.org/officeDocument/2006/relationships/hyperlink" Target="http://www.gsmari.ru/itog/pnpa.html" TargetMode="External"/><Relationship Id="rId86" Type="http://schemas.openxmlformats.org/officeDocument/2006/relationships/hyperlink" Target="https://www.mfur.ru/budjet/ispolnenie/materialy/2020-god.php" TargetMode="External"/><Relationship Id="rId130" Type="http://schemas.openxmlformats.org/officeDocument/2006/relationships/hyperlink" Target="https://openbudget.49gov.ru/dokumenty" TargetMode="External"/><Relationship Id="rId135" Type="http://schemas.openxmlformats.org/officeDocument/2006/relationships/hyperlink" Target="https://www.belduma.ru/document/draft/detail.php?god=2021&amp;prj=all" TargetMode="External"/><Relationship Id="rId13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18" Type="http://schemas.openxmlformats.org/officeDocument/2006/relationships/hyperlink" Target="https://dtf.avo.ru/proekty-zakonov-za-2021-god" TargetMode="External"/><Relationship Id="rId39" Type="http://schemas.openxmlformats.org/officeDocument/2006/relationships/hyperlink" Target="http://yarduma.ru/activity/projects/zp211561" TargetMode="External"/><Relationship Id="rId109" Type="http://schemas.openxmlformats.org/officeDocument/2006/relationships/hyperlink" Target="https://eparlament.irzs.ru/Doc/pasport?id=4046" TargetMode="External"/><Relationship Id="rId34" Type="http://schemas.openxmlformats.org/officeDocument/2006/relationships/hyperlink" Target="https://tambovoblduma.ru/zakonoproekty/zakonoproekty-vnesennye-v-oblastnuyu-dumu/may-2021/" TargetMode="External"/><Relationship Id="rId50" Type="http://schemas.openxmlformats.org/officeDocument/2006/relationships/hyperlink" Target="https://duma39.ru/activity/zakon/draft/" TargetMode="External"/><Relationship Id="rId55" Type="http://schemas.openxmlformats.org/officeDocument/2006/relationships/hyperlink" Target="https://novoblduma.ru/action/archive/?PAGEN_1=2" TargetMode="External"/><Relationship Id="rId76" Type="http://schemas.openxmlformats.org/officeDocument/2006/relationships/hyperlink" Target="https://www.mfri.ru/index.php/open-budget/godovoj-otchet-ob-ispolnenii-byudzheta" TargetMode="External"/><Relationship Id="rId97" Type="http://schemas.openxmlformats.org/officeDocument/2006/relationships/hyperlink" Target="https://www.dumahmao.ru/budget2020-2022/lawsprojects/" TargetMode="External"/><Relationship Id="rId104" Type="http://schemas.openxmlformats.org/officeDocument/2006/relationships/hyperlink" Target="http://khural.org/info/finansy/288/" TargetMode="External"/><Relationship Id="rId120" Type="http://schemas.openxmlformats.org/officeDocument/2006/relationships/hyperlink" Target="http://www.zaksobr-chita.ru/documents/proektyi_zakonov/2021_god/may_2021_goda" TargetMode="External"/><Relationship Id="rId125" Type="http://schemas.openxmlformats.org/officeDocument/2006/relationships/hyperlink" Target="https://ebudget.primorsky.ru/Menu/Page/416" TargetMode="External"/><Relationship Id="rId141" Type="http://schemas.openxmlformats.org/officeDocument/2006/relationships/hyperlink" Target="https://ob.sev.gov.ru/dokumenty/godovoj-otchet-ob-ispolnenii-byudzheta" TargetMode="External"/><Relationship Id="rId146" Type="http://schemas.openxmlformats.org/officeDocument/2006/relationships/hyperlink" Target="http://doc.dumasakhalin.ru/document7939.html" TargetMode="External"/><Relationship Id="rId7" Type="http://schemas.openxmlformats.org/officeDocument/2006/relationships/hyperlink" Target="https://mfin.permkrai.ru/execution/pr_z%7C_i/pr_zak_i/2021/" TargetMode="External"/><Relationship Id="rId71" Type="http://schemas.openxmlformats.org/officeDocument/2006/relationships/hyperlink" Target="http://volgafin.volgograd.ru/norms/acts/17251/" TargetMode="External"/><Relationship Id="rId92" Type="http://schemas.openxmlformats.org/officeDocument/2006/relationships/hyperlink" Target="https://minfin-samara.ru/proekty-zakonov-ob-ispolnenii-oblastnogo-byudzheta/" TargetMode="External"/><Relationship Id="rId2" Type="http://schemas.openxmlformats.org/officeDocument/2006/relationships/hyperlink" Target="https://ufin48.ru/Show/Tag/%D0%98%D1%81%D0%BF%D0%BE%D0%BB%D0%BD%D0%B5%D0%BD%D0%B8%D0%B5%20%D0%B1%D1%8E%D0%B4%D0%B6%D0%B5%D1%82%D0%B0" TargetMode="External"/><Relationship Id="rId29" Type="http://schemas.openxmlformats.org/officeDocument/2006/relationships/hyperlink" Target="https://budget.mosreg.ru/byudzhet-dlya-grazhdan/godovoj-otchet-ob-ispolnenii-byudzheta-moskovskoj-oblasti/" TargetMode="External"/><Relationship Id="rId24" Type="http://schemas.openxmlformats.org/officeDocument/2006/relationships/hyperlink" Target="http://admoblkaluga.ru/main/work/finances/budget/reports.php" TargetMode="External"/><Relationship Id="rId40" Type="http://schemas.openxmlformats.org/officeDocument/2006/relationships/hyperlink" Target="https://www.yarregion.ru/depts/depfin/tmpPages/docs.aspx" TargetMode="External"/><Relationship Id="rId45" Type="http://schemas.openxmlformats.org/officeDocument/2006/relationships/hyperlink" Target="https://dvinaland.ru/budget/reporting/" TargetMode="External"/><Relationship Id="rId66" Type="http://schemas.openxmlformats.org/officeDocument/2006/relationships/hyperlink" Target="https://minfin.rk.gov.ru/ru/structure/2021_05_19_10_02_otchet_ob_ispolnenii_biudzheta_respubliki_krym_za_2020_god" TargetMode="External"/><Relationship Id="rId87" Type="http://schemas.openxmlformats.org/officeDocument/2006/relationships/hyperlink" Target="http://www.zsko.ru/documents/lawmaking/index.php?ID=32171" TargetMode="External"/><Relationship Id="rId110" Type="http://schemas.openxmlformats.org/officeDocument/2006/relationships/hyperlink" Target="https://irkobl.ru/sites/minfin/activity/obl/" TargetMode="External"/><Relationship Id="rId115" Type="http://schemas.openxmlformats.org/officeDocument/2006/relationships/hyperlink" Target="http://www.omsk-parlament.ru/?sid=2940" TargetMode="External"/><Relationship Id="rId131" Type="http://schemas.openxmlformats.org/officeDocument/2006/relationships/hyperlink" Target="https://openbudget.sakhminfin.ru/Menu/Page/504" TargetMode="External"/><Relationship Id="rId136" Type="http://schemas.openxmlformats.org/officeDocument/2006/relationships/hyperlink" Target="https://minfin.rkomi.ru/deyatelnost/byudjet/ispolnenie-respublikanskogo-i-konsolidirovannogo-byudjetov-respubliki-komi/2020-god-794" TargetMode="External"/><Relationship Id="rId61" Type="http://schemas.openxmlformats.org/officeDocument/2006/relationships/hyperlink" Target="https://dfei.adm-nao.ru/byudzhetnaya-otchetnost/" TargetMode="External"/><Relationship Id="rId82" Type="http://schemas.openxmlformats.org/officeDocument/2006/relationships/hyperlink" Target="http://mari-el.gov.ru/minfin/SitePages/ZakOispRespBudg.aspx" TargetMode="External"/><Relationship Id="rId19" Type="http://schemas.openxmlformats.org/officeDocument/2006/relationships/hyperlink" Target="http://www.vrnoblduma.ru/dokumenty/proekty/pro.php?lid=2232" TargetMode="External"/><Relationship Id="rId14" Type="http://schemas.openxmlformats.org/officeDocument/2006/relationships/hyperlink" Target="http://beldepfin.ru/dokumenty/vse-dokumenty/godovoj-otchet-ob-ispolnenii-byudzheta-za-2020-god/" TargetMode="External"/><Relationship Id="rId30" Type="http://schemas.openxmlformats.org/officeDocument/2006/relationships/hyperlink" Target="https://orel-region.ru/index.php?head=20&amp;part=25&amp;in=10" TargetMode="External"/><Relationship Id="rId35" Type="http://schemas.openxmlformats.org/officeDocument/2006/relationships/hyperlink" Target="https://fin.tmbreg.ru/6347/6366/9595.html" TargetMode="External"/><Relationship Id="rId56" Type="http://schemas.openxmlformats.org/officeDocument/2006/relationships/hyperlink" Target="https://sobranie.pskov.ru/lawmaking/bills" TargetMode="External"/><Relationship Id="rId77" Type="http://schemas.openxmlformats.org/officeDocument/2006/relationships/hyperlink" Target="https://www.mfri.ru/index.php/open-budget/godovoj-otchet-ob-ispolnenii-byudzheta" TargetMode="External"/><Relationship Id="rId100" Type="http://schemas.openxmlformats.org/officeDocument/2006/relationships/hyperlink" Target="https://www.yamalfin.ru/index.php?option=com_content&amp;view=article&amp;id=4127:-2020-&amp;catid=165:2019-11-01-09-07-31&amp;Itemid=127" TargetMode="External"/><Relationship Id="rId105" Type="http://schemas.openxmlformats.org/officeDocument/2006/relationships/hyperlink" Target="https://minfin.alregn.ru/projects/p2021/" TargetMode="External"/><Relationship Id="rId126" Type="http://schemas.openxmlformats.org/officeDocument/2006/relationships/hyperlink" Target="https://ebudget.primorsky.ru/Menu/Page/416" TargetMode="External"/><Relationship Id="rId147" Type="http://schemas.openxmlformats.org/officeDocument/2006/relationships/hyperlink" Target="https://gshra.ru/zak-deyat/proekty/proekty_1403.html" TargetMode="External"/><Relationship Id="rId8" Type="http://schemas.openxmlformats.org/officeDocument/2006/relationships/hyperlink" Target="https://finance.pnzreg.ru/docs/np/?ELEMENT_ID=2202" TargetMode="External"/><Relationship Id="rId51" Type="http://schemas.openxmlformats.org/officeDocument/2006/relationships/hyperlink" Target="http://budget.lenreg.ru/documents/?page=1&amp;sortOrder=&amp;type=&amp;sortName=&amp;sortDate=" TargetMode="External"/><Relationship Id="rId72" Type="http://schemas.openxmlformats.org/officeDocument/2006/relationships/hyperlink" Target="https://zsro.ru/lawmaking/project/?a=&amp;arrFilter_DATE_ACTIVE_FROM_1=&amp;arrFilter_ff%255BPREVIEW_TEXT%255D=%25D0%25BE%25D0%25B1+%25D0%25B8%25D1%2581%25D0%25BF%25D0%25BE%25D0%25BB%25D0%25BD%25D0%25B5%25D0%25BD%25D0%25B8%25D0%25B8&amp;arrFilter_pf%255BNUMBER%255D=&amp;special_version=N&amp;PAGEN_1=2" TargetMode="External"/><Relationship Id="rId93" Type="http://schemas.openxmlformats.org/officeDocument/2006/relationships/hyperlink" Target="https://minfin.saratov.gov.ru/budget/zakon-o-byudzhete/ispolnenie-byudzheta/ispolnenie-byudzheta-2020-god" TargetMode="External"/><Relationship Id="rId98" Type="http://schemas.openxmlformats.org/officeDocument/2006/relationships/hyperlink" Target="https://depfin.admhmao.ru/otkrytyy-byudzhet/ispolnenie-byudzheta/otchet-ob-ispolnenii-byudzheta-za-2020-god/5752067/svedeniya-o-khronologii-rassmotreniya-i-utverzhdeniya-proekta-zakona-khmao-yugry-ob-ispolnenii-byudzh/" TargetMode="External"/><Relationship Id="rId121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42" Type="http://schemas.openxmlformats.org/officeDocument/2006/relationships/hyperlink" Target="https://pravitelstvo.kbr.ru/oigv/minfin/npi/proekty_normativnyh_i_pravovyh_aktov.php?postid=34879" TargetMode="External"/><Relationship Id="rId3" Type="http://schemas.openxmlformats.org/officeDocument/2006/relationships/hyperlink" Target="http://www.dumask.ru/law/zakonodatelnaya-deyatelnost/item/22691-zakonoproekty-rassmotrennye-na-zasedaniyakh-dumy-sk-342-6-391-6.html" TargetMode="External"/><Relationship Id="rId25" Type="http://schemas.openxmlformats.org/officeDocument/2006/relationships/hyperlink" Target="http://depfin.adm44.ru/info/law/proetjzko/" TargetMode="External"/><Relationship Id="rId46" Type="http://schemas.openxmlformats.org/officeDocument/2006/relationships/hyperlink" Target="https://dvinaland.ru/budget/reporting/" TargetMode="External"/><Relationship Id="rId67" Type="http://schemas.openxmlformats.org/officeDocument/2006/relationships/hyperlink" Target="https://minfinkubani.ru/budget_isp/detail.php?ID=89236&amp;IBLOCK_ID=69&amp;str_date=04.06.2021" TargetMode="External"/><Relationship Id="rId116" Type="http://schemas.openxmlformats.org/officeDocument/2006/relationships/hyperlink" Target="http://omskportal.ru/oiv/mf/otrasl/otkrbudg/ispolnenie/2020/04" TargetMode="External"/><Relationship Id="rId137" Type="http://schemas.openxmlformats.org/officeDocument/2006/relationships/hyperlink" Target="http://www.minfinchr.ru/otkrytyj-byudzhet" TargetMode="External"/><Relationship Id="rId20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41" Type="http://schemas.openxmlformats.org/officeDocument/2006/relationships/hyperlink" Target="https://duma.mos.ru/ru/40/regulation_projects/corebofs002080000nk7fskcvsp6dia4" TargetMode="External"/><Relationship Id="rId62" Type="http://schemas.openxmlformats.org/officeDocument/2006/relationships/hyperlink" Target="http://www.minfin01-maykop.ru/Show/Category/72?ItemId=271" TargetMode="External"/><Relationship Id="rId83" Type="http://schemas.openxmlformats.org/officeDocument/2006/relationships/hyperlink" Target="https://www.minfinrm.ru/budget/otch-isp/2020/" TargetMode="External"/><Relationship Id="rId88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111" Type="http://schemas.openxmlformats.org/officeDocument/2006/relationships/hyperlink" Target="https://www.zskuzbass.ru/zakonotvorchestvo/proektyi-normativnyix-pravovyix-aktov-kemerovskoj-oblasti" TargetMode="External"/><Relationship Id="rId132" Type="http://schemas.openxmlformats.org/officeDocument/2006/relationships/hyperlink" Target="https://www.eao.ru/dokumenty/proekty-npa-docs/?SHOWALL_1=1" TargetMode="External"/><Relationship Id="rId15" Type="http://schemas.openxmlformats.org/officeDocument/2006/relationships/hyperlink" Target="https://bryanskoblfin.ru/Show/Content/2781?ParentItemId=5" TargetMode="External"/><Relationship Id="rId36" Type="http://schemas.openxmlformats.org/officeDocument/2006/relationships/hyperlink" Target="http://portal.tverfin.ru/Show/Category/33?ItemId=304" TargetMode="External"/><Relationship Id="rId57" Type="http://schemas.openxmlformats.org/officeDocument/2006/relationships/hyperlink" Target="https://sobranie.pskov.ru/lawmaking/bills" TargetMode="External"/><Relationship Id="rId106" Type="http://schemas.openxmlformats.org/officeDocument/2006/relationships/hyperlink" Target="https://minfin.alregn.ru/projects/p2021/" TargetMode="External"/><Relationship Id="rId127" Type="http://schemas.openxmlformats.org/officeDocument/2006/relationships/hyperlink" Target="https://minfin.khabkrai.ru/portal/Show/Category/305?ItemId=1180" TargetMode="External"/><Relationship Id="rId10" Type="http://schemas.openxmlformats.org/officeDocument/2006/relationships/hyperlink" Target="http://www.vskhakasia.ru/lawmaking/projects/1598" TargetMode="External"/><Relationship Id="rId31" Type="http://schemas.openxmlformats.org/officeDocument/2006/relationships/hyperlink" Target="https://minfin.ryazangov.ru/documents/draft_documents/proekty/2021/index.php" TargetMode="External"/><Relationship Id="rId52" Type="http://schemas.openxmlformats.org/officeDocument/2006/relationships/hyperlink" Target="http://budget.lenreg.ru/documents/?page=1&amp;sortOrder=&amp;type=&amp;sortName=&amp;sortDate=" TargetMode="External"/><Relationship Id="rId73" Type="http://schemas.openxmlformats.org/officeDocument/2006/relationships/hyperlink" Target="https://minfin.donland.ru/activity/7915/" TargetMode="External"/><Relationship Id="rId78" Type="http://schemas.openxmlformats.org/officeDocument/2006/relationships/hyperlink" Target="http://minfin.alania.gov.ru/index.php/pages/703" TargetMode="External"/><Relationship Id="rId94" Type="http://schemas.openxmlformats.org/officeDocument/2006/relationships/hyperlink" Target="http://www.zsuo.ru/zakony/proekty/43-zakonotvorchestvo/zakony/proekty/16664-35592021.html" TargetMode="External"/><Relationship Id="rId99" Type="http://schemas.openxmlformats.org/officeDocument/2006/relationships/hyperlink" Target="https://www.yamalfin.ru/index.php?option=com_content&amp;view=article&amp;id=4127:-2020-&amp;catid=165:2019-11-01-09-07-31&amp;Itemid=127" TargetMode="External"/><Relationship Id="rId101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122" Type="http://schemas.openxmlformats.org/officeDocument/2006/relationships/hyperlink" Target="https://egov-buryatia.ru/minfin/activities/documents/proekty-zakonov-i-inykh-npa/" TargetMode="External"/><Relationship Id="rId143" Type="http://schemas.openxmlformats.org/officeDocument/2006/relationships/hyperlink" Target="https://parliament-osetia.ru/index.php/main/laws/art/870" TargetMode="External"/><Relationship Id="rId148" Type="http://schemas.openxmlformats.org/officeDocument/2006/relationships/hyperlink" Target="http://www.gs.cap.ru/doc/laws/2021/03/30/laws-43" TargetMode="External"/><Relationship Id="rId4" Type="http://schemas.openxmlformats.org/officeDocument/2006/relationships/hyperlink" Target="https://openbudsk.ru/godovoy-otchet-ob-ispolnenii-byudzheta/" TargetMode="External"/><Relationship Id="rId9" Type="http://schemas.openxmlformats.org/officeDocument/2006/relationships/hyperlink" Target="https://finance.pnzreg.ru/docs/np/?ELEMENT_ID=2202" TargetMode="External"/><Relationship Id="rId26" Type="http://schemas.openxmlformats.org/officeDocument/2006/relationships/hyperlink" Target="https://adm.rkursk.ru/index.php?id=693&amp;mat_id=120345&amp;page=1" TargetMode="External"/><Relationship Id="rId47" Type="http://schemas.openxmlformats.org/officeDocument/2006/relationships/hyperlink" Target="https://df.gov35.ru/otkrytyy-byudzhet/ispolnenie-oblastnogo-byudzheta/analiticheskie-materialy/2020-god/" TargetMode="External"/><Relationship Id="rId68" Type="http://schemas.openxmlformats.org/officeDocument/2006/relationships/hyperlink" Target="https://minfinkubani.ru/budget_isp/detail.php?ID=89236&amp;IBLOCK_ID=69&amp;str_date=04.06.2021" TargetMode="External"/><Relationship Id="rId89" Type="http://schemas.openxmlformats.org/officeDocument/2006/relationships/hyperlink" Target="http://int.zsno.ru:8080/zaks?viewForm&amp;nd=790933114&amp;prev=789810020&amp;pred=789810001&amp;bviewprev=0" TargetMode="External"/><Relationship Id="rId112" Type="http://schemas.openxmlformats.org/officeDocument/2006/relationships/hyperlink" Target="https://www.ofukem.ru/budget/projects2020-2022/16456/" TargetMode="External"/><Relationship Id="rId133" Type="http://schemas.openxmlformats.org/officeDocument/2006/relationships/hyperlink" Target="https://www.minfin74.ru/mBudget/execution/annual/" TargetMode="External"/><Relationship Id="rId16" Type="http://schemas.openxmlformats.org/officeDocument/2006/relationships/hyperlink" Target="https://bryanskoblfin.ru/Show/Category/11?ItemId=5" TargetMode="External"/><Relationship Id="rId37" Type="http://schemas.openxmlformats.org/officeDocument/2006/relationships/hyperlink" Target="https://www.tulaoblduma.ru/laws_intranet/laws_stages.asp%3FID=170361.html" TargetMode="External"/><Relationship Id="rId58" Type="http://schemas.openxmlformats.org/officeDocument/2006/relationships/hyperlink" Target="https://fincom.gov.spb.ru/budget/implementation/execution_materials/1" TargetMode="External"/><Relationship Id="rId79" Type="http://schemas.openxmlformats.org/officeDocument/2006/relationships/hyperlink" Target="https://minfin.bashkortostan.ru/documents/projects/354423/" TargetMode="External"/><Relationship Id="rId102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123" Type="http://schemas.openxmlformats.org/officeDocument/2006/relationships/hyperlink" Target="https://minfin.kamgov.ru/otcety_ispolnenie/otcet-ob-ispolnenii-kraevogo-budzeta-za-2020-god" TargetMode="External"/><Relationship Id="rId144" Type="http://schemas.openxmlformats.org/officeDocument/2006/relationships/hyperlink" Target="https://parlament09.ru/services/zakonotvorchestvo/zakonoproekty/vi-sozyva/proekty-k-25-sessii-nafnfrodnogo-sobraniya-parlamenta-kchr/proekt-zakona-kchr-214-vi-ob-ispolnenii-respublikanskogo-byudzheta-karachaevo-cherkesskoy-respubliki/" TargetMode="External"/><Relationship Id="rId90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f.gov35.ru/otkrytyy-byudzhet/ispolnenie-oblastnogo-byudzheta/analiticheskie-materialy/2020-god/index.php?ELEMENT_ID=13171" TargetMode="External"/><Relationship Id="rId21" Type="http://schemas.openxmlformats.org/officeDocument/2006/relationships/hyperlink" Target="https://fin.tmbreg.ru/6347/6366/9595.html" TargetMode="External"/><Relationship Id="rId42" Type="http://schemas.openxmlformats.org/officeDocument/2006/relationships/hyperlink" Target="https://minfin.bashkortostan.ru/documents/projects/354423/" TargetMode="External"/><Relationship Id="rId47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63" Type="http://schemas.openxmlformats.org/officeDocument/2006/relationships/hyperlink" Target="https://ebudget.primorsky.ru/Menu/Page/416" TargetMode="External"/><Relationship Id="rId68" Type="http://schemas.openxmlformats.org/officeDocument/2006/relationships/hyperlink" Target="https://www.eao.ru/dokumenty/proekty-npa-docs/?SHOWALL_1=1" TargetMode="External"/><Relationship Id="rId16" Type="http://schemas.openxmlformats.org/officeDocument/2006/relationships/hyperlink" Target="https://adm.rkursk.ru/index.php?id=693&amp;mat_id=120345&amp;page=1" TargetMode="External"/><Relationship Id="rId11" Type="http://schemas.openxmlformats.org/officeDocument/2006/relationships/hyperlink" Target="https://dtf.avo.ru/proekty-zakonov-za-2021-god" TargetMode="External"/><Relationship Id="rId24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2" Type="http://schemas.openxmlformats.org/officeDocument/2006/relationships/hyperlink" Target="https://fincom.gov.spb.ru/budget/implementation/execution_materials/1" TargetMode="External"/><Relationship Id="rId37" Type="http://schemas.openxmlformats.org/officeDocument/2006/relationships/hyperlink" Target="https://minfinkubani.ru/budget_isp/detail.php?ID=89236&amp;IBLOCK_ID=69&amp;str_date=04.06.2021" TargetMode="External"/><Relationship Id="rId40" Type="http://schemas.openxmlformats.org/officeDocument/2006/relationships/hyperlink" Target="https://www.mfri.ru/index.php/open-budget/godovoj-otchet-ob-ispolnenii-byudzheta" TargetMode="External"/><Relationship Id="rId45" Type="http://schemas.openxmlformats.org/officeDocument/2006/relationships/hyperlink" Target="https://www.mfur.ru/budjet/ispolnenie/materialy/2020-god.php" TargetMode="External"/><Relationship Id="rId53" Type="http://schemas.openxmlformats.org/officeDocument/2006/relationships/hyperlink" Target="https://depfin.admhmao.ru/otkrytyy-byudzhet/" TargetMode="External"/><Relationship Id="rId58" Type="http://schemas.openxmlformats.org/officeDocument/2006/relationships/hyperlink" Target="http://mfnso.nso.ru/page/495" TargetMode="External"/><Relationship Id="rId66" Type="http://schemas.openxmlformats.org/officeDocument/2006/relationships/hyperlink" Target="https://openbudget.49gov.ru/dokumenty" TargetMode="External"/><Relationship Id="rId74" Type="http://schemas.openxmlformats.org/officeDocument/2006/relationships/hyperlink" Target="https://ob.sev.gov.ru/dokumenty/godovoj-otchet-ob-ispolnenii-byudzheta" TargetMode="External"/><Relationship Id="rId79" Type="http://schemas.openxmlformats.org/officeDocument/2006/relationships/hyperlink" Target="https://www.zskuzbass.ru/zakonotvorchestvo/proektyi-normativnyix-pravovyix-aktov-kemerovskoj-oblasti" TargetMode="External"/><Relationship Id="rId5" Type="http://schemas.openxmlformats.org/officeDocument/2006/relationships/hyperlink" Target="https://zakon.zsperm.ru/?ELEMENT_ID=4186" TargetMode="External"/><Relationship Id="rId61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9" Type="http://schemas.openxmlformats.org/officeDocument/2006/relationships/hyperlink" Target="https://minfin.ryazangov.ru/documents/draft_documents/proekty/2021/index.php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s://dfto.ru/razdel/ispolnenie-byudzheta/proekt-zakona-ob-ispolnenii-byudzheta" TargetMode="External"/><Relationship Id="rId27" Type="http://schemas.openxmlformats.org/officeDocument/2006/relationships/hyperlink" Target="https://minfin39.ru/documents/" TargetMode="External"/><Relationship Id="rId30" Type="http://schemas.openxmlformats.org/officeDocument/2006/relationships/hyperlink" Target="https://minfin.novreg.ru/2020-god-9.html" TargetMode="External"/><Relationship Id="rId35" Type="http://schemas.openxmlformats.org/officeDocument/2006/relationships/hyperlink" Target="http://minfin.kalmregion.ru/deyatelnost/byudzhet-respubliki-kalmykiya/proekty-zakonov-o-respublikanskom-byudzhete/" TargetMode="External"/><Relationship Id="rId43" Type="http://schemas.openxmlformats.org/officeDocument/2006/relationships/hyperlink" Target="https://www.minfinrm.ru/budget/otch-isp/2020/" TargetMode="External"/><Relationship Id="rId48" Type="http://schemas.openxmlformats.org/officeDocument/2006/relationships/hyperlink" Target="https://minfin-samara.ru/proekty-zakonov-ob-ispolnenii-oblastnogo-byudzheta/" TargetMode="External"/><Relationship Id="rId56" Type="http://schemas.openxmlformats.org/officeDocument/2006/relationships/hyperlink" Target="https://minfin.alregn.ru/projects/p2021/" TargetMode="External"/><Relationship Id="rId64" Type="http://schemas.openxmlformats.org/officeDocument/2006/relationships/hyperlink" Target="https://minfin.khabkrai.ru/portal/Show/Category/305?ItemId=1180" TargetMode="External"/><Relationship Id="rId69" Type="http://schemas.openxmlformats.org/officeDocument/2006/relationships/hyperlink" Target="http://budget.karelia.ru/byudzhet/plan-grafik-po-otchetu-ob-ispolnenii-byudzheta" TargetMode="External"/><Relationship Id="rId77" Type="http://schemas.openxmlformats.org/officeDocument/2006/relationships/hyperlink" Target="https://admtyumen.ru/ogv_ru/finance/finance/bugjet/more.htm?id=11906623@cmsArticle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://www.finupr.kurganobl.ru/index.php?test=ispol" TargetMode="External"/><Relationship Id="rId72" Type="http://schemas.openxmlformats.org/officeDocument/2006/relationships/hyperlink" Target="https://www.minfin74.ru/mBudget/execution/annual/" TargetMode="External"/><Relationship Id="rId80" Type="http://schemas.openxmlformats.org/officeDocument/2006/relationships/printerSettings" Target="../printerSettings/printerSettings6.bin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budget.mosreg.ru/byudzhet-dlya-grazhdan/godovoj-otchet-ob-ispolnenii-byudzheta-moskovskoj-oblasti/" TargetMode="External"/><Relationship Id="rId25" Type="http://schemas.openxmlformats.org/officeDocument/2006/relationships/hyperlink" Target="https://dvinaland.ru/budget/reporting/" TargetMode="External"/><Relationship Id="rId33" Type="http://schemas.openxmlformats.org/officeDocument/2006/relationships/hyperlink" Target="https://dfei.adm-nao.ru/byudzhetnaya-otchetnost/" TargetMode="External"/><Relationship Id="rId38" Type="http://schemas.openxmlformats.org/officeDocument/2006/relationships/hyperlink" Target="http://volgafin.volgograd.ru/norms/acts/17251/" TargetMode="External"/><Relationship Id="rId46" Type="http://schemas.openxmlformats.org/officeDocument/2006/relationships/hyperlink" Target="http://www.zsko.ru/documents/lawmaking/index.php?ID=32171" TargetMode="External"/><Relationship Id="rId59" Type="http://schemas.openxmlformats.org/officeDocument/2006/relationships/hyperlink" Target="http://omskportal.ru/oiv/mf/otrasl/otkrbudg/ispolnenie/2020/04" TargetMode="External"/><Relationship Id="rId67" Type="http://schemas.openxmlformats.org/officeDocument/2006/relationships/hyperlink" Target="https://openbudget.sakhminfin.ru/Menu/Page/504" TargetMode="External"/><Relationship Id="rId20" Type="http://schemas.openxmlformats.org/officeDocument/2006/relationships/hyperlink" Target="http://www.smoloblduma.ru/zpr/index.php?SECTION_ID=&amp;ELEMENT_ID=53967" TargetMode="External"/><Relationship Id="rId41" Type="http://schemas.openxmlformats.org/officeDocument/2006/relationships/hyperlink" Target="http://minfin.alania.gov.ru/index.php/pages/703" TargetMode="External"/><Relationship Id="rId54" Type="http://schemas.openxmlformats.org/officeDocument/2006/relationships/hyperlink" Target="https://www.yamalfin.ru/index.php?option=com_content&amp;view=article&amp;id=4127:-2020-&amp;catid=165:2019-11-01-09-07-31&amp;Itemid=127" TargetMode="External"/><Relationship Id="rId62" Type="http://schemas.openxmlformats.org/officeDocument/2006/relationships/hyperlink" Target="http://www.zaksobr.kamchatka.ru/events/Zakony/Proekty-Zakonov-Kamchatskogo-kraya/" TargetMode="External"/><Relationship Id="rId70" Type="http://schemas.openxmlformats.org/officeDocument/2006/relationships/hyperlink" Target="https://minfin.rkomi.ru/deyatelnost/byudjet/ispolnenie-respublikanskogo-i-konsolidirovannogo-byudjetov-respubliki-komi/2020-god-794" TargetMode="External"/><Relationship Id="rId75" Type="http://schemas.openxmlformats.org/officeDocument/2006/relationships/hyperlink" Target="http://mari-el.gov.ru/minfin/SitePages/ZakOispRespBudg.aspx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finance.pnzreg.ru/docs/np/?ELEMENT_ID=2202" TargetMode="External"/><Relationship Id="rId15" Type="http://schemas.openxmlformats.org/officeDocument/2006/relationships/hyperlink" Target="http://depfin.adm44.ru/info/law/proetjzko/" TargetMode="External"/><Relationship Id="rId23" Type="http://schemas.openxmlformats.org/officeDocument/2006/relationships/hyperlink" Target="https://www.yarregion.ru/depts/depfin/tmpPages/docs.aspx" TargetMode="External"/><Relationship Id="rId28" Type="http://schemas.openxmlformats.org/officeDocument/2006/relationships/hyperlink" Target="http://budget.lenreg.ru/documents/?page=1&amp;sortOrder=&amp;type=&amp;sortName=&amp;sortDate=" TargetMode="External"/><Relationship Id="rId36" Type="http://schemas.openxmlformats.org/officeDocument/2006/relationships/hyperlink" Target="http://crimea.gov.ru/law-draft-card/6892" TargetMode="External"/><Relationship Id="rId49" Type="http://schemas.openxmlformats.org/officeDocument/2006/relationships/hyperlink" Target="https://minfin.saratov.gov.ru/budget/zakon-o-byudzhete/ispolnenie-byudzheta/ispolnenie-byudzheta-2020-god" TargetMode="External"/><Relationship Id="rId57" Type="http://schemas.openxmlformats.org/officeDocument/2006/relationships/hyperlink" Target="http://minfin.krskstate.ru/openbudget/othcet/2020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s://sobranie.pskov.ru/lawmaking/bills" TargetMode="External"/><Relationship Id="rId44" Type="http://schemas.openxmlformats.org/officeDocument/2006/relationships/hyperlink" Target="https://minfin.tatarstan.ru/godovoy-otchet-ob-ispolnenii-byudzheta.htm" TargetMode="External"/><Relationship Id="rId52" Type="http://schemas.openxmlformats.org/officeDocument/2006/relationships/hyperlink" Target="https://minfin.midural.ru/document/category/21" TargetMode="External"/><Relationship Id="rId60" Type="http://schemas.openxmlformats.org/officeDocument/2006/relationships/hyperlink" Target="https://minfin.sakha.gov.ru/ispolnenie/2020-qod" TargetMode="External"/><Relationship Id="rId65" Type="http://schemas.openxmlformats.org/officeDocument/2006/relationships/hyperlink" Target="http://ob.fin.amurobl.ru/dokumenty/proekt_zakon/ispolnenie_obl/20200" TargetMode="External"/><Relationship Id="rId73" Type="http://schemas.openxmlformats.org/officeDocument/2006/relationships/hyperlink" Target="http://portal.tverfin.ru/Menu/Page/308" TargetMode="External"/><Relationship Id="rId78" Type="http://schemas.openxmlformats.org/officeDocument/2006/relationships/hyperlink" Target="https://eparlament.irzs.ru/Doc/pasport?id=4046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orel-region.ru/index.php?head=20&amp;part=25&amp;in=10" TargetMode="External"/><Relationship Id="rId39" Type="http://schemas.openxmlformats.org/officeDocument/2006/relationships/hyperlink" Target="https://minfin.donland.ru/activity/7915/" TargetMode="External"/><Relationship Id="rId34" Type="http://schemas.openxmlformats.org/officeDocument/2006/relationships/hyperlink" Target="http://www.minfin01-maykop.ru/Show/Category/72?ItemId=271" TargetMode="External"/><Relationship Id="rId50" Type="http://schemas.openxmlformats.org/officeDocument/2006/relationships/hyperlink" Target="http://www.zsuo.ru/zakony/proekty/43-zakonotvorchestvo/zakony/proekty/16664-35592021.html" TargetMode="External"/><Relationship Id="rId55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76" Type="http://schemas.openxmlformats.org/officeDocument/2006/relationships/hyperlink" Target="https://minfin.astrobl.ru/site-page/proekt-zakona-ao-ob-ispolnenii-byudzheta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mf.orb.ru/activity/1006/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.gov-murman.ru/open-budget/regional_budget/law_of_budget_projects/2020/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df.gov35.ru/otkrytyy-byudzhet/ispolnenie-oblastnogo-byudzheta/analiticheskie-materialy/2020-god/" TargetMode="External"/><Relationship Id="rId21" Type="http://schemas.openxmlformats.org/officeDocument/2006/relationships/hyperlink" Target="https://dfto.ru/razdel/ispolnenie-byudzheta/proekt-zakona-ob-ispolnenii-byudzheta" TargetMode="External"/><Relationship Id="rId42" Type="http://schemas.openxmlformats.org/officeDocument/2006/relationships/hyperlink" Target="https://minfin.bashkortostan.ru/documents/projects/354423/" TargetMode="External"/><Relationship Id="rId47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63" Type="http://schemas.openxmlformats.org/officeDocument/2006/relationships/hyperlink" Target="https://depfin.tomsk.gov.ru/proekt-godovogo-otcheta-ob-ispolnenii-oblastnogo-bjudzheta" TargetMode="External"/><Relationship Id="rId68" Type="http://schemas.openxmlformats.org/officeDocument/2006/relationships/hyperlink" Target="https://ebudget.primorsky.ru/Menu/Page/416" TargetMode="External"/><Relationship Id="rId16" Type="http://schemas.openxmlformats.org/officeDocument/2006/relationships/hyperlink" Target="https://budget.mosreg.ru/byudzhet-dlya-grazhdan/godovoj-otchet-ob-ispolnenii-byudzheta-moskovskoj-oblasti/" TargetMode="External"/><Relationship Id="rId11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24" Type="http://schemas.openxmlformats.org/officeDocument/2006/relationships/hyperlink" Target="http://minfin.karelia.ru/2020-2022-gody/" TargetMode="External"/><Relationship Id="rId32" Type="http://schemas.openxmlformats.org/officeDocument/2006/relationships/hyperlink" Target="https://fincom.gov.spb.ru/budget/implementation/execution_materials/1" TargetMode="External"/><Relationship Id="rId37" Type="http://schemas.openxmlformats.org/officeDocument/2006/relationships/hyperlink" Target="https://minfin.astrobl.ru/site-page/proekt-zakona-ao-ob-ispolnenii-byudzheta" TargetMode="External"/><Relationship Id="rId40" Type="http://schemas.openxmlformats.org/officeDocument/2006/relationships/hyperlink" Target="https://www.mfri.ru/index.php/open-budget/godovoj-otchet-ob-ispolnenii-byudzheta" TargetMode="External"/><Relationship Id="rId45" Type="http://schemas.openxmlformats.org/officeDocument/2006/relationships/hyperlink" Target="https://minfin.tatarstan.ru/godovoy-otchet-ob-ispolnenii-byudzheta.htm" TargetMode="External"/><Relationship Id="rId53" Type="http://schemas.openxmlformats.org/officeDocument/2006/relationships/hyperlink" Target="https://www.dumahmao.ru/budget2020-2022/lawsprojects/" TargetMode="External"/><Relationship Id="rId58" Type="http://schemas.openxmlformats.org/officeDocument/2006/relationships/hyperlink" Target="http://minfin.krskstate.ru/openbudget/othcet/2020" TargetMode="External"/><Relationship Id="rId66" Type="http://schemas.openxmlformats.org/officeDocument/2006/relationships/hyperlink" Target="https://egov-buryatia.ru/minfin/activities/documents/proekty-zakonov-i-inykh-npa/" TargetMode="External"/><Relationship Id="rId74" Type="http://schemas.openxmlformats.org/officeDocument/2006/relationships/hyperlink" Target="https://mf.orb.ru/activity/1006/" TargetMode="External"/><Relationship Id="rId79" Type="http://schemas.openxmlformats.org/officeDocument/2006/relationships/hyperlink" Target="https://mfin.permkrai.ru/execution/pr_z%7C_i/mat_pr_i/2021/" TargetMode="External"/><Relationship Id="rId5" Type="http://schemas.openxmlformats.org/officeDocument/2006/relationships/hyperlink" Target="https://finance.pnzreg.ru/docs/np/?ELEMENT_ID=2202" TargetMode="External"/><Relationship Id="rId61" Type="http://schemas.openxmlformats.org/officeDocument/2006/relationships/hyperlink" Target="http://mfnso.nso.ru/page/495" TargetMode="External"/><Relationship Id="rId19" Type="http://schemas.openxmlformats.org/officeDocument/2006/relationships/hyperlink" Target="http://www.smoloblduma.ru/zpr/index.php?SECTION_ID=&amp;ELEMENT_ID=53967" TargetMode="External"/><Relationship Id="rId14" Type="http://schemas.openxmlformats.org/officeDocument/2006/relationships/hyperlink" Target="http://depfin.adm44.ru/info/law/proetjzko/" TargetMode="External"/><Relationship Id="rId22" Type="http://schemas.openxmlformats.org/officeDocument/2006/relationships/hyperlink" Target="https://www.yarregion.ru/depts/depfin/tmpPages/docs.aspx" TargetMode="External"/><Relationship Id="rId27" Type="http://schemas.openxmlformats.org/officeDocument/2006/relationships/hyperlink" Target="https://minfin39.ru/documents/" TargetMode="External"/><Relationship Id="rId30" Type="http://schemas.openxmlformats.org/officeDocument/2006/relationships/hyperlink" Target="https://minfin.novreg.ru/2020-god-9.html" TargetMode="External"/><Relationship Id="rId35" Type="http://schemas.openxmlformats.org/officeDocument/2006/relationships/hyperlink" Target="http://minfin.kalmregion.ru/deyatelnost/byudzhet-respubliki-kalmykiya/proekty-zakonov-o-respublikanskom-byudzhete/" TargetMode="External"/><Relationship Id="rId43" Type="http://schemas.openxmlformats.org/officeDocument/2006/relationships/hyperlink" Target="http://mari-el.gov.ru/minfin/SitePages/ZakOispRespBudg.aspx" TargetMode="External"/><Relationship Id="rId48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56" Type="http://schemas.openxmlformats.org/officeDocument/2006/relationships/hyperlink" Target="https://minfin.rtyva.ru/node/17595/" TargetMode="External"/><Relationship Id="rId64" Type="http://schemas.openxmlformats.org/officeDocument/2006/relationships/hyperlink" Target="https://minfin.sakha.gov.ru/ispolnenie/2020-qod" TargetMode="External"/><Relationship Id="rId69" Type="http://schemas.openxmlformats.org/officeDocument/2006/relationships/hyperlink" Target="https://minfin.khabkrai.ru/portal/Show/Category/305?ItemId=1180" TargetMode="External"/><Relationship Id="rId77" Type="http://schemas.openxmlformats.org/officeDocument/2006/relationships/hyperlink" Target="https://www.minfin74.ru/mBudget/execution/annual/" TargetMode="External"/><Relationship Id="rId8" Type="http://schemas.openxmlformats.org/officeDocument/2006/relationships/hyperlink" Target="http://beldepfin.ru/dokumenty/vse-dokumenty/godovoj-otchet-ob-ispolnenii-byudzheta-za-2020-god/" TargetMode="External"/><Relationship Id="rId51" Type="http://schemas.openxmlformats.org/officeDocument/2006/relationships/hyperlink" Target="http://www.finupr.kurganobl.ru/index.php?test=ispol" TargetMode="External"/><Relationship Id="rId72" Type="http://schemas.openxmlformats.org/officeDocument/2006/relationships/hyperlink" Target="https://openbudget.sakhminfin.ru/Menu/Page/504" TargetMode="External"/><Relationship Id="rId80" Type="http://schemas.openxmlformats.org/officeDocument/2006/relationships/printerSettings" Target="../printerSettings/printerSettings7.bin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://df.ivanovoobl.ru/regionalnye-finansy/zakon-ob-oblastnom-byudzhete/zakon-ob-ispolnenii-oblastnogo-byudzheta/" TargetMode="External"/><Relationship Id="rId17" Type="http://schemas.openxmlformats.org/officeDocument/2006/relationships/hyperlink" Target="https://orel-region.ru/index.php?head=20&amp;part=25&amp;in=10" TargetMode="External"/><Relationship Id="rId25" Type="http://schemas.openxmlformats.org/officeDocument/2006/relationships/hyperlink" Target="https://dvinaland.ru/budget/reporting/" TargetMode="External"/><Relationship Id="rId33" Type="http://schemas.openxmlformats.org/officeDocument/2006/relationships/hyperlink" Target="https://dfei.adm-nao.ru/byudzhetnaya-otchetnost/" TargetMode="External"/><Relationship Id="rId38" Type="http://schemas.openxmlformats.org/officeDocument/2006/relationships/hyperlink" Target="http://volgafin.volgograd.ru/norms/acts/17251/" TargetMode="External"/><Relationship Id="rId46" Type="http://schemas.openxmlformats.org/officeDocument/2006/relationships/hyperlink" Target="https://www.mfur.ru/budjet/ispolnenie/materialy/2020-god.php" TargetMode="External"/><Relationship Id="rId59" Type="http://schemas.openxmlformats.org/officeDocument/2006/relationships/hyperlink" Target="https://irkobl.ru/sites/minfin/activity/obl/" TargetMode="External"/><Relationship Id="rId67" Type="http://schemas.openxmlformats.org/officeDocument/2006/relationships/hyperlink" Target="https://minfin.kamgov.ru/otcety_ispolnenie/otcet-ob-ispolnenii-kraevogo-budzeta-za-2020-god" TargetMode="External"/><Relationship Id="rId20" Type="http://schemas.openxmlformats.org/officeDocument/2006/relationships/hyperlink" Target="https://fin.tmbreg.ru/6347/6366/9595.html" TargetMode="External"/><Relationship Id="rId41" Type="http://schemas.openxmlformats.org/officeDocument/2006/relationships/hyperlink" Target="http://minfin.alania.gov.ru/index.php/pages/703" TargetMode="External"/><Relationship Id="rId54" Type="http://schemas.openxmlformats.org/officeDocument/2006/relationships/hyperlink" Target="https://www.yamalfin.ru/index.php?option=com_content&amp;view=article&amp;id=4127:-2020-&amp;catid=165:2019-11-01-09-07-31&amp;Itemid=127" TargetMode="External"/><Relationship Id="rId62" Type="http://schemas.openxmlformats.org/officeDocument/2006/relationships/hyperlink" Target="http://omskportal.ru/oiv/mf/otrasl/otkrbudg/ispolnenie/2020/04" TargetMode="External"/><Relationship Id="rId70" Type="http://schemas.openxmlformats.org/officeDocument/2006/relationships/hyperlink" Target="http://ob.fin.amurobl.ru/dokumenty/proekt_zakon/ispolnenie_obl/20200" TargetMode="External"/><Relationship Id="rId75" Type="http://schemas.openxmlformats.org/officeDocument/2006/relationships/hyperlink" Target="https://minfin.rkomi.ru/deyatelnost/byudjet/ispolnenie-respublikanskogo-i-konsolidirovannogo-byudjetov-respubliki-komi/2020-god-794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://www.vskhakasia.ru/lawmaking/projects/1598" TargetMode="External"/><Relationship Id="rId15" Type="http://schemas.openxmlformats.org/officeDocument/2006/relationships/hyperlink" Target="https://adm.rkursk.ru/index.php?id=693&amp;mat_id=120345&amp;page=1" TargetMode="External"/><Relationship Id="rId23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28" Type="http://schemas.openxmlformats.org/officeDocument/2006/relationships/hyperlink" Target="http://budget.lenreg.ru/documents/?page=1&amp;sortOrder=&amp;type=&amp;sortName=&amp;sortDate=" TargetMode="External"/><Relationship Id="rId36" Type="http://schemas.openxmlformats.org/officeDocument/2006/relationships/hyperlink" Target="https://minfinkubani.ru/budget_isp/detail.php?ID=89236&amp;IBLOCK_ID=69&amp;str_date=04.06.2021" TargetMode="External"/><Relationship Id="rId49" Type="http://schemas.openxmlformats.org/officeDocument/2006/relationships/hyperlink" Target="https://minfin-samara.ru/proekty-zakonov-ob-ispolnenii-oblastnogo-byudzheta/" TargetMode="External"/><Relationship Id="rId57" Type="http://schemas.openxmlformats.org/officeDocument/2006/relationships/hyperlink" Target="https://minfin.alregn.ru/projects/p2021/" TargetMode="External"/><Relationship Id="rId10" Type="http://schemas.openxmlformats.org/officeDocument/2006/relationships/hyperlink" Target="https://dtf.avo.ru/proekty-zakonov-za-2021-god" TargetMode="External"/><Relationship Id="rId31" Type="http://schemas.openxmlformats.org/officeDocument/2006/relationships/hyperlink" Target="https://sobranie.pskov.ru/lawmaking/bills" TargetMode="External"/><Relationship Id="rId44" Type="http://schemas.openxmlformats.org/officeDocument/2006/relationships/hyperlink" Target="https://www.minfinrm.ru/budget/otch-isp/2020/" TargetMode="External"/><Relationship Id="rId52" Type="http://schemas.openxmlformats.org/officeDocument/2006/relationships/hyperlink" Target="https://minfin.midural.ru/document/category/21" TargetMode="External"/><Relationship Id="rId60" Type="http://schemas.openxmlformats.org/officeDocument/2006/relationships/hyperlink" Target="https://www.ofukem.ru/budget/projects2020-2022/16456/" TargetMode="External"/><Relationship Id="rId65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73" Type="http://schemas.openxmlformats.org/officeDocument/2006/relationships/hyperlink" Target="https://www.eao.ru/dokumenty/proekty-npa-docs/?SHOWALL_1=1" TargetMode="External"/><Relationship Id="rId78" Type="http://schemas.openxmlformats.org/officeDocument/2006/relationships/hyperlink" Target="https://zsro.ru/lawmaking/project/?arrFilter_pf%5BNUMBER%5D=&amp;arrFilter_ff%5BPREVIEW_TEXT%5D=%D0%BE%D0%B1+%D0%B8%D1%81%D0%BF%D0%BE%D0%BB%D0%BD%D0%B5%D0%BD%D0%B8%D0%B8&amp;arrFilter_DATE_ACTIVE_FROM_1=&amp;a=&amp;special_version=N&amp;PAGEN_1=7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s://bryanskoblfin.ru/Show/Category/11?ItemId=5" TargetMode="External"/><Relationship Id="rId13" Type="http://schemas.openxmlformats.org/officeDocument/2006/relationships/hyperlink" Target="http://admoblkaluga.ru/main/work/finances/budget/reports.php" TargetMode="External"/><Relationship Id="rId18" Type="http://schemas.openxmlformats.org/officeDocument/2006/relationships/hyperlink" Target="https://minfin.ryazangov.ru/documents/draft_documents/proekty/2021/index.php" TargetMode="External"/><Relationship Id="rId39" Type="http://schemas.openxmlformats.org/officeDocument/2006/relationships/hyperlink" Target="http://www.minfinrd.ru/godovoy-otchet-ob-ispolnenii-byudzheta" TargetMode="External"/><Relationship Id="rId34" Type="http://schemas.openxmlformats.org/officeDocument/2006/relationships/hyperlink" Target="http://www.minfin01-maykop.ru/Show/Category/72?ItemId=271" TargetMode="External"/><Relationship Id="rId50" Type="http://schemas.openxmlformats.org/officeDocument/2006/relationships/hyperlink" Target="https://minfin.saratov.gov.ru/budget/zakon-o-byudzhete/ispolnenie-byudzheta/ispolnenie-byudzheta-2020-god" TargetMode="External"/><Relationship Id="rId55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76" Type="http://schemas.openxmlformats.org/officeDocument/2006/relationships/hyperlink" Target="https://ob.sev.gov.ru/dokumenty/godovoj-otchet-ob-ispolnenii-byudzheta" TargetMode="External"/><Relationship Id="rId7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71" Type="http://schemas.openxmlformats.org/officeDocument/2006/relationships/hyperlink" Target="https://openbudget.49gov.ru/dokumenty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.gov-murman.ru/open-budget/regional_budget/law_of_budget_projects/2020/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df.gov35.ru/otkrytyy-byudzhet/ispolnenie-oblastnogo-byudzheta/analiticheskie-materialy/2020-god/" TargetMode="External"/><Relationship Id="rId21" Type="http://schemas.openxmlformats.org/officeDocument/2006/relationships/hyperlink" Target="https://dfto.ru/razdel/ispolnenie-byudzheta/proekt-zakona-ob-ispolnenii-byudzheta" TargetMode="External"/><Relationship Id="rId42" Type="http://schemas.openxmlformats.org/officeDocument/2006/relationships/hyperlink" Target="http://minfin.alania.gov.ru/index.php/pages/703" TargetMode="External"/><Relationship Id="rId47" Type="http://schemas.openxmlformats.org/officeDocument/2006/relationships/hyperlink" Target="https://www.mfur.ru/budjet/ispolnenie/materialy/2020-god.php" TargetMode="External"/><Relationship Id="rId63" Type="http://schemas.openxmlformats.org/officeDocument/2006/relationships/hyperlink" Target="https://depfin.tomsk.gov.ru/proekt-godovogo-otcheta-ob-ispolnenii-oblastnogo-bjudzheta" TargetMode="External"/><Relationship Id="rId68" Type="http://schemas.openxmlformats.org/officeDocument/2006/relationships/hyperlink" Target="https://ebudget.primorsky.ru/Menu/Page/416" TargetMode="External"/><Relationship Id="rId16" Type="http://schemas.openxmlformats.org/officeDocument/2006/relationships/hyperlink" Target="https://budget.mosreg.ru/byudzhet-dlya-grazhdan/godovoj-otchet-ob-ispolnenii-byudzheta-moskovskoj-oblasti/" TargetMode="External"/><Relationship Id="rId11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24" Type="http://schemas.openxmlformats.org/officeDocument/2006/relationships/hyperlink" Target="http://minfin.karelia.ru/2020-2022-gody/" TargetMode="External"/><Relationship Id="rId32" Type="http://schemas.openxmlformats.org/officeDocument/2006/relationships/hyperlink" Target="https://fincom.gov.spb.ru/budget/implementation/execution_materials/1" TargetMode="External"/><Relationship Id="rId37" Type="http://schemas.openxmlformats.org/officeDocument/2006/relationships/hyperlink" Target="https://minfinkubani.ru/budget_isp/detail.php?ID=89236&amp;IBLOCK_ID=69&amp;str_date=04.06.2021" TargetMode="External"/><Relationship Id="rId40" Type="http://schemas.openxmlformats.org/officeDocument/2006/relationships/hyperlink" Target="http://www.minfinrd.ru/godovoy-otchet-ob-ispolnenii-byudzheta" TargetMode="External"/><Relationship Id="rId45" Type="http://schemas.openxmlformats.org/officeDocument/2006/relationships/hyperlink" Target="https://www.minfinrm.ru/budget/otch-isp/2020/" TargetMode="External"/><Relationship Id="rId53" Type="http://schemas.openxmlformats.org/officeDocument/2006/relationships/hyperlink" Target="https://www.dumahmao.ru/budget2020-2022/lawsprojects/" TargetMode="External"/><Relationship Id="rId58" Type="http://schemas.openxmlformats.org/officeDocument/2006/relationships/hyperlink" Target="http://minfin.krskstate.ru/openbudget/othcet/2020" TargetMode="External"/><Relationship Id="rId66" Type="http://schemas.openxmlformats.org/officeDocument/2006/relationships/hyperlink" Target="https://egov-buryatia.ru/minfin/activities/documents/proekty-zakonov-i-inykh-npa/" TargetMode="External"/><Relationship Id="rId74" Type="http://schemas.openxmlformats.org/officeDocument/2006/relationships/hyperlink" Target="https://mf.orb.ru/activity/1006/" TargetMode="External"/><Relationship Id="rId5" Type="http://schemas.openxmlformats.org/officeDocument/2006/relationships/hyperlink" Target="https://finance.pnzreg.ru/docs/np/?ELEMENT_ID=2202" TargetMode="External"/><Relationship Id="rId61" Type="http://schemas.openxmlformats.org/officeDocument/2006/relationships/hyperlink" Target="http://mfnso.nso.ru/page/495" TargetMode="External"/><Relationship Id="rId19" Type="http://schemas.openxmlformats.org/officeDocument/2006/relationships/hyperlink" Target="http://www.smoloblduma.ru/zpr/index.php?SECTION_ID=&amp;ELEMENT_ID=53967" TargetMode="External"/><Relationship Id="rId14" Type="http://schemas.openxmlformats.org/officeDocument/2006/relationships/hyperlink" Target="http://depfin.adm44.ru/info/law/proetjzko/" TargetMode="External"/><Relationship Id="rId22" Type="http://schemas.openxmlformats.org/officeDocument/2006/relationships/hyperlink" Target="https://www.yarregion.ru/depts/depfin/tmpPages/docs.aspx" TargetMode="External"/><Relationship Id="rId27" Type="http://schemas.openxmlformats.org/officeDocument/2006/relationships/hyperlink" Target="https://minfin39.ru/documents/" TargetMode="External"/><Relationship Id="rId30" Type="http://schemas.openxmlformats.org/officeDocument/2006/relationships/hyperlink" Target="https://minfin.novreg.ru/2020-god-9.html" TargetMode="External"/><Relationship Id="rId35" Type="http://schemas.openxmlformats.org/officeDocument/2006/relationships/hyperlink" Target="http://minfin.kalmregion.ru/deyatelnost/byudzhet-respubliki-kalmykiya/proekty-zakonov-o-respublikanskom-byudzhete/" TargetMode="External"/><Relationship Id="rId43" Type="http://schemas.openxmlformats.org/officeDocument/2006/relationships/hyperlink" Target="https://minfin.bashkortostan.ru/documents/projects/354423/" TargetMode="External"/><Relationship Id="rId48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56" Type="http://schemas.openxmlformats.org/officeDocument/2006/relationships/hyperlink" Target="https://minfin.rtyva.ru/node/17595/" TargetMode="External"/><Relationship Id="rId64" Type="http://schemas.openxmlformats.org/officeDocument/2006/relationships/hyperlink" Target="https://minfin.sakha.gov.ru/ispolnenie/2020-qod" TargetMode="External"/><Relationship Id="rId69" Type="http://schemas.openxmlformats.org/officeDocument/2006/relationships/hyperlink" Target="https://minfin.khabkrai.ru/portal/Show/Category/305?ItemId=1180" TargetMode="External"/><Relationship Id="rId77" Type="http://schemas.openxmlformats.org/officeDocument/2006/relationships/hyperlink" Target="https://mfin.permkrai.ru/execution/pr_z%7C_i/mat_pr_i/2021/" TargetMode="External"/><Relationship Id="rId8" Type="http://schemas.openxmlformats.org/officeDocument/2006/relationships/hyperlink" Target="http://beldepfin.ru/dokumenty/vse-dokumenty/godovoj-otchet-ob-ispolnenii-byudzheta-za-2020-god/" TargetMode="External"/><Relationship Id="rId51" Type="http://schemas.openxmlformats.org/officeDocument/2006/relationships/hyperlink" Target="http://www.finupr.kurganobl.ru/index.php?test=ispol" TargetMode="External"/><Relationship Id="rId72" Type="http://schemas.openxmlformats.org/officeDocument/2006/relationships/hyperlink" Target="https://openbudget.sakhminfin.ru/Menu/Page/504" TargetMode="External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://df.ivanovoobl.ru/regionalnye-finansy/zakon-ob-oblastnom-byudzhete/zakon-ob-ispolnenii-oblastnogo-byudzheta/" TargetMode="External"/><Relationship Id="rId17" Type="http://schemas.openxmlformats.org/officeDocument/2006/relationships/hyperlink" Target="https://orel-region.ru/index.php?head=20&amp;part=25&amp;in=10" TargetMode="External"/><Relationship Id="rId25" Type="http://schemas.openxmlformats.org/officeDocument/2006/relationships/hyperlink" Target="https://dvinaland.ru/budget/reporting/" TargetMode="External"/><Relationship Id="rId33" Type="http://schemas.openxmlformats.org/officeDocument/2006/relationships/hyperlink" Target="https://dfei.adm-nao.ru/byudzhetnaya-otchetnost/" TargetMode="External"/><Relationship Id="rId38" Type="http://schemas.openxmlformats.org/officeDocument/2006/relationships/hyperlink" Target="https://minfin.astrobl.ru/site-page/proekt-zakona-ao-ob-ispolnenii-byudzheta" TargetMode="External"/><Relationship Id="rId46" Type="http://schemas.openxmlformats.org/officeDocument/2006/relationships/hyperlink" Target="https://minfin.tatarstan.ru/godovoy-otchet-ob-ispolnenii-byudzheta.htm" TargetMode="External"/><Relationship Id="rId59" Type="http://schemas.openxmlformats.org/officeDocument/2006/relationships/hyperlink" Target="https://irkobl.ru/sites/minfin/activity/obl/" TargetMode="External"/><Relationship Id="rId67" Type="http://schemas.openxmlformats.org/officeDocument/2006/relationships/hyperlink" Target="https://minfin.kamgov.ru/otcety_ispolnenie/otcet-ob-ispolnenii-kraevogo-budzeta-za-2020-god" TargetMode="External"/><Relationship Id="rId20" Type="http://schemas.openxmlformats.org/officeDocument/2006/relationships/hyperlink" Target="https://fin.tmbreg.ru/6347/6366/9595.html" TargetMode="External"/><Relationship Id="rId41" Type="http://schemas.openxmlformats.org/officeDocument/2006/relationships/hyperlink" Target="https://www.mfri.ru/index.php/open-budget/godovoj-otchet-ob-ispolnenii-byudzheta" TargetMode="External"/><Relationship Id="rId54" Type="http://schemas.openxmlformats.org/officeDocument/2006/relationships/hyperlink" Target="https://www.yamalfin.ru/index.php?option=com_content&amp;view=article&amp;id=4127:-2020-&amp;catid=165:2019-11-01-09-07-31&amp;Itemid=127" TargetMode="External"/><Relationship Id="rId62" Type="http://schemas.openxmlformats.org/officeDocument/2006/relationships/hyperlink" Target="http://omskportal.ru/oiv/mf/otrasl/otkrbudg/ispolnenie/2020/04" TargetMode="External"/><Relationship Id="rId70" Type="http://schemas.openxmlformats.org/officeDocument/2006/relationships/hyperlink" Target="http://ob.fin.amurobl.ru/dokumenty/proekt_zakon/ispolnenie_obl/20200" TargetMode="External"/><Relationship Id="rId75" Type="http://schemas.openxmlformats.org/officeDocument/2006/relationships/hyperlink" Target="http://www.minfinchr.ru/otkrytyj-byudzhet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://www.vskhakasia.ru/lawmaking/projects/1598" TargetMode="External"/><Relationship Id="rId15" Type="http://schemas.openxmlformats.org/officeDocument/2006/relationships/hyperlink" Target="https://adm.rkursk.ru/index.php?id=693&amp;mat_id=120345&amp;page=1" TargetMode="External"/><Relationship Id="rId23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28" Type="http://schemas.openxmlformats.org/officeDocument/2006/relationships/hyperlink" Target="http://budget.lenreg.ru/documents/?page=1&amp;sortOrder=&amp;type=&amp;sortName=&amp;sortDate=" TargetMode="External"/><Relationship Id="rId36" Type="http://schemas.openxmlformats.org/officeDocument/2006/relationships/hyperlink" Target="https://minfin.rk.gov.ru/ru/structure/2021_05_19_10_02_otchet_ob_ispolnenii_biudzheta_respubliki_krym_za_2020_god" TargetMode="External"/><Relationship Id="rId49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57" Type="http://schemas.openxmlformats.org/officeDocument/2006/relationships/hyperlink" Target="https://minfin.alregn.ru/projects/p2021/" TargetMode="External"/><Relationship Id="rId10" Type="http://schemas.openxmlformats.org/officeDocument/2006/relationships/hyperlink" Target="https://dtf.avo.ru/proekty-zakonov-za-2021-god" TargetMode="External"/><Relationship Id="rId31" Type="http://schemas.openxmlformats.org/officeDocument/2006/relationships/hyperlink" Target="https://sobranie.pskov.ru/lawmaking/bills" TargetMode="External"/><Relationship Id="rId44" Type="http://schemas.openxmlformats.org/officeDocument/2006/relationships/hyperlink" Target="http://mari-el.gov.ru/minfin/SitePages/ZakOispRespBudg.aspx" TargetMode="External"/><Relationship Id="rId52" Type="http://schemas.openxmlformats.org/officeDocument/2006/relationships/hyperlink" Target="https://minfin.midural.ru/document/category/21" TargetMode="External"/><Relationship Id="rId60" Type="http://schemas.openxmlformats.org/officeDocument/2006/relationships/hyperlink" Target="https://www.ofukem.ru/budget/projects2020-2022/16456/" TargetMode="External"/><Relationship Id="rId65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73" Type="http://schemas.openxmlformats.org/officeDocument/2006/relationships/hyperlink" Target="https://www.eao.ru/dokumenty/proekty-npa-docs/?SHOWALL_1=1" TargetMode="External"/><Relationship Id="rId78" Type="http://schemas.openxmlformats.org/officeDocument/2006/relationships/printerSettings" Target="../printerSettings/printerSettings8.bin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s://bryanskoblfin.ru/Show/Category/11?ItemId=5" TargetMode="External"/><Relationship Id="rId13" Type="http://schemas.openxmlformats.org/officeDocument/2006/relationships/hyperlink" Target="http://admoblkaluga.ru/main/work/finances/budget/reports.php" TargetMode="External"/><Relationship Id="rId18" Type="http://schemas.openxmlformats.org/officeDocument/2006/relationships/hyperlink" Target="https://minfin.ryazangov.ru/documents/draft_documents/proekty/2021/index.php" TargetMode="External"/><Relationship Id="rId39" Type="http://schemas.openxmlformats.org/officeDocument/2006/relationships/hyperlink" Target="http://volgafin.volgograd.ru/norms/acts/17251/" TargetMode="External"/><Relationship Id="rId34" Type="http://schemas.openxmlformats.org/officeDocument/2006/relationships/hyperlink" Target="http://www.minfin01-maykop.ru/Show/Category/72?ItemId=271" TargetMode="External"/><Relationship Id="rId50" Type="http://schemas.openxmlformats.org/officeDocument/2006/relationships/hyperlink" Target="https://minfin.saratov.gov.ru/budget/zakon-o-byudzhete/ispolnenie-byudzheta/ispolnenie-byudzheta-2020-god" TargetMode="External"/><Relationship Id="rId55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76" Type="http://schemas.openxmlformats.org/officeDocument/2006/relationships/hyperlink" Target="https://ob.sev.gov.ru/dokumenty/godovoj-otchet-ob-ispolnenii-byudzheta" TargetMode="External"/><Relationship Id="rId7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71" Type="http://schemas.openxmlformats.org/officeDocument/2006/relationships/hyperlink" Target="https://openbudget.49gov.ru/dokumenty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.gov-murman.ru/open-budget/regional_budget/law_of_budget_projects/2020/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dvinaland.ru/budget/reporting/" TargetMode="External"/><Relationship Id="rId21" Type="http://schemas.openxmlformats.org/officeDocument/2006/relationships/hyperlink" Target="http://portal.tverfin.ru/Show/Category/33?ItemId=304" TargetMode="External"/><Relationship Id="rId42" Type="http://schemas.openxmlformats.org/officeDocument/2006/relationships/hyperlink" Target="http://www.minfinrd.ru/godovoy-otchet-ob-ispolnenii-byudzheta" TargetMode="External"/><Relationship Id="rId47" Type="http://schemas.openxmlformats.org/officeDocument/2006/relationships/hyperlink" Target="https://www.minfinrm.ru/budget/otch-isp/2020/" TargetMode="External"/><Relationship Id="rId63" Type="http://schemas.openxmlformats.org/officeDocument/2006/relationships/hyperlink" Target="https://www.ofukem.ru/budget/projects2020-2022/16456/" TargetMode="External"/><Relationship Id="rId68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6" Type="http://schemas.openxmlformats.org/officeDocument/2006/relationships/hyperlink" Target="https://budget.mosreg.ru/byudzhet-dlya-grazhdan/godovoj-otchet-ob-ispolnenii-byudzheta-moskovskoj-oblasti/" TargetMode="External"/><Relationship Id="rId11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24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2" Type="http://schemas.openxmlformats.org/officeDocument/2006/relationships/hyperlink" Target="https://sobranie.pskov.ru/lawmaking/bills" TargetMode="External"/><Relationship Id="rId37" Type="http://schemas.openxmlformats.org/officeDocument/2006/relationships/hyperlink" Target="https://minfin.rk.gov.ru/ru/structure/2021_05_19_10_02_otchet_ob_ispolnenii_biudzheta_respubliki_krym_za_2020_god" TargetMode="External"/><Relationship Id="rId40" Type="http://schemas.openxmlformats.org/officeDocument/2006/relationships/hyperlink" Target="http://volgafin.volgograd.ru/norms/acts/17251/" TargetMode="External"/><Relationship Id="rId45" Type="http://schemas.openxmlformats.org/officeDocument/2006/relationships/hyperlink" Target="https://minfin.bashkortostan.ru/documents/projects/354423/" TargetMode="External"/><Relationship Id="rId53" Type="http://schemas.openxmlformats.org/officeDocument/2006/relationships/hyperlink" Target="https://minfin.saratov.gov.ru/budget/zakon-o-byudzhete/ispolnenie-byudzheta/ispolnenie-byudzheta-2020-god" TargetMode="External"/><Relationship Id="rId58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66" Type="http://schemas.openxmlformats.org/officeDocument/2006/relationships/hyperlink" Target="https://depfin.tomsk.gov.ru/proekt-godovogo-otcheta-ob-ispolnenii-oblastnogo-bjudzheta" TargetMode="External"/><Relationship Id="rId74" Type="http://schemas.openxmlformats.org/officeDocument/2006/relationships/hyperlink" Target="https://openbudget.49gov.ru/dokumenty" TargetMode="External"/><Relationship Id="rId79" Type="http://schemas.openxmlformats.org/officeDocument/2006/relationships/hyperlink" Target="https://mfin.permkrai.ru/execution/pr_z%7C_i/mat_pr_i/2021/" TargetMode="External"/><Relationship Id="rId5" Type="http://schemas.openxmlformats.org/officeDocument/2006/relationships/hyperlink" Target="https://finance.pnzreg.ru/docs/np/?ELEMENT_ID=2202" TargetMode="External"/><Relationship Id="rId61" Type="http://schemas.openxmlformats.org/officeDocument/2006/relationships/hyperlink" Target="http://minfin.krskstate.ru/openbudget/othcet/2020" TargetMode="External"/><Relationship Id="rId19" Type="http://schemas.openxmlformats.org/officeDocument/2006/relationships/hyperlink" Target="http://www.smoloblduma.ru/zpr/index.php?SECTION_ID=&amp;ELEMENT_ID=53967" TargetMode="External"/><Relationship Id="rId14" Type="http://schemas.openxmlformats.org/officeDocument/2006/relationships/hyperlink" Target="http://depfin.adm44.ru/info/law/proetjzko/" TargetMode="External"/><Relationship Id="rId22" Type="http://schemas.openxmlformats.org/officeDocument/2006/relationships/hyperlink" Target="https://dfto.ru/razdel/ispolnenie-byudzheta/proekt-zakona-ob-ispolnenii-byudzheta" TargetMode="External"/><Relationship Id="rId27" Type="http://schemas.openxmlformats.org/officeDocument/2006/relationships/hyperlink" Target="https://df.gov35.ru/otkrytyy-byudzhet/ispolnenie-oblastnogo-byudzheta/analiticheskie-materialy/2020-god/" TargetMode="External"/><Relationship Id="rId30" Type="http://schemas.openxmlformats.org/officeDocument/2006/relationships/hyperlink" Target="https://minfin.gov-murman.ru/open-budget/regional_budget/law_of_budget_projects/2020/" TargetMode="External"/><Relationship Id="rId35" Type="http://schemas.openxmlformats.org/officeDocument/2006/relationships/hyperlink" Target="http://www.minfin01-maykop.ru/Show/Category/72?ItemId=271" TargetMode="External"/><Relationship Id="rId43" Type="http://schemas.openxmlformats.org/officeDocument/2006/relationships/hyperlink" Target="https://www.mfri.ru/index.php/open-budget/godovoj-otchet-ob-ispolnenii-byudzheta" TargetMode="External"/><Relationship Id="rId48" Type="http://schemas.openxmlformats.org/officeDocument/2006/relationships/hyperlink" Target="https://minfin.tatarstan.ru/godovoy-otchet-ob-ispolnenii-byudzheta.htm" TargetMode="External"/><Relationship Id="rId56" Type="http://schemas.openxmlformats.org/officeDocument/2006/relationships/hyperlink" Target="https://www.dumahmao.ru/budget2020-2022/lawsprojects/" TargetMode="External"/><Relationship Id="rId64" Type="http://schemas.openxmlformats.org/officeDocument/2006/relationships/hyperlink" Target="http://mfnso.nso.ru/page/495" TargetMode="External"/><Relationship Id="rId69" Type="http://schemas.openxmlformats.org/officeDocument/2006/relationships/hyperlink" Target="https://egov-buryatia.ru/minfin/activities/documents/proekty-zakonov-i-inykh-npa/" TargetMode="External"/><Relationship Id="rId77" Type="http://schemas.openxmlformats.org/officeDocument/2006/relationships/hyperlink" Target="https://mf.orb.ru/activity/1006/" TargetMode="External"/><Relationship Id="rId8" Type="http://schemas.openxmlformats.org/officeDocument/2006/relationships/hyperlink" Target="http://beldepfin.ru/dokumenty/vse-dokumenty/godovoj-otchet-ob-ispolnenii-byudzheta-za-2020-god/" TargetMode="External"/><Relationship Id="rId51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72" Type="http://schemas.openxmlformats.org/officeDocument/2006/relationships/hyperlink" Target="https://minfin.khabkrai.ru/portal/Show/Category/305?ItemId=1180" TargetMode="External"/><Relationship Id="rId80" Type="http://schemas.openxmlformats.org/officeDocument/2006/relationships/printerSettings" Target="../printerSettings/printerSettings9.bin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://df.ivanovoobl.ru/regionalnye-finansy/zakon-ob-oblastnom-byudzhete/zakon-ob-ispolnenii-oblastnogo-byudzheta/" TargetMode="External"/><Relationship Id="rId17" Type="http://schemas.openxmlformats.org/officeDocument/2006/relationships/hyperlink" Target="https://orel-region.ru/index.php?head=20&amp;part=25&amp;in=10" TargetMode="External"/><Relationship Id="rId25" Type="http://schemas.openxmlformats.org/officeDocument/2006/relationships/hyperlink" Target="http://minfin.karelia.ru/2020-2022-gody/" TargetMode="External"/><Relationship Id="rId33" Type="http://schemas.openxmlformats.org/officeDocument/2006/relationships/hyperlink" Target="https://fincom.gov.spb.ru/budget/implementation/execution_materials/1" TargetMode="External"/><Relationship Id="rId38" Type="http://schemas.openxmlformats.org/officeDocument/2006/relationships/hyperlink" Target="https://minfinkubani.ru/budget_isp/detail.php?ID=89236&amp;IBLOCK_ID=69&amp;str_date=04.06.2021" TargetMode="External"/><Relationship Id="rId46" Type="http://schemas.openxmlformats.org/officeDocument/2006/relationships/hyperlink" Target="http://mari-el.gov.ru/minfin/SitePages/ZakOispRespBudg.aspx" TargetMode="External"/><Relationship Id="rId59" Type="http://schemas.openxmlformats.org/officeDocument/2006/relationships/hyperlink" Target="https://minfin.rtyva.ru/node/17595/" TargetMode="External"/><Relationship Id="rId67" Type="http://schemas.openxmlformats.org/officeDocument/2006/relationships/hyperlink" Target="https://minfin.sakha.gov.ru/ispolnenie/2020-qod" TargetMode="External"/><Relationship Id="rId20" Type="http://schemas.openxmlformats.org/officeDocument/2006/relationships/hyperlink" Target="https://fin.tmbreg.ru/6347/6366/9595.html" TargetMode="External"/><Relationship Id="rId41" Type="http://schemas.openxmlformats.org/officeDocument/2006/relationships/hyperlink" Target="https://minfin.donland.ru/activity/7915/" TargetMode="External"/><Relationship Id="rId54" Type="http://schemas.openxmlformats.org/officeDocument/2006/relationships/hyperlink" Target="http://www.finupr.kurganobl.ru/index.php?test=ispol" TargetMode="External"/><Relationship Id="rId62" Type="http://schemas.openxmlformats.org/officeDocument/2006/relationships/hyperlink" Target="https://irkobl.ru/sites/minfin/activity/obl/" TargetMode="External"/><Relationship Id="rId70" Type="http://schemas.openxmlformats.org/officeDocument/2006/relationships/hyperlink" Target="https://minfin.kamgov.ru/otcety_ispolnenie/otcet-ob-ispolnenii-kraevogo-budzeta-za-2020-god" TargetMode="External"/><Relationship Id="rId75" Type="http://schemas.openxmlformats.org/officeDocument/2006/relationships/hyperlink" Target="https://openbudget.sakhminfin.ru/Menu/Page/504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://www.vskhakasia.ru/lawmaking/projects/1598" TargetMode="External"/><Relationship Id="rId15" Type="http://schemas.openxmlformats.org/officeDocument/2006/relationships/hyperlink" Target="https://adm.rkursk.ru/index.php?id=693&amp;mat_id=120345&amp;page=1" TargetMode="External"/><Relationship Id="rId23" Type="http://schemas.openxmlformats.org/officeDocument/2006/relationships/hyperlink" Target="https://www.yarregion.ru/depts/depfin/tmpPages/docs.aspx" TargetMode="External"/><Relationship Id="rId28" Type="http://schemas.openxmlformats.org/officeDocument/2006/relationships/hyperlink" Target="https://minfin39.ru/documents/" TargetMode="External"/><Relationship Id="rId36" Type="http://schemas.openxmlformats.org/officeDocument/2006/relationships/hyperlink" Target="http://minfin.kalmregion.ru/deyatelnost/byudzhet-respubliki-kalmykiya/proekty-zakonov-o-respublikanskom-byudzhete/" TargetMode="External"/><Relationship Id="rId49" Type="http://schemas.openxmlformats.org/officeDocument/2006/relationships/hyperlink" Target="https://www.mfur.ru/budjet/ispolnenie/materialy/2020-god.php" TargetMode="External"/><Relationship Id="rId57" Type="http://schemas.openxmlformats.org/officeDocument/2006/relationships/hyperlink" Target="https://www.yamalfin.ru/index.php?option=com_content&amp;view=article&amp;id=4127:-2020-&amp;catid=165:2019-11-01-09-07-31&amp;Itemid=127" TargetMode="External"/><Relationship Id="rId10" Type="http://schemas.openxmlformats.org/officeDocument/2006/relationships/hyperlink" Target="https://dtf.avo.ru/proekty-zakonov-za-2021-god" TargetMode="External"/><Relationship Id="rId31" Type="http://schemas.openxmlformats.org/officeDocument/2006/relationships/hyperlink" Target="https://minfin.novreg.ru/2020-god-9.html" TargetMode="External"/><Relationship Id="rId44" Type="http://schemas.openxmlformats.org/officeDocument/2006/relationships/hyperlink" Target="http://minfin.alania.gov.ru/index.php/pages/703" TargetMode="External"/><Relationship Id="rId52" Type="http://schemas.openxmlformats.org/officeDocument/2006/relationships/hyperlink" Target="https://minfin-samara.ru/proekty-zakonov-ob-ispolnenii-oblastnogo-byudzheta/" TargetMode="External"/><Relationship Id="rId60" Type="http://schemas.openxmlformats.org/officeDocument/2006/relationships/hyperlink" Target="https://minfin.alregn.ru/projects/p2021/" TargetMode="External"/><Relationship Id="rId65" Type="http://schemas.openxmlformats.org/officeDocument/2006/relationships/hyperlink" Target="http://omskportal.ru/oiv/mf/otrasl/otkrbudg/ispolnenie/2020/04" TargetMode="External"/><Relationship Id="rId73" Type="http://schemas.openxmlformats.org/officeDocument/2006/relationships/hyperlink" Target="http://ob.fin.amurobl.ru/dokumenty/proekt_zakon/ispolnenie_obl/20200" TargetMode="External"/><Relationship Id="rId78" Type="http://schemas.openxmlformats.org/officeDocument/2006/relationships/hyperlink" Target="https://ob.sev.gov.ru/dokumenty/godovoj-otchet-ob-ispolnenii-byudzheta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s://bryanskoblfin.ru/Show/Category/11?ItemId=5" TargetMode="External"/><Relationship Id="rId13" Type="http://schemas.openxmlformats.org/officeDocument/2006/relationships/hyperlink" Target="http://admoblkaluga.ru/main/work/finances/budget/reports.php" TargetMode="External"/><Relationship Id="rId18" Type="http://schemas.openxmlformats.org/officeDocument/2006/relationships/hyperlink" Target="https://minfin.ryazangov.ru/documents/draft_documents/proekty/2021/index.php" TargetMode="External"/><Relationship Id="rId39" Type="http://schemas.openxmlformats.org/officeDocument/2006/relationships/hyperlink" Target="https://minfin.astrobl.ru/site-page/proekt-zakona-ao-ob-ispolnenii-byudzheta" TargetMode="External"/><Relationship Id="rId34" Type="http://schemas.openxmlformats.org/officeDocument/2006/relationships/hyperlink" Target="https://dfei.adm-nao.ru/byudzhetnaya-otchetnost/" TargetMode="External"/><Relationship Id="rId50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55" Type="http://schemas.openxmlformats.org/officeDocument/2006/relationships/hyperlink" Target="https://minfin.midural.ru/document/category/21" TargetMode="External"/><Relationship Id="rId76" Type="http://schemas.openxmlformats.org/officeDocument/2006/relationships/hyperlink" Target="https://www.eao.ru/dokumenty/proekty-npa-docs/?SHOWALL_1=1" TargetMode="External"/><Relationship Id="rId7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71" Type="http://schemas.openxmlformats.org/officeDocument/2006/relationships/hyperlink" Target="https://ebudget.primorsky.ru/Menu/Page/416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://budget.lenreg.ru/documents/?page=1&amp;sortOrder=&amp;type=&amp;sortName=&amp;sortDat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"/>
  <sheetViews>
    <sheetView tabSelected="1" zoomScaleNormal="100" zoomScaleSheetLayoutView="100" zoomScalePageLayoutView="70" workbookViewId="0">
      <pane ySplit="5" topLeftCell="A6" activePane="bottomLeft" state="frozen"/>
      <selection pane="bottomLeft" activeCell="A3" sqref="A3"/>
    </sheetView>
  </sheetViews>
  <sheetFormatPr defaultColWidth="9.140625" defaultRowHeight="12.75" x14ac:dyDescent="0.2"/>
  <cols>
    <col min="1" max="1" width="24.5703125" style="9" customWidth="1"/>
    <col min="2" max="2" width="12.85546875" style="106" customWidth="1"/>
    <col min="3" max="3" width="11.140625" style="106" customWidth="1"/>
    <col min="4" max="4" width="17.28515625" style="9" customWidth="1"/>
    <col min="5" max="5" width="18" style="9" customWidth="1"/>
    <col min="6" max="6" width="15.42578125" style="9" customWidth="1"/>
    <col min="7" max="7" width="17" style="9" customWidth="1"/>
    <col min="8" max="8" width="21.5703125" style="9" customWidth="1"/>
    <col min="9" max="9" width="22" style="9" customWidth="1"/>
    <col min="10" max="10" width="23.42578125" style="9" customWidth="1"/>
    <col min="11" max="11" width="25.42578125" style="9" customWidth="1"/>
    <col min="12" max="12" width="30.7109375" style="9" customWidth="1"/>
    <col min="13" max="13" width="26.85546875" style="9" customWidth="1"/>
    <col min="14" max="14" width="15.85546875" style="9" customWidth="1"/>
    <col min="15" max="15" width="17.42578125" style="9" customWidth="1"/>
    <col min="16" max="16" width="23.85546875" style="9" customWidth="1"/>
    <col min="17" max="17" width="14.140625" style="9" customWidth="1"/>
    <col min="18" max="16384" width="9.140625" style="9"/>
  </cols>
  <sheetData>
    <row r="1" spans="1:22" s="58" customFormat="1" ht="20.100000000000001" customHeight="1" x14ac:dyDescent="0.25">
      <c r="A1" s="355" t="s">
        <v>1426</v>
      </c>
      <c r="B1" s="355"/>
      <c r="C1" s="355"/>
      <c r="D1" s="355"/>
      <c r="E1" s="355"/>
      <c r="F1" s="356"/>
      <c r="G1" s="356"/>
      <c r="H1" s="356"/>
      <c r="I1" s="356"/>
      <c r="J1" s="356"/>
      <c r="K1" s="356"/>
      <c r="L1" s="356"/>
      <c r="M1" s="356"/>
    </row>
    <row r="2" spans="1:22" ht="15" customHeight="1" x14ac:dyDescent="0.2">
      <c r="A2" s="357" t="s">
        <v>1344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108"/>
      <c r="S2" s="108"/>
      <c r="T2" s="108"/>
      <c r="U2" s="108"/>
      <c r="V2" s="108"/>
    </row>
    <row r="3" spans="1:22" s="7" customFormat="1" ht="169.5" customHeight="1" x14ac:dyDescent="0.2">
      <c r="A3" s="323" t="s">
        <v>88</v>
      </c>
      <c r="B3" s="324" t="s">
        <v>152</v>
      </c>
      <c r="C3" s="324" t="s">
        <v>153</v>
      </c>
      <c r="D3" s="118" t="s">
        <v>279</v>
      </c>
      <c r="E3" s="118" t="s">
        <v>288</v>
      </c>
      <c r="F3" s="118" t="s">
        <v>290</v>
      </c>
      <c r="G3" s="118" t="s">
        <v>292</v>
      </c>
      <c r="H3" s="118" t="s">
        <v>294</v>
      </c>
      <c r="I3" s="118" t="s">
        <v>303</v>
      </c>
      <c r="J3" s="118" t="s">
        <v>308</v>
      </c>
      <c r="K3" s="118" t="s">
        <v>310</v>
      </c>
      <c r="L3" s="118" t="s">
        <v>315</v>
      </c>
      <c r="M3" s="118" t="s">
        <v>317</v>
      </c>
      <c r="N3" s="118" t="s">
        <v>325</v>
      </c>
      <c r="O3" s="118" t="s">
        <v>327</v>
      </c>
      <c r="P3" s="118" t="s">
        <v>329</v>
      </c>
      <c r="Q3" s="118" t="s">
        <v>330</v>
      </c>
    </row>
    <row r="4" spans="1:22" s="7" customFormat="1" ht="15.95" customHeight="1" x14ac:dyDescent="0.2">
      <c r="A4" s="125" t="s">
        <v>90</v>
      </c>
      <c r="B4" s="119" t="s">
        <v>110</v>
      </c>
      <c r="C4" s="168" t="s">
        <v>91</v>
      </c>
      <c r="D4" s="120" t="s">
        <v>91</v>
      </c>
      <c r="E4" s="121" t="s">
        <v>91</v>
      </c>
      <c r="F4" s="121" t="s">
        <v>91</v>
      </c>
      <c r="G4" s="121" t="s">
        <v>91</v>
      </c>
      <c r="H4" s="121" t="s">
        <v>91</v>
      </c>
      <c r="I4" s="121" t="s">
        <v>91</v>
      </c>
      <c r="J4" s="121" t="s">
        <v>91</v>
      </c>
      <c r="K4" s="121" t="s">
        <v>91</v>
      </c>
      <c r="L4" s="121" t="s">
        <v>91</v>
      </c>
      <c r="M4" s="121" t="s">
        <v>91</v>
      </c>
      <c r="N4" s="121" t="s">
        <v>91</v>
      </c>
      <c r="O4" s="121" t="s">
        <v>91</v>
      </c>
      <c r="P4" s="121" t="s">
        <v>91</v>
      </c>
      <c r="Q4" s="121" t="s">
        <v>91</v>
      </c>
    </row>
    <row r="5" spans="1:22" s="7" customFormat="1" ht="15.95" customHeight="1" x14ac:dyDescent="0.2">
      <c r="A5" s="125" t="s">
        <v>188</v>
      </c>
      <c r="B5" s="119"/>
      <c r="C5" s="122">
        <f>SUM(D5:Q5)</f>
        <v>28</v>
      </c>
      <c r="D5" s="123">
        <v>2</v>
      </c>
      <c r="E5" s="124">
        <v>2</v>
      </c>
      <c r="F5" s="124">
        <v>2</v>
      </c>
      <c r="G5" s="124">
        <v>2</v>
      </c>
      <c r="H5" s="124">
        <v>2</v>
      </c>
      <c r="I5" s="124">
        <v>2</v>
      </c>
      <c r="J5" s="124">
        <v>2</v>
      </c>
      <c r="K5" s="124">
        <v>2</v>
      </c>
      <c r="L5" s="124">
        <v>2</v>
      </c>
      <c r="M5" s="124">
        <v>2</v>
      </c>
      <c r="N5" s="124">
        <v>2</v>
      </c>
      <c r="O5" s="124">
        <v>2</v>
      </c>
      <c r="P5" s="124">
        <v>2</v>
      </c>
      <c r="Q5" s="124">
        <v>2</v>
      </c>
    </row>
    <row r="6" spans="1:22" s="7" customFormat="1" ht="15.95" customHeight="1" x14ac:dyDescent="0.2">
      <c r="A6" s="318" t="s">
        <v>1363</v>
      </c>
      <c r="B6" s="119"/>
      <c r="C6" s="122"/>
      <c r="D6" s="123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</row>
    <row r="7" spans="1:22" s="11" customFormat="1" ht="15.95" customHeight="1" x14ac:dyDescent="0.2">
      <c r="A7" s="29" t="s">
        <v>10</v>
      </c>
      <c r="B7" s="101">
        <f t="shared" ref="B7:B40" si="0">C7/$C$5*100</f>
        <v>100</v>
      </c>
      <c r="C7" s="102">
        <f t="shared" ref="C7:C40" si="1">SUM(D7:Q7)</f>
        <v>28</v>
      </c>
      <c r="D7" s="43">
        <f>'4.1'!F17</f>
        <v>2</v>
      </c>
      <c r="E7" s="43">
        <f>'4.2'!E16</f>
        <v>2</v>
      </c>
      <c r="F7" s="43">
        <f>'4.3'!F16</f>
        <v>2</v>
      </c>
      <c r="G7" s="43">
        <f>'4.4'!F16</f>
        <v>2</v>
      </c>
      <c r="H7" s="169">
        <f>'4.5'!F17</f>
        <v>2</v>
      </c>
      <c r="I7" s="169">
        <f>'4.6'!F17</f>
        <v>2</v>
      </c>
      <c r="J7" s="169">
        <f>'4.7'!F17</f>
        <v>2</v>
      </c>
      <c r="K7" s="169">
        <f>'4.8'!F17</f>
        <v>2</v>
      </c>
      <c r="L7" s="169">
        <f>'4.9'!F16</f>
        <v>2</v>
      </c>
      <c r="M7" s="169">
        <f>'4.10'!F17</f>
        <v>2</v>
      </c>
      <c r="N7" s="169">
        <f>'4.11'!F16</f>
        <v>2</v>
      </c>
      <c r="O7" s="169">
        <f>'4.12'!E16</f>
        <v>2</v>
      </c>
      <c r="P7" s="169">
        <f>'4.13'!E17</f>
        <v>2</v>
      </c>
      <c r="Q7" s="169">
        <f>'4.14'!F16</f>
        <v>2</v>
      </c>
    </row>
    <row r="8" spans="1:22" ht="15.95" customHeight="1" x14ac:dyDescent="0.2">
      <c r="A8" s="29" t="s">
        <v>32</v>
      </c>
      <c r="B8" s="101">
        <f t="shared" si="0"/>
        <v>100</v>
      </c>
      <c r="C8" s="102">
        <f t="shared" si="1"/>
        <v>28</v>
      </c>
      <c r="D8" s="43">
        <f>'4.1'!F42</f>
        <v>2</v>
      </c>
      <c r="E8" s="43">
        <f>'4.2'!E41</f>
        <v>2</v>
      </c>
      <c r="F8" s="43">
        <f>'4.3'!F41</f>
        <v>2</v>
      </c>
      <c r="G8" s="43">
        <f>'4.4'!F41</f>
        <v>2</v>
      </c>
      <c r="H8" s="169">
        <f>'4.5'!F42</f>
        <v>2</v>
      </c>
      <c r="I8" s="169">
        <f>'4.6'!F42</f>
        <v>2</v>
      </c>
      <c r="J8" s="169">
        <f>'4.7'!F42</f>
        <v>2</v>
      </c>
      <c r="K8" s="169">
        <f>'4.8'!F42</f>
        <v>2</v>
      </c>
      <c r="L8" s="169">
        <f>'4.9'!F41</f>
        <v>2</v>
      </c>
      <c r="M8" s="169">
        <f>'4.10'!F42</f>
        <v>2</v>
      </c>
      <c r="N8" s="169">
        <f>'4.11'!F41</f>
        <v>2</v>
      </c>
      <c r="O8" s="169">
        <f>'4.12'!E41</f>
        <v>2</v>
      </c>
      <c r="P8" s="169">
        <f>'4.13'!E42</f>
        <v>2</v>
      </c>
      <c r="Q8" s="169">
        <f>'4.14'!F41</f>
        <v>2</v>
      </c>
    </row>
    <row r="9" spans="1:22" ht="15.95" customHeight="1" x14ac:dyDescent="0.2">
      <c r="A9" s="29" t="s">
        <v>44</v>
      </c>
      <c r="B9" s="101">
        <f t="shared" si="0"/>
        <v>100</v>
      </c>
      <c r="C9" s="102">
        <f t="shared" si="1"/>
        <v>28</v>
      </c>
      <c r="D9" s="43">
        <f>'4.1'!F56</f>
        <v>2</v>
      </c>
      <c r="E9" s="43">
        <f>'4.2'!E55</f>
        <v>2</v>
      </c>
      <c r="F9" s="43">
        <f>'4.3'!F55</f>
        <v>2</v>
      </c>
      <c r="G9" s="43">
        <f>'4.4'!F55</f>
        <v>2</v>
      </c>
      <c r="H9" s="169">
        <f>'4.5'!F56</f>
        <v>2</v>
      </c>
      <c r="I9" s="169">
        <f>'4.6'!F56</f>
        <v>2</v>
      </c>
      <c r="J9" s="169">
        <f>'4.7'!F56</f>
        <v>2</v>
      </c>
      <c r="K9" s="169">
        <f>'4.8'!F56</f>
        <v>2</v>
      </c>
      <c r="L9" s="169">
        <f>'4.9'!F55</f>
        <v>2</v>
      </c>
      <c r="M9" s="169">
        <f>'4.10'!F56</f>
        <v>2</v>
      </c>
      <c r="N9" s="169">
        <f>'4.11'!F55</f>
        <v>2</v>
      </c>
      <c r="O9" s="169">
        <f>'4.12'!E55</f>
        <v>2</v>
      </c>
      <c r="P9" s="169">
        <f>'4.13'!E56</f>
        <v>2</v>
      </c>
      <c r="Q9" s="169">
        <f>'4.14'!F55</f>
        <v>2</v>
      </c>
    </row>
    <row r="10" spans="1:22" ht="15.95" customHeight="1" x14ac:dyDescent="0.2">
      <c r="A10" s="29" t="s">
        <v>53</v>
      </c>
      <c r="B10" s="101">
        <f t="shared" si="0"/>
        <v>100</v>
      </c>
      <c r="C10" s="102">
        <f t="shared" si="1"/>
        <v>28</v>
      </c>
      <c r="D10" s="43">
        <f>'4.1'!F65</f>
        <v>2</v>
      </c>
      <c r="E10" s="43">
        <f>'4.2'!E64</f>
        <v>2</v>
      </c>
      <c r="F10" s="43">
        <f>'4.3'!F64</f>
        <v>2</v>
      </c>
      <c r="G10" s="43">
        <f>'4.4'!F64</f>
        <v>2</v>
      </c>
      <c r="H10" s="169">
        <f>'4.5'!F65</f>
        <v>2</v>
      </c>
      <c r="I10" s="169">
        <f>'4.6'!F65</f>
        <v>2</v>
      </c>
      <c r="J10" s="169">
        <f>'4.7'!F65</f>
        <v>2</v>
      </c>
      <c r="K10" s="169">
        <f>'4.8'!F65</f>
        <v>2</v>
      </c>
      <c r="L10" s="169">
        <f>'4.9'!F64</f>
        <v>2</v>
      </c>
      <c r="M10" s="169">
        <f>'4.10'!F65</f>
        <v>2</v>
      </c>
      <c r="N10" s="169">
        <f>'4.11'!F64</f>
        <v>2</v>
      </c>
      <c r="O10" s="169">
        <f>'4.12'!E64</f>
        <v>2</v>
      </c>
      <c r="P10" s="169">
        <f>'4.13'!E65</f>
        <v>2</v>
      </c>
      <c r="Q10" s="169">
        <f>'4.14'!F64</f>
        <v>2</v>
      </c>
    </row>
    <row r="11" spans="1:22" s="11" customFormat="1" ht="15.95" customHeight="1" x14ac:dyDescent="0.2">
      <c r="A11" s="29" t="s">
        <v>56</v>
      </c>
      <c r="B11" s="101">
        <f t="shared" si="0"/>
        <v>100</v>
      </c>
      <c r="C11" s="102">
        <f t="shared" si="1"/>
        <v>28</v>
      </c>
      <c r="D11" s="43">
        <f>'4.1'!F68</f>
        <v>2</v>
      </c>
      <c r="E11" s="43">
        <f>'4.2'!E67</f>
        <v>2</v>
      </c>
      <c r="F11" s="43">
        <f>'4.3'!F67</f>
        <v>2</v>
      </c>
      <c r="G11" s="43">
        <f>'4.4'!F67</f>
        <v>2</v>
      </c>
      <c r="H11" s="169">
        <f>'4.5'!F68</f>
        <v>2</v>
      </c>
      <c r="I11" s="169">
        <f>'4.6'!F68</f>
        <v>2</v>
      </c>
      <c r="J11" s="169">
        <f>'4.7'!F68</f>
        <v>2</v>
      </c>
      <c r="K11" s="169">
        <f>'4.8'!F68</f>
        <v>2</v>
      </c>
      <c r="L11" s="169">
        <f>'4.9'!F67</f>
        <v>2</v>
      </c>
      <c r="M11" s="169">
        <f>'4.10'!F68</f>
        <v>2</v>
      </c>
      <c r="N11" s="169">
        <f>'4.11'!F67</f>
        <v>2</v>
      </c>
      <c r="O11" s="169">
        <f>'4.12'!E67</f>
        <v>2</v>
      </c>
      <c r="P11" s="169">
        <f>'4.13'!E68</f>
        <v>2</v>
      </c>
      <c r="Q11" s="169">
        <f>'4.14'!F67</f>
        <v>2</v>
      </c>
    </row>
    <row r="12" spans="1:22" ht="15.95" customHeight="1" x14ac:dyDescent="0.2">
      <c r="A12" s="29" t="s">
        <v>174</v>
      </c>
      <c r="B12" s="101">
        <f t="shared" si="0"/>
        <v>100</v>
      </c>
      <c r="C12" s="102">
        <f t="shared" si="1"/>
        <v>28</v>
      </c>
      <c r="D12" s="43">
        <f>'4.1'!F97</f>
        <v>2</v>
      </c>
      <c r="E12" s="43">
        <f>'4.2'!E96</f>
        <v>2</v>
      </c>
      <c r="F12" s="43">
        <f>'4.3'!F96</f>
        <v>2</v>
      </c>
      <c r="G12" s="43">
        <f>'4.4'!F96</f>
        <v>2</v>
      </c>
      <c r="H12" s="169">
        <f>'4.5'!F97</f>
        <v>2</v>
      </c>
      <c r="I12" s="169">
        <f>'4.6'!F97</f>
        <v>2</v>
      </c>
      <c r="J12" s="169">
        <f>'4.7'!F97</f>
        <v>2</v>
      </c>
      <c r="K12" s="169">
        <f>'4.8'!F97</f>
        <v>2</v>
      </c>
      <c r="L12" s="169">
        <f>'4.9'!F96</f>
        <v>2</v>
      </c>
      <c r="M12" s="169">
        <f>'4.10'!F97</f>
        <v>2</v>
      </c>
      <c r="N12" s="169">
        <f>'4.11'!F96</f>
        <v>2</v>
      </c>
      <c r="O12" s="169">
        <f>'4.12'!E96</f>
        <v>2</v>
      </c>
      <c r="P12" s="169">
        <f>'4.13'!E97</f>
        <v>2</v>
      </c>
      <c r="Q12" s="169">
        <f>'4.14'!F96</f>
        <v>2</v>
      </c>
    </row>
    <row r="13" spans="1:22" s="11" customFormat="1" ht="15.95" customHeight="1" x14ac:dyDescent="0.2">
      <c r="A13" s="29" t="s">
        <v>19</v>
      </c>
      <c r="B13" s="101">
        <f t="shared" si="0"/>
        <v>96.428571428571431</v>
      </c>
      <c r="C13" s="102">
        <f t="shared" si="1"/>
        <v>27</v>
      </c>
      <c r="D13" s="43">
        <f>'4.1'!F27</f>
        <v>2</v>
      </c>
      <c r="E13" s="43">
        <f>'4.2'!E26</f>
        <v>2</v>
      </c>
      <c r="F13" s="43">
        <f>'4.3'!F26</f>
        <v>2</v>
      </c>
      <c r="G13" s="43">
        <f>'4.4'!F26</f>
        <v>2</v>
      </c>
      <c r="H13" s="169">
        <f>'4.5'!F27</f>
        <v>2</v>
      </c>
      <c r="I13" s="169">
        <f>'4.6'!F27</f>
        <v>2</v>
      </c>
      <c r="J13" s="169">
        <f>'4.7'!F27</f>
        <v>2</v>
      </c>
      <c r="K13" s="169">
        <f>'4.8'!F27</f>
        <v>2</v>
      </c>
      <c r="L13" s="169">
        <f>'4.9'!F26</f>
        <v>2</v>
      </c>
      <c r="M13" s="169">
        <f>'4.10'!F27</f>
        <v>2</v>
      </c>
      <c r="N13" s="169">
        <f>'4.11'!F26</f>
        <v>2</v>
      </c>
      <c r="O13" s="169">
        <f>'4.12'!E26</f>
        <v>2</v>
      </c>
      <c r="P13" s="169">
        <f>'4.13'!E27</f>
        <v>2</v>
      </c>
      <c r="Q13" s="169">
        <f>'4.14'!F26</f>
        <v>1</v>
      </c>
    </row>
    <row r="14" spans="1:22" ht="15.95" customHeight="1" x14ac:dyDescent="0.2">
      <c r="A14" s="29" t="s">
        <v>25</v>
      </c>
      <c r="B14" s="101">
        <f t="shared" si="0"/>
        <v>96.428571428571431</v>
      </c>
      <c r="C14" s="102">
        <f t="shared" si="1"/>
        <v>27</v>
      </c>
      <c r="D14" s="43">
        <f>'4.1'!F33</f>
        <v>2</v>
      </c>
      <c r="E14" s="43">
        <f>'4.2'!E32</f>
        <v>2</v>
      </c>
      <c r="F14" s="43">
        <f>'4.3'!F32</f>
        <v>2</v>
      </c>
      <c r="G14" s="43">
        <f>'4.4'!F32</f>
        <v>2</v>
      </c>
      <c r="H14" s="169">
        <f>'4.5'!F33</f>
        <v>2</v>
      </c>
      <c r="I14" s="169">
        <f>'4.6'!F33</f>
        <v>2</v>
      </c>
      <c r="J14" s="169">
        <f>'4.7'!F33</f>
        <v>2</v>
      </c>
      <c r="K14" s="169">
        <f>'4.8'!F33</f>
        <v>2</v>
      </c>
      <c r="L14" s="169">
        <f>'4.9'!F32</f>
        <v>2</v>
      </c>
      <c r="M14" s="169">
        <f>'4.10'!F33</f>
        <v>2</v>
      </c>
      <c r="N14" s="169">
        <f>'4.11'!F32</f>
        <v>2</v>
      </c>
      <c r="O14" s="169">
        <f>'4.12'!E32</f>
        <v>2</v>
      </c>
      <c r="P14" s="169">
        <f>'4.13'!E33</f>
        <v>1</v>
      </c>
      <c r="Q14" s="169">
        <f>'4.14'!F32</f>
        <v>2</v>
      </c>
    </row>
    <row r="15" spans="1:22" ht="15.95" customHeight="1" x14ac:dyDescent="0.2">
      <c r="A15" s="29" t="s">
        <v>42</v>
      </c>
      <c r="B15" s="101">
        <f t="shared" si="0"/>
        <v>96.428571428571431</v>
      </c>
      <c r="C15" s="102">
        <f t="shared" si="1"/>
        <v>27</v>
      </c>
      <c r="D15" s="43">
        <f>'4.1'!F54</f>
        <v>2</v>
      </c>
      <c r="E15" s="43">
        <f>'4.2'!E53</f>
        <v>2</v>
      </c>
      <c r="F15" s="43">
        <f>'4.3'!F53</f>
        <v>2</v>
      </c>
      <c r="G15" s="43">
        <f>'4.4'!F53</f>
        <v>2</v>
      </c>
      <c r="H15" s="169">
        <f>'4.5'!F54</f>
        <v>2</v>
      </c>
      <c r="I15" s="169">
        <f>'4.6'!F54</f>
        <v>2</v>
      </c>
      <c r="J15" s="169">
        <f>'4.7'!F54</f>
        <v>2</v>
      </c>
      <c r="K15" s="169">
        <f>'4.8'!F54</f>
        <v>2</v>
      </c>
      <c r="L15" s="169">
        <f>'4.9'!F53</f>
        <v>2</v>
      </c>
      <c r="M15" s="169">
        <f>'4.10'!F54</f>
        <v>2</v>
      </c>
      <c r="N15" s="169">
        <f>'4.11'!F53</f>
        <v>2</v>
      </c>
      <c r="O15" s="169">
        <f>'4.12'!E53</f>
        <v>2</v>
      </c>
      <c r="P15" s="169">
        <f>'4.13'!E54</f>
        <v>2</v>
      </c>
      <c r="Q15" s="169">
        <f>'4.14'!F53</f>
        <v>1</v>
      </c>
    </row>
    <row r="16" spans="1:22" ht="15.95" customHeight="1" x14ac:dyDescent="0.2">
      <c r="A16" s="29" t="s">
        <v>76</v>
      </c>
      <c r="B16" s="101">
        <f t="shared" si="0"/>
        <v>96.428571428571431</v>
      </c>
      <c r="C16" s="102">
        <f t="shared" si="1"/>
        <v>27</v>
      </c>
      <c r="D16" s="43">
        <f>'4.1'!F86</f>
        <v>2</v>
      </c>
      <c r="E16" s="43">
        <f>'4.2'!E85</f>
        <v>2</v>
      </c>
      <c r="F16" s="43">
        <f>'4.3'!F85</f>
        <v>2</v>
      </c>
      <c r="G16" s="43">
        <f>'4.4'!F85</f>
        <v>2</v>
      </c>
      <c r="H16" s="169">
        <f>'4.5'!F86</f>
        <v>2</v>
      </c>
      <c r="I16" s="169">
        <f>'4.6'!F86</f>
        <v>2</v>
      </c>
      <c r="J16" s="169">
        <f>'4.7'!F86</f>
        <v>2</v>
      </c>
      <c r="K16" s="169">
        <f>'4.8'!F86</f>
        <v>2</v>
      </c>
      <c r="L16" s="169">
        <f>'4.9'!F85</f>
        <v>2</v>
      </c>
      <c r="M16" s="169">
        <f>'4.10'!F86</f>
        <v>2</v>
      </c>
      <c r="N16" s="169">
        <f>'4.11'!F85</f>
        <v>2</v>
      </c>
      <c r="O16" s="169">
        <f>'4.12'!E85</f>
        <v>2</v>
      </c>
      <c r="P16" s="169">
        <f>'4.13'!E86</f>
        <v>1</v>
      </c>
      <c r="Q16" s="169">
        <f>'4.14'!F85</f>
        <v>2</v>
      </c>
    </row>
    <row r="17" spans="1:17" ht="15.95" customHeight="1" x14ac:dyDescent="0.2">
      <c r="A17" s="29" t="s">
        <v>3</v>
      </c>
      <c r="B17" s="101">
        <f t="shared" si="0"/>
        <v>92.857142857142861</v>
      </c>
      <c r="C17" s="102">
        <f t="shared" si="1"/>
        <v>26</v>
      </c>
      <c r="D17" s="43">
        <f>'4.1'!F10</f>
        <v>2</v>
      </c>
      <c r="E17" s="43">
        <f>'4.2'!E9</f>
        <v>2</v>
      </c>
      <c r="F17" s="43">
        <f>'4.3'!F9</f>
        <v>2</v>
      </c>
      <c r="G17" s="43">
        <f>'4.4'!F9</f>
        <v>0</v>
      </c>
      <c r="H17" s="169">
        <f>'4.5'!F10</f>
        <v>2</v>
      </c>
      <c r="I17" s="169">
        <f>'4.6'!F10</f>
        <v>2</v>
      </c>
      <c r="J17" s="169">
        <f>'4.7'!F10</f>
        <v>2</v>
      </c>
      <c r="K17" s="169">
        <f>'4.8'!F10</f>
        <v>2</v>
      </c>
      <c r="L17" s="169">
        <f>'4.9'!F9</f>
        <v>2</v>
      </c>
      <c r="M17" s="169">
        <f>'4.10'!F10</f>
        <v>2</v>
      </c>
      <c r="N17" s="169">
        <f>'4.11'!F9</f>
        <v>2</v>
      </c>
      <c r="O17" s="169">
        <f>'4.12'!E9</f>
        <v>2</v>
      </c>
      <c r="P17" s="169">
        <f>'4.13'!E10</f>
        <v>2</v>
      </c>
      <c r="Q17" s="169">
        <f>'4.14'!F9</f>
        <v>2</v>
      </c>
    </row>
    <row r="18" spans="1:17" ht="15.95" customHeight="1" x14ac:dyDescent="0.2">
      <c r="A18" s="29" t="s">
        <v>5</v>
      </c>
      <c r="B18" s="101">
        <f t="shared" si="0"/>
        <v>92.857142857142861</v>
      </c>
      <c r="C18" s="102">
        <f t="shared" si="1"/>
        <v>26</v>
      </c>
      <c r="D18" s="43">
        <f>'4.1'!F12</f>
        <v>2</v>
      </c>
      <c r="E18" s="43">
        <f>'4.2'!E11</f>
        <v>2</v>
      </c>
      <c r="F18" s="43">
        <f>'4.3'!F11</f>
        <v>0</v>
      </c>
      <c r="G18" s="43">
        <f>'4.4'!F11</f>
        <v>2</v>
      </c>
      <c r="H18" s="169">
        <f>'4.5'!F12</f>
        <v>2</v>
      </c>
      <c r="I18" s="169">
        <f>'4.6'!F12</f>
        <v>2</v>
      </c>
      <c r="J18" s="169">
        <f>'4.7'!F12</f>
        <v>2</v>
      </c>
      <c r="K18" s="169">
        <f>'4.8'!F12</f>
        <v>2</v>
      </c>
      <c r="L18" s="169">
        <f>'4.9'!F11</f>
        <v>2</v>
      </c>
      <c r="M18" s="169">
        <f>'4.10'!F12</f>
        <v>2</v>
      </c>
      <c r="N18" s="169">
        <f>'4.11'!F11</f>
        <v>2</v>
      </c>
      <c r="O18" s="169">
        <f>'4.12'!E11</f>
        <v>2</v>
      </c>
      <c r="P18" s="169">
        <f>'4.13'!E12</f>
        <v>2</v>
      </c>
      <c r="Q18" s="169">
        <f>'4.14'!F11</f>
        <v>2</v>
      </c>
    </row>
    <row r="19" spans="1:17" ht="15.95" customHeight="1" x14ac:dyDescent="0.2">
      <c r="A19" s="29" t="s">
        <v>8</v>
      </c>
      <c r="B19" s="101">
        <f t="shared" si="0"/>
        <v>92.857142857142861</v>
      </c>
      <c r="C19" s="102">
        <f t="shared" si="1"/>
        <v>26</v>
      </c>
      <c r="D19" s="43">
        <f>'4.1'!F15</f>
        <v>2</v>
      </c>
      <c r="E19" s="43">
        <f>'4.2'!E14</f>
        <v>2</v>
      </c>
      <c r="F19" s="43">
        <f>'4.3'!F14</f>
        <v>0</v>
      </c>
      <c r="G19" s="43">
        <f>'4.4'!F14</f>
        <v>2</v>
      </c>
      <c r="H19" s="169">
        <f>'4.5'!F15</f>
        <v>2</v>
      </c>
      <c r="I19" s="169">
        <f>'4.6'!F15</f>
        <v>2</v>
      </c>
      <c r="J19" s="169">
        <f>'4.7'!F15</f>
        <v>2</v>
      </c>
      <c r="K19" s="169">
        <f>'4.8'!F15</f>
        <v>2</v>
      </c>
      <c r="L19" s="169">
        <f>'4.9'!F14</f>
        <v>2</v>
      </c>
      <c r="M19" s="169">
        <f>'4.10'!F15</f>
        <v>2</v>
      </c>
      <c r="N19" s="169">
        <f>'4.11'!F14</f>
        <v>2</v>
      </c>
      <c r="O19" s="169">
        <f>'4.12'!E14</f>
        <v>2</v>
      </c>
      <c r="P19" s="169">
        <f>'4.13'!E15</f>
        <v>2</v>
      </c>
      <c r="Q19" s="169">
        <f>'4.14'!F14</f>
        <v>2</v>
      </c>
    </row>
    <row r="20" spans="1:17" s="11" customFormat="1" ht="15.95" customHeight="1" x14ac:dyDescent="0.2">
      <c r="A20" s="29" t="s">
        <v>16</v>
      </c>
      <c r="B20" s="101">
        <f t="shared" si="0"/>
        <v>92.857142857142861</v>
      </c>
      <c r="C20" s="102">
        <f t="shared" si="1"/>
        <v>26</v>
      </c>
      <c r="D20" s="43">
        <f>'4.1'!F23</f>
        <v>2</v>
      </c>
      <c r="E20" s="43">
        <f>'4.2'!E22</f>
        <v>2</v>
      </c>
      <c r="F20" s="43">
        <f>'4.3'!F22</f>
        <v>0</v>
      </c>
      <c r="G20" s="43">
        <f>'4.4'!F22</f>
        <v>2</v>
      </c>
      <c r="H20" s="169">
        <f>'4.5'!F23</f>
        <v>2</v>
      </c>
      <c r="I20" s="169">
        <f>'4.6'!F23</f>
        <v>2</v>
      </c>
      <c r="J20" s="169">
        <f>'4.7'!F23</f>
        <v>2</v>
      </c>
      <c r="K20" s="169">
        <f>'4.8'!F23</f>
        <v>2</v>
      </c>
      <c r="L20" s="169">
        <f>'4.9'!F22</f>
        <v>2</v>
      </c>
      <c r="M20" s="169">
        <f>'4.10'!F23</f>
        <v>2</v>
      </c>
      <c r="N20" s="169">
        <f>'4.11'!F22</f>
        <v>2</v>
      </c>
      <c r="O20" s="169">
        <f>'4.12'!E22</f>
        <v>2</v>
      </c>
      <c r="P20" s="169">
        <f>'4.13'!E23</f>
        <v>2</v>
      </c>
      <c r="Q20" s="169">
        <f>'4.14'!F22</f>
        <v>2</v>
      </c>
    </row>
    <row r="21" spans="1:17" ht="15.95" customHeight="1" x14ac:dyDescent="0.2">
      <c r="A21" s="29" t="s">
        <v>24</v>
      </c>
      <c r="B21" s="101">
        <f t="shared" si="0"/>
        <v>92.857142857142861</v>
      </c>
      <c r="C21" s="102">
        <f t="shared" si="1"/>
        <v>26</v>
      </c>
      <c r="D21" s="43">
        <f>'4.1'!F32</f>
        <v>2</v>
      </c>
      <c r="E21" s="43">
        <f>'4.2'!E31</f>
        <v>0</v>
      </c>
      <c r="F21" s="43">
        <f>'4.3'!F31</f>
        <v>2</v>
      </c>
      <c r="G21" s="43">
        <f>'4.4'!F31</f>
        <v>2</v>
      </c>
      <c r="H21" s="169">
        <f>'4.5'!F32</f>
        <v>2</v>
      </c>
      <c r="I21" s="169">
        <f>'4.6'!F32</f>
        <v>2</v>
      </c>
      <c r="J21" s="169">
        <f>'4.7'!F32</f>
        <v>2</v>
      </c>
      <c r="K21" s="169">
        <f>'4.8'!F32</f>
        <v>2</v>
      </c>
      <c r="L21" s="169">
        <f>'4.9'!F31</f>
        <v>2</v>
      </c>
      <c r="M21" s="169">
        <f>'4.10'!F32</f>
        <v>2</v>
      </c>
      <c r="N21" s="169">
        <f>'4.11'!F31</f>
        <v>2</v>
      </c>
      <c r="O21" s="169">
        <f>'4.12'!E31</f>
        <v>2</v>
      </c>
      <c r="P21" s="169">
        <f>'4.13'!E32</f>
        <v>2</v>
      </c>
      <c r="Q21" s="169">
        <f>'4.14'!F31</f>
        <v>2</v>
      </c>
    </row>
    <row r="22" spans="1:17" s="11" customFormat="1" ht="15.95" customHeight="1" x14ac:dyDescent="0.2">
      <c r="A22" s="29" t="s">
        <v>22</v>
      </c>
      <c r="B22" s="101">
        <f t="shared" si="0"/>
        <v>89.285714285714292</v>
      </c>
      <c r="C22" s="102">
        <f t="shared" si="1"/>
        <v>25</v>
      </c>
      <c r="D22" s="43">
        <f>'4.1'!F30</f>
        <v>2</v>
      </c>
      <c r="E22" s="43">
        <f>'4.2'!E29</f>
        <v>2</v>
      </c>
      <c r="F22" s="43">
        <f>'4.3'!F29</f>
        <v>0</v>
      </c>
      <c r="G22" s="43">
        <f>'4.4'!F29</f>
        <v>2</v>
      </c>
      <c r="H22" s="169">
        <f>'4.5'!F30</f>
        <v>2</v>
      </c>
      <c r="I22" s="169">
        <f>'4.6'!F30</f>
        <v>2</v>
      </c>
      <c r="J22" s="169">
        <f>'4.7'!F30</f>
        <v>2</v>
      </c>
      <c r="K22" s="169">
        <f>'4.8'!F30</f>
        <v>2</v>
      </c>
      <c r="L22" s="169">
        <f>'4.9'!F29</f>
        <v>2</v>
      </c>
      <c r="M22" s="169">
        <f>'4.10'!F30</f>
        <v>2</v>
      </c>
      <c r="N22" s="169">
        <f>'4.11'!F29</f>
        <v>2</v>
      </c>
      <c r="O22" s="169">
        <f>'4.12'!E29</f>
        <v>2</v>
      </c>
      <c r="P22" s="169">
        <f>'4.13'!E30</f>
        <v>1</v>
      </c>
      <c r="Q22" s="169">
        <f>'4.14'!F29</f>
        <v>2</v>
      </c>
    </row>
    <row r="23" spans="1:17" ht="15.95" customHeight="1" x14ac:dyDescent="0.2">
      <c r="A23" s="29" t="s">
        <v>23</v>
      </c>
      <c r="B23" s="101">
        <f t="shared" si="0"/>
        <v>89.285714285714292</v>
      </c>
      <c r="C23" s="102">
        <f t="shared" si="1"/>
        <v>25</v>
      </c>
      <c r="D23" s="43">
        <f>'4.1'!F31</f>
        <v>2</v>
      </c>
      <c r="E23" s="43">
        <f>'4.2'!E30</f>
        <v>2</v>
      </c>
      <c r="F23" s="43">
        <f>'4.3'!F30</f>
        <v>0</v>
      </c>
      <c r="G23" s="43">
        <f>'4.4'!F30</f>
        <v>2</v>
      </c>
      <c r="H23" s="169">
        <f>'4.5'!F31</f>
        <v>2</v>
      </c>
      <c r="I23" s="169">
        <f>'4.6'!F31</f>
        <v>2</v>
      </c>
      <c r="J23" s="169">
        <f>'4.7'!F31</f>
        <v>2</v>
      </c>
      <c r="K23" s="169">
        <f>'4.8'!F31</f>
        <v>2</v>
      </c>
      <c r="L23" s="169">
        <f>'4.9'!F30</f>
        <v>2</v>
      </c>
      <c r="M23" s="169">
        <f>'4.10'!F31</f>
        <v>2</v>
      </c>
      <c r="N23" s="169">
        <f>'4.11'!F30</f>
        <v>2</v>
      </c>
      <c r="O23" s="169">
        <f>'4.12'!E30</f>
        <v>2</v>
      </c>
      <c r="P23" s="169">
        <f>'4.13'!E31</f>
        <v>1</v>
      </c>
      <c r="Q23" s="169">
        <f>'4.14'!F30</f>
        <v>2</v>
      </c>
    </row>
    <row r="24" spans="1:17" s="11" customFormat="1" ht="15.95" customHeight="1" x14ac:dyDescent="0.2">
      <c r="A24" s="29" t="s">
        <v>64</v>
      </c>
      <c r="B24" s="101">
        <f t="shared" si="0"/>
        <v>89.285714285714292</v>
      </c>
      <c r="C24" s="102">
        <f t="shared" si="1"/>
        <v>25</v>
      </c>
      <c r="D24" s="43">
        <f>'4.1'!F76</f>
        <v>2</v>
      </c>
      <c r="E24" s="43">
        <f>'4.2'!E75</f>
        <v>2</v>
      </c>
      <c r="F24" s="43">
        <f>'4.3'!F75</f>
        <v>2</v>
      </c>
      <c r="G24" s="43">
        <f>'4.4'!F75</f>
        <v>2</v>
      </c>
      <c r="H24" s="169">
        <f>'4.5'!F76</f>
        <v>2</v>
      </c>
      <c r="I24" s="169">
        <f>'4.6'!F76</f>
        <v>2</v>
      </c>
      <c r="J24" s="169">
        <f>'4.7'!F76</f>
        <v>2</v>
      </c>
      <c r="K24" s="169">
        <f>'4.8'!F76</f>
        <v>2</v>
      </c>
      <c r="L24" s="169">
        <f>'4.9'!F75</f>
        <v>1</v>
      </c>
      <c r="M24" s="169">
        <f>'4.10'!F76</f>
        <v>2</v>
      </c>
      <c r="N24" s="169">
        <f>'4.11'!F75</f>
        <v>2</v>
      </c>
      <c r="O24" s="169">
        <f>'4.12'!E75</f>
        <v>2</v>
      </c>
      <c r="P24" s="169">
        <f>'4.13'!E76</f>
        <v>0</v>
      </c>
      <c r="Q24" s="169">
        <f>'4.14'!F75</f>
        <v>2</v>
      </c>
    </row>
    <row r="25" spans="1:17" s="13" customFormat="1" ht="15.95" customHeight="1" x14ac:dyDescent="0.2">
      <c r="A25" s="29" t="s">
        <v>81</v>
      </c>
      <c r="B25" s="101">
        <f t="shared" si="0"/>
        <v>89.285714285714292</v>
      </c>
      <c r="C25" s="102">
        <f t="shared" si="1"/>
        <v>25</v>
      </c>
      <c r="D25" s="43">
        <f>'4.1'!F93</f>
        <v>2</v>
      </c>
      <c r="E25" s="43">
        <f>'4.2'!E92</f>
        <v>2</v>
      </c>
      <c r="F25" s="43">
        <f>'4.3'!F92</f>
        <v>0</v>
      </c>
      <c r="G25" s="43">
        <f>'4.4'!F92</f>
        <v>2</v>
      </c>
      <c r="H25" s="169">
        <f>'4.5'!F93</f>
        <v>2</v>
      </c>
      <c r="I25" s="169">
        <f>'4.6'!F93</f>
        <v>2</v>
      </c>
      <c r="J25" s="169">
        <f>'4.7'!F93</f>
        <v>2</v>
      </c>
      <c r="K25" s="169">
        <f>'4.8'!F93</f>
        <v>2</v>
      </c>
      <c r="L25" s="169">
        <f>'4.9'!F92</f>
        <v>2</v>
      </c>
      <c r="M25" s="169">
        <f>'4.10'!F93</f>
        <v>2</v>
      </c>
      <c r="N25" s="169">
        <f>'4.11'!F92</f>
        <v>2</v>
      </c>
      <c r="O25" s="169">
        <f>'4.12'!E92</f>
        <v>2</v>
      </c>
      <c r="P25" s="169">
        <f>'4.13'!E93</f>
        <v>1</v>
      </c>
      <c r="Q25" s="169">
        <f>'4.14'!F92</f>
        <v>2</v>
      </c>
    </row>
    <row r="26" spans="1:17" ht="15.95" customHeight="1" x14ac:dyDescent="0.2">
      <c r="A26" s="29" t="s">
        <v>1</v>
      </c>
      <c r="B26" s="101">
        <f t="shared" si="0"/>
        <v>85.714285714285708</v>
      </c>
      <c r="C26" s="102">
        <f t="shared" si="1"/>
        <v>24</v>
      </c>
      <c r="D26" s="43">
        <f>'4.1'!F8</f>
        <v>2</v>
      </c>
      <c r="E26" s="43">
        <f>'4.2'!E7</f>
        <v>0</v>
      </c>
      <c r="F26" s="43">
        <f>'4.3'!F7</f>
        <v>0</v>
      </c>
      <c r="G26" s="43">
        <f>'4.4'!F7</f>
        <v>2</v>
      </c>
      <c r="H26" s="169">
        <f>'4.5'!F8</f>
        <v>2</v>
      </c>
      <c r="I26" s="169">
        <f>'4.6'!F8</f>
        <v>2</v>
      </c>
      <c r="J26" s="169">
        <f>'4.7'!F8</f>
        <v>2</v>
      </c>
      <c r="K26" s="169">
        <f>'4.8'!F8</f>
        <v>2</v>
      </c>
      <c r="L26" s="169">
        <f>'4.9'!F7</f>
        <v>2</v>
      </c>
      <c r="M26" s="169">
        <f>'4.10'!F8</f>
        <v>2</v>
      </c>
      <c r="N26" s="169">
        <f>'4.11'!F7</f>
        <v>2</v>
      </c>
      <c r="O26" s="169">
        <f>'4.12'!E7</f>
        <v>2</v>
      </c>
      <c r="P26" s="169">
        <f>'4.13'!E8</f>
        <v>2</v>
      </c>
      <c r="Q26" s="169">
        <f>'4.14'!F7</f>
        <v>2</v>
      </c>
    </row>
    <row r="27" spans="1:17" s="11" customFormat="1" ht="15.95" customHeight="1" x14ac:dyDescent="0.2">
      <c r="A27" s="29" t="s">
        <v>6</v>
      </c>
      <c r="B27" s="101">
        <f t="shared" si="0"/>
        <v>85.714285714285708</v>
      </c>
      <c r="C27" s="102">
        <f t="shared" si="1"/>
        <v>24</v>
      </c>
      <c r="D27" s="43">
        <f>'4.1'!F13</f>
        <v>2</v>
      </c>
      <c r="E27" s="43">
        <f>'4.2'!E12</f>
        <v>2</v>
      </c>
      <c r="F27" s="43">
        <f>'4.3'!F12</f>
        <v>0</v>
      </c>
      <c r="G27" s="43">
        <f>'4.4'!F12</f>
        <v>2</v>
      </c>
      <c r="H27" s="169">
        <f>'4.5'!F13</f>
        <v>2</v>
      </c>
      <c r="I27" s="169">
        <f>'4.6'!F13</f>
        <v>2</v>
      </c>
      <c r="J27" s="169">
        <f>'4.7'!F13</f>
        <v>2</v>
      </c>
      <c r="K27" s="169">
        <f>'4.8'!F13</f>
        <v>2</v>
      </c>
      <c r="L27" s="169">
        <f>'4.9'!F12</f>
        <v>0</v>
      </c>
      <c r="M27" s="169">
        <f>'4.10'!F13</f>
        <v>2</v>
      </c>
      <c r="N27" s="169">
        <f>'4.11'!F12</f>
        <v>2</v>
      </c>
      <c r="O27" s="169">
        <f>'4.12'!E12</f>
        <v>2</v>
      </c>
      <c r="P27" s="169">
        <f>'4.13'!E13</f>
        <v>2</v>
      </c>
      <c r="Q27" s="169">
        <f>'4.14'!F12</f>
        <v>2</v>
      </c>
    </row>
    <row r="28" spans="1:17" ht="15.95" customHeight="1" x14ac:dyDescent="0.2">
      <c r="A28" s="29" t="s">
        <v>20</v>
      </c>
      <c r="B28" s="101">
        <f t="shared" si="0"/>
        <v>85.714285714285708</v>
      </c>
      <c r="C28" s="102">
        <f t="shared" si="1"/>
        <v>24</v>
      </c>
      <c r="D28" s="43">
        <f>'4.1'!F28</f>
        <v>2</v>
      </c>
      <c r="E28" s="43">
        <f>'4.2'!E27</f>
        <v>2</v>
      </c>
      <c r="F28" s="43">
        <f>'4.3'!F27</f>
        <v>0</v>
      </c>
      <c r="G28" s="43">
        <f>'4.4'!F27</f>
        <v>2</v>
      </c>
      <c r="H28" s="169">
        <f>'4.5'!F28</f>
        <v>2</v>
      </c>
      <c r="I28" s="169">
        <f>'4.6'!F28</f>
        <v>2</v>
      </c>
      <c r="J28" s="169">
        <f>'4.7'!F28</f>
        <v>2</v>
      </c>
      <c r="K28" s="169">
        <f>'4.8'!F28</f>
        <v>2</v>
      </c>
      <c r="L28" s="169">
        <f>'4.9'!F27</f>
        <v>2</v>
      </c>
      <c r="M28" s="169">
        <f>'4.10'!F28</f>
        <v>2</v>
      </c>
      <c r="N28" s="169">
        <f>'4.11'!F27</f>
        <v>2</v>
      </c>
      <c r="O28" s="169">
        <f>'4.12'!E27</f>
        <v>2</v>
      </c>
      <c r="P28" s="169">
        <f>'4.13'!E28</f>
        <v>0</v>
      </c>
      <c r="Q28" s="169">
        <f>'4.14'!F27</f>
        <v>2</v>
      </c>
    </row>
    <row r="29" spans="1:17" ht="15.95" customHeight="1" x14ac:dyDescent="0.2">
      <c r="A29" s="29" t="s">
        <v>102</v>
      </c>
      <c r="B29" s="101">
        <f t="shared" si="0"/>
        <v>85.714285714285708</v>
      </c>
      <c r="C29" s="102">
        <f t="shared" si="1"/>
        <v>24</v>
      </c>
      <c r="D29" s="43">
        <f>'4.1'!F41</f>
        <v>2</v>
      </c>
      <c r="E29" s="43">
        <f>'4.2'!E40</f>
        <v>1</v>
      </c>
      <c r="F29" s="43">
        <f>'4.3'!F40</f>
        <v>2</v>
      </c>
      <c r="G29" s="43">
        <f>'4.4'!F40</f>
        <v>2</v>
      </c>
      <c r="H29" s="169">
        <f>'4.5'!F41</f>
        <v>2</v>
      </c>
      <c r="I29" s="169">
        <f>'4.6'!F41</f>
        <v>2</v>
      </c>
      <c r="J29" s="169">
        <f>'4.7'!F41</f>
        <v>0</v>
      </c>
      <c r="K29" s="169">
        <f>'4.8'!F41</f>
        <v>2</v>
      </c>
      <c r="L29" s="169">
        <f>'4.9'!F40</f>
        <v>2</v>
      </c>
      <c r="M29" s="169">
        <f>'4.10'!F41</f>
        <v>2</v>
      </c>
      <c r="N29" s="169">
        <f>'4.11'!F40</f>
        <v>2</v>
      </c>
      <c r="O29" s="169">
        <f>'4.12'!E40</f>
        <v>2</v>
      </c>
      <c r="P29" s="169">
        <f>'4.13'!E41</f>
        <v>1</v>
      </c>
      <c r="Q29" s="169">
        <f>'4.14'!F40</f>
        <v>2</v>
      </c>
    </row>
    <row r="30" spans="1:17" ht="15.95" customHeight="1" x14ac:dyDescent="0.2">
      <c r="A30" s="29" t="s">
        <v>49</v>
      </c>
      <c r="B30" s="101">
        <f t="shared" si="0"/>
        <v>85.714285714285708</v>
      </c>
      <c r="C30" s="102">
        <f t="shared" si="1"/>
        <v>24</v>
      </c>
      <c r="D30" s="43">
        <f>'4.1'!F61</f>
        <v>2</v>
      </c>
      <c r="E30" s="43">
        <f>'4.2'!E60</f>
        <v>2</v>
      </c>
      <c r="F30" s="43">
        <f>'4.3'!F60</f>
        <v>0</v>
      </c>
      <c r="G30" s="43">
        <f>'4.4'!F60</f>
        <v>2</v>
      </c>
      <c r="H30" s="169">
        <f>'4.5'!F61</f>
        <v>2</v>
      </c>
      <c r="I30" s="169">
        <f>'4.6'!F61</f>
        <v>1</v>
      </c>
      <c r="J30" s="169">
        <f>'4.7'!F61</f>
        <v>1</v>
      </c>
      <c r="K30" s="169">
        <f>'4.8'!F61</f>
        <v>2</v>
      </c>
      <c r="L30" s="169">
        <f>'4.9'!F60</f>
        <v>2</v>
      </c>
      <c r="M30" s="169">
        <f>'4.10'!F61</f>
        <v>2</v>
      </c>
      <c r="N30" s="169">
        <f>'4.11'!F60</f>
        <v>2</v>
      </c>
      <c r="O30" s="169">
        <f>'4.12'!E60</f>
        <v>2</v>
      </c>
      <c r="P30" s="169">
        <f>'4.13'!E61</f>
        <v>2</v>
      </c>
      <c r="Q30" s="169">
        <f>'4.14'!F60</f>
        <v>2</v>
      </c>
    </row>
    <row r="31" spans="1:17" ht="15.95" customHeight="1" x14ac:dyDescent="0.2">
      <c r="A31" s="29" t="s">
        <v>52</v>
      </c>
      <c r="B31" s="101">
        <f t="shared" si="0"/>
        <v>85.714285714285708</v>
      </c>
      <c r="C31" s="102">
        <f t="shared" si="1"/>
        <v>24</v>
      </c>
      <c r="D31" s="43">
        <f>'4.1'!F64</f>
        <v>2</v>
      </c>
      <c r="E31" s="43">
        <f>'4.2'!E63</f>
        <v>2</v>
      </c>
      <c r="F31" s="43">
        <f>'4.3'!F63</f>
        <v>0</v>
      </c>
      <c r="G31" s="43">
        <f>'4.4'!F63</f>
        <v>2</v>
      </c>
      <c r="H31" s="169">
        <f>'4.5'!F64</f>
        <v>1</v>
      </c>
      <c r="I31" s="169">
        <f>'4.6'!F64</f>
        <v>2</v>
      </c>
      <c r="J31" s="169">
        <f>'4.7'!F64</f>
        <v>2</v>
      </c>
      <c r="K31" s="169">
        <f>'4.8'!F64</f>
        <v>2</v>
      </c>
      <c r="L31" s="169">
        <f>'4.9'!F63</f>
        <v>2</v>
      </c>
      <c r="M31" s="169">
        <f>'4.10'!F64</f>
        <v>2</v>
      </c>
      <c r="N31" s="169">
        <f>'4.11'!F63</f>
        <v>2</v>
      </c>
      <c r="O31" s="169">
        <f>'4.12'!E63</f>
        <v>2</v>
      </c>
      <c r="P31" s="169">
        <f>'4.13'!E64</f>
        <v>1</v>
      </c>
      <c r="Q31" s="169">
        <f>'4.14'!F63</f>
        <v>2</v>
      </c>
    </row>
    <row r="32" spans="1:17" ht="15.95" customHeight="1" x14ac:dyDescent="0.2">
      <c r="A32" s="29" t="s">
        <v>63</v>
      </c>
      <c r="B32" s="101">
        <f t="shared" si="0"/>
        <v>85.714285714285708</v>
      </c>
      <c r="C32" s="102">
        <f t="shared" si="1"/>
        <v>24</v>
      </c>
      <c r="D32" s="43">
        <f>'4.1'!F75</f>
        <v>2</v>
      </c>
      <c r="E32" s="43">
        <f>'4.2'!E74</f>
        <v>2</v>
      </c>
      <c r="F32" s="43">
        <f>'4.3'!F74</f>
        <v>0</v>
      </c>
      <c r="G32" s="43">
        <f>'4.4'!F74</f>
        <v>2</v>
      </c>
      <c r="H32" s="169">
        <f>'4.5'!F75</f>
        <v>2</v>
      </c>
      <c r="I32" s="169">
        <f>'4.6'!F75</f>
        <v>2</v>
      </c>
      <c r="J32" s="169">
        <f>'4.7'!F75</f>
        <v>2</v>
      </c>
      <c r="K32" s="169">
        <f>'4.8'!F75</f>
        <v>2</v>
      </c>
      <c r="L32" s="169">
        <f>'4.9'!F74</f>
        <v>2</v>
      </c>
      <c r="M32" s="169">
        <f>'4.10'!F75</f>
        <v>2</v>
      </c>
      <c r="N32" s="169">
        <f>'4.11'!F74</f>
        <v>2</v>
      </c>
      <c r="O32" s="169">
        <f>'4.12'!E74</f>
        <v>0</v>
      </c>
      <c r="P32" s="169">
        <f>'4.13'!E75</f>
        <v>2</v>
      </c>
      <c r="Q32" s="169">
        <f>'4.14'!F74</f>
        <v>2</v>
      </c>
    </row>
    <row r="33" spans="1:17" ht="15.95" customHeight="1" x14ac:dyDescent="0.2">
      <c r="A33" s="29" t="s">
        <v>4</v>
      </c>
      <c r="B33" s="101">
        <f t="shared" si="0"/>
        <v>82.142857142857139</v>
      </c>
      <c r="C33" s="102">
        <f t="shared" si="1"/>
        <v>23</v>
      </c>
      <c r="D33" s="43">
        <f>'4.1'!F11</f>
        <v>0</v>
      </c>
      <c r="E33" s="43">
        <f>'4.2'!E10</f>
        <v>2</v>
      </c>
      <c r="F33" s="43">
        <f>'4.3'!F10</f>
        <v>2</v>
      </c>
      <c r="G33" s="43">
        <f>'4.4'!F10</f>
        <v>2</v>
      </c>
      <c r="H33" s="169">
        <f>'4.5'!F11</f>
        <v>2</v>
      </c>
      <c r="I33" s="169">
        <f>'4.6'!F11</f>
        <v>2</v>
      </c>
      <c r="J33" s="169">
        <f>'4.7'!F11</f>
        <v>2</v>
      </c>
      <c r="K33" s="169">
        <f>'4.8'!F11</f>
        <v>2</v>
      </c>
      <c r="L33" s="169">
        <f>'4.9'!F10</f>
        <v>2</v>
      </c>
      <c r="M33" s="169">
        <f>'4.10'!F11</f>
        <v>2</v>
      </c>
      <c r="N33" s="169">
        <f>'4.11'!F10</f>
        <v>2</v>
      </c>
      <c r="O33" s="169">
        <f>'4.12'!E10</f>
        <v>2</v>
      </c>
      <c r="P33" s="169">
        <f>'4.13'!E11</f>
        <v>1</v>
      </c>
      <c r="Q33" s="169">
        <f>'4.14'!F10</f>
        <v>0</v>
      </c>
    </row>
    <row r="34" spans="1:17" ht="15.95" customHeight="1" x14ac:dyDescent="0.2">
      <c r="A34" s="29" t="s">
        <v>12</v>
      </c>
      <c r="B34" s="101">
        <f t="shared" si="0"/>
        <v>82.142857142857139</v>
      </c>
      <c r="C34" s="102">
        <f t="shared" si="1"/>
        <v>23</v>
      </c>
      <c r="D34" s="43">
        <f>'4.1'!F19</f>
        <v>2</v>
      </c>
      <c r="E34" s="43">
        <f>'4.2'!E18</f>
        <v>2</v>
      </c>
      <c r="F34" s="43">
        <f>'4.3'!F18</f>
        <v>2</v>
      </c>
      <c r="G34" s="43">
        <f>'4.4'!F18</f>
        <v>2</v>
      </c>
      <c r="H34" s="169">
        <f>'4.5'!F19</f>
        <v>1</v>
      </c>
      <c r="I34" s="169">
        <f>'4.6'!F19</f>
        <v>1</v>
      </c>
      <c r="J34" s="169">
        <f>'4.7'!F19</f>
        <v>2</v>
      </c>
      <c r="K34" s="169">
        <f>'4.8'!F19</f>
        <v>0</v>
      </c>
      <c r="L34" s="169">
        <f>'4.9'!F18</f>
        <v>2</v>
      </c>
      <c r="M34" s="169">
        <f>'4.10'!F19</f>
        <v>2</v>
      </c>
      <c r="N34" s="169">
        <f>'4.11'!F18</f>
        <v>2</v>
      </c>
      <c r="O34" s="169">
        <f>'4.12'!E18</f>
        <v>2</v>
      </c>
      <c r="P34" s="169">
        <f>'4.13'!E19</f>
        <v>2</v>
      </c>
      <c r="Q34" s="169">
        <f>'4.14'!F18</f>
        <v>1</v>
      </c>
    </row>
    <row r="35" spans="1:17" ht="15.95" customHeight="1" x14ac:dyDescent="0.2">
      <c r="A35" s="29" t="s">
        <v>28</v>
      </c>
      <c r="B35" s="101">
        <f t="shared" si="0"/>
        <v>82.142857142857139</v>
      </c>
      <c r="C35" s="102">
        <f t="shared" si="1"/>
        <v>23</v>
      </c>
      <c r="D35" s="43">
        <f>'4.1'!F37</f>
        <v>2</v>
      </c>
      <c r="E35" s="43">
        <f>'4.2'!E36</f>
        <v>2</v>
      </c>
      <c r="F35" s="43">
        <f>'4.3'!F36</f>
        <v>0</v>
      </c>
      <c r="G35" s="43">
        <f>'4.4'!F36</f>
        <v>2</v>
      </c>
      <c r="H35" s="169">
        <f>'4.5'!F37</f>
        <v>1</v>
      </c>
      <c r="I35" s="169">
        <f>'4.6'!F37</f>
        <v>2</v>
      </c>
      <c r="J35" s="169">
        <f>'4.7'!F37</f>
        <v>0</v>
      </c>
      <c r="K35" s="169">
        <f>'4.8'!F37</f>
        <v>2</v>
      </c>
      <c r="L35" s="169">
        <f>'4.9'!F36</f>
        <v>2</v>
      </c>
      <c r="M35" s="169">
        <f>'4.10'!F37</f>
        <v>2</v>
      </c>
      <c r="N35" s="169">
        <f>'4.11'!F36</f>
        <v>2</v>
      </c>
      <c r="O35" s="169">
        <f>'4.12'!E36</f>
        <v>2</v>
      </c>
      <c r="P35" s="169">
        <f>'4.13'!E37</f>
        <v>2</v>
      </c>
      <c r="Q35" s="169">
        <f>'4.14'!F36</f>
        <v>2</v>
      </c>
    </row>
    <row r="36" spans="1:17" ht="15.95" customHeight="1" x14ac:dyDescent="0.2">
      <c r="A36" s="29" t="s">
        <v>103</v>
      </c>
      <c r="B36" s="101">
        <f t="shared" si="0"/>
        <v>82.142857142857139</v>
      </c>
      <c r="C36" s="102">
        <f t="shared" si="1"/>
        <v>23</v>
      </c>
      <c r="D36" s="43">
        <f>'4.1'!F46</f>
        <v>2</v>
      </c>
      <c r="E36" s="43">
        <f>'4.2'!E45</f>
        <v>2</v>
      </c>
      <c r="F36" s="43">
        <f>'4.3'!F45</f>
        <v>0</v>
      </c>
      <c r="G36" s="43">
        <f>'4.4'!F45</f>
        <v>2</v>
      </c>
      <c r="H36" s="169">
        <f>'4.5'!F46</f>
        <v>2</v>
      </c>
      <c r="I36" s="169">
        <f>'4.6'!F46</f>
        <v>2</v>
      </c>
      <c r="J36" s="169">
        <f>'4.7'!F46</f>
        <v>2</v>
      </c>
      <c r="K36" s="169">
        <f>'4.8'!F46</f>
        <v>2</v>
      </c>
      <c r="L36" s="169">
        <f>'4.9'!F45</f>
        <v>2</v>
      </c>
      <c r="M36" s="169">
        <f>'4.10'!F46</f>
        <v>2</v>
      </c>
      <c r="N36" s="169">
        <f>'4.11'!F45</f>
        <v>2</v>
      </c>
      <c r="O36" s="169">
        <f>'4.12'!E45</f>
        <v>2</v>
      </c>
      <c r="P36" s="169">
        <f>'4.13'!E46</f>
        <v>0</v>
      </c>
      <c r="Q36" s="169">
        <f>'4.14'!F45</f>
        <v>1</v>
      </c>
    </row>
    <row r="37" spans="1:17" s="13" customFormat="1" ht="15.95" customHeight="1" x14ac:dyDescent="0.2">
      <c r="A37" s="29" t="s">
        <v>45</v>
      </c>
      <c r="B37" s="101">
        <f t="shared" si="0"/>
        <v>82.142857142857139</v>
      </c>
      <c r="C37" s="102">
        <f t="shared" si="1"/>
        <v>23</v>
      </c>
      <c r="D37" s="43">
        <f>'4.1'!F57</f>
        <v>2</v>
      </c>
      <c r="E37" s="43">
        <f>'4.2'!E56</f>
        <v>1</v>
      </c>
      <c r="F37" s="43">
        <f>'4.3'!F56</f>
        <v>0</v>
      </c>
      <c r="G37" s="43">
        <f>'4.4'!F56</f>
        <v>2</v>
      </c>
      <c r="H37" s="169">
        <f>'4.5'!F57</f>
        <v>2</v>
      </c>
      <c r="I37" s="169">
        <f>'4.6'!F57</f>
        <v>2</v>
      </c>
      <c r="J37" s="169">
        <f>'4.7'!F57</f>
        <v>2</v>
      </c>
      <c r="K37" s="169">
        <f>'4.8'!F57</f>
        <v>2</v>
      </c>
      <c r="L37" s="169">
        <f>'4.9'!F56</f>
        <v>2</v>
      </c>
      <c r="M37" s="169">
        <f>'4.10'!F57</f>
        <v>2</v>
      </c>
      <c r="N37" s="169">
        <f>'4.11'!F56</f>
        <v>2</v>
      </c>
      <c r="O37" s="169">
        <f>'4.12'!E56</f>
        <v>2</v>
      </c>
      <c r="P37" s="169">
        <f>'4.13'!E57</f>
        <v>0</v>
      </c>
      <c r="Q37" s="169">
        <f>'4.14'!F56</f>
        <v>2</v>
      </c>
    </row>
    <row r="38" spans="1:17" s="11" customFormat="1" ht="15.95" customHeight="1" x14ac:dyDescent="0.2">
      <c r="A38" s="29" t="s">
        <v>61</v>
      </c>
      <c r="B38" s="101">
        <f t="shared" si="0"/>
        <v>82.142857142857139</v>
      </c>
      <c r="C38" s="102">
        <f t="shared" si="1"/>
        <v>23</v>
      </c>
      <c r="D38" s="43">
        <f>'4.1'!F73</f>
        <v>2</v>
      </c>
      <c r="E38" s="43">
        <f>'4.2'!E72</f>
        <v>2</v>
      </c>
      <c r="F38" s="43">
        <f>'4.3'!F72</f>
        <v>0</v>
      </c>
      <c r="G38" s="43">
        <f>'4.4'!F72</f>
        <v>2</v>
      </c>
      <c r="H38" s="169">
        <f>'4.5'!F73</f>
        <v>2</v>
      </c>
      <c r="I38" s="169">
        <f>'4.6'!F73</f>
        <v>2</v>
      </c>
      <c r="J38" s="169">
        <f>'4.7'!F73</f>
        <v>2</v>
      </c>
      <c r="K38" s="169">
        <f>'4.8'!F73</f>
        <v>2</v>
      </c>
      <c r="L38" s="169">
        <f>'4.9'!F72</f>
        <v>0</v>
      </c>
      <c r="M38" s="169">
        <f>'4.10'!F73</f>
        <v>2</v>
      </c>
      <c r="N38" s="169">
        <f>'4.11'!F72</f>
        <v>2</v>
      </c>
      <c r="O38" s="169">
        <f>'4.12'!E72</f>
        <v>2</v>
      </c>
      <c r="P38" s="169">
        <f>'4.13'!E73</f>
        <v>1</v>
      </c>
      <c r="Q38" s="169">
        <f>'4.14'!F72</f>
        <v>2</v>
      </c>
    </row>
    <row r="39" spans="1:17" ht="15.95" customHeight="1" x14ac:dyDescent="0.2">
      <c r="A39" s="29" t="s">
        <v>67</v>
      </c>
      <c r="B39" s="101">
        <f t="shared" si="0"/>
        <v>82.142857142857139</v>
      </c>
      <c r="C39" s="102">
        <f t="shared" si="1"/>
        <v>23</v>
      </c>
      <c r="D39" s="43">
        <f>'4.1'!F89</f>
        <v>2</v>
      </c>
      <c r="E39" s="43">
        <f>'4.2'!E88</f>
        <v>2</v>
      </c>
      <c r="F39" s="43">
        <f>'4.3'!F88</f>
        <v>0</v>
      </c>
      <c r="G39" s="43">
        <f>'4.4'!F88</f>
        <v>2</v>
      </c>
      <c r="H39" s="169">
        <f>'4.5'!F89</f>
        <v>2</v>
      </c>
      <c r="I39" s="169">
        <f>'4.6'!F89</f>
        <v>2</v>
      </c>
      <c r="J39" s="169">
        <f>'4.7'!F89</f>
        <v>2</v>
      </c>
      <c r="K39" s="169">
        <f>'4.8'!F89</f>
        <v>2</v>
      </c>
      <c r="L39" s="169">
        <f>'4.9'!F88</f>
        <v>2</v>
      </c>
      <c r="M39" s="169">
        <f>'4.10'!F89</f>
        <v>2</v>
      </c>
      <c r="N39" s="169">
        <f>'4.11'!F88</f>
        <v>2</v>
      </c>
      <c r="O39" s="169">
        <f>'4.12'!E88</f>
        <v>2</v>
      </c>
      <c r="P39" s="169">
        <f>'4.13'!E89</f>
        <v>1</v>
      </c>
      <c r="Q39" s="169">
        <f>'4.14'!F88</f>
        <v>0</v>
      </c>
    </row>
    <row r="40" spans="1:17" ht="15.95" customHeight="1" x14ac:dyDescent="0.2">
      <c r="A40" s="29" t="s">
        <v>82</v>
      </c>
      <c r="B40" s="101">
        <f t="shared" si="0"/>
        <v>82.142857142857139</v>
      </c>
      <c r="C40" s="102">
        <f t="shared" si="1"/>
        <v>23</v>
      </c>
      <c r="D40" s="43">
        <f>'4.1'!F94</f>
        <v>2</v>
      </c>
      <c r="E40" s="43">
        <f>'4.2'!E93</f>
        <v>2</v>
      </c>
      <c r="F40" s="43">
        <f>'4.3'!F93</f>
        <v>0</v>
      </c>
      <c r="G40" s="43">
        <f>'4.4'!F93</f>
        <v>2</v>
      </c>
      <c r="H40" s="169">
        <f>'4.5'!F94</f>
        <v>2</v>
      </c>
      <c r="I40" s="169">
        <f>'4.6'!F94</f>
        <v>1</v>
      </c>
      <c r="J40" s="169">
        <f>'4.7'!F94</f>
        <v>1</v>
      </c>
      <c r="K40" s="169">
        <f>'4.8'!F94</f>
        <v>2</v>
      </c>
      <c r="L40" s="169">
        <f>'4.9'!F93</f>
        <v>2</v>
      </c>
      <c r="M40" s="169">
        <f>'4.10'!F94</f>
        <v>2</v>
      </c>
      <c r="N40" s="169">
        <f>'4.11'!F93</f>
        <v>2</v>
      </c>
      <c r="O40" s="169">
        <f>'4.12'!E93</f>
        <v>2</v>
      </c>
      <c r="P40" s="169">
        <f>'4.13'!E94</f>
        <v>1</v>
      </c>
      <c r="Q40" s="169">
        <f>'4.14'!F93</f>
        <v>2</v>
      </c>
    </row>
    <row r="41" spans="1:17" ht="15.95" customHeight="1" x14ac:dyDescent="0.2">
      <c r="A41" s="319" t="s">
        <v>1364</v>
      </c>
      <c r="B41" s="101"/>
      <c r="C41" s="102"/>
      <c r="D41" s="43"/>
      <c r="E41" s="43"/>
      <c r="F41" s="43"/>
      <c r="G41" s="43"/>
      <c r="H41" s="169"/>
      <c r="I41" s="169"/>
      <c r="J41" s="169"/>
      <c r="K41" s="169"/>
      <c r="L41" s="169"/>
      <c r="M41" s="169"/>
      <c r="N41" s="169"/>
      <c r="O41" s="169"/>
      <c r="P41" s="169"/>
      <c r="Q41" s="169"/>
    </row>
    <row r="42" spans="1:17" s="11" customFormat="1" ht="15.95" customHeight="1" x14ac:dyDescent="0.2">
      <c r="A42" s="29" t="s">
        <v>205</v>
      </c>
      <c r="B42" s="101">
        <f t="shared" ref="B42:B62" si="2">C42/$C$5*100</f>
        <v>78.571428571428569</v>
      </c>
      <c r="C42" s="102">
        <f t="shared" ref="C42:C62" si="3">SUM(D42:Q42)</f>
        <v>22</v>
      </c>
      <c r="D42" s="43">
        <f>'4.1'!F36</f>
        <v>2</v>
      </c>
      <c r="E42" s="43">
        <f>'4.2'!E35</f>
        <v>2</v>
      </c>
      <c r="F42" s="43">
        <f>'4.3'!F35</f>
        <v>0</v>
      </c>
      <c r="G42" s="43">
        <f>'4.4'!F35</f>
        <v>2</v>
      </c>
      <c r="H42" s="169">
        <f>'4.5'!F36</f>
        <v>2</v>
      </c>
      <c r="I42" s="169">
        <f>'4.6'!F36</f>
        <v>2</v>
      </c>
      <c r="J42" s="169">
        <f>'4.7'!F36</f>
        <v>2</v>
      </c>
      <c r="K42" s="169">
        <f>'4.8'!F36</f>
        <v>0</v>
      </c>
      <c r="L42" s="169">
        <f>'4.9'!F35</f>
        <v>2</v>
      </c>
      <c r="M42" s="169">
        <f>'4.10'!F36</f>
        <v>2</v>
      </c>
      <c r="N42" s="169">
        <f>'4.11'!F35</f>
        <v>2</v>
      </c>
      <c r="O42" s="169">
        <f>'4.12'!E35</f>
        <v>2</v>
      </c>
      <c r="P42" s="169">
        <f>'4.13'!E36</f>
        <v>0</v>
      </c>
      <c r="Q42" s="169">
        <f>'4.14'!F35</f>
        <v>2</v>
      </c>
    </row>
    <row r="43" spans="1:17" ht="15.95" customHeight="1" x14ac:dyDescent="0.2">
      <c r="A43" s="29" t="s">
        <v>30</v>
      </c>
      <c r="B43" s="101">
        <f t="shared" si="2"/>
        <v>78.571428571428569</v>
      </c>
      <c r="C43" s="102">
        <f t="shared" si="3"/>
        <v>22</v>
      </c>
      <c r="D43" s="43">
        <f>'4.1'!F39</f>
        <v>2</v>
      </c>
      <c r="E43" s="43">
        <f>'4.2'!E38</f>
        <v>2</v>
      </c>
      <c r="F43" s="43">
        <f>'4.3'!F38</f>
        <v>0</v>
      </c>
      <c r="G43" s="43">
        <f>'4.4'!F38</f>
        <v>2</v>
      </c>
      <c r="H43" s="169">
        <f>'4.5'!F39</f>
        <v>1</v>
      </c>
      <c r="I43" s="169">
        <f>'4.6'!F39</f>
        <v>1</v>
      </c>
      <c r="J43" s="169">
        <f>'4.7'!F39</f>
        <v>0</v>
      </c>
      <c r="K43" s="169">
        <f>'4.8'!F39</f>
        <v>2</v>
      </c>
      <c r="L43" s="169">
        <f>'4.9'!F38</f>
        <v>2</v>
      </c>
      <c r="M43" s="169">
        <f>'4.10'!F39</f>
        <v>2</v>
      </c>
      <c r="N43" s="169">
        <f>'4.11'!F38</f>
        <v>2</v>
      </c>
      <c r="O43" s="169">
        <f>'4.12'!E38</f>
        <v>2</v>
      </c>
      <c r="P43" s="169">
        <f>'4.13'!E39</f>
        <v>2</v>
      </c>
      <c r="Q43" s="169">
        <f>'4.14'!F38</f>
        <v>2</v>
      </c>
    </row>
    <row r="44" spans="1:17" s="11" customFormat="1" ht="15.95" customHeight="1" x14ac:dyDescent="0.2">
      <c r="A44" s="29" t="s">
        <v>39</v>
      </c>
      <c r="B44" s="101">
        <f t="shared" si="2"/>
        <v>78.571428571428569</v>
      </c>
      <c r="C44" s="102">
        <f t="shared" si="3"/>
        <v>22</v>
      </c>
      <c r="D44" s="43">
        <f>'4.1'!F50</f>
        <v>2</v>
      </c>
      <c r="E44" s="43">
        <f>'4.2'!E49</f>
        <v>2</v>
      </c>
      <c r="F44" s="43">
        <f>'4.3'!F49</f>
        <v>0</v>
      </c>
      <c r="G44" s="43">
        <f>'4.4'!F49</f>
        <v>2</v>
      </c>
      <c r="H44" s="169">
        <f>'4.5'!F50</f>
        <v>2</v>
      </c>
      <c r="I44" s="169">
        <f>'4.6'!F50</f>
        <v>1</v>
      </c>
      <c r="J44" s="169">
        <f>'4.7'!F50</f>
        <v>1</v>
      </c>
      <c r="K44" s="169">
        <f>'4.8'!F50</f>
        <v>2</v>
      </c>
      <c r="L44" s="169">
        <f>'4.9'!F49</f>
        <v>2</v>
      </c>
      <c r="M44" s="169">
        <f>'4.10'!F50</f>
        <v>2</v>
      </c>
      <c r="N44" s="169">
        <f>'4.11'!F49</f>
        <v>2</v>
      </c>
      <c r="O44" s="169">
        <f>'4.12'!E49</f>
        <v>2</v>
      </c>
      <c r="P44" s="169">
        <f>'4.13'!E50</f>
        <v>0</v>
      </c>
      <c r="Q44" s="169">
        <f>'4.14'!F49</f>
        <v>2</v>
      </c>
    </row>
    <row r="45" spans="1:17" ht="15.95" customHeight="1" x14ac:dyDescent="0.2">
      <c r="A45" s="29" t="s">
        <v>66</v>
      </c>
      <c r="B45" s="101">
        <f t="shared" si="2"/>
        <v>78.571428571428569</v>
      </c>
      <c r="C45" s="102">
        <f t="shared" si="3"/>
        <v>22</v>
      </c>
      <c r="D45" s="43">
        <f>'4.1'!F78</f>
        <v>2</v>
      </c>
      <c r="E45" s="43">
        <f>'4.2'!E77</f>
        <v>2</v>
      </c>
      <c r="F45" s="43">
        <f>'4.3'!F77</f>
        <v>0</v>
      </c>
      <c r="G45" s="43">
        <f>'4.4'!F77</f>
        <v>2</v>
      </c>
      <c r="H45" s="169">
        <f>'4.5'!F78</f>
        <v>2</v>
      </c>
      <c r="I45" s="169">
        <f>'4.6'!F78</f>
        <v>2</v>
      </c>
      <c r="J45" s="169">
        <f>'4.7'!F78</f>
        <v>2</v>
      </c>
      <c r="K45" s="169">
        <f>'4.8'!F78</f>
        <v>0</v>
      </c>
      <c r="L45" s="169">
        <f>'4.9'!F77</f>
        <v>0</v>
      </c>
      <c r="M45" s="169">
        <f>'4.10'!F78</f>
        <v>2</v>
      </c>
      <c r="N45" s="169">
        <f>'4.11'!F77</f>
        <v>2</v>
      </c>
      <c r="O45" s="169">
        <f>'4.12'!E77</f>
        <v>2</v>
      </c>
      <c r="P45" s="169">
        <f>'4.13'!E78</f>
        <v>2</v>
      </c>
      <c r="Q45" s="169">
        <f>'4.14'!F77</f>
        <v>2</v>
      </c>
    </row>
    <row r="46" spans="1:17" ht="15.95" customHeight="1" x14ac:dyDescent="0.2">
      <c r="A46" s="29" t="s">
        <v>72</v>
      </c>
      <c r="B46" s="101">
        <f t="shared" si="2"/>
        <v>78.571428571428569</v>
      </c>
      <c r="C46" s="102">
        <f t="shared" si="3"/>
        <v>22</v>
      </c>
      <c r="D46" s="43">
        <f>'4.1'!F82</f>
        <v>2</v>
      </c>
      <c r="E46" s="43">
        <f>'4.2'!E81</f>
        <v>2</v>
      </c>
      <c r="F46" s="43">
        <f>'4.3'!F81</f>
        <v>0</v>
      </c>
      <c r="G46" s="43">
        <f>'4.4'!F81</f>
        <v>2</v>
      </c>
      <c r="H46" s="169">
        <f>'4.5'!F82</f>
        <v>2</v>
      </c>
      <c r="I46" s="169">
        <f>'4.6'!F82</f>
        <v>1</v>
      </c>
      <c r="J46" s="169">
        <f>'4.7'!F82</f>
        <v>0</v>
      </c>
      <c r="K46" s="169">
        <f>'4.8'!F82</f>
        <v>2</v>
      </c>
      <c r="L46" s="169">
        <f>'4.9'!F81</f>
        <v>2</v>
      </c>
      <c r="M46" s="169">
        <f>'4.10'!F82</f>
        <v>2</v>
      </c>
      <c r="N46" s="169">
        <f>'4.11'!F81</f>
        <v>2</v>
      </c>
      <c r="O46" s="169">
        <f>'4.12'!E81</f>
        <v>2</v>
      </c>
      <c r="P46" s="169">
        <f>'4.13'!E82</f>
        <v>1</v>
      </c>
      <c r="Q46" s="169">
        <f>'4.14'!F81</f>
        <v>2</v>
      </c>
    </row>
    <row r="47" spans="1:17" s="13" customFormat="1" ht="15.95" customHeight="1" x14ac:dyDescent="0.2">
      <c r="A47" s="29" t="s">
        <v>74</v>
      </c>
      <c r="B47" s="101">
        <f t="shared" si="2"/>
        <v>78.571428571428569</v>
      </c>
      <c r="C47" s="102">
        <f t="shared" si="3"/>
        <v>22</v>
      </c>
      <c r="D47" s="43">
        <f>'4.1'!F84</f>
        <v>2</v>
      </c>
      <c r="E47" s="43">
        <f>'4.2'!E83</f>
        <v>0</v>
      </c>
      <c r="F47" s="43">
        <f>'4.3'!F83</f>
        <v>0</v>
      </c>
      <c r="G47" s="43">
        <f>'4.4'!F83</f>
        <v>2</v>
      </c>
      <c r="H47" s="169">
        <f>'4.5'!F84</f>
        <v>2</v>
      </c>
      <c r="I47" s="169">
        <f>'4.6'!F84</f>
        <v>2</v>
      </c>
      <c r="J47" s="169">
        <f>'4.7'!F84</f>
        <v>2</v>
      </c>
      <c r="K47" s="169">
        <f>'4.8'!F84</f>
        <v>2</v>
      </c>
      <c r="L47" s="169">
        <f>'4.9'!F83</f>
        <v>2</v>
      </c>
      <c r="M47" s="169">
        <f>'4.10'!F84</f>
        <v>2</v>
      </c>
      <c r="N47" s="169">
        <f>'4.11'!F83</f>
        <v>2</v>
      </c>
      <c r="O47" s="169">
        <f>'4.12'!E83</f>
        <v>2</v>
      </c>
      <c r="P47" s="169">
        <f>'4.13'!E84</f>
        <v>0</v>
      </c>
      <c r="Q47" s="169">
        <f>'4.14'!F83</f>
        <v>2</v>
      </c>
    </row>
    <row r="48" spans="1:17" ht="15.95" customHeight="1" x14ac:dyDescent="0.2">
      <c r="A48" s="29" t="s">
        <v>75</v>
      </c>
      <c r="B48" s="101">
        <f t="shared" si="2"/>
        <v>78.571428571428569</v>
      </c>
      <c r="C48" s="102">
        <f t="shared" si="3"/>
        <v>22</v>
      </c>
      <c r="D48" s="43">
        <f>'4.1'!F85</f>
        <v>2</v>
      </c>
      <c r="E48" s="43">
        <f>'4.2'!E84</f>
        <v>0</v>
      </c>
      <c r="F48" s="43">
        <f>'4.3'!F84</f>
        <v>0</v>
      </c>
      <c r="G48" s="43">
        <f>'4.4'!F84</f>
        <v>2</v>
      </c>
      <c r="H48" s="169">
        <f>'4.5'!F85</f>
        <v>2</v>
      </c>
      <c r="I48" s="169">
        <f>'4.6'!F85</f>
        <v>2</v>
      </c>
      <c r="J48" s="169">
        <f>'4.7'!F85</f>
        <v>2</v>
      </c>
      <c r="K48" s="169">
        <f>'4.8'!F85</f>
        <v>2</v>
      </c>
      <c r="L48" s="169">
        <f>'4.9'!F84</f>
        <v>2</v>
      </c>
      <c r="M48" s="169">
        <f>'4.10'!F85</f>
        <v>2</v>
      </c>
      <c r="N48" s="169">
        <f>'4.11'!F84</f>
        <v>2</v>
      </c>
      <c r="O48" s="169">
        <f>'4.12'!E84</f>
        <v>2</v>
      </c>
      <c r="P48" s="169">
        <f>'4.13'!E85</f>
        <v>2</v>
      </c>
      <c r="Q48" s="169">
        <f>'4.14'!F84</f>
        <v>0</v>
      </c>
    </row>
    <row r="49" spans="1:17" s="11" customFormat="1" ht="15.95" customHeight="1" x14ac:dyDescent="0.2">
      <c r="A49" s="29" t="s">
        <v>79</v>
      </c>
      <c r="B49" s="101">
        <f t="shared" si="2"/>
        <v>78.571428571428569</v>
      </c>
      <c r="C49" s="102">
        <f t="shared" si="3"/>
        <v>22</v>
      </c>
      <c r="D49" s="43">
        <f>'4.1'!F90</f>
        <v>2</v>
      </c>
      <c r="E49" s="43">
        <f>'4.2'!E89</f>
        <v>2</v>
      </c>
      <c r="F49" s="43">
        <f>'4.3'!F89</f>
        <v>0</v>
      </c>
      <c r="G49" s="43">
        <f>'4.4'!F89</f>
        <v>2</v>
      </c>
      <c r="H49" s="169">
        <f>'4.5'!F90</f>
        <v>2</v>
      </c>
      <c r="I49" s="169">
        <f>'4.6'!F90</f>
        <v>2</v>
      </c>
      <c r="J49" s="169">
        <f>'4.7'!F90</f>
        <v>2</v>
      </c>
      <c r="K49" s="169">
        <f>'4.8'!F90</f>
        <v>0</v>
      </c>
      <c r="L49" s="169">
        <f>'4.9'!F89</f>
        <v>2</v>
      </c>
      <c r="M49" s="169">
        <f>'4.10'!F90</f>
        <v>2</v>
      </c>
      <c r="N49" s="169">
        <f>'4.11'!F89</f>
        <v>2</v>
      </c>
      <c r="O49" s="169">
        <f>'4.12'!E89</f>
        <v>2</v>
      </c>
      <c r="P49" s="169">
        <f>'4.13'!E90</f>
        <v>0</v>
      </c>
      <c r="Q49" s="169">
        <f>'4.14'!F89</f>
        <v>2</v>
      </c>
    </row>
    <row r="50" spans="1:17" ht="15.95" customHeight="1" x14ac:dyDescent="0.2">
      <c r="A50" s="29" t="s">
        <v>83</v>
      </c>
      <c r="B50" s="101">
        <f t="shared" si="2"/>
        <v>78.571428571428569</v>
      </c>
      <c r="C50" s="102">
        <f t="shared" si="3"/>
        <v>22</v>
      </c>
      <c r="D50" s="43">
        <f>'4.1'!F95</f>
        <v>2</v>
      </c>
      <c r="E50" s="43">
        <f>'4.2'!E94</f>
        <v>2</v>
      </c>
      <c r="F50" s="43">
        <f>'4.3'!F94</f>
        <v>0</v>
      </c>
      <c r="G50" s="43">
        <f>'4.4'!F94</f>
        <v>2</v>
      </c>
      <c r="H50" s="169">
        <f>'4.5'!F95</f>
        <v>2</v>
      </c>
      <c r="I50" s="169">
        <f>'4.6'!F95</f>
        <v>2</v>
      </c>
      <c r="J50" s="169">
        <f>'4.7'!F95</f>
        <v>2</v>
      </c>
      <c r="K50" s="169">
        <f>'4.8'!F95</f>
        <v>0</v>
      </c>
      <c r="L50" s="169">
        <f>'4.9'!F94</f>
        <v>2</v>
      </c>
      <c r="M50" s="169">
        <f>'4.10'!F95</f>
        <v>2</v>
      </c>
      <c r="N50" s="169">
        <f>'4.11'!F94</f>
        <v>2</v>
      </c>
      <c r="O50" s="169">
        <f>'4.12'!E94</f>
        <v>2</v>
      </c>
      <c r="P50" s="169">
        <f>'4.13'!E95</f>
        <v>0</v>
      </c>
      <c r="Q50" s="169">
        <f>'4.14'!F94</f>
        <v>2</v>
      </c>
    </row>
    <row r="51" spans="1:17" s="11" customFormat="1" ht="15.95" customHeight="1" x14ac:dyDescent="0.2">
      <c r="A51" s="29" t="s">
        <v>21</v>
      </c>
      <c r="B51" s="101">
        <f t="shared" si="2"/>
        <v>75</v>
      </c>
      <c r="C51" s="102">
        <f t="shared" si="3"/>
        <v>21</v>
      </c>
      <c r="D51" s="43">
        <f>'4.1'!F29</f>
        <v>2</v>
      </c>
      <c r="E51" s="43">
        <f>'4.2'!E28</f>
        <v>0</v>
      </c>
      <c r="F51" s="43">
        <f>'4.3'!F28</f>
        <v>0</v>
      </c>
      <c r="G51" s="43">
        <f>'4.4'!F28</f>
        <v>0</v>
      </c>
      <c r="H51" s="169">
        <f>'4.5'!F29</f>
        <v>1</v>
      </c>
      <c r="I51" s="169">
        <f>'4.6'!F29</f>
        <v>2</v>
      </c>
      <c r="J51" s="169">
        <f>'4.7'!F29</f>
        <v>2</v>
      </c>
      <c r="K51" s="169">
        <f>'4.8'!F29</f>
        <v>2</v>
      </c>
      <c r="L51" s="169">
        <f>'4.9'!F28</f>
        <v>2</v>
      </c>
      <c r="M51" s="169">
        <f>'4.10'!F29</f>
        <v>2</v>
      </c>
      <c r="N51" s="169">
        <f>'4.11'!F28</f>
        <v>2</v>
      </c>
      <c r="O51" s="169">
        <f>'4.12'!E28</f>
        <v>2</v>
      </c>
      <c r="P51" s="169">
        <f>'4.13'!E29</f>
        <v>2</v>
      </c>
      <c r="Q51" s="169">
        <f>'4.14'!F28</f>
        <v>2</v>
      </c>
    </row>
    <row r="52" spans="1:17" ht="15.95" customHeight="1" x14ac:dyDescent="0.2">
      <c r="A52" s="29" t="s">
        <v>35</v>
      </c>
      <c r="B52" s="101">
        <f t="shared" si="2"/>
        <v>75</v>
      </c>
      <c r="C52" s="102">
        <f t="shared" si="3"/>
        <v>21</v>
      </c>
      <c r="D52" s="43">
        <f>'4.1'!F45</f>
        <v>2</v>
      </c>
      <c r="E52" s="43">
        <f>'4.2'!E44</f>
        <v>2</v>
      </c>
      <c r="F52" s="43">
        <f>'4.3'!F44</f>
        <v>0</v>
      </c>
      <c r="G52" s="43">
        <f>'4.4'!F44</f>
        <v>2</v>
      </c>
      <c r="H52" s="169">
        <f>'4.5'!F45</f>
        <v>1</v>
      </c>
      <c r="I52" s="169">
        <f>'4.6'!F45</f>
        <v>2</v>
      </c>
      <c r="J52" s="169">
        <f>'4.7'!F45</f>
        <v>2</v>
      </c>
      <c r="K52" s="169">
        <f>'4.8'!F45</f>
        <v>0</v>
      </c>
      <c r="L52" s="169">
        <f>'4.9'!F44</f>
        <v>2</v>
      </c>
      <c r="M52" s="169">
        <f>'4.10'!F45</f>
        <v>2</v>
      </c>
      <c r="N52" s="169">
        <f>'4.11'!F44</f>
        <v>2</v>
      </c>
      <c r="O52" s="169">
        <f>'4.12'!E44</f>
        <v>0</v>
      </c>
      <c r="P52" s="169">
        <f>'4.13'!E45</f>
        <v>2</v>
      </c>
      <c r="Q52" s="169">
        <f>'4.14'!F44</f>
        <v>2</v>
      </c>
    </row>
    <row r="53" spans="1:17" ht="15.95" customHeight="1" x14ac:dyDescent="0.2">
      <c r="A53" s="29" t="s">
        <v>48</v>
      </c>
      <c r="B53" s="101">
        <f t="shared" si="2"/>
        <v>75</v>
      </c>
      <c r="C53" s="102">
        <f t="shared" si="3"/>
        <v>21</v>
      </c>
      <c r="D53" s="43">
        <f>'4.1'!F60</f>
        <v>2</v>
      </c>
      <c r="E53" s="43">
        <f>'4.2'!E59</f>
        <v>2</v>
      </c>
      <c r="F53" s="43">
        <f>'4.3'!F59</f>
        <v>0</v>
      </c>
      <c r="G53" s="43">
        <f>'4.4'!F59</f>
        <v>2</v>
      </c>
      <c r="H53" s="169">
        <f>'4.5'!F60</f>
        <v>1</v>
      </c>
      <c r="I53" s="169">
        <f>'4.6'!F60</f>
        <v>1</v>
      </c>
      <c r="J53" s="169">
        <f>'4.7'!F60</f>
        <v>1</v>
      </c>
      <c r="K53" s="169">
        <f>'4.8'!F60</f>
        <v>2</v>
      </c>
      <c r="L53" s="169">
        <f>'4.9'!F59</f>
        <v>2</v>
      </c>
      <c r="M53" s="169">
        <f>'4.10'!F60</f>
        <v>2</v>
      </c>
      <c r="N53" s="169">
        <f>'4.11'!F59</f>
        <v>2</v>
      </c>
      <c r="O53" s="169">
        <f>'4.12'!E59</f>
        <v>2</v>
      </c>
      <c r="P53" s="169">
        <f>'4.13'!E60</f>
        <v>0</v>
      </c>
      <c r="Q53" s="169">
        <f>'4.14'!F59</f>
        <v>2</v>
      </c>
    </row>
    <row r="54" spans="1:17" ht="15.95" customHeight="1" x14ac:dyDescent="0.2">
      <c r="A54" s="29" t="s">
        <v>77</v>
      </c>
      <c r="B54" s="101">
        <f t="shared" si="2"/>
        <v>75</v>
      </c>
      <c r="C54" s="102">
        <f t="shared" si="3"/>
        <v>21</v>
      </c>
      <c r="D54" s="43">
        <f>'4.1'!F87</f>
        <v>2</v>
      </c>
      <c r="E54" s="43">
        <f>'4.2'!E86</f>
        <v>0</v>
      </c>
      <c r="F54" s="43">
        <f>'4.3'!F86</f>
        <v>0</v>
      </c>
      <c r="G54" s="43">
        <f>'4.4'!F86</f>
        <v>2</v>
      </c>
      <c r="H54" s="169">
        <f>'4.5'!F87</f>
        <v>2</v>
      </c>
      <c r="I54" s="169">
        <f>'4.6'!F87</f>
        <v>2</v>
      </c>
      <c r="J54" s="169">
        <f>'4.7'!F87</f>
        <v>2</v>
      </c>
      <c r="K54" s="169">
        <f>'4.8'!F87</f>
        <v>2</v>
      </c>
      <c r="L54" s="169">
        <f>'4.9'!F86</f>
        <v>2</v>
      </c>
      <c r="M54" s="169">
        <f>'4.10'!F87</f>
        <v>2</v>
      </c>
      <c r="N54" s="169">
        <f>'4.11'!F86</f>
        <v>0</v>
      </c>
      <c r="O54" s="169">
        <f>'4.12'!E86</f>
        <v>2</v>
      </c>
      <c r="P54" s="169">
        <f>'4.13'!E87</f>
        <v>1</v>
      </c>
      <c r="Q54" s="169">
        <f>'4.14'!F86</f>
        <v>2</v>
      </c>
    </row>
    <row r="55" spans="1:17" s="13" customFormat="1" ht="15.95" customHeight="1" x14ac:dyDescent="0.2">
      <c r="A55" s="29" t="s">
        <v>84</v>
      </c>
      <c r="B55" s="101">
        <f t="shared" si="2"/>
        <v>75</v>
      </c>
      <c r="C55" s="102">
        <f t="shared" si="3"/>
        <v>21</v>
      </c>
      <c r="D55" s="43">
        <f>'4.1'!F96</f>
        <v>2</v>
      </c>
      <c r="E55" s="43">
        <f>'4.2'!E95</f>
        <v>0</v>
      </c>
      <c r="F55" s="43">
        <f>'4.3'!F95</f>
        <v>0</v>
      </c>
      <c r="G55" s="43">
        <f>'4.4'!F95</f>
        <v>2</v>
      </c>
      <c r="H55" s="169">
        <f>'4.5'!F96</f>
        <v>2</v>
      </c>
      <c r="I55" s="169">
        <f>'4.6'!F96</f>
        <v>2</v>
      </c>
      <c r="J55" s="169">
        <f>'4.7'!F96</f>
        <v>0</v>
      </c>
      <c r="K55" s="169">
        <f>'4.8'!F96</f>
        <v>2</v>
      </c>
      <c r="L55" s="169">
        <f>'4.9'!F95</f>
        <v>2</v>
      </c>
      <c r="M55" s="169">
        <f>'4.10'!F96</f>
        <v>2</v>
      </c>
      <c r="N55" s="169">
        <f>'4.11'!F95</f>
        <v>2</v>
      </c>
      <c r="O55" s="169">
        <f>'4.12'!E95</f>
        <v>2</v>
      </c>
      <c r="P55" s="169">
        <f>'4.13'!E96</f>
        <v>2</v>
      </c>
      <c r="Q55" s="169">
        <f>'4.14'!F95</f>
        <v>1</v>
      </c>
    </row>
    <row r="56" spans="1:17" ht="15.95" customHeight="1" x14ac:dyDescent="0.2">
      <c r="A56" s="29" t="s">
        <v>2</v>
      </c>
      <c r="B56" s="101">
        <f t="shared" si="2"/>
        <v>71.428571428571431</v>
      </c>
      <c r="C56" s="102">
        <f t="shared" si="3"/>
        <v>20</v>
      </c>
      <c r="D56" s="43">
        <f>'4.1'!F9</f>
        <v>2</v>
      </c>
      <c r="E56" s="43">
        <f>'4.2'!E8</f>
        <v>2</v>
      </c>
      <c r="F56" s="43">
        <f>'4.3'!F8</f>
        <v>0</v>
      </c>
      <c r="G56" s="43">
        <f>'4.4'!F8</f>
        <v>0</v>
      </c>
      <c r="H56" s="169">
        <f>'4.5'!F9</f>
        <v>2</v>
      </c>
      <c r="I56" s="169">
        <f>'4.6'!F9</f>
        <v>1</v>
      </c>
      <c r="J56" s="169">
        <f>'4.7'!F9</f>
        <v>1</v>
      </c>
      <c r="K56" s="169">
        <f>'4.8'!F9</f>
        <v>2</v>
      </c>
      <c r="L56" s="169">
        <f>'4.9'!F8</f>
        <v>2</v>
      </c>
      <c r="M56" s="169">
        <f>'4.10'!F9</f>
        <v>0</v>
      </c>
      <c r="N56" s="169">
        <f>'4.11'!F8</f>
        <v>2</v>
      </c>
      <c r="O56" s="169">
        <f>'4.12'!E8</f>
        <v>2</v>
      </c>
      <c r="P56" s="169">
        <f>'4.13'!E9</f>
        <v>2</v>
      </c>
      <c r="Q56" s="169">
        <f>'4.14'!F8</f>
        <v>2</v>
      </c>
    </row>
    <row r="57" spans="1:17" ht="15.95" customHeight="1" x14ac:dyDescent="0.2">
      <c r="A57" s="29" t="s">
        <v>17</v>
      </c>
      <c r="B57" s="101">
        <f t="shared" si="2"/>
        <v>71.428571428571431</v>
      </c>
      <c r="C57" s="102">
        <f t="shared" si="3"/>
        <v>20</v>
      </c>
      <c r="D57" s="43">
        <f>'4.1'!F24</f>
        <v>1</v>
      </c>
      <c r="E57" s="43">
        <f>'4.2'!E23</f>
        <v>2</v>
      </c>
      <c r="F57" s="43">
        <f>'4.3'!F23</f>
        <v>0</v>
      </c>
      <c r="G57" s="43">
        <f>'4.4'!F23</f>
        <v>2</v>
      </c>
      <c r="H57" s="169">
        <f>'4.5'!F24</f>
        <v>2</v>
      </c>
      <c r="I57" s="169">
        <f>'4.6'!F24</f>
        <v>2</v>
      </c>
      <c r="J57" s="169">
        <f>'4.7'!F24</f>
        <v>2</v>
      </c>
      <c r="K57" s="169">
        <f>'4.8'!F24</f>
        <v>0</v>
      </c>
      <c r="L57" s="169">
        <f>'4.9'!F23</f>
        <v>2</v>
      </c>
      <c r="M57" s="169">
        <f>'4.10'!F24</f>
        <v>2</v>
      </c>
      <c r="N57" s="169">
        <f>'4.11'!F23</f>
        <v>2</v>
      </c>
      <c r="O57" s="169">
        <f>'4.12'!E23</f>
        <v>2</v>
      </c>
      <c r="P57" s="169">
        <f>'4.13'!E24</f>
        <v>1</v>
      </c>
      <c r="Q57" s="169">
        <f>'4.14'!F23</f>
        <v>0</v>
      </c>
    </row>
    <row r="58" spans="1:17" ht="15.95" customHeight="1" x14ac:dyDescent="0.2">
      <c r="A58" s="29" t="s">
        <v>54</v>
      </c>
      <c r="B58" s="101">
        <f t="shared" si="2"/>
        <v>71.428571428571431</v>
      </c>
      <c r="C58" s="102">
        <f t="shared" si="3"/>
        <v>20</v>
      </c>
      <c r="D58" s="43">
        <f>'4.1'!F66</f>
        <v>1</v>
      </c>
      <c r="E58" s="43">
        <f>'4.2'!E65</f>
        <v>2</v>
      </c>
      <c r="F58" s="43">
        <f>'4.3'!F65</f>
        <v>0</v>
      </c>
      <c r="G58" s="43">
        <f>'4.4'!F65</f>
        <v>2</v>
      </c>
      <c r="H58" s="169">
        <f>'4.5'!F66</f>
        <v>2</v>
      </c>
      <c r="I58" s="169">
        <f>'4.6'!F66</f>
        <v>2</v>
      </c>
      <c r="J58" s="169">
        <f>'4.7'!F66</f>
        <v>2</v>
      </c>
      <c r="K58" s="169">
        <f>'4.8'!F66</f>
        <v>0</v>
      </c>
      <c r="L58" s="169">
        <f>'4.9'!F65</f>
        <v>2</v>
      </c>
      <c r="M58" s="169">
        <f>'4.10'!F66</f>
        <v>2</v>
      </c>
      <c r="N58" s="169">
        <f>'4.11'!F65</f>
        <v>2</v>
      </c>
      <c r="O58" s="169">
        <f>'4.12'!E65</f>
        <v>2</v>
      </c>
      <c r="P58" s="169">
        <f>'4.13'!E66</f>
        <v>1</v>
      </c>
      <c r="Q58" s="169">
        <f>'4.14'!F65</f>
        <v>0</v>
      </c>
    </row>
    <row r="59" spans="1:17" ht="15.95" customHeight="1" x14ac:dyDescent="0.2">
      <c r="A59" s="29" t="s">
        <v>73</v>
      </c>
      <c r="B59" s="101">
        <f t="shared" si="2"/>
        <v>71.428571428571431</v>
      </c>
      <c r="C59" s="102">
        <f t="shared" si="3"/>
        <v>20</v>
      </c>
      <c r="D59" s="43">
        <f>'4.1'!F83</f>
        <v>2</v>
      </c>
      <c r="E59" s="43">
        <f>'4.2'!E82</f>
        <v>0</v>
      </c>
      <c r="F59" s="43">
        <f>'4.3'!F82</f>
        <v>0</v>
      </c>
      <c r="G59" s="43">
        <f>'4.4'!F82</f>
        <v>2</v>
      </c>
      <c r="H59" s="169">
        <f>'4.5'!F83</f>
        <v>2</v>
      </c>
      <c r="I59" s="169">
        <f>'4.6'!F83</f>
        <v>2</v>
      </c>
      <c r="J59" s="169">
        <f>'4.7'!F83</f>
        <v>2</v>
      </c>
      <c r="K59" s="169">
        <f>'4.8'!F83</f>
        <v>0</v>
      </c>
      <c r="L59" s="169">
        <f>'4.9'!F82</f>
        <v>2</v>
      </c>
      <c r="M59" s="169">
        <f>'4.10'!F83</f>
        <v>2</v>
      </c>
      <c r="N59" s="169">
        <f>'4.11'!F82</f>
        <v>2</v>
      </c>
      <c r="O59" s="169">
        <f>'4.12'!E82</f>
        <v>2</v>
      </c>
      <c r="P59" s="169">
        <f>'4.13'!E83</f>
        <v>2</v>
      </c>
      <c r="Q59" s="169">
        <f>'4.14'!F82</f>
        <v>0</v>
      </c>
    </row>
    <row r="60" spans="1:17" ht="15.95" customHeight="1" x14ac:dyDescent="0.2">
      <c r="A60" s="29" t="s">
        <v>70</v>
      </c>
      <c r="B60" s="101">
        <f t="shared" si="2"/>
        <v>67.857142857142861</v>
      </c>
      <c r="C60" s="102">
        <f t="shared" si="3"/>
        <v>19</v>
      </c>
      <c r="D60" s="43">
        <f>'4.1'!F81</f>
        <v>2</v>
      </c>
      <c r="E60" s="43">
        <f>'4.2'!E80</f>
        <v>2</v>
      </c>
      <c r="F60" s="43">
        <f>'4.3'!F80</f>
        <v>0</v>
      </c>
      <c r="G60" s="43">
        <f>'4.4'!F80</f>
        <v>0</v>
      </c>
      <c r="H60" s="169">
        <f>'4.5'!F81</f>
        <v>1</v>
      </c>
      <c r="I60" s="169">
        <f>'4.6'!F81</f>
        <v>1</v>
      </c>
      <c r="J60" s="169">
        <f>'4.7'!F81</f>
        <v>1</v>
      </c>
      <c r="K60" s="169">
        <f>'4.8'!F81</f>
        <v>0</v>
      </c>
      <c r="L60" s="169">
        <f>'4.9'!F80</f>
        <v>2</v>
      </c>
      <c r="M60" s="169">
        <f>'4.10'!F81</f>
        <v>2</v>
      </c>
      <c r="N60" s="169">
        <f>'4.11'!F80</f>
        <v>2</v>
      </c>
      <c r="O60" s="169">
        <f>'4.12'!E80</f>
        <v>2</v>
      </c>
      <c r="P60" s="169">
        <f>'4.13'!E81</f>
        <v>2</v>
      </c>
      <c r="Q60" s="169">
        <f>'4.14'!F80</f>
        <v>2</v>
      </c>
    </row>
    <row r="61" spans="1:17" ht="15.95" customHeight="1" x14ac:dyDescent="0.2">
      <c r="A61" s="29" t="s">
        <v>71</v>
      </c>
      <c r="B61" s="101">
        <f t="shared" si="2"/>
        <v>67.857142857142861</v>
      </c>
      <c r="C61" s="102">
        <f t="shared" si="3"/>
        <v>19</v>
      </c>
      <c r="D61" s="43">
        <f>'4.1'!F91</f>
        <v>2</v>
      </c>
      <c r="E61" s="43">
        <f>'4.2'!E90</f>
        <v>0</v>
      </c>
      <c r="F61" s="43">
        <f>'4.3'!F90</f>
        <v>0</v>
      </c>
      <c r="G61" s="43">
        <f>'4.4'!F90</f>
        <v>2</v>
      </c>
      <c r="H61" s="169">
        <f>'4.5'!F91</f>
        <v>2</v>
      </c>
      <c r="I61" s="169">
        <f>'4.6'!F91</f>
        <v>1</v>
      </c>
      <c r="J61" s="169">
        <f>'4.7'!F91</f>
        <v>1</v>
      </c>
      <c r="K61" s="169">
        <f>'4.8'!F91</f>
        <v>2</v>
      </c>
      <c r="L61" s="169">
        <f>'4.9'!F90</f>
        <v>2</v>
      </c>
      <c r="M61" s="169">
        <f>'4.10'!F91</f>
        <v>2</v>
      </c>
      <c r="N61" s="169">
        <f>'4.11'!F90</f>
        <v>2</v>
      </c>
      <c r="O61" s="169">
        <f>'4.12'!E90</f>
        <v>2</v>
      </c>
      <c r="P61" s="169">
        <f>'4.13'!E91</f>
        <v>1</v>
      </c>
      <c r="Q61" s="169">
        <f>'4.14'!F90</f>
        <v>0</v>
      </c>
    </row>
    <row r="62" spans="1:17" s="11" customFormat="1" ht="15.95" customHeight="1" x14ac:dyDescent="0.2">
      <c r="A62" s="29" t="s">
        <v>15</v>
      </c>
      <c r="B62" s="101">
        <f t="shared" si="2"/>
        <v>64.285714285714292</v>
      </c>
      <c r="C62" s="102">
        <f t="shared" si="3"/>
        <v>18</v>
      </c>
      <c r="D62" s="43">
        <f>'4.1'!F22</f>
        <v>2</v>
      </c>
      <c r="E62" s="43">
        <f>'4.2'!E21</f>
        <v>0</v>
      </c>
      <c r="F62" s="43">
        <f>'4.3'!F21</f>
        <v>0</v>
      </c>
      <c r="G62" s="43">
        <f>'4.4'!F21</f>
        <v>0</v>
      </c>
      <c r="H62" s="169">
        <f>'4.5'!F22</f>
        <v>2</v>
      </c>
      <c r="I62" s="169">
        <f>'4.6'!F22</f>
        <v>2</v>
      </c>
      <c r="J62" s="169">
        <f>'4.7'!F22</f>
        <v>2</v>
      </c>
      <c r="K62" s="169">
        <f>'4.8'!F22</f>
        <v>0</v>
      </c>
      <c r="L62" s="169">
        <f>'4.9'!F21</f>
        <v>2</v>
      </c>
      <c r="M62" s="169">
        <f>'4.10'!F22</f>
        <v>2</v>
      </c>
      <c r="N62" s="169">
        <f>'4.11'!F21</f>
        <v>2</v>
      </c>
      <c r="O62" s="169">
        <f>'4.12'!E21</f>
        <v>0</v>
      </c>
      <c r="P62" s="169">
        <f>'4.13'!E22</f>
        <v>2</v>
      </c>
      <c r="Q62" s="169">
        <f>'4.14'!F21</f>
        <v>2</v>
      </c>
    </row>
    <row r="63" spans="1:17" s="11" customFormat="1" ht="15.95" customHeight="1" x14ac:dyDescent="0.2">
      <c r="A63" s="319" t="s">
        <v>1365</v>
      </c>
      <c r="B63" s="101"/>
      <c r="C63" s="102"/>
      <c r="D63" s="43"/>
      <c r="E63" s="43"/>
      <c r="F63" s="43"/>
      <c r="G63" s="43"/>
      <c r="H63" s="169"/>
      <c r="I63" s="169"/>
      <c r="J63" s="169"/>
      <c r="K63" s="169"/>
      <c r="L63" s="169"/>
      <c r="M63" s="169"/>
      <c r="N63" s="169"/>
      <c r="O63" s="169"/>
      <c r="P63" s="169"/>
      <c r="Q63" s="169"/>
    </row>
    <row r="64" spans="1:17" ht="15.95" customHeight="1" x14ac:dyDescent="0.2">
      <c r="A64" s="29" t="s">
        <v>9</v>
      </c>
      <c r="B64" s="101">
        <f t="shared" ref="B64:B78" si="4">C64/$C$5*100</f>
        <v>57.142857142857139</v>
      </c>
      <c r="C64" s="102">
        <f t="shared" ref="C64:C78" si="5">SUM(D64:Q64)</f>
        <v>16</v>
      </c>
      <c r="D64" s="43">
        <f>'4.1'!F16</f>
        <v>2</v>
      </c>
      <c r="E64" s="43">
        <f>'4.2'!E15</f>
        <v>0</v>
      </c>
      <c r="F64" s="43">
        <f>'4.3'!F15</f>
        <v>0</v>
      </c>
      <c r="G64" s="43">
        <f>'4.4'!F15</f>
        <v>2</v>
      </c>
      <c r="H64" s="169">
        <f>'4.5'!F16</f>
        <v>2</v>
      </c>
      <c r="I64" s="169">
        <f>'4.6'!F16</f>
        <v>2</v>
      </c>
      <c r="J64" s="169">
        <f>'4.7'!F16</f>
        <v>2</v>
      </c>
      <c r="K64" s="169">
        <f>'4.8'!F16</f>
        <v>0</v>
      </c>
      <c r="L64" s="169">
        <f>'4.9'!F15</f>
        <v>0</v>
      </c>
      <c r="M64" s="169">
        <f>'4.10'!F16</f>
        <v>2</v>
      </c>
      <c r="N64" s="169">
        <f>'4.11'!F15</f>
        <v>0</v>
      </c>
      <c r="O64" s="169">
        <f>'4.12'!E15</f>
        <v>2</v>
      </c>
      <c r="P64" s="169">
        <f>'4.13'!E16</f>
        <v>1</v>
      </c>
      <c r="Q64" s="169">
        <f>'4.14'!F15</f>
        <v>1</v>
      </c>
    </row>
    <row r="65" spans="1:17" ht="15.95" customHeight="1" x14ac:dyDescent="0.2">
      <c r="A65" s="29" t="s">
        <v>26</v>
      </c>
      <c r="B65" s="101">
        <f t="shared" si="4"/>
        <v>57.142857142857139</v>
      </c>
      <c r="C65" s="102">
        <f t="shared" si="5"/>
        <v>16</v>
      </c>
      <c r="D65" s="43">
        <f>'4.1'!F34</f>
        <v>2</v>
      </c>
      <c r="E65" s="43">
        <f>'4.2'!E33</f>
        <v>0</v>
      </c>
      <c r="F65" s="43">
        <f>'4.3'!F33</f>
        <v>0</v>
      </c>
      <c r="G65" s="43">
        <f>'4.4'!F33</f>
        <v>0</v>
      </c>
      <c r="H65" s="169">
        <f>'4.5'!F34</f>
        <v>1</v>
      </c>
      <c r="I65" s="169">
        <f>'4.6'!F34</f>
        <v>2</v>
      </c>
      <c r="J65" s="169">
        <f>'4.7'!F34</f>
        <v>0</v>
      </c>
      <c r="K65" s="169">
        <f>'4.8'!F34</f>
        <v>2</v>
      </c>
      <c r="L65" s="169">
        <f>'4.9'!F33</f>
        <v>2</v>
      </c>
      <c r="M65" s="169">
        <f>'4.10'!F34</f>
        <v>2</v>
      </c>
      <c r="N65" s="169">
        <f>'4.11'!F33</f>
        <v>2</v>
      </c>
      <c r="O65" s="169">
        <f>'4.12'!E33</f>
        <v>2</v>
      </c>
      <c r="P65" s="169">
        <f>'4.13'!E34</f>
        <v>0</v>
      </c>
      <c r="Q65" s="169">
        <f>'4.14'!F33</f>
        <v>1</v>
      </c>
    </row>
    <row r="66" spans="1:17" ht="15.95" customHeight="1" x14ac:dyDescent="0.2">
      <c r="A66" s="29" t="s">
        <v>31</v>
      </c>
      <c r="B66" s="101">
        <f t="shared" si="4"/>
        <v>57.142857142857139</v>
      </c>
      <c r="C66" s="102">
        <f t="shared" si="5"/>
        <v>16</v>
      </c>
      <c r="D66" s="43">
        <f>'4.1'!F40</f>
        <v>2</v>
      </c>
      <c r="E66" s="43">
        <f>'4.2'!E39</f>
        <v>2</v>
      </c>
      <c r="F66" s="43">
        <f>'4.3'!F39</f>
        <v>0</v>
      </c>
      <c r="G66" s="43">
        <f>'4.4'!F39</f>
        <v>0</v>
      </c>
      <c r="H66" s="169">
        <f>'4.5'!F40</f>
        <v>1</v>
      </c>
      <c r="I66" s="169">
        <f>'4.6'!F40</f>
        <v>1</v>
      </c>
      <c r="J66" s="169">
        <f>'4.7'!F40</f>
        <v>1</v>
      </c>
      <c r="K66" s="169">
        <f>'4.8'!F40</f>
        <v>0</v>
      </c>
      <c r="L66" s="169">
        <f>'4.9'!F39</f>
        <v>0</v>
      </c>
      <c r="M66" s="169">
        <f>'4.10'!F40</f>
        <v>2</v>
      </c>
      <c r="N66" s="169">
        <f>'4.11'!F39</f>
        <v>2</v>
      </c>
      <c r="O66" s="169">
        <f>'4.12'!E39</f>
        <v>2</v>
      </c>
      <c r="P66" s="169">
        <f>'4.13'!E40</f>
        <v>1</v>
      </c>
      <c r="Q66" s="169">
        <f>'4.14'!F39</f>
        <v>2</v>
      </c>
    </row>
    <row r="67" spans="1:17" ht="15.95" customHeight="1" x14ac:dyDescent="0.2">
      <c r="A67" s="29" t="s">
        <v>34</v>
      </c>
      <c r="B67" s="101">
        <f t="shared" si="4"/>
        <v>57.142857142857139</v>
      </c>
      <c r="C67" s="102">
        <f t="shared" si="5"/>
        <v>16</v>
      </c>
      <c r="D67" s="43">
        <f>'4.1'!F44</f>
        <v>2</v>
      </c>
      <c r="E67" s="43">
        <f>'4.2'!E43</f>
        <v>0</v>
      </c>
      <c r="F67" s="43">
        <f>'4.3'!F43</f>
        <v>0</v>
      </c>
      <c r="G67" s="43">
        <f>'4.4'!F43</f>
        <v>2</v>
      </c>
      <c r="H67" s="169">
        <f>'4.5'!F44</f>
        <v>2</v>
      </c>
      <c r="I67" s="169">
        <f>'4.6'!F44</f>
        <v>2</v>
      </c>
      <c r="J67" s="169">
        <f>'4.7'!F44</f>
        <v>0</v>
      </c>
      <c r="K67" s="169">
        <f>'4.8'!F44</f>
        <v>0</v>
      </c>
      <c r="L67" s="169">
        <f>'4.9'!F43</f>
        <v>2</v>
      </c>
      <c r="M67" s="169">
        <f>'4.10'!F44</f>
        <v>2</v>
      </c>
      <c r="N67" s="169">
        <f>'4.11'!F43</f>
        <v>2</v>
      </c>
      <c r="O67" s="169">
        <f>'4.12'!E43</f>
        <v>0</v>
      </c>
      <c r="P67" s="169">
        <f>'4.13'!E44</f>
        <v>2</v>
      </c>
      <c r="Q67" s="169">
        <f>'4.14'!F43</f>
        <v>0</v>
      </c>
    </row>
    <row r="68" spans="1:17" ht="15.95" customHeight="1" x14ac:dyDescent="0.2">
      <c r="A68" s="29" t="s">
        <v>55</v>
      </c>
      <c r="B68" s="101">
        <f t="shared" si="4"/>
        <v>57.142857142857139</v>
      </c>
      <c r="C68" s="102">
        <f t="shared" si="5"/>
        <v>16</v>
      </c>
      <c r="D68" s="43">
        <f>'4.1'!F67</f>
        <v>2</v>
      </c>
      <c r="E68" s="43">
        <f>'4.2'!E66</f>
        <v>1</v>
      </c>
      <c r="F68" s="43">
        <f>'4.3'!F66</f>
        <v>0</v>
      </c>
      <c r="G68" s="43">
        <f>'4.4'!F66</f>
        <v>2</v>
      </c>
      <c r="H68" s="169">
        <f>'4.5'!F67</f>
        <v>1</v>
      </c>
      <c r="I68" s="169">
        <f>'4.6'!F67</f>
        <v>1</v>
      </c>
      <c r="J68" s="169">
        <f>'4.7'!F67</f>
        <v>1</v>
      </c>
      <c r="K68" s="169">
        <f>'4.8'!F67</f>
        <v>0</v>
      </c>
      <c r="L68" s="169">
        <f>'4.9'!F66</f>
        <v>2</v>
      </c>
      <c r="M68" s="169">
        <f>'4.10'!F67</f>
        <v>2</v>
      </c>
      <c r="N68" s="169">
        <f>'4.11'!F66</f>
        <v>0</v>
      </c>
      <c r="O68" s="169">
        <f>'4.12'!E66</f>
        <v>2</v>
      </c>
      <c r="P68" s="169">
        <f>'4.13'!E67</f>
        <v>0</v>
      </c>
      <c r="Q68" s="169">
        <f>'4.14'!F66</f>
        <v>2</v>
      </c>
    </row>
    <row r="69" spans="1:17" ht="15.95" customHeight="1" x14ac:dyDescent="0.2">
      <c r="A69" s="29" t="s">
        <v>57</v>
      </c>
      <c r="B69" s="101">
        <f t="shared" si="4"/>
        <v>53.571428571428569</v>
      </c>
      <c r="C69" s="102">
        <f t="shared" si="5"/>
        <v>15</v>
      </c>
      <c r="D69" s="43">
        <f>'4.1'!F69</f>
        <v>1</v>
      </c>
      <c r="E69" s="43">
        <f>'4.2'!E68</f>
        <v>0</v>
      </c>
      <c r="F69" s="43">
        <f>'4.3'!F68</f>
        <v>0</v>
      </c>
      <c r="G69" s="43">
        <f>'4.4'!F68</f>
        <v>1</v>
      </c>
      <c r="H69" s="169">
        <f>'4.5'!F69</f>
        <v>0</v>
      </c>
      <c r="I69" s="169">
        <f>'4.6'!F69</f>
        <v>0</v>
      </c>
      <c r="J69" s="169">
        <f>'4.7'!F69</f>
        <v>1</v>
      </c>
      <c r="K69" s="169">
        <f>'4.8'!F69</f>
        <v>2</v>
      </c>
      <c r="L69" s="169">
        <f>'4.9'!F68</f>
        <v>2</v>
      </c>
      <c r="M69" s="169">
        <f>'4.10'!F69</f>
        <v>2</v>
      </c>
      <c r="N69" s="169">
        <f>'4.11'!F68</f>
        <v>2</v>
      </c>
      <c r="O69" s="169">
        <f>'4.12'!E68</f>
        <v>2</v>
      </c>
      <c r="P69" s="169">
        <f>'4.13'!E69</f>
        <v>1</v>
      </c>
      <c r="Q69" s="169">
        <f>'4.14'!F68</f>
        <v>1</v>
      </c>
    </row>
    <row r="70" spans="1:17" ht="15.95" customHeight="1" x14ac:dyDescent="0.2">
      <c r="A70" s="29" t="s">
        <v>51</v>
      </c>
      <c r="B70" s="101">
        <f t="shared" si="4"/>
        <v>51.785714285714292</v>
      </c>
      <c r="C70" s="102">
        <f t="shared" si="5"/>
        <v>14.5</v>
      </c>
      <c r="D70" s="43">
        <f>'4.1'!F63</f>
        <v>2</v>
      </c>
      <c r="E70" s="43">
        <f>'4.2'!E62</f>
        <v>0</v>
      </c>
      <c r="F70" s="43">
        <f>'4.3'!F62</f>
        <v>0</v>
      </c>
      <c r="G70" s="43">
        <f>'4.4'!F62</f>
        <v>2</v>
      </c>
      <c r="H70" s="169">
        <f>'4.5'!F63</f>
        <v>1</v>
      </c>
      <c r="I70" s="169">
        <f>'4.6'!F63</f>
        <v>1</v>
      </c>
      <c r="J70" s="169">
        <f>'4.7'!F63</f>
        <v>0.5</v>
      </c>
      <c r="K70" s="169">
        <f>'4.8'!F63</f>
        <v>2</v>
      </c>
      <c r="L70" s="169">
        <f>'4.9'!F62</f>
        <v>0</v>
      </c>
      <c r="M70" s="169">
        <f>'4.10'!F63</f>
        <v>2</v>
      </c>
      <c r="N70" s="169">
        <f>'4.11'!F62</f>
        <v>2</v>
      </c>
      <c r="O70" s="169">
        <f>'4.12'!E62</f>
        <v>2</v>
      </c>
      <c r="P70" s="169">
        <f>'4.13'!E63</f>
        <v>0</v>
      </c>
      <c r="Q70" s="169">
        <f>'4.14'!F62</f>
        <v>0</v>
      </c>
    </row>
    <row r="71" spans="1:17" s="13" customFormat="1" ht="15.95" customHeight="1" x14ac:dyDescent="0.2">
      <c r="A71" s="29" t="s">
        <v>80</v>
      </c>
      <c r="B71" s="101">
        <f t="shared" si="4"/>
        <v>50</v>
      </c>
      <c r="C71" s="102">
        <f t="shared" si="5"/>
        <v>14</v>
      </c>
      <c r="D71" s="43">
        <f>'4.1'!F92</f>
        <v>2</v>
      </c>
      <c r="E71" s="43">
        <f>'4.2'!E91</f>
        <v>0</v>
      </c>
      <c r="F71" s="43">
        <f>'4.3'!F91</f>
        <v>0</v>
      </c>
      <c r="G71" s="43">
        <f>'4.4'!F91</f>
        <v>2</v>
      </c>
      <c r="H71" s="169">
        <f>'4.5'!F92</f>
        <v>1</v>
      </c>
      <c r="I71" s="169">
        <f>'4.6'!F92</f>
        <v>1</v>
      </c>
      <c r="J71" s="169">
        <f>'4.7'!F92</f>
        <v>1</v>
      </c>
      <c r="K71" s="169">
        <f>'4.8'!F92</f>
        <v>0</v>
      </c>
      <c r="L71" s="169">
        <f>'4.9'!F91</f>
        <v>0</v>
      </c>
      <c r="M71" s="169">
        <f>'4.10'!F92</f>
        <v>2</v>
      </c>
      <c r="N71" s="169">
        <f>'4.11'!F91</f>
        <v>2</v>
      </c>
      <c r="O71" s="169">
        <f>'4.12'!E91</f>
        <v>2</v>
      </c>
      <c r="P71" s="169">
        <f>'4.13'!E92</f>
        <v>0</v>
      </c>
      <c r="Q71" s="169">
        <f>'4.14'!F91</f>
        <v>1</v>
      </c>
    </row>
    <row r="72" spans="1:17" s="11" customFormat="1" ht="15.95" customHeight="1" x14ac:dyDescent="0.2">
      <c r="A72" s="29" t="s">
        <v>33</v>
      </c>
      <c r="B72" s="101">
        <f t="shared" si="4"/>
        <v>48.214285714285715</v>
      </c>
      <c r="C72" s="102">
        <f t="shared" si="5"/>
        <v>13.5</v>
      </c>
      <c r="D72" s="43">
        <f>'4.1'!F43</f>
        <v>2</v>
      </c>
      <c r="E72" s="43">
        <f>'4.2'!E42</f>
        <v>2</v>
      </c>
      <c r="F72" s="43">
        <f>'4.3'!F42</f>
        <v>0</v>
      </c>
      <c r="G72" s="43">
        <f>'4.4'!F42</f>
        <v>0</v>
      </c>
      <c r="H72" s="169">
        <f>'4.5'!F43</f>
        <v>0</v>
      </c>
      <c r="I72" s="169">
        <f>'4.6'!F43</f>
        <v>1</v>
      </c>
      <c r="J72" s="169">
        <f>'4.7'!F43</f>
        <v>1</v>
      </c>
      <c r="K72" s="169">
        <f>'4.8'!F43</f>
        <v>0</v>
      </c>
      <c r="L72" s="169">
        <f>'4.9'!F42</f>
        <v>0.5</v>
      </c>
      <c r="M72" s="169">
        <f>'4.10'!F43</f>
        <v>2</v>
      </c>
      <c r="N72" s="169">
        <f>'4.11'!F42</f>
        <v>0</v>
      </c>
      <c r="O72" s="169">
        <f>'4.12'!E42</f>
        <v>2</v>
      </c>
      <c r="P72" s="169">
        <f>'4.13'!E43</f>
        <v>2</v>
      </c>
      <c r="Q72" s="169">
        <f>'4.14'!F42</f>
        <v>1</v>
      </c>
    </row>
    <row r="73" spans="1:17" ht="15.95" customHeight="1" x14ac:dyDescent="0.2">
      <c r="A73" s="29" t="s">
        <v>41</v>
      </c>
      <c r="B73" s="101">
        <f t="shared" si="4"/>
        <v>46.428571428571431</v>
      </c>
      <c r="C73" s="102">
        <f t="shared" si="5"/>
        <v>13</v>
      </c>
      <c r="D73" s="43">
        <f>'4.1'!F53</f>
        <v>0</v>
      </c>
      <c r="E73" s="43">
        <f>'4.2'!E52</f>
        <v>2</v>
      </c>
      <c r="F73" s="43">
        <f>'4.3'!F52</f>
        <v>0</v>
      </c>
      <c r="G73" s="43">
        <f>'4.4'!F52</f>
        <v>2</v>
      </c>
      <c r="H73" s="169">
        <f>'4.5'!F53</f>
        <v>0</v>
      </c>
      <c r="I73" s="169">
        <f>'4.6'!F53</f>
        <v>1</v>
      </c>
      <c r="J73" s="169">
        <f>'4.7'!F53</f>
        <v>0</v>
      </c>
      <c r="K73" s="169">
        <f>'4.8'!F53</f>
        <v>0</v>
      </c>
      <c r="L73" s="169">
        <f>'4.9'!F52</f>
        <v>2</v>
      </c>
      <c r="M73" s="169">
        <f>'4.10'!F53</f>
        <v>0</v>
      </c>
      <c r="N73" s="169">
        <f>'4.11'!F52</f>
        <v>0</v>
      </c>
      <c r="O73" s="169">
        <f>'4.12'!E52</f>
        <v>2</v>
      </c>
      <c r="P73" s="169">
        <f>'4.13'!E53</f>
        <v>2</v>
      </c>
      <c r="Q73" s="169">
        <f>'4.14'!F52</f>
        <v>2</v>
      </c>
    </row>
    <row r="74" spans="1:17" ht="15.95" customHeight="1" x14ac:dyDescent="0.2">
      <c r="A74" s="29" t="s">
        <v>60</v>
      </c>
      <c r="B74" s="101">
        <f t="shared" si="4"/>
        <v>46.428571428571431</v>
      </c>
      <c r="C74" s="102">
        <f t="shared" si="5"/>
        <v>13</v>
      </c>
      <c r="D74" s="43">
        <f>'4.1'!F72</f>
        <v>2</v>
      </c>
      <c r="E74" s="43">
        <f>'4.2'!E71</f>
        <v>0</v>
      </c>
      <c r="F74" s="43">
        <f>'4.3'!F71</f>
        <v>2</v>
      </c>
      <c r="G74" s="43">
        <f>'4.4'!F71</f>
        <v>2</v>
      </c>
      <c r="H74" s="169">
        <f>'4.5'!F72</f>
        <v>0</v>
      </c>
      <c r="I74" s="169">
        <f>'4.6'!F72</f>
        <v>1</v>
      </c>
      <c r="J74" s="169">
        <f>'4.7'!F72</f>
        <v>0</v>
      </c>
      <c r="K74" s="169">
        <f>'4.8'!F72</f>
        <v>0</v>
      </c>
      <c r="L74" s="169">
        <f>'4.9'!F71</f>
        <v>0</v>
      </c>
      <c r="M74" s="169">
        <f>'4.10'!F72</f>
        <v>0</v>
      </c>
      <c r="N74" s="169">
        <f>'4.11'!F71</f>
        <v>2</v>
      </c>
      <c r="O74" s="169">
        <f>'4.12'!E71</f>
        <v>2</v>
      </c>
      <c r="P74" s="169">
        <f>'4.13'!E72</f>
        <v>0</v>
      </c>
      <c r="Q74" s="169">
        <f>'4.14'!F71</f>
        <v>2</v>
      </c>
    </row>
    <row r="75" spans="1:17" s="48" customFormat="1" ht="15.95" customHeight="1" x14ac:dyDescent="0.2">
      <c r="A75" s="29" t="s">
        <v>14</v>
      </c>
      <c r="B75" s="101">
        <f t="shared" si="4"/>
        <v>42.857142857142854</v>
      </c>
      <c r="C75" s="102">
        <f t="shared" si="5"/>
        <v>12</v>
      </c>
      <c r="D75" s="43">
        <f>'4.1'!F21</f>
        <v>2</v>
      </c>
      <c r="E75" s="43">
        <f>'4.2'!E20</f>
        <v>0</v>
      </c>
      <c r="F75" s="43">
        <f>'4.3'!F20</f>
        <v>2</v>
      </c>
      <c r="G75" s="43">
        <f>'4.4'!F20</f>
        <v>2</v>
      </c>
      <c r="H75" s="169">
        <f>'4.5'!F21</f>
        <v>2</v>
      </c>
      <c r="I75" s="169">
        <f>'4.6'!F21</f>
        <v>2</v>
      </c>
      <c r="J75" s="169">
        <f>'4.7'!F21</f>
        <v>2</v>
      </c>
      <c r="K75" s="169">
        <f>'4.8'!F21</f>
        <v>0</v>
      </c>
      <c r="L75" s="169">
        <f>'4.9'!F20</f>
        <v>0</v>
      </c>
      <c r="M75" s="169">
        <f>'4.10'!F21</f>
        <v>0</v>
      </c>
      <c r="N75" s="169">
        <f>'4.11'!F20</f>
        <v>0</v>
      </c>
      <c r="O75" s="169">
        <f>'4.12'!E20</f>
        <v>0</v>
      </c>
      <c r="P75" s="169">
        <f>'4.13'!E21</f>
        <v>0</v>
      </c>
      <c r="Q75" s="169">
        <f>'4.14'!F20</f>
        <v>0</v>
      </c>
    </row>
    <row r="76" spans="1:17" ht="15.95" customHeight="1" x14ac:dyDescent="0.2">
      <c r="A76" s="29" t="s">
        <v>204</v>
      </c>
      <c r="B76" s="158">
        <f t="shared" si="4"/>
        <v>42.857142857142854</v>
      </c>
      <c r="C76" s="102">
        <f t="shared" si="5"/>
        <v>12</v>
      </c>
      <c r="D76" s="43">
        <f>'4.1'!F25</f>
        <v>2</v>
      </c>
      <c r="E76" s="43">
        <f>'4.2'!E24</f>
        <v>0</v>
      </c>
      <c r="F76" s="43">
        <f>'4.3'!F24</f>
        <v>0</v>
      </c>
      <c r="G76" s="43">
        <f>'4.4'!F24</f>
        <v>0</v>
      </c>
      <c r="H76" s="169">
        <f>'4.5'!F25</f>
        <v>2</v>
      </c>
      <c r="I76" s="169">
        <f>'4.6'!F25</f>
        <v>0</v>
      </c>
      <c r="J76" s="169">
        <f>'4.7'!F25</f>
        <v>0</v>
      </c>
      <c r="K76" s="169">
        <f>'4.8'!F25</f>
        <v>0</v>
      </c>
      <c r="L76" s="169">
        <f>'4.9'!F24</f>
        <v>2</v>
      </c>
      <c r="M76" s="169">
        <f>'4.10'!F25</f>
        <v>2</v>
      </c>
      <c r="N76" s="169">
        <f>'4.11'!F24</f>
        <v>2</v>
      </c>
      <c r="O76" s="169">
        <f>'4.12'!E24</f>
        <v>2</v>
      </c>
      <c r="P76" s="169">
        <f>'4.13'!E25</f>
        <v>0</v>
      </c>
      <c r="Q76" s="169">
        <f>'4.14'!F24</f>
        <v>0</v>
      </c>
    </row>
    <row r="77" spans="1:17" ht="15.95" customHeight="1" x14ac:dyDescent="0.2">
      <c r="A77" s="29" t="s">
        <v>47</v>
      </c>
      <c r="B77" s="101">
        <f t="shared" si="4"/>
        <v>42.857142857142854</v>
      </c>
      <c r="C77" s="102">
        <f t="shared" si="5"/>
        <v>12</v>
      </c>
      <c r="D77" s="43">
        <f>'4.1'!F59</f>
        <v>2</v>
      </c>
      <c r="E77" s="43">
        <f>'4.2'!E58</f>
        <v>0</v>
      </c>
      <c r="F77" s="43">
        <f>'4.3'!F58</f>
        <v>0</v>
      </c>
      <c r="G77" s="43">
        <f>'4.4'!F58</f>
        <v>0</v>
      </c>
      <c r="H77" s="169">
        <f>'4.5'!F59</f>
        <v>2</v>
      </c>
      <c r="I77" s="169">
        <f>'4.6'!F59</f>
        <v>2</v>
      </c>
      <c r="J77" s="169">
        <f>'4.7'!F59</f>
        <v>2</v>
      </c>
      <c r="K77" s="169">
        <f>'4.8'!F59</f>
        <v>0</v>
      </c>
      <c r="L77" s="169">
        <f>'4.9'!F58</f>
        <v>2</v>
      </c>
      <c r="M77" s="169">
        <f>'4.10'!F59</f>
        <v>0</v>
      </c>
      <c r="N77" s="169">
        <f>'4.11'!F58</f>
        <v>0</v>
      </c>
      <c r="O77" s="169">
        <f>'4.12'!E58</f>
        <v>0</v>
      </c>
      <c r="P77" s="169">
        <f>'4.13'!E59</f>
        <v>0</v>
      </c>
      <c r="Q77" s="169">
        <f>'4.14'!F58</f>
        <v>2</v>
      </c>
    </row>
    <row r="78" spans="1:17" s="13" customFormat="1" ht="15.95" customHeight="1" x14ac:dyDescent="0.2">
      <c r="A78" s="29" t="s">
        <v>62</v>
      </c>
      <c r="B78" s="101">
        <f t="shared" si="4"/>
        <v>42.857142857142854</v>
      </c>
      <c r="C78" s="102">
        <f t="shared" si="5"/>
        <v>12</v>
      </c>
      <c r="D78" s="43">
        <f>'4.1'!F74</f>
        <v>2</v>
      </c>
      <c r="E78" s="43">
        <f>'4.2'!E73</f>
        <v>0</v>
      </c>
      <c r="F78" s="43">
        <f>'4.3'!F73</f>
        <v>0</v>
      </c>
      <c r="G78" s="43">
        <f>'4.4'!F73</f>
        <v>2</v>
      </c>
      <c r="H78" s="169">
        <f>'4.5'!F74</f>
        <v>2</v>
      </c>
      <c r="I78" s="169">
        <f>'4.6'!F74</f>
        <v>0</v>
      </c>
      <c r="J78" s="169">
        <f>'4.7'!F74</f>
        <v>0</v>
      </c>
      <c r="K78" s="169">
        <f>'4.8'!F74</f>
        <v>0</v>
      </c>
      <c r="L78" s="169">
        <f>'4.9'!F73</f>
        <v>0</v>
      </c>
      <c r="M78" s="169">
        <f>'4.10'!F74</f>
        <v>1</v>
      </c>
      <c r="N78" s="169">
        <f>'4.11'!F73</f>
        <v>2</v>
      </c>
      <c r="O78" s="169">
        <f>'4.12'!E73</f>
        <v>2</v>
      </c>
      <c r="P78" s="169">
        <f>'4.13'!E74</f>
        <v>0</v>
      </c>
      <c r="Q78" s="169">
        <f>'4.14'!F73</f>
        <v>1</v>
      </c>
    </row>
    <row r="79" spans="1:17" s="13" customFormat="1" ht="15.95" customHeight="1" x14ac:dyDescent="0.2">
      <c r="A79" s="319" t="s">
        <v>1366</v>
      </c>
      <c r="B79" s="101"/>
      <c r="C79" s="102"/>
      <c r="D79" s="43"/>
      <c r="E79" s="43"/>
      <c r="F79" s="43"/>
      <c r="G79" s="43"/>
      <c r="H79" s="169"/>
      <c r="I79" s="169"/>
      <c r="J79" s="169"/>
      <c r="K79" s="169"/>
      <c r="L79" s="169"/>
      <c r="M79" s="169"/>
      <c r="N79" s="169"/>
      <c r="O79" s="169"/>
      <c r="P79" s="169"/>
      <c r="Q79" s="169"/>
    </row>
    <row r="80" spans="1:17" ht="15.95" customHeight="1" x14ac:dyDescent="0.2">
      <c r="A80" s="29" t="s">
        <v>7</v>
      </c>
      <c r="B80" s="101">
        <f>C80/$C$5*100</f>
        <v>28.571428571428569</v>
      </c>
      <c r="C80" s="102">
        <f>SUM(D80:Q80)</f>
        <v>8</v>
      </c>
      <c r="D80" s="43">
        <f>'4.1'!F14</f>
        <v>1</v>
      </c>
      <c r="E80" s="43">
        <f>'4.2'!E13</f>
        <v>0</v>
      </c>
      <c r="F80" s="43">
        <f>'4.3'!F13</f>
        <v>0</v>
      </c>
      <c r="G80" s="43">
        <f>'4.4'!F13</f>
        <v>0</v>
      </c>
      <c r="H80" s="169">
        <f>'4.5'!F14</f>
        <v>0.5</v>
      </c>
      <c r="I80" s="169">
        <f>'4.6'!F14</f>
        <v>0.5</v>
      </c>
      <c r="J80" s="169">
        <f>'4.7'!F14</f>
        <v>1</v>
      </c>
      <c r="K80" s="169">
        <f>'4.8'!F14</f>
        <v>0</v>
      </c>
      <c r="L80" s="169">
        <f>'4.9'!F13</f>
        <v>0</v>
      </c>
      <c r="M80" s="169">
        <f>'4.10'!F14</f>
        <v>2</v>
      </c>
      <c r="N80" s="169">
        <f>'4.11'!F13</f>
        <v>1</v>
      </c>
      <c r="O80" s="169">
        <f>'4.12'!E13</f>
        <v>0</v>
      </c>
      <c r="P80" s="169">
        <f>'4.13'!E14</f>
        <v>0</v>
      </c>
      <c r="Q80" s="169">
        <f>'4.14'!F13</f>
        <v>2</v>
      </c>
    </row>
    <row r="81" spans="1:17" ht="15.95" customHeight="1" x14ac:dyDescent="0.2">
      <c r="A81" s="29" t="s">
        <v>69</v>
      </c>
      <c r="B81" s="101">
        <f>C81/$C$5*100</f>
        <v>25</v>
      </c>
      <c r="C81" s="102">
        <f>SUM(D81:Q81)</f>
        <v>7</v>
      </c>
      <c r="D81" s="43">
        <f>'4.1'!F80</f>
        <v>1</v>
      </c>
      <c r="E81" s="43">
        <f>'4.2'!E79</f>
        <v>0</v>
      </c>
      <c r="F81" s="43">
        <f>'4.3'!F79</f>
        <v>0</v>
      </c>
      <c r="G81" s="43">
        <f>'4.4'!F79</f>
        <v>0</v>
      </c>
      <c r="H81" s="169">
        <f>'4.5'!F80</f>
        <v>0</v>
      </c>
      <c r="I81" s="169">
        <f>'4.6'!F80</f>
        <v>0</v>
      </c>
      <c r="J81" s="169">
        <f>'4.7'!F80</f>
        <v>0</v>
      </c>
      <c r="K81" s="169">
        <f>'4.8'!F80</f>
        <v>0</v>
      </c>
      <c r="L81" s="169">
        <f>'4.9'!F79</f>
        <v>0</v>
      </c>
      <c r="M81" s="169">
        <f>'4.10'!F80</f>
        <v>0</v>
      </c>
      <c r="N81" s="169">
        <f>'4.11'!F79</f>
        <v>2</v>
      </c>
      <c r="O81" s="169">
        <f>'4.12'!E79</f>
        <v>2</v>
      </c>
      <c r="P81" s="169">
        <f>'4.13'!E80</f>
        <v>0</v>
      </c>
      <c r="Q81" s="169">
        <f>'4.14'!F79</f>
        <v>2</v>
      </c>
    </row>
    <row r="82" spans="1:17" ht="15.95" customHeight="1" x14ac:dyDescent="0.2">
      <c r="A82" s="29" t="s">
        <v>59</v>
      </c>
      <c r="B82" s="101">
        <f>C82/$C$5*100</f>
        <v>23.214285714285715</v>
      </c>
      <c r="C82" s="102">
        <f>SUM(D82:Q82)</f>
        <v>6.5</v>
      </c>
      <c r="D82" s="43">
        <f>'4.1'!F71</f>
        <v>2</v>
      </c>
      <c r="E82" s="43">
        <f>'4.2'!E70</f>
        <v>0</v>
      </c>
      <c r="F82" s="43">
        <f>'4.3'!F70</f>
        <v>0</v>
      </c>
      <c r="G82" s="43">
        <f>'4.4'!F70</f>
        <v>0</v>
      </c>
      <c r="H82" s="169">
        <f>'4.5'!F71</f>
        <v>0</v>
      </c>
      <c r="I82" s="169">
        <f>'4.6'!F71</f>
        <v>0</v>
      </c>
      <c r="J82" s="169">
        <f>'4.7'!F71</f>
        <v>0.5</v>
      </c>
      <c r="K82" s="169">
        <f>'4.8'!F71</f>
        <v>0</v>
      </c>
      <c r="L82" s="169">
        <f>'4.9'!F70</f>
        <v>0</v>
      </c>
      <c r="M82" s="169">
        <f>'4.10'!F71</f>
        <v>0</v>
      </c>
      <c r="N82" s="169">
        <f>'4.11'!F70</f>
        <v>0</v>
      </c>
      <c r="O82" s="169">
        <f>'4.12'!E70</f>
        <v>2</v>
      </c>
      <c r="P82" s="169">
        <f>'4.13'!E71</f>
        <v>0</v>
      </c>
      <c r="Q82" s="169">
        <f>'4.14'!F70</f>
        <v>2</v>
      </c>
    </row>
    <row r="83" spans="1:17" ht="15.95" customHeight="1" x14ac:dyDescent="0.2">
      <c r="A83" s="320" t="s">
        <v>1367</v>
      </c>
      <c r="B83" s="101"/>
      <c r="C83" s="102"/>
      <c r="D83" s="43"/>
      <c r="E83" s="43"/>
      <c r="F83" s="43"/>
      <c r="G83" s="43"/>
      <c r="H83" s="169"/>
      <c r="I83" s="169"/>
      <c r="J83" s="169"/>
      <c r="K83" s="169"/>
      <c r="L83" s="169"/>
      <c r="M83" s="169"/>
      <c r="N83" s="169"/>
      <c r="O83" s="169"/>
      <c r="P83" s="169"/>
      <c r="Q83" s="169"/>
    </row>
    <row r="84" spans="1:17" ht="15.95" customHeight="1" x14ac:dyDescent="0.2">
      <c r="A84" s="29" t="s">
        <v>40</v>
      </c>
      <c r="B84" s="101">
        <f t="shared" ref="B84:B95" si="6">C84/$C$5*100</f>
        <v>17.857142857142858</v>
      </c>
      <c r="C84" s="102">
        <f t="shared" ref="C84:C95" si="7">SUM(D84:Q84)</f>
        <v>5</v>
      </c>
      <c r="D84" s="43">
        <f>'4.1'!F51</f>
        <v>2</v>
      </c>
      <c r="E84" s="43">
        <f>'4.2'!E50</f>
        <v>0</v>
      </c>
      <c r="F84" s="43">
        <f>'4.3'!F50</f>
        <v>0</v>
      </c>
      <c r="G84" s="43">
        <f>'4.4'!F50</f>
        <v>0</v>
      </c>
      <c r="H84" s="169">
        <f>'4.5'!F51</f>
        <v>0</v>
      </c>
      <c r="I84" s="169">
        <f>'4.6'!F51</f>
        <v>0</v>
      </c>
      <c r="J84" s="169">
        <f>'4.7'!F51</f>
        <v>0</v>
      </c>
      <c r="K84" s="169">
        <f>'4.8'!F51</f>
        <v>0</v>
      </c>
      <c r="L84" s="169">
        <f>'4.9'!F50</f>
        <v>0</v>
      </c>
      <c r="M84" s="169">
        <f>'4.10'!F51</f>
        <v>0</v>
      </c>
      <c r="N84" s="169">
        <f>'4.11'!F50</f>
        <v>0</v>
      </c>
      <c r="O84" s="169">
        <f>'4.12'!E50</f>
        <v>2</v>
      </c>
      <c r="P84" s="169">
        <f>'4.13'!E51</f>
        <v>0</v>
      </c>
      <c r="Q84" s="169">
        <f>'4.14'!F50</f>
        <v>1</v>
      </c>
    </row>
    <row r="85" spans="1:17" ht="15.95" customHeight="1" x14ac:dyDescent="0.2">
      <c r="A85" s="29" t="s">
        <v>27</v>
      </c>
      <c r="B85" s="101">
        <f t="shared" si="6"/>
        <v>14.285714285714285</v>
      </c>
      <c r="C85" s="102">
        <f t="shared" si="7"/>
        <v>4</v>
      </c>
      <c r="D85" s="43">
        <f>'4.1'!F35</f>
        <v>2</v>
      </c>
      <c r="E85" s="43">
        <f>'4.2'!E34</f>
        <v>0</v>
      </c>
      <c r="F85" s="43">
        <f>'4.3'!F34</f>
        <v>0</v>
      </c>
      <c r="G85" s="43">
        <f>'4.4'!F34</f>
        <v>0</v>
      </c>
      <c r="H85" s="169">
        <f>'4.5'!F35</f>
        <v>0</v>
      </c>
      <c r="I85" s="169">
        <f>'4.6'!F35</f>
        <v>0</v>
      </c>
      <c r="J85" s="169">
        <f>'4.7'!F35</f>
        <v>0</v>
      </c>
      <c r="K85" s="169">
        <f>'4.8'!F35</f>
        <v>0</v>
      </c>
      <c r="L85" s="169">
        <f>'4.9'!F34</f>
        <v>0</v>
      </c>
      <c r="M85" s="169">
        <f>'4.10'!F35</f>
        <v>0</v>
      </c>
      <c r="N85" s="169">
        <f>'4.11'!F34</f>
        <v>0</v>
      </c>
      <c r="O85" s="169">
        <f>'4.12'!E34</f>
        <v>2</v>
      </c>
      <c r="P85" s="169">
        <f>'4.13'!E35</f>
        <v>0</v>
      </c>
      <c r="Q85" s="169">
        <f>'4.14'!F34</f>
        <v>0</v>
      </c>
    </row>
    <row r="86" spans="1:17" ht="15.95" customHeight="1" x14ac:dyDescent="0.2">
      <c r="A86" s="29" t="s">
        <v>46</v>
      </c>
      <c r="B86" s="101">
        <f t="shared" si="6"/>
        <v>14.285714285714285</v>
      </c>
      <c r="C86" s="102">
        <f t="shared" si="7"/>
        <v>4</v>
      </c>
      <c r="D86" s="43">
        <f>'4.1'!F58</f>
        <v>2</v>
      </c>
      <c r="E86" s="43">
        <f>'4.2'!E57</f>
        <v>0</v>
      </c>
      <c r="F86" s="43">
        <f>'4.3'!F57</f>
        <v>0</v>
      </c>
      <c r="G86" s="43">
        <f>'4.4'!F57</f>
        <v>0</v>
      </c>
      <c r="H86" s="169">
        <f>'4.5'!F58</f>
        <v>0</v>
      </c>
      <c r="I86" s="169">
        <f>'4.6'!F58</f>
        <v>0</v>
      </c>
      <c r="J86" s="169">
        <f>'4.7'!F58</f>
        <v>0</v>
      </c>
      <c r="K86" s="169">
        <f>'4.8'!F58</f>
        <v>0</v>
      </c>
      <c r="L86" s="169">
        <f>'4.9'!F57</f>
        <v>0</v>
      </c>
      <c r="M86" s="169">
        <f>'4.10'!F58</f>
        <v>0</v>
      </c>
      <c r="N86" s="169">
        <f>'4.11'!F57</f>
        <v>0</v>
      </c>
      <c r="O86" s="169">
        <f>'4.12'!E57</f>
        <v>0</v>
      </c>
      <c r="P86" s="169">
        <f>'4.13'!E58</f>
        <v>1</v>
      </c>
      <c r="Q86" s="169">
        <f>'4.14'!F57</f>
        <v>1</v>
      </c>
    </row>
    <row r="87" spans="1:17" ht="15.95" customHeight="1" x14ac:dyDescent="0.2">
      <c r="A87" s="29" t="s">
        <v>50</v>
      </c>
      <c r="B87" s="101">
        <f t="shared" si="6"/>
        <v>14.285714285714285</v>
      </c>
      <c r="C87" s="102">
        <f t="shared" si="7"/>
        <v>4</v>
      </c>
      <c r="D87" s="43">
        <f>'4.1'!F62</f>
        <v>2</v>
      </c>
      <c r="E87" s="43">
        <f>'4.2'!E61</f>
        <v>0</v>
      </c>
      <c r="F87" s="43">
        <f>'4.3'!F61</f>
        <v>0</v>
      </c>
      <c r="G87" s="43">
        <f>'4.4'!F61</f>
        <v>0</v>
      </c>
      <c r="H87" s="169">
        <f>'4.5'!F62</f>
        <v>0</v>
      </c>
      <c r="I87" s="169">
        <f>'4.6'!F62</f>
        <v>0</v>
      </c>
      <c r="J87" s="169">
        <f>'4.7'!F62</f>
        <v>0</v>
      </c>
      <c r="K87" s="169">
        <f>'4.8'!F62</f>
        <v>0</v>
      </c>
      <c r="L87" s="169">
        <f>'4.9'!F61</f>
        <v>0</v>
      </c>
      <c r="M87" s="169">
        <f>'4.10'!F62</f>
        <v>0</v>
      </c>
      <c r="N87" s="169">
        <f>'4.11'!F61</f>
        <v>0</v>
      </c>
      <c r="O87" s="169">
        <f>'4.12'!E61</f>
        <v>2</v>
      </c>
      <c r="P87" s="169">
        <f>'4.13'!E62</f>
        <v>0</v>
      </c>
      <c r="Q87" s="169">
        <f>'4.14'!F61</f>
        <v>0</v>
      </c>
    </row>
    <row r="88" spans="1:17" ht="15.95" customHeight="1" x14ac:dyDescent="0.2">
      <c r="A88" s="29" t="s">
        <v>11</v>
      </c>
      <c r="B88" s="101">
        <f t="shared" si="6"/>
        <v>10.714285714285714</v>
      </c>
      <c r="C88" s="102">
        <f t="shared" si="7"/>
        <v>3</v>
      </c>
      <c r="D88" s="43">
        <f>'4.1'!F18</f>
        <v>1</v>
      </c>
      <c r="E88" s="43">
        <f>'4.2'!E17</f>
        <v>0</v>
      </c>
      <c r="F88" s="43">
        <f>'4.3'!F17</f>
        <v>0</v>
      </c>
      <c r="G88" s="43">
        <f>'4.4'!F17</f>
        <v>0</v>
      </c>
      <c r="H88" s="169">
        <f>'4.5'!F18</f>
        <v>0</v>
      </c>
      <c r="I88" s="169">
        <f>'4.6'!F18</f>
        <v>0</v>
      </c>
      <c r="J88" s="169">
        <f>'4.7'!F18</f>
        <v>0</v>
      </c>
      <c r="K88" s="169">
        <f>'4.8'!F18</f>
        <v>0</v>
      </c>
      <c r="L88" s="169">
        <f>'4.9'!F17</f>
        <v>0</v>
      </c>
      <c r="M88" s="169">
        <f>'4.10'!F18</f>
        <v>0</v>
      </c>
      <c r="N88" s="169">
        <f>'4.11'!F17</f>
        <v>0</v>
      </c>
      <c r="O88" s="169">
        <f>'4.12'!E17</f>
        <v>2</v>
      </c>
      <c r="P88" s="169">
        <f>'4.13'!E18</f>
        <v>0</v>
      </c>
      <c r="Q88" s="169">
        <f>'4.14'!F17</f>
        <v>0</v>
      </c>
    </row>
    <row r="89" spans="1:17" ht="15.95" customHeight="1" x14ac:dyDescent="0.2">
      <c r="A89" s="29" t="s">
        <v>37</v>
      </c>
      <c r="B89" s="101">
        <f t="shared" si="6"/>
        <v>10.714285714285714</v>
      </c>
      <c r="C89" s="102">
        <f t="shared" si="7"/>
        <v>3</v>
      </c>
      <c r="D89" s="43">
        <f>'4.1'!F48</f>
        <v>2</v>
      </c>
      <c r="E89" s="43">
        <f>'4.2'!E47</f>
        <v>0</v>
      </c>
      <c r="F89" s="43">
        <f>'4.3'!F47</f>
        <v>0</v>
      </c>
      <c r="G89" s="43">
        <f>'4.4'!F47</f>
        <v>0</v>
      </c>
      <c r="H89" s="169">
        <f>'4.5'!F48</f>
        <v>0</v>
      </c>
      <c r="I89" s="169">
        <f>'4.6'!F48</f>
        <v>0</v>
      </c>
      <c r="J89" s="169">
        <f>'4.7'!F48</f>
        <v>0</v>
      </c>
      <c r="K89" s="169">
        <f>'4.8'!F48</f>
        <v>0</v>
      </c>
      <c r="L89" s="169">
        <f>'4.9'!F47</f>
        <v>0</v>
      </c>
      <c r="M89" s="169">
        <f>'4.10'!F48</f>
        <v>0</v>
      </c>
      <c r="N89" s="169">
        <f>'4.11'!F47</f>
        <v>0</v>
      </c>
      <c r="O89" s="169">
        <f>'4.12'!E47</f>
        <v>0</v>
      </c>
      <c r="P89" s="169">
        <f>'4.13'!E48</f>
        <v>0</v>
      </c>
      <c r="Q89" s="169">
        <f>'4.14'!F47</f>
        <v>1</v>
      </c>
    </row>
    <row r="90" spans="1:17" ht="15.95" customHeight="1" x14ac:dyDescent="0.2">
      <c r="A90" s="29" t="s">
        <v>38</v>
      </c>
      <c r="B90" s="101">
        <f t="shared" si="6"/>
        <v>10.714285714285714</v>
      </c>
      <c r="C90" s="102">
        <f t="shared" si="7"/>
        <v>3</v>
      </c>
      <c r="D90" s="43">
        <f>'4.1'!F49</f>
        <v>1</v>
      </c>
      <c r="E90" s="43">
        <f>'4.2'!E48</f>
        <v>0</v>
      </c>
      <c r="F90" s="43">
        <f>'4.3'!F48</f>
        <v>0</v>
      </c>
      <c r="G90" s="43">
        <f>'4.4'!F48</f>
        <v>0</v>
      </c>
      <c r="H90" s="169">
        <f>'4.5'!F49</f>
        <v>0</v>
      </c>
      <c r="I90" s="169">
        <f>'4.6'!F49</f>
        <v>0</v>
      </c>
      <c r="J90" s="169">
        <f>'4.7'!F49</f>
        <v>0</v>
      </c>
      <c r="K90" s="169">
        <f>'4.8'!F49</f>
        <v>0</v>
      </c>
      <c r="L90" s="169">
        <f>'4.9'!F48</f>
        <v>0</v>
      </c>
      <c r="M90" s="169">
        <f>'4.10'!F49</f>
        <v>0</v>
      </c>
      <c r="N90" s="169">
        <f>'4.11'!F48</f>
        <v>0</v>
      </c>
      <c r="O90" s="169">
        <f>'4.12'!E48</f>
        <v>2</v>
      </c>
      <c r="P90" s="169">
        <f>'4.13'!E49</f>
        <v>0</v>
      </c>
      <c r="Q90" s="169">
        <f>'4.14'!F48</f>
        <v>0</v>
      </c>
    </row>
    <row r="91" spans="1:17" s="7" customFormat="1" ht="15.95" customHeight="1" x14ac:dyDescent="0.2">
      <c r="A91" s="29" t="s">
        <v>92</v>
      </c>
      <c r="B91" s="101">
        <f t="shared" si="6"/>
        <v>7.1428571428571423</v>
      </c>
      <c r="C91" s="102">
        <f t="shared" si="7"/>
        <v>2</v>
      </c>
      <c r="D91" s="43">
        <f>'4.1'!F52</f>
        <v>2</v>
      </c>
      <c r="E91" s="43">
        <f>'4.2'!E51</f>
        <v>0</v>
      </c>
      <c r="F91" s="43">
        <f>'4.3'!F51</f>
        <v>0</v>
      </c>
      <c r="G91" s="43">
        <f>'4.4'!F51</f>
        <v>0</v>
      </c>
      <c r="H91" s="169">
        <f>'4.5'!F52</f>
        <v>0</v>
      </c>
      <c r="I91" s="169">
        <f>'4.6'!F52</f>
        <v>0</v>
      </c>
      <c r="J91" s="169">
        <f>'4.7'!F52</f>
        <v>0</v>
      </c>
      <c r="K91" s="169">
        <f>'4.8'!F52</f>
        <v>0</v>
      </c>
      <c r="L91" s="169">
        <f>'4.9'!F51</f>
        <v>0</v>
      </c>
      <c r="M91" s="169">
        <f>'4.10'!F52</f>
        <v>0</v>
      </c>
      <c r="N91" s="169">
        <f>'4.11'!F51</f>
        <v>0</v>
      </c>
      <c r="O91" s="169">
        <f>'4.12'!E51</f>
        <v>0</v>
      </c>
      <c r="P91" s="169">
        <f>'4.13'!E52</f>
        <v>0</v>
      </c>
      <c r="Q91" s="169">
        <f>'4.14'!F51</f>
        <v>0</v>
      </c>
    </row>
    <row r="92" spans="1:17" s="7" customFormat="1" ht="15.95" customHeight="1" x14ac:dyDescent="0.2">
      <c r="A92" s="29" t="s">
        <v>68</v>
      </c>
      <c r="B92" s="101">
        <f t="shared" si="6"/>
        <v>7.1428571428571423</v>
      </c>
      <c r="C92" s="102">
        <f t="shared" si="7"/>
        <v>2</v>
      </c>
      <c r="D92" s="43">
        <f>'4.1'!F79</f>
        <v>2</v>
      </c>
      <c r="E92" s="43">
        <f>'4.2'!E78</f>
        <v>0</v>
      </c>
      <c r="F92" s="43">
        <f>'4.3'!F78</f>
        <v>0</v>
      </c>
      <c r="G92" s="43">
        <f>'4.4'!F78</f>
        <v>0</v>
      </c>
      <c r="H92" s="169">
        <f>'4.5'!F79</f>
        <v>0</v>
      </c>
      <c r="I92" s="169">
        <f>'4.6'!F79</f>
        <v>0</v>
      </c>
      <c r="J92" s="169">
        <f>'4.7'!F79</f>
        <v>0</v>
      </c>
      <c r="K92" s="169">
        <f>'4.8'!F79</f>
        <v>0</v>
      </c>
      <c r="L92" s="169">
        <f>'4.9'!F78</f>
        <v>0</v>
      </c>
      <c r="M92" s="169">
        <f>'4.10'!F79</f>
        <v>0</v>
      </c>
      <c r="N92" s="169">
        <f>'4.11'!F78</f>
        <v>0</v>
      </c>
      <c r="O92" s="169">
        <f>'4.12'!E78</f>
        <v>0</v>
      </c>
      <c r="P92" s="169">
        <f>'4.13'!E79</f>
        <v>0</v>
      </c>
      <c r="Q92" s="169">
        <f>'4.14'!F78</f>
        <v>0</v>
      </c>
    </row>
    <row r="93" spans="1:17" ht="15.95" customHeight="1" x14ac:dyDescent="0.2">
      <c r="A93" s="29" t="s">
        <v>86</v>
      </c>
      <c r="B93" s="101">
        <f t="shared" si="6"/>
        <v>7.1428571428571423</v>
      </c>
      <c r="C93" s="102">
        <f t="shared" si="7"/>
        <v>2</v>
      </c>
      <c r="D93" s="43">
        <f>'4.1'!F98</f>
        <v>1</v>
      </c>
      <c r="E93" s="43">
        <f>'4.2'!E97</f>
        <v>0</v>
      </c>
      <c r="F93" s="43">
        <f>'4.3'!F97</f>
        <v>0</v>
      </c>
      <c r="G93" s="43">
        <f>'4.4'!F97</f>
        <v>0</v>
      </c>
      <c r="H93" s="169">
        <f>'4.5'!F98</f>
        <v>0</v>
      </c>
      <c r="I93" s="169">
        <f>'4.6'!F98</f>
        <v>0</v>
      </c>
      <c r="J93" s="169">
        <f>'4.7'!F98</f>
        <v>0</v>
      </c>
      <c r="K93" s="169">
        <f>'4.8'!F98</f>
        <v>0</v>
      </c>
      <c r="L93" s="169">
        <f>'4.9'!F97</f>
        <v>0</v>
      </c>
      <c r="M93" s="169">
        <f>'4.10'!F98</f>
        <v>0</v>
      </c>
      <c r="N93" s="169">
        <f>'4.11'!F97</f>
        <v>0</v>
      </c>
      <c r="O93" s="169">
        <f>'4.12'!E97</f>
        <v>0</v>
      </c>
      <c r="P93" s="169">
        <f>'4.13'!E98</f>
        <v>0</v>
      </c>
      <c r="Q93" s="169">
        <f>'4.14'!F97</f>
        <v>1</v>
      </c>
    </row>
    <row r="94" spans="1:17" s="11" customFormat="1" ht="15.95" customHeight="1" x14ac:dyDescent="0.2">
      <c r="A94" s="29" t="s">
        <v>87</v>
      </c>
      <c r="B94" s="101">
        <f t="shared" si="6"/>
        <v>7.1428571428571423</v>
      </c>
      <c r="C94" s="102">
        <f t="shared" si="7"/>
        <v>2</v>
      </c>
      <c r="D94" s="43">
        <f>'4.1'!F99</f>
        <v>1</v>
      </c>
      <c r="E94" s="43">
        <f>'4.2'!E98</f>
        <v>0</v>
      </c>
      <c r="F94" s="43">
        <f>'4.3'!F98</f>
        <v>0</v>
      </c>
      <c r="G94" s="43">
        <f>'4.4'!F98</f>
        <v>0</v>
      </c>
      <c r="H94" s="169">
        <f>'4.5'!F99</f>
        <v>0</v>
      </c>
      <c r="I94" s="169">
        <f>'4.6'!F99</f>
        <v>0</v>
      </c>
      <c r="J94" s="169">
        <f>'4.7'!F99</f>
        <v>0</v>
      </c>
      <c r="K94" s="169">
        <f>'4.8'!F99</f>
        <v>0</v>
      </c>
      <c r="L94" s="169">
        <f>'4.9'!F98</f>
        <v>0</v>
      </c>
      <c r="M94" s="169">
        <f>'4.10'!F99</f>
        <v>0</v>
      </c>
      <c r="N94" s="169">
        <f>'4.11'!F98</f>
        <v>0</v>
      </c>
      <c r="O94" s="169">
        <f>'4.12'!E98</f>
        <v>0</v>
      </c>
      <c r="P94" s="169">
        <f>'4.13'!E99</f>
        <v>0</v>
      </c>
      <c r="Q94" s="169">
        <f>'4.14'!F98</f>
        <v>1</v>
      </c>
    </row>
    <row r="95" spans="1:17" ht="15.95" customHeight="1" x14ac:dyDescent="0.2">
      <c r="A95" s="29" t="s">
        <v>13</v>
      </c>
      <c r="B95" s="101">
        <f t="shared" si="6"/>
        <v>3.5714285714285712</v>
      </c>
      <c r="C95" s="102">
        <f t="shared" si="7"/>
        <v>1</v>
      </c>
      <c r="D95" s="43">
        <f>'4.1'!F20</f>
        <v>1</v>
      </c>
      <c r="E95" s="43">
        <f>'4.2'!E19</f>
        <v>0</v>
      </c>
      <c r="F95" s="43">
        <f>'4.3'!F19</f>
        <v>0</v>
      </c>
      <c r="G95" s="43">
        <f>'4.4'!F19</f>
        <v>0</v>
      </c>
      <c r="H95" s="169">
        <f>'4.5'!F20</f>
        <v>0</v>
      </c>
      <c r="I95" s="169">
        <f>'4.6'!F20</f>
        <v>0</v>
      </c>
      <c r="J95" s="169">
        <f>'4.7'!F20</f>
        <v>0</v>
      </c>
      <c r="K95" s="169">
        <f>'4.8'!F20</f>
        <v>0</v>
      </c>
      <c r="L95" s="169">
        <f>'4.9'!F19</f>
        <v>0</v>
      </c>
      <c r="M95" s="169">
        <f>'4.10'!F20</f>
        <v>0</v>
      </c>
      <c r="N95" s="169">
        <f>'4.11'!F19</f>
        <v>0</v>
      </c>
      <c r="O95" s="169">
        <f>'4.12'!E19</f>
        <v>0</v>
      </c>
      <c r="P95" s="169">
        <f>'4.13'!E20</f>
        <v>0</v>
      </c>
      <c r="Q95" s="169">
        <f>'4.14'!F19</f>
        <v>0</v>
      </c>
    </row>
    <row r="96" spans="1:17" x14ac:dyDescent="0.2">
      <c r="A96" s="86"/>
      <c r="B96" s="104"/>
      <c r="C96" s="105"/>
      <c r="D96" s="86"/>
    </row>
    <row r="97" spans="3:3" x14ac:dyDescent="0.2">
      <c r="C97" s="107"/>
    </row>
    <row r="98" spans="3:3" x14ac:dyDescent="0.2">
      <c r="C98" s="107"/>
    </row>
  </sheetData>
  <sortState ref="A7:Q98">
    <sortCondition descending="1" ref="B7:B98"/>
  </sortState>
  <mergeCells count="2">
    <mergeCell ref="A1:M1"/>
    <mergeCell ref="A2:Q2"/>
  </mergeCells>
  <pageMargins left="0.70866141732283472" right="0.70866141732283472" top="0.74803149606299213" bottom="0.74803149606299213" header="0.31496062992125984" footer="0.31496062992125984"/>
  <pageSetup paperSize="9" scale="66" fitToWidth="0" fitToHeight="3" orientation="landscape" r:id="rId1"/>
  <headerFooter>
    <oddFooter>&amp;C&amp;A&amp;R&amp;P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zoomScaleNormal="100" zoomScaleSheetLayoutView="100" workbookViewId="0">
      <pane xSplit="1" ySplit="7" topLeftCell="B8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6"/>
    </sheetView>
  </sheetViews>
  <sheetFormatPr defaultColWidth="9.140625" defaultRowHeight="12.75" x14ac:dyDescent="0.2"/>
  <cols>
    <col min="1" max="1" width="22.7109375" style="11" customWidth="1"/>
    <col min="2" max="2" width="42.5703125" style="11" customWidth="1"/>
    <col min="3" max="3" width="5.5703125" style="17" customWidth="1"/>
    <col min="4" max="5" width="4.5703125" style="17" customWidth="1"/>
    <col min="6" max="6" width="5.5703125" style="19" customWidth="1"/>
    <col min="7" max="7" width="12.5703125" style="17" customWidth="1"/>
    <col min="8" max="8" width="11.5703125" style="17" customWidth="1"/>
    <col min="9" max="10" width="10.5703125" style="17" customWidth="1"/>
    <col min="11" max="11" width="12.5703125" style="17" customWidth="1"/>
    <col min="12" max="12" width="18.5703125" style="17" customWidth="1"/>
    <col min="13" max="15" width="11.5703125" style="17" customWidth="1"/>
    <col min="16" max="16" width="15.5703125" style="17" customWidth="1"/>
    <col min="17" max="19" width="15.5703125" style="76" customWidth="1"/>
    <col min="20" max="20" width="9.140625" style="292"/>
    <col min="21" max="16384" width="9.140625" style="11"/>
  </cols>
  <sheetData>
    <row r="1" spans="1:20" s="60" customFormat="1" ht="20.100000000000001" customHeight="1" x14ac:dyDescent="0.2">
      <c r="A1" s="180" t="str">
        <f>B3</f>
        <v>4.6. Содержатся ли в составе материалов к проекту закона об исполнении бюджета за 2020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изменений?</v>
      </c>
      <c r="B1" s="180"/>
      <c r="C1" s="180"/>
      <c r="D1" s="180"/>
      <c r="E1" s="180"/>
      <c r="F1" s="180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180"/>
      <c r="R1" s="180"/>
      <c r="S1" s="180"/>
      <c r="T1" s="290"/>
    </row>
    <row r="2" spans="1:20" s="60" customFormat="1" ht="15" customHeight="1" x14ac:dyDescent="0.2">
      <c r="A2" s="322" t="s">
        <v>1343</v>
      </c>
      <c r="B2" s="182"/>
      <c r="C2" s="182"/>
      <c r="D2" s="182"/>
      <c r="E2" s="182"/>
      <c r="F2" s="18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182"/>
      <c r="R2" s="182"/>
      <c r="S2" s="182"/>
      <c r="T2" s="290"/>
    </row>
    <row r="3" spans="1:20" ht="85.5" customHeight="1" x14ac:dyDescent="0.2">
      <c r="A3" s="386" t="s">
        <v>197</v>
      </c>
      <c r="B3" s="326" t="s">
        <v>303</v>
      </c>
      <c r="C3" s="389" t="s">
        <v>140</v>
      </c>
      <c r="D3" s="384"/>
      <c r="E3" s="384"/>
      <c r="F3" s="384"/>
      <c r="G3" s="386" t="s">
        <v>311</v>
      </c>
      <c r="H3" s="386" t="s">
        <v>199</v>
      </c>
      <c r="I3" s="384"/>
      <c r="J3" s="384"/>
      <c r="K3" s="386" t="s">
        <v>306</v>
      </c>
      <c r="L3" s="384" t="s">
        <v>302</v>
      </c>
      <c r="M3" s="384"/>
      <c r="N3" s="386" t="s">
        <v>209</v>
      </c>
      <c r="O3" s="386" t="s">
        <v>180</v>
      </c>
      <c r="P3" s="386" t="s">
        <v>109</v>
      </c>
      <c r="Q3" s="385" t="s">
        <v>286</v>
      </c>
      <c r="R3" s="385"/>
      <c r="S3" s="385"/>
      <c r="T3" s="290"/>
    </row>
    <row r="4" spans="1:20" s="75" customFormat="1" ht="48.75" customHeight="1" x14ac:dyDescent="0.2">
      <c r="A4" s="384"/>
      <c r="B4" s="286" t="s">
        <v>233</v>
      </c>
      <c r="C4" s="386" t="s">
        <v>101</v>
      </c>
      <c r="D4" s="386" t="s">
        <v>163</v>
      </c>
      <c r="E4" s="386" t="s">
        <v>164</v>
      </c>
      <c r="F4" s="389" t="s">
        <v>100</v>
      </c>
      <c r="G4" s="384"/>
      <c r="H4" s="386" t="s">
        <v>305</v>
      </c>
      <c r="I4" s="386" t="s">
        <v>304</v>
      </c>
      <c r="J4" s="386" t="s">
        <v>296</v>
      </c>
      <c r="K4" s="384"/>
      <c r="L4" s="386" t="s">
        <v>1393</v>
      </c>
      <c r="M4" s="386" t="s">
        <v>307</v>
      </c>
      <c r="N4" s="386"/>
      <c r="O4" s="384"/>
      <c r="P4" s="386"/>
      <c r="Q4" s="384" t="s">
        <v>284</v>
      </c>
      <c r="R4" s="384" t="s">
        <v>285</v>
      </c>
      <c r="S4" s="384" t="s">
        <v>1370</v>
      </c>
      <c r="T4" s="291"/>
    </row>
    <row r="5" spans="1:20" s="75" customFormat="1" ht="49.5" customHeight="1" x14ac:dyDescent="0.2">
      <c r="A5" s="384"/>
      <c r="B5" s="286" t="s">
        <v>234</v>
      </c>
      <c r="C5" s="386"/>
      <c r="D5" s="386"/>
      <c r="E5" s="386"/>
      <c r="F5" s="389"/>
      <c r="G5" s="384"/>
      <c r="H5" s="386"/>
      <c r="I5" s="386"/>
      <c r="J5" s="386"/>
      <c r="K5" s="384"/>
      <c r="L5" s="386"/>
      <c r="M5" s="386"/>
      <c r="N5" s="386"/>
      <c r="O5" s="384"/>
      <c r="P5" s="386"/>
      <c r="Q5" s="384"/>
      <c r="R5" s="384"/>
      <c r="S5" s="384"/>
      <c r="T5" s="291"/>
    </row>
    <row r="6" spans="1:20" s="75" customFormat="1" ht="27" customHeight="1" x14ac:dyDescent="0.2">
      <c r="A6" s="384"/>
      <c r="B6" s="286" t="s">
        <v>127</v>
      </c>
      <c r="C6" s="384"/>
      <c r="D6" s="384"/>
      <c r="E6" s="384"/>
      <c r="F6" s="395"/>
      <c r="G6" s="384"/>
      <c r="H6" s="384"/>
      <c r="I6" s="384"/>
      <c r="J6" s="384"/>
      <c r="K6" s="384"/>
      <c r="L6" s="386"/>
      <c r="M6" s="386"/>
      <c r="N6" s="386"/>
      <c r="O6" s="384"/>
      <c r="P6" s="386"/>
      <c r="Q6" s="384"/>
      <c r="R6" s="384"/>
      <c r="S6" s="384"/>
      <c r="T6" s="291"/>
    </row>
    <row r="7" spans="1:20" s="51" customFormat="1" ht="15" customHeight="1" x14ac:dyDescent="0.2">
      <c r="A7" s="145" t="s">
        <v>0</v>
      </c>
      <c r="B7" s="150"/>
      <c r="C7" s="150"/>
      <c r="D7" s="150"/>
      <c r="E7" s="150"/>
      <c r="F7" s="151"/>
      <c r="G7" s="150"/>
      <c r="H7" s="151"/>
      <c r="I7" s="151"/>
      <c r="J7" s="151"/>
      <c r="K7" s="151"/>
      <c r="L7" s="151"/>
      <c r="M7" s="151"/>
      <c r="N7" s="151"/>
      <c r="O7" s="151"/>
      <c r="P7" s="151"/>
      <c r="Q7" s="138"/>
      <c r="R7" s="138"/>
      <c r="S7" s="138"/>
      <c r="T7" s="290"/>
    </row>
    <row r="8" spans="1:20" ht="15" customHeight="1" x14ac:dyDescent="0.2">
      <c r="A8" s="139" t="s">
        <v>1</v>
      </c>
      <c r="B8" s="142" t="s">
        <v>233</v>
      </c>
      <c r="C8" s="143">
        <f t="shared" ref="C8:C71" si="0">IF(B8=$B$4,2,IF(B8=$B$5,1,0))</f>
        <v>2</v>
      </c>
      <c r="D8" s="143"/>
      <c r="E8" s="143"/>
      <c r="F8" s="144">
        <f t="shared" ref="F8:F25" si="1">C8*IF(D8&gt;0,D8,1)*IF(E8&gt;0,E8,1)</f>
        <v>2</v>
      </c>
      <c r="G8" s="142" t="s">
        <v>864</v>
      </c>
      <c r="H8" s="142" t="s">
        <v>864</v>
      </c>
      <c r="I8" s="142" t="s">
        <v>864</v>
      </c>
      <c r="J8" s="142" t="s">
        <v>864</v>
      </c>
      <c r="K8" s="142" t="s">
        <v>864</v>
      </c>
      <c r="L8" s="142" t="s">
        <v>864</v>
      </c>
      <c r="M8" s="142" t="s">
        <v>864</v>
      </c>
      <c r="N8" s="142" t="s">
        <v>864</v>
      </c>
      <c r="O8" s="207">
        <v>44347</v>
      </c>
      <c r="P8" s="152" t="s">
        <v>1117</v>
      </c>
      <c r="Q8" s="140" t="s">
        <v>867</v>
      </c>
      <c r="R8" s="128" t="s">
        <v>401</v>
      </c>
      <c r="S8" s="128" t="s">
        <v>1118</v>
      </c>
      <c r="T8" s="290" t="s">
        <v>183</v>
      </c>
    </row>
    <row r="9" spans="1:20" ht="15" customHeight="1" x14ac:dyDescent="0.2">
      <c r="A9" s="139" t="s">
        <v>2</v>
      </c>
      <c r="B9" s="142" t="s">
        <v>234</v>
      </c>
      <c r="C9" s="143">
        <f t="shared" si="0"/>
        <v>1</v>
      </c>
      <c r="D9" s="143"/>
      <c r="E9" s="143"/>
      <c r="F9" s="144">
        <f t="shared" si="1"/>
        <v>1</v>
      </c>
      <c r="G9" s="142" t="s">
        <v>864</v>
      </c>
      <c r="H9" s="142" t="s">
        <v>864</v>
      </c>
      <c r="I9" s="142" t="s">
        <v>864</v>
      </c>
      <c r="J9" s="142" t="s">
        <v>864</v>
      </c>
      <c r="K9" s="142" t="s">
        <v>864</v>
      </c>
      <c r="L9" s="142" t="s">
        <v>864</v>
      </c>
      <c r="M9" s="142" t="s">
        <v>866</v>
      </c>
      <c r="N9" s="142" t="s">
        <v>864</v>
      </c>
      <c r="O9" s="207">
        <v>44347</v>
      </c>
      <c r="P9" s="152" t="s">
        <v>1379</v>
      </c>
      <c r="Q9" s="140" t="s">
        <v>867</v>
      </c>
      <c r="R9" s="141" t="s">
        <v>403</v>
      </c>
      <c r="S9" s="128" t="s">
        <v>1119</v>
      </c>
      <c r="T9" s="290" t="s">
        <v>183</v>
      </c>
    </row>
    <row r="10" spans="1:20" ht="15" customHeight="1" x14ac:dyDescent="0.2">
      <c r="A10" s="139" t="s">
        <v>3</v>
      </c>
      <c r="B10" s="142" t="s">
        <v>233</v>
      </c>
      <c r="C10" s="143">
        <f t="shared" si="0"/>
        <v>2</v>
      </c>
      <c r="D10" s="143"/>
      <c r="E10" s="143"/>
      <c r="F10" s="144">
        <f t="shared" si="1"/>
        <v>2</v>
      </c>
      <c r="G10" s="142" t="s">
        <v>864</v>
      </c>
      <c r="H10" s="142" t="s">
        <v>864</v>
      </c>
      <c r="I10" s="142" t="s">
        <v>864</v>
      </c>
      <c r="J10" s="142" t="s">
        <v>864</v>
      </c>
      <c r="K10" s="142" t="s">
        <v>864</v>
      </c>
      <c r="L10" s="142" t="s">
        <v>864</v>
      </c>
      <c r="M10" s="142" t="s">
        <v>864</v>
      </c>
      <c r="N10" s="142" t="s">
        <v>864</v>
      </c>
      <c r="O10" s="207" t="s">
        <v>343</v>
      </c>
      <c r="P10" s="152" t="s">
        <v>183</v>
      </c>
      <c r="Q10" s="140" t="s">
        <v>867</v>
      </c>
      <c r="R10" s="141" t="s">
        <v>404</v>
      </c>
      <c r="S10" s="128" t="s">
        <v>183</v>
      </c>
      <c r="T10" s="290"/>
    </row>
    <row r="11" spans="1:20" ht="15" customHeight="1" x14ac:dyDescent="0.2">
      <c r="A11" s="139" t="s">
        <v>4</v>
      </c>
      <c r="B11" s="142" t="s">
        <v>233</v>
      </c>
      <c r="C11" s="143">
        <f>IF(B11=$B$4,2,IF(B11=$B$5,1,0))</f>
        <v>2</v>
      </c>
      <c r="D11" s="143"/>
      <c r="E11" s="143"/>
      <c r="F11" s="144">
        <f>C11*IF(D11&gt;0,D11,1)*IF(E11&gt;0,E11,1)</f>
        <v>2</v>
      </c>
      <c r="G11" s="142" t="s">
        <v>864</v>
      </c>
      <c r="H11" s="142" t="s">
        <v>864</v>
      </c>
      <c r="I11" s="142" t="s">
        <v>864</v>
      </c>
      <c r="J11" s="142" t="s">
        <v>864</v>
      </c>
      <c r="K11" s="142" t="s">
        <v>864</v>
      </c>
      <c r="L11" s="142" t="s">
        <v>864</v>
      </c>
      <c r="M11" s="142" t="s">
        <v>864</v>
      </c>
      <c r="N11" s="142" t="s">
        <v>864</v>
      </c>
      <c r="O11" s="207" t="s">
        <v>343</v>
      </c>
      <c r="P11" s="152" t="s">
        <v>183</v>
      </c>
      <c r="Q11" s="140" t="s">
        <v>867</v>
      </c>
      <c r="R11" s="141" t="s">
        <v>413</v>
      </c>
      <c r="S11" s="128" t="s">
        <v>183</v>
      </c>
      <c r="T11" s="290"/>
    </row>
    <row r="12" spans="1:20" s="51" customFormat="1" ht="15" customHeight="1" x14ac:dyDescent="0.2">
      <c r="A12" s="139" t="s">
        <v>5</v>
      </c>
      <c r="B12" s="142" t="s">
        <v>233</v>
      </c>
      <c r="C12" s="143">
        <f t="shared" si="0"/>
        <v>2</v>
      </c>
      <c r="D12" s="143"/>
      <c r="E12" s="143"/>
      <c r="F12" s="144">
        <f t="shared" si="1"/>
        <v>2</v>
      </c>
      <c r="G12" s="142" t="s">
        <v>864</v>
      </c>
      <c r="H12" s="142" t="s">
        <v>864</v>
      </c>
      <c r="I12" s="142" t="s">
        <v>864</v>
      </c>
      <c r="J12" s="142" t="s">
        <v>864</v>
      </c>
      <c r="K12" s="142" t="s">
        <v>864</v>
      </c>
      <c r="L12" s="142" t="s">
        <v>864</v>
      </c>
      <c r="M12" s="142" t="s">
        <v>864</v>
      </c>
      <c r="N12" s="142" t="s">
        <v>864</v>
      </c>
      <c r="O12" s="207">
        <v>44343</v>
      </c>
      <c r="P12" s="152" t="s">
        <v>183</v>
      </c>
      <c r="Q12" s="140" t="s">
        <v>867</v>
      </c>
      <c r="R12" s="128" t="s">
        <v>416</v>
      </c>
      <c r="S12" s="128" t="s">
        <v>183</v>
      </c>
      <c r="T12" s="290"/>
    </row>
    <row r="13" spans="1:20" ht="15" customHeight="1" x14ac:dyDescent="0.2">
      <c r="A13" s="139" t="s">
        <v>6</v>
      </c>
      <c r="B13" s="142" t="s">
        <v>233</v>
      </c>
      <c r="C13" s="143">
        <f t="shared" si="0"/>
        <v>2</v>
      </c>
      <c r="D13" s="143"/>
      <c r="E13" s="143"/>
      <c r="F13" s="144">
        <f t="shared" si="1"/>
        <v>2</v>
      </c>
      <c r="G13" s="142" t="s">
        <v>864</v>
      </c>
      <c r="H13" s="142" t="s">
        <v>864</v>
      </c>
      <c r="I13" s="142" t="s">
        <v>864</v>
      </c>
      <c r="J13" s="142" t="s">
        <v>864</v>
      </c>
      <c r="K13" s="142" t="s">
        <v>864</v>
      </c>
      <c r="L13" s="142" t="s">
        <v>864</v>
      </c>
      <c r="M13" s="142" t="s">
        <v>864</v>
      </c>
      <c r="N13" s="142" t="s">
        <v>864</v>
      </c>
      <c r="O13" s="207" t="s">
        <v>343</v>
      </c>
      <c r="P13" s="142" t="s">
        <v>183</v>
      </c>
      <c r="Q13" s="140" t="s">
        <v>867</v>
      </c>
      <c r="R13" s="140" t="s">
        <v>418</v>
      </c>
      <c r="S13" s="128" t="s">
        <v>183</v>
      </c>
      <c r="T13" s="290"/>
    </row>
    <row r="14" spans="1:20" ht="15" customHeight="1" x14ac:dyDescent="0.2">
      <c r="A14" s="139" t="s">
        <v>7</v>
      </c>
      <c r="B14" s="142" t="s">
        <v>234</v>
      </c>
      <c r="C14" s="143">
        <f t="shared" si="0"/>
        <v>1</v>
      </c>
      <c r="D14" s="143"/>
      <c r="E14" s="143">
        <v>0.5</v>
      </c>
      <c r="F14" s="144">
        <f t="shared" si="1"/>
        <v>0.5</v>
      </c>
      <c r="G14" s="142" t="s">
        <v>864</v>
      </c>
      <c r="H14" s="142" t="s">
        <v>864</v>
      </c>
      <c r="I14" s="142" t="s">
        <v>864</v>
      </c>
      <c r="J14" s="142" t="s">
        <v>864</v>
      </c>
      <c r="K14" s="142" t="s">
        <v>864</v>
      </c>
      <c r="L14" s="142" t="s">
        <v>865</v>
      </c>
      <c r="M14" s="142" t="s">
        <v>866</v>
      </c>
      <c r="N14" s="142" t="s">
        <v>866</v>
      </c>
      <c r="O14" s="207" t="s">
        <v>343</v>
      </c>
      <c r="P14" s="152" t="s">
        <v>1394</v>
      </c>
      <c r="Q14" s="140" t="s">
        <v>867</v>
      </c>
      <c r="R14" s="140" t="s">
        <v>420</v>
      </c>
      <c r="S14" s="128" t="s">
        <v>1120</v>
      </c>
      <c r="T14" s="290" t="s">
        <v>183</v>
      </c>
    </row>
    <row r="15" spans="1:20" ht="15" customHeight="1" x14ac:dyDescent="0.2">
      <c r="A15" s="139" t="s">
        <v>8</v>
      </c>
      <c r="B15" s="142" t="s">
        <v>233</v>
      </c>
      <c r="C15" s="143">
        <f t="shared" si="0"/>
        <v>2</v>
      </c>
      <c r="D15" s="143"/>
      <c r="E15" s="143"/>
      <c r="F15" s="144">
        <f t="shared" si="1"/>
        <v>2</v>
      </c>
      <c r="G15" s="142" t="s">
        <v>864</v>
      </c>
      <c r="H15" s="142" t="s">
        <v>864</v>
      </c>
      <c r="I15" s="142" t="s">
        <v>864</v>
      </c>
      <c r="J15" s="142" t="s">
        <v>864</v>
      </c>
      <c r="K15" s="142" t="s">
        <v>864</v>
      </c>
      <c r="L15" s="142" t="s">
        <v>864</v>
      </c>
      <c r="M15" s="142" t="s">
        <v>864</v>
      </c>
      <c r="N15" s="142" t="s">
        <v>864</v>
      </c>
      <c r="O15" s="207">
        <v>44337</v>
      </c>
      <c r="P15" s="152" t="s">
        <v>183</v>
      </c>
      <c r="Q15" s="140" t="s">
        <v>867</v>
      </c>
      <c r="R15" s="141" t="s">
        <v>421</v>
      </c>
      <c r="S15" s="128" t="s">
        <v>183</v>
      </c>
      <c r="T15" s="290"/>
    </row>
    <row r="16" spans="1:20" ht="15" customHeight="1" x14ac:dyDescent="0.2">
      <c r="A16" s="139" t="s">
        <v>9</v>
      </c>
      <c r="B16" s="142" t="s">
        <v>233</v>
      </c>
      <c r="C16" s="143">
        <f t="shared" si="0"/>
        <v>2</v>
      </c>
      <c r="D16" s="143"/>
      <c r="E16" s="143"/>
      <c r="F16" s="144">
        <f t="shared" si="1"/>
        <v>2</v>
      </c>
      <c r="G16" s="142" t="s">
        <v>864</v>
      </c>
      <c r="H16" s="142" t="s">
        <v>864</v>
      </c>
      <c r="I16" s="142" t="s">
        <v>864</v>
      </c>
      <c r="J16" s="142" t="s">
        <v>864</v>
      </c>
      <c r="K16" s="142" t="s">
        <v>864</v>
      </c>
      <c r="L16" s="142" t="s">
        <v>864</v>
      </c>
      <c r="M16" s="142" t="s">
        <v>864</v>
      </c>
      <c r="N16" s="142" t="s">
        <v>864</v>
      </c>
      <c r="O16" s="207">
        <v>44308</v>
      </c>
      <c r="P16" s="152" t="s">
        <v>183</v>
      </c>
      <c r="Q16" s="140" t="s">
        <v>867</v>
      </c>
      <c r="R16" s="141" t="s">
        <v>382</v>
      </c>
      <c r="S16" s="128" t="s">
        <v>183</v>
      </c>
      <c r="T16" s="290"/>
    </row>
    <row r="17" spans="1:20" ht="15" customHeight="1" x14ac:dyDescent="0.2">
      <c r="A17" s="139" t="s">
        <v>10</v>
      </c>
      <c r="B17" s="142" t="s">
        <v>233</v>
      </c>
      <c r="C17" s="143">
        <f t="shared" si="0"/>
        <v>2</v>
      </c>
      <c r="D17" s="143"/>
      <c r="E17" s="143"/>
      <c r="F17" s="144">
        <f t="shared" si="1"/>
        <v>2</v>
      </c>
      <c r="G17" s="142" t="s">
        <v>864</v>
      </c>
      <c r="H17" s="142" t="s">
        <v>864</v>
      </c>
      <c r="I17" s="142" t="s">
        <v>864</v>
      </c>
      <c r="J17" s="142" t="s">
        <v>864</v>
      </c>
      <c r="K17" s="142" t="s">
        <v>864</v>
      </c>
      <c r="L17" s="142" t="s">
        <v>864</v>
      </c>
      <c r="M17" s="142" t="s">
        <v>864</v>
      </c>
      <c r="N17" s="142" t="s">
        <v>864</v>
      </c>
      <c r="O17" s="207" t="s">
        <v>343</v>
      </c>
      <c r="P17" s="152" t="s">
        <v>183</v>
      </c>
      <c r="Q17" s="140" t="s">
        <v>979</v>
      </c>
      <c r="R17" s="140" t="s">
        <v>425</v>
      </c>
      <c r="S17" s="128" t="s">
        <v>183</v>
      </c>
      <c r="T17" s="290"/>
    </row>
    <row r="18" spans="1:20" ht="15" customHeight="1" x14ac:dyDescent="0.2">
      <c r="A18" s="139" t="s">
        <v>11</v>
      </c>
      <c r="B18" s="142" t="s">
        <v>127</v>
      </c>
      <c r="C18" s="143">
        <f t="shared" si="0"/>
        <v>0</v>
      </c>
      <c r="D18" s="143"/>
      <c r="E18" s="143"/>
      <c r="F18" s="144">
        <f t="shared" si="1"/>
        <v>0</v>
      </c>
      <c r="G18" s="142" t="s">
        <v>866</v>
      </c>
      <c r="H18" s="142" t="s">
        <v>183</v>
      </c>
      <c r="I18" s="142" t="s">
        <v>183</v>
      </c>
      <c r="J18" s="142" t="s">
        <v>183</v>
      </c>
      <c r="K18" s="142" t="s">
        <v>183</v>
      </c>
      <c r="L18" s="142" t="s">
        <v>183</v>
      </c>
      <c r="M18" s="142" t="s">
        <v>183</v>
      </c>
      <c r="N18" s="142" t="s">
        <v>183</v>
      </c>
      <c r="O18" s="142" t="s">
        <v>183</v>
      </c>
      <c r="P18" s="142" t="s">
        <v>1110</v>
      </c>
      <c r="Q18" s="141" t="s">
        <v>1032</v>
      </c>
      <c r="R18" s="140" t="s">
        <v>426</v>
      </c>
      <c r="S18" s="140" t="s">
        <v>428</v>
      </c>
      <c r="T18" s="290" t="s">
        <v>183</v>
      </c>
    </row>
    <row r="19" spans="1:20" ht="15" customHeight="1" x14ac:dyDescent="0.2">
      <c r="A19" s="139" t="s">
        <v>12</v>
      </c>
      <c r="B19" s="142" t="s">
        <v>234</v>
      </c>
      <c r="C19" s="143">
        <f t="shared" si="0"/>
        <v>1</v>
      </c>
      <c r="D19" s="143"/>
      <c r="E19" s="143"/>
      <c r="F19" s="144">
        <f t="shared" si="1"/>
        <v>1</v>
      </c>
      <c r="G19" s="142" t="s">
        <v>864</v>
      </c>
      <c r="H19" s="142" t="s">
        <v>864</v>
      </c>
      <c r="I19" s="142" t="s">
        <v>864</v>
      </c>
      <c r="J19" s="142" t="s">
        <v>864</v>
      </c>
      <c r="K19" s="142" t="s">
        <v>864</v>
      </c>
      <c r="L19" s="142" t="s">
        <v>865</v>
      </c>
      <c r="M19" s="142" t="s">
        <v>864</v>
      </c>
      <c r="N19" s="142" t="s">
        <v>864</v>
      </c>
      <c r="O19" s="207">
        <v>44351</v>
      </c>
      <c r="P19" s="152" t="s">
        <v>1395</v>
      </c>
      <c r="Q19" s="140" t="s">
        <v>867</v>
      </c>
      <c r="R19" s="294" t="s">
        <v>431</v>
      </c>
      <c r="S19" s="140" t="s">
        <v>1123</v>
      </c>
      <c r="T19" s="290" t="s">
        <v>183</v>
      </c>
    </row>
    <row r="20" spans="1:20" ht="15" customHeight="1" x14ac:dyDescent="0.2">
      <c r="A20" s="139" t="s">
        <v>13</v>
      </c>
      <c r="B20" s="142" t="s">
        <v>127</v>
      </c>
      <c r="C20" s="143">
        <f t="shared" si="0"/>
        <v>0</v>
      </c>
      <c r="D20" s="143"/>
      <c r="E20" s="143"/>
      <c r="F20" s="144">
        <f t="shared" si="1"/>
        <v>0</v>
      </c>
      <c r="G20" s="142" t="s">
        <v>866</v>
      </c>
      <c r="H20" s="142" t="s">
        <v>183</v>
      </c>
      <c r="I20" s="142" t="s">
        <v>183</v>
      </c>
      <c r="J20" s="142" t="s">
        <v>183</v>
      </c>
      <c r="K20" s="142" t="s">
        <v>183</v>
      </c>
      <c r="L20" s="142" t="s">
        <v>183</v>
      </c>
      <c r="M20" s="142" t="s">
        <v>183</v>
      </c>
      <c r="N20" s="142" t="s">
        <v>183</v>
      </c>
      <c r="O20" s="142" t="s">
        <v>183</v>
      </c>
      <c r="P20" s="142" t="s">
        <v>183</v>
      </c>
      <c r="Q20" s="140" t="s">
        <v>875</v>
      </c>
      <c r="R20" s="140" t="s">
        <v>433</v>
      </c>
      <c r="S20" s="140" t="s">
        <v>183</v>
      </c>
      <c r="T20" s="290"/>
    </row>
    <row r="21" spans="1:20" ht="15" customHeight="1" x14ac:dyDescent="0.2">
      <c r="A21" s="139" t="s">
        <v>14</v>
      </c>
      <c r="B21" s="142" t="s">
        <v>233</v>
      </c>
      <c r="C21" s="143">
        <f t="shared" si="0"/>
        <v>2</v>
      </c>
      <c r="D21" s="143"/>
      <c r="E21" s="143"/>
      <c r="F21" s="144">
        <f t="shared" si="1"/>
        <v>2</v>
      </c>
      <c r="G21" s="142" t="s">
        <v>864</v>
      </c>
      <c r="H21" s="142" t="s">
        <v>864</v>
      </c>
      <c r="I21" s="142" t="s">
        <v>864</v>
      </c>
      <c r="J21" s="142" t="s">
        <v>864</v>
      </c>
      <c r="K21" s="142" t="s">
        <v>864</v>
      </c>
      <c r="L21" s="142" t="s">
        <v>864</v>
      </c>
      <c r="M21" s="142" t="s">
        <v>864</v>
      </c>
      <c r="N21" s="142" t="s">
        <v>864</v>
      </c>
      <c r="O21" s="207" t="s">
        <v>343</v>
      </c>
      <c r="P21" s="152" t="s">
        <v>183</v>
      </c>
      <c r="Q21" s="140" t="s">
        <v>867</v>
      </c>
      <c r="R21" s="141" t="s">
        <v>436</v>
      </c>
      <c r="S21" s="140" t="s">
        <v>183</v>
      </c>
      <c r="T21" s="290"/>
    </row>
    <row r="22" spans="1:20" ht="15" customHeight="1" x14ac:dyDescent="0.2">
      <c r="A22" s="139" t="s">
        <v>15</v>
      </c>
      <c r="B22" s="142" t="s">
        <v>233</v>
      </c>
      <c r="C22" s="143">
        <f t="shared" si="0"/>
        <v>2</v>
      </c>
      <c r="D22" s="143"/>
      <c r="E22" s="143"/>
      <c r="F22" s="144">
        <f t="shared" si="1"/>
        <v>2</v>
      </c>
      <c r="G22" s="142" t="s">
        <v>864</v>
      </c>
      <c r="H22" s="142" t="s">
        <v>864</v>
      </c>
      <c r="I22" s="142" t="s">
        <v>864</v>
      </c>
      <c r="J22" s="142" t="s">
        <v>864</v>
      </c>
      <c r="K22" s="142" t="s">
        <v>864</v>
      </c>
      <c r="L22" s="142" t="s">
        <v>864</v>
      </c>
      <c r="M22" s="142" t="s">
        <v>864</v>
      </c>
      <c r="N22" s="142" t="s">
        <v>864</v>
      </c>
      <c r="O22" s="207">
        <v>44354</v>
      </c>
      <c r="P22" s="152" t="s">
        <v>183</v>
      </c>
      <c r="Q22" s="140" t="s">
        <v>979</v>
      </c>
      <c r="R22" s="140" t="s">
        <v>440</v>
      </c>
      <c r="S22" s="140" t="s">
        <v>183</v>
      </c>
      <c r="T22" s="290"/>
    </row>
    <row r="23" spans="1:20" ht="15" customHeight="1" x14ac:dyDescent="0.2">
      <c r="A23" s="139" t="s">
        <v>16</v>
      </c>
      <c r="B23" s="142" t="s">
        <v>233</v>
      </c>
      <c r="C23" s="143">
        <f t="shared" si="0"/>
        <v>2</v>
      </c>
      <c r="D23" s="143"/>
      <c r="E23" s="143"/>
      <c r="F23" s="144">
        <f t="shared" si="1"/>
        <v>2</v>
      </c>
      <c r="G23" s="142" t="s">
        <v>864</v>
      </c>
      <c r="H23" s="142" t="s">
        <v>864</v>
      </c>
      <c r="I23" s="142" t="s">
        <v>864</v>
      </c>
      <c r="J23" s="142" t="s">
        <v>864</v>
      </c>
      <c r="K23" s="142" t="s">
        <v>864</v>
      </c>
      <c r="L23" s="142" t="s">
        <v>864</v>
      </c>
      <c r="M23" s="142" t="s">
        <v>864</v>
      </c>
      <c r="N23" s="142" t="s">
        <v>864</v>
      </c>
      <c r="O23" s="207" t="s">
        <v>343</v>
      </c>
      <c r="P23" s="142" t="s">
        <v>183</v>
      </c>
      <c r="Q23" s="140" t="s">
        <v>979</v>
      </c>
      <c r="R23" s="141" t="s">
        <v>444</v>
      </c>
      <c r="S23" s="140" t="s">
        <v>183</v>
      </c>
      <c r="T23" s="290"/>
    </row>
    <row r="24" spans="1:20" s="51" customFormat="1" ht="15" customHeight="1" x14ac:dyDescent="0.2">
      <c r="A24" s="139" t="s">
        <v>17</v>
      </c>
      <c r="B24" s="142" t="s">
        <v>233</v>
      </c>
      <c r="C24" s="143">
        <f t="shared" si="0"/>
        <v>2</v>
      </c>
      <c r="D24" s="143"/>
      <c r="E24" s="143"/>
      <c r="F24" s="144">
        <f t="shared" si="1"/>
        <v>2</v>
      </c>
      <c r="G24" s="142" t="s">
        <v>864</v>
      </c>
      <c r="H24" s="142" t="s">
        <v>864</v>
      </c>
      <c r="I24" s="142" t="s">
        <v>864</v>
      </c>
      <c r="J24" s="142" t="s">
        <v>864</v>
      </c>
      <c r="K24" s="142" t="s">
        <v>864</v>
      </c>
      <c r="L24" s="142" t="s">
        <v>864</v>
      </c>
      <c r="M24" s="142" t="s">
        <v>864</v>
      </c>
      <c r="N24" s="142" t="s">
        <v>864</v>
      </c>
      <c r="O24" s="207">
        <v>44348</v>
      </c>
      <c r="P24" s="142" t="s">
        <v>1127</v>
      </c>
      <c r="Q24" s="140" t="s">
        <v>867</v>
      </c>
      <c r="R24" s="141" t="s">
        <v>446</v>
      </c>
      <c r="S24" s="140" t="s">
        <v>1125</v>
      </c>
      <c r="T24" s="290" t="s">
        <v>183</v>
      </c>
    </row>
    <row r="25" spans="1:20" s="51" customFormat="1" ht="15" customHeight="1" x14ac:dyDescent="0.2">
      <c r="A25" s="139" t="s">
        <v>204</v>
      </c>
      <c r="B25" s="142" t="s">
        <v>127</v>
      </c>
      <c r="C25" s="143">
        <f t="shared" si="0"/>
        <v>0</v>
      </c>
      <c r="D25" s="143"/>
      <c r="E25" s="143"/>
      <c r="F25" s="144">
        <f t="shared" si="1"/>
        <v>0</v>
      </c>
      <c r="G25" s="142" t="s">
        <v>866</v>
      </c>
      <c r="H25" s="142" t="s">
        <v>183</v>
      </c>
      <c r="I25" s="142" t="s">
        <v>183</v>
      </c>
      <c r="J25" s="142" t="s">
        <v>183</v>
      </c>
      <c r="K25" s="142" t="s">
        <v>183</v>
      </c>
      <c r="L25" s="142" t="s">
        <v>183</v>
      </c>
      <c r="M25" s="142" t="s">
        <v>183</v>
      </c>
      <c r="N25" s="142" t="s">
        <v>183</v>
      </c>
      <c r="O25" s="142" t="s">
        <v>183</v>
      </c>
      <c r="P25" s="142" t="s">
        <v>183</v>
      </c>
      <c r="Q25" s="140" t="s">
        <v>979</v>
      </c>
      <c r="R25" s="141" t="s">
        <v>450</v>
      </c>
      <c r="S25" s="140" t="s">
        <v>183</v>
      </c>
      <c r="T25" s="290"/>
    </row>
    <row r="26" spans="1:20" s="51" customFormat="1" ht="15" customHeight="1" x14ac:dyDescent="0.2">
      <c r="A26" s="145" t="s">
        <v>18</v>
      </c>
      <c r="B26" s="150"/>
      <c r="C26" s="156"/>
      <c r="D26" s="150"/>
      <c r="E26" s="150"/>
      <c r="F26" s="151"/>
      <c r="G26" s="244"/>
      <c r="H26" s="145"/>
      <c r="I26" s="145"/>
      <c r="J26" s="145"/>
      <c r="K26" s="145"/>
      <c r="L26" s="145"/>
      <c r="M26" s="145"/>
      <c r="N26" s="145"/>
      <c r="O26" s="145"/>
      <c r="P26" s="145"/>
      <c r="Q26" s="146"/>
      <c r="R26" s="146"/>
      <c r="S26" s="146"/>
      <c r="T26" s="290"/>
    </row>
    <row r="27" spans="1:20" s="51" customFormat="1" ht="15" customHeight="1" x14ac:dyDescent="0.2">
      <c r="A27" s="139" t="s">
        <v>19</v>
      </c>
      <c r="B27" s="142" t="s">
        <v>233</v>
      </c>
      <c r="C27" s="143">
        <f t="shared" si="0"/>
        <v>2</v>
      </c>
      <c r="D27" s="143"/>
      <c r="E27" s="143"/>
      <c r="F27" s="144">
        <f t="shared" ref="F27:F37" si="2">C27*IF(D27&gt;0,D27,1)*IF(E27&gt;0,E27,1)</f>
        <v>2</v>
      </c>
      <c r="G27" s="142" t="s">
        <v>864</v>
      </c>
      <c r="H27" s="142" t="s">
        <v>864</v>
      </c>
      <c r="I27" s="142" t="s">
        <v>864</v>
      </c>
      <c r="J27" s="142" t="s">
        <v>864</v>
      </c>
      <c r="K27" s="142" t="s">
        <v>864</v>
      </c>
      <c r="L27" s="142" t="s">
        <v>864</v>
      </c>
      <c r="M27" s="142" t="s">
        <v>864</v>
      </c>
      <c r="N27" s="142" t="s">
        <v>864</v>
      </c>
      <c r="O27" s="207" t="s">
        <v>343</v>
      </c>
      <c r="P27" s="142" t="s">
        <v>183</v>
      </c>
      <c r="Q27" s="140" t="s">
        <v>867</v>
      </c>
      <c r="R27" s="141" t="s">
        <v>452</v>
      </c>
      <c r="S27" s="140" t="s">
        <v>183</v>
      </c>
      <c r="T27" s="290"/>
    </row>
    <row r="28" spans="1:20" s="51" customFormat="1" ht="15" customHeight="1" x14ac:dyDescent="0.2">
      <c r="A28" s="139" t="s">
        <v>20</v>
      </c>
      <c r="B28" s="142" t="s">
        <v>233</v>
      </c>
      <c r="C28" s="143">
        <f t="shared" si="0"/>
        <v>2</v>
      </c>
      <c r="D28" s="143"/>
      <c r="E28" s="143"/>
      <c r="F28" s="144">
        <f t="shared" si="2"/>
        <v>2</v>
      </c>
      <c r="G28" s="142" t="s">
        <v>864</v>
      </c>
      <c r="H28" s="142" t="s">
        <v>864</v>
      </c>
      <c r="I28" s="142" t="s">
        <v>864</v>
      </c>
      <c r="J28" s="142" t="s">
        <v>864</v>
      </c>
      <c r="K28" s="142" t="s">
        <v>864</v>
      </c>
      <c r="L28" s="142" t="s">
        <v>864</v>
      </c>
      <c r="M28" s="142" t="s">
        <v>864</v>
      </c>
      <c r="N28" s="142" t="s">
        <v>864</v>
      </c>
      <c r="O28" s="207">
        <v>44347</v>
      </c>
      <c r="P28" s="152" t="s">
        <v>183</v>
      </c>
      <c r="Q28" s="140" t="s">
        <v>867</v>
      </c>
      <c r="R28" s="128" t="s">
        <v>377</v>
      </c>
      <c r="S28" s="128" t="s">
        <v>183</v>
      </c>
      <c r="T28" s="290"/>
    </row>
    <row r="29" spans="1:20" s="51" customFormat="1" ht="15" customHeight="1" x14ac:dyDescent="0.2">
      <c r="A29" s="139" t="s">
        <v>21</v>
      </c>
      <c r="B29" s="142" t="s">
        <v>233</v>
      </c>
      <c r="C29" s="143">
        <f t="shared" si="0"/>
        <v>2</v>
      </c>
      <c r="D29" s="143"/>
      <c r="E29" s="143"/>
      <c r="F29" s="144">
        <f t="shared" si="2"/>
        <v>2</v>
      </c>
      <c r="G29" s="142" t="s">
        <v>864</v>
      </c>
      <c r="H29" s="142" t="s">
        <v>864</v>
      </c>
      <c r="I29" s="142" t="s">
        <v>864</v>
      </c>
      <c r="J29" s="142" t="s">
        <v>864</v>
      </c>
      <c r="K29" s="142" t="s">
        <v>864</v>
      </c>
      <c r="L29" s="142" t="s">
        <v>864</v>
      </c>
      <c r="M29" s="142" t="s">
        <v>864</v>
      </c>
      <c r="N29" s="142" t="s">
        <v>864</v>
      </c>
      <c r="O29" s="207">
        <v>44343</v>
      </c>
      <c r="P29" s="142" t="s">
        <v>183</v>
      </c>
      <c r="Q29" s="140" t="s">
        <v>867</v>
      </c>
      <c r="R29" s="141" t="s">
        <v>455</v>
      </c>
      <c r="S29" s="140" t="s">
        <v>183</v>
      </c>
      <c r="T29" s="290"/>
    </row>
    <row r="30" spans="1:20" ht="15" customHeight="1" x14ac:dyDescent="0.2">
      <c r="A30" s="139" t="s">
        <v>22</v>
      </c>
      <c r="B30" s="142" t="s">
        <v>233</v>
      </c>
      <c r="C30" s="143">
        <f t="shared" si="0"/>
        <v>2</v>
      </c>
      <c r="D30" s="143"/>
      <c r="E30" s="143"/>
      <c r="F30" s="144">
        <f t="shared" si="2"/>
        <v>2</v>
      </c>
      <c r="G30" s="142" t="s">
        <v>864</v>
      </c>
      <c r="H30" s="142" t="s">
        <v>864</v>
      </c>
      <c r="I30" s="142" t="s">
        <v>864</v>
      </c>
      <c r="J30" s="142" t="s">
        <v>864</v>
      </c>
      <c r="K30" s="142" t="s">
        <v>864</v>
      </c>
      <c r="L30" s="142" t="s">
        <v>864</v>
      </c>
      <c r="M30" s="142" t="s">
        <v>864</v>
      </c>
      <c r="N30" s="142" t="s">
        <v>864</v>
      </c>
      <c r="O30" s="207">
        <v>44344</v>
      </c>
      <c r="P30" s="152" t="s">
        <v>183</v>
      </c>
      <c r="Q30" s="140" t="s">
        <v>867</v>
      </c>
      <c r="R30" s="141" t="s">
        <v>457</v>
      </c>
      <c r="S30" s="140" t="s">
        <v>183</v>
      </c>
      <c r="T30" s="290"/>
    </row>
    <row r="31" spans="1:20" ht="15" customHeight="1" x14ac:dyDescent="0.2">
      <c r="A31" s="139" t="s">
        <v>23</v>
      </c>
      <c r="B31" s="142" t="s">
        <v>233</v>
      </c>
      <c r="C31" s="143">
        <f t="shared" si="0"/>
        <v>2</v>
      </c>
      <c r="D31" s="143"/>
      <c r="E31" s="143"/>
      <c r="F31" s="144">
        <f t="shared" si="2"/>
        <v>2</v>
      </c>
      <c r="G31" s="142" t="s">
        <v>864</v>
      </c>
      <c r="H31" s="142" t="s">
        <v>864</v>
      </c>
      <c r="I31" s="142" t="s">
        <v>864</v>
      </c>
      <c r="J31" s="142" t="s">
        <v>864</v>
      </c>
      <c r="K31" s="142" t="s">
        <v>864</v>
      </c>
      <c r="L31" s="142" t="s">
        <v>864</v>
      </c>
      <c r="M31" s="142" t="s">
        <v>864</v>
      </c>
      <c r="N31" s="142" t="s">
        <v>864</v>
      </c>
      <c r="O31" s="207">
        <v>44344</v>
      </c>
      <c r="P31" s="152" t="s">
        <v>183</v>
      </c>
      <c r="Q31" s="140" t="s">
        <v>867</v>
      </c>
      <c r="R31" s="294" t="s">
        <v>460</v>
      </c>
      <c r="S31" s="140" t="s">
        <v>183</v>
      </c>
      <c r="T31" s="290"/>
    </row>
    <row r="32" spans="1:20" ht="15" customHeight="1" x14ac:dyDescent="0.2">
      <c r="A32" s="139" t="s">
        <v>24</v>
      </c>
      <c r="B32" s="142" t="s">
        <v>233</v>
      </c>
      <c r="C32" s="143">
        <f t="shared" si="0"/>
        <v>2</v>
      </c>
      <c r="D32" s="143"/>
      <c r="E32" s="143"/>
      <c r="F32" s="144">
        <f t="shared" si="2"/>
        <v>2</v>
      </c>
      <c r="G32" s="142" t="s">
        <v>864</v>
      </c>
      <c r="H32" s="142" t="s">
        <v>864</v>
      </c>
      <c r="I32" s="142" t="s">
        <v>864</v>
      </c>
      <c r="J32" s="142" t="s">
        <v>864</v>
      </c>
      <c r="K32" s="142" t="s">
        <v>864</v>
      </c>
      <c r="L32" s="142" t="s">
        <v>864</v>
      </c>
      <c r="M32" s="142" t="s">
        <v>864</v>
      </c>
      <c r="N32" s="142" t="s">
        <v>864</v>
      </c>
      <c r="O32" s="207">
        <v>44337</v>
      </c>
      <c r="P32" s="142" t="s">
        <v>183</v>
      </c>
      <c r="Q32" s="140" t="s">
        <v>979</v>
      </c>
      <c r="R32" s="140" t="s">
        <v>463</v>
      </c>
      <c r="S32" s="128" t="s">
        <v>1129</v>
      </c>
      <c r="T32" s="290" t="s">
        <v>183</v>
      </c>
    </row>
    <row r="33" spans="1:20" ht="15" customHeight="1" x14ac:dyDescent="0.2">
      <c r="A33" s="139" t="s">
        <v>25</v>
      </c>
      <c r="B33" s="142" t="s">
        <v>233</v>
      </c>
      <c r="C33" s="143">
        <f t="shared" si="0"/>
        <v>2</v>
      </c>
      <c r="D33" s="143"/>
      <c r="E33" s="143"/>
      <c r="F33" s="144">
        <f t="shared" si="2"/>
        <v>2</v>
      </c>
      <c r="G33" s="142" t="s">
        <v>864</v>
      </c>
      <c r="H33" s="142" t="s">
        <v>864</v>
      </c>
      <c r="I33" s="142" t="s">
        <v>864</v>
      </c>
      <c r="J33" s="142" t="s">
        <v>864</v>
      </c>
      <c r="K33" s="142" t="s">
        <v>864</v>
      </c>
      <c r="L33" s="142" t="s">
        <v>864</v>
      </c>
      <c r="M33" s="142" t="s">
        <v>864</v>
      </c>
      <c r="N33" s="142" t="s">
        <v>864</v>
      </c>
      <c r="O33" s="207">
        <v>44347</v>
      </c>
      <c r="P33" s="152" t="s">
        <v>183</v>
      </c>
      <c r="Q33" s="140" t="s">
        <v>867</v>
      </c>
      <c r="R33" s="140" t="s">
        <v>465</v>
      </c>
      <c r="S33" s="140" t="s">
        <v>183</v>
      </c>
      <c r="T33" s="290"/>
    </row>
    <row r="34" spans="1:20" ht="15" customHeight="1" x14ac:dyDescent="0.2">
      <c r="A34" s="139" t="s">
        <v>26</v>
      </c>
      <c r="B34" s="142" t="s">
        <v>233</v>
      </c>
      <c r="C34" s="143">
        <f t="shared" si="0"/>
        <v>2</v>
      </c>
      <c r="D34" s="143"/>
      <c r="E34" s="143"/>
      <c r="F34" s="144">
        <f t="shared" si="2"/>
        <v>2</v>
      </c>
      <c r="G34" s="142" t="s">
        <v>864</v>
      </c>
      <c r="H34" s="142" t="s">
        <v>864</v>
      </c>
      <c r="I34" s="142" t="s">
        <v>864</v>
      </c>
      <c r="J34" s="142" t="s">
        <v>864</v>
      </c>
      <c r="K34" s="142" t="s">
        <v>864</v>
      </c>
      <c r="L34" s="142" t="s">
        <v>864</v>
      </c>
      <c r="M34" s="142" t="s">
        <v>864</v>
      </c>
      <c r="N34" s="142" t="s">
        <v>864</v>
      </c>
      <c r="O34" s="207">
        <v>44344</v>
      </c>
      <c r="P34" s="142" t="s">
        <v>183</v>
      </c>
      <c r="Q34" s="140" t="s">
        <v>867</v>
      </c>
      <c r="R34" s="140" t="s">
        <v>468</v>
      </c>
      <c r="S34" s="140" t="s">
        <v>183</v>
      </c>
      <c r="T34" s="290"/>
    </row>
    <row r="35" spans="1:20" ht="15" customHeight="1" x14ac:dyDescent="0.2">
      <c r="A35" s="139" t="s">
        <v>27</v>
      </c>
      <c r="B35" s="142" t="s">
        <v>127</v>
      </c>
      <c r="C35" s="143">
        <f t="shared" si="0"/>
        <v>0</v>
      </c>
      <c r="D35" s="143"/>
      <c r="E35" s="143"/>
      <c r="F35" s="144">
        <f t="shared" si="2"/>
        <v>0</v>
      </c>
      <c r="G35" s="142" t="s">
        <v>866</v>
      </c>
      <c r="H35" s="142" t="s">
        <v>183</v>
      </c>
      <c r="I35" s="142" t="s">
        <v>183</v>
      </c>
      <c r="J35" s="142" t="s">
        <v>183</v>
      </c>
      <c r="K35" s="142" t="s">
        <v>183</v>
      </c>
      <c r="L35" s="142" t="s">
        <v>183</v>
      </c>
      <c r="M35" s="142" t="s">
        <v>183</v>
      </c>
      <c r="N35" s="142" t="s">
        <v>183</v>
      </c>
      <c r="O35" s="142" t="s">
        <v>183</v>
      </c>
      <c r="P35" s="152" t="s">
        <v>183</v>
      </c>
      <c r="Q35" s="140" t="s">
        <v>875</v>
      </c>
      <c r="R35" s="141" t="s">
        <v>470</v>
      </c>
      <c r="S35" s="140" t="s">
        <v>183</v>
      </c>
      <c r="T35" s="290"/>
    </row>
    <row r="36" spans="1:20" ht="15" customHeight="1" x14ac:dyDescent="0.2">
      <c r="A36" s="139" t="s">
        <v>205</v>
      </c>
      <c r="B36" s="142" t="s">
        <v>233</v>
      </c>
      <c r="C36" s="143">
        <f t="shared" si="0"/>
        <v>2</v>
      </c>
      <c r="D36" s="143"/>
      <c r="E36" s="143"/>
      <c r="F36" s="144">
        <f t="shared" si="2"/>
        <v>2</v>
      </c>
      <c r="G36" s="142" t="s">
        <v>864</v>
      </c>
      <c r="H36" s="142" t="s">
        <v>864</v>
      </c>
      <c r="I36" s="142" t="s">
        <v>864</v>
      </c>
      <c r="J36" s="142" t="s">
        <v>864</v>
      </c>
      <c r="K36" s="142" t="s">
        <v>864</v>
      </c>
      <c r="L36" s="142" t="s">
        <v>864</v>
      </c>
      <c r="M36" s="142" t="s">
        <v>864</v>
      </c>
      <c r="N36" s="142" t="s">
        <v>864</v>
      </c>
      <c r="O36" s="236">
        <v>44295</v>
      </c>
      <c r="P36" s="142" t="s">
        <v>183</v>
      </c>
      <c r="Q36" s="140" t="s">
        <v>867</v>
      </c>
      <c r="R36" s="141" t="s">
        <v>474</v>
      </c>
      <c r="S36" s="140" t="s">
        <v>183</v>
      </c>
      <c r="T36" s="290"/>
    </row>
    <row r="37" spans="1:20" ht="15" customHeight="1" x14ac:dyDescent="0.2">
      <c r="A37" s="139" t="s">
        <v>28</v>
      </c>
      <c r="B37" s="142" t="s">
        <v>233</v>
      </c>
      <c r="C37" s="143">
        <f t="shared" si="0"/>
        <v>2</v>
      </c>
      <c r="D37" s="143"/>
      <c r="E37" s="143"/>
      <c r="F37" s="144">
        <f t="shared" si="2"/>
        <v>2</v>
      </c>
      <c r="G37" s="142" t="s">
        <v>864</v>
      </c>
      <c r="H37" s="142" t="s">
        <v>864</v>
      </c>
      <c r="I37" s="142" t="s">
        <v>864</v>
      </c>
      <c r="J37" s="142" t="s">
        <v>864</v>
      </c>
      <c r="K37" s="142" t="s">
        <v>864</v>
      </c>
      <c r="L37" s="142" t="s">
        <v>864</v>
      </c>
      <c r="M37" s="142" t="s">
        <v>864</v>
      </c>
      <c r="N37" s="142" t="s">
        <v>864</v>
      </c>
      <c r="O37" s="207" t="s">
        <v>343</v>
      </c>
      <c r="P37" s="142" t="s">
        <v>183</v>
      </c>
      <c r="Q37" s="140" t="s">
        <v>867</v>
      </c>
      <c r="R37" s="140" t="s">
        <v>478</v>
      </c>
      <c r="S37" s="140" t="s">
        <v>183</v>
      </c>
      <c r="T37" s="290"/>
    </row>
    <row r="38" spans="1:20" s="51" customFormat="1" ht="15" customHeight="1" x14ac:dyDescent="0.2">
      <c r="A38" s="145" t="s">
        <v>29</v>
      </c>
      <c r="B38" s="150"/>
      <c r="C38" s="156"/>
      <c r="D38" s="150"/>
      <c r="E38" s="150"/>
      <c r="F38" s="151"/>
      <c r="G38" s="244"/>
      <c r="H38" s="145"/>
      <c r="I38" s="145"/>
      <c r="J38" s="145"/>
      <c r="K38" s="145"/>
      <c r="L38" s="145"/>
      <c r="M38" s="145"/>
      <c r="N38" s="145"/>
      <c r="O38" s="145"/>
      <c r="P38" s="145"/>
      <c r="Q38" s="146"/>
      <c r="R38" s="146"/>
      <c r="S38" s="146"/>
      <c r="T38" s="290"/>
    </row>
    <row r="39" spans="1:20" ht="15" customHeight="1" x14ac:dyDescent="0.2">
      <c r="A39" s="139" t="s">
        <v>30</v>
      </c>
      <c r="B39" s="142" t="s">
        <v>234</v>
      </c>
      <c r="C39" s="143">
        <f t="shared" si="0"/>
        <v>1</v>
      </c>
      <c r="D39" s="143"/>
      <c r="E39" s="143"/>
      <c r="F39" s="144">
        <f t="shared" ref="F39:F46" si="3">C39*IF(D39&gt;0,D39,1)*IF(E39&gt;0,E39,1)</f>
        <v>1</v>
      </c>
      <c r="G39" s="142" t="s">
        <v>864</v>
      </c>
      <c r="H39" s="142" t="s">
        <v>864</v>
      </c>
      <c r="I39" s="142" t="s">
        <v>864</v>
      </c>
      <c r="J39" s="142" t="s">
        <v>864</v>
      </c>
      <c r="K39" s="142" t="s">
        <v>864</v>
      </c>
      <c r="L39" s="142" t="s">
        <v>864</v>
      </c>
      <c r="M39" s="142" t="s">
        <v>866</v>
      </c>
      <c r="N39" s="142" t="s">
        <v>864</v>
      </c>
      <c r="O39" s="207">
        <v>44340</v>
      </c>
      <c r="P39" s="152" t="s">
        <v>1379</v>
      </c>
      <c r="Q39" s="140" t="s">
        <v>867</v>
      </c>
      <c r="R39" s="141" t="s">
        <v>480</v>
      </c>
      <c r="S39" s="128" t="s">
        <v>1100</v>
      </c>
      <c r="T39" s="290" t="s">
        <v>183</v>
      </c>
    </row>
    <row r="40" spans="1:20" ht="15" customHeight="1" x14ac:dyDescent="0.2">
      <c r="A40" s="139" t="s">
        <v>31</v>
      </c>
      <c r="B40" s="142" t="s">
        <v>234</v>
      </c>
      <c r="C40" s="143">
        <f t="shared" si="0"/>
        <v>1</v>
      </c>
      <c r="D40" s="143"/>
      <c r="E40" s="143"/>
      <c r="F40" s="144">
        <f t="shared" si="3"/>
        <v>1</v>
      </c>
      <c r="G40" s="142" t="s">
        <v>864</v>
      </c>
      <c r="H40" s="142" t="s">
        <v>864</v>
      </c>
      <c r="I40" s="142" t="s">
        <v>864</v>
      </c>
      <c r="J40" s="142" t="s">
        <v>864</v>
      </c>
      <c r="K40" s="142" t="s">
        <v>864</v>
      </c>
      <c r="L40" s="142" t="s">
        <v>864</v>
      </c>
      <c r="M40" s="142" t="s">
        <v>866</v>
      </c>
      <c r="N40" s="142" t="s">
        <v>864</v>
      </c>
      <c r="O40" s="207">
        <v>44340</v>
      </c>
      <c r="P40" s="152" t="s">
        <v>1379</v>
      </c>
      <c r="Q40" s="140" t="s">
        <v>867</v>
      </c>
      <c r="R40" s="295" t="s">
        <v>482</v>
      </c>
      <c r="S40" s="295" t="s">
        <v>1131</v>
      </c>
      <c r="T40" s="290" t="s">
        <v>183</v>
      </c>
    </row>
    <row r="41" spans="1:20" ht="15" customHeight="1" x14ac:dyDescent="0.2">
      <c r="A41" s="139" t="s">
        <v>102</v>
      </c>
      <c r="B41" s="142" t="s">
        <v>233</v>
      </c>
      <c r="C41" s="143">
        <f t="shared" si="0"/>
        <v>2</v>
      </c>
      <c r="D41" s="143"/>
      <c r="E41" s="143"/>
      <c r="F41" s="144">
        <f t="shared" si="3"/>
        <v>2</v>
      </c>
      <c r="G41" s="142" t="s">
        <v>864</v>
      </c>
      <c r="H41" s="142" t="s">
        <v>864</v>
      </c>
      <c r="I41" s="142" t="s">
        <v>864</v>
      </c>
      <c r="J41" s="142" t="s">
        <v>864</v>
      </c>
      <c r="K41" s="142" t="s">
        <v>864</v>
      </c>
      <c r="L41" s="142" t="s">
        <v>864</v>
      </c>
      <c r="M41" s="142" t="s">
        <v>864</v>
      </c>
      <c r="N41" s="142" t="s">
        <v>864</v>
      </c>
      <c r="O41" s="207" t="s">
        <v>343</v>
      </c>
      <c r="P41" s="142" t="s">
        <v>183</v>
      </c>
      <c r="Q41" s="140" t="s">
        <v>867</v>
      </c>
      <c r="R41" s="140" t="s">
        <v>484</v>
      </c>
      <c r="S41" s="140" t="s">
        <v>183</v>
      </c>
      <c r="T41" s="290"/>
    </row>
    <row r="42" spans="1:20" ht="15" customHeight="1" x14ac:dyDescent="0.2">
      <c r="A42" s="139" t="s">
        <v>32</v>
      </c>
      <c r="B42" s="142" t="s">
        <v>233</v>
      </c>
      <c r="C42" s="143">
        <f t="shared" si="0"/>
        <v>2</v>
      </c>
      <c r="D42" s="143"/>
      <c r="E42" s="143"/>
      <c r="F42" s="144">
        <f t="shared" si="3"/>
        <v>2</v>
      </c>
      <c r="G42" s="142" t="s">
        <v>864</v>
      </c>
      <c r="H42" s="142" t="s">
        <v>864</v>
      </c>
      <c r="I42" s="142" t="s">
        <v>864</v>
      </c>
      <c r="J42" s="142" t="s">
        <v>864</v>
      </c>
      <c r="K42" s="142" t="s">
        <v>864</v>
      </c>
      <c r="L42" s="142" t="s">
        <v>864</v>
      </c>
      <c r="M42" s="142" t="s">
        <v>864</v>
      </c>
      <c r="N42" s="142" t="s">
        <v>864</v>
      </c>
      <c r="O42" s="236">
        <v>44351</v>
      </c>
      <c r="P42" s="152" t="s">
        <v>183</v>
      </c>
      <c r="Q42" s="140" t="s">
        <v>867</v>
      </c>
      <c r="R42" s="128" t="s">
        <v>488</v>
      </c>
      <c r="S42" s="140" t="s">
        <v>183</v>
      </c>
      <c r="T42" s="290"/>
    </row>
    <row r="43" spans="1:20" ht="15" customHeight="1" x14ac:dyDescent="0.2">
      <c r="A43" s="139" t="s">
        <v>33</v>
      </c>
      <c r="B43" s="142" t="s">
        <v>234</v>
      </c>
      <c r="C43" s="143">
        <f t="shared" si="0"/>
        <v>1</v>
      </c>
      <c r="D43" s="143"/>
      <c r="E43" s="143"/>
      <c r="F43" s="144">
        <f t="shared" si="3"/>
        <v>1</v>
      </c>
      <c r="G43" s="142" t="s">
        <v>864</v>
      </c>
      <c r="H43" s="142" t="s">
        <v>864</v>
      </c>
      <c r="I43" s="142" t="s">
        <v>864</v>
      </c>
      <c r="J43" s="142" t="s">
        <v>864</v>
      </c>
      <c r="K43" s="142" t="s">
        <v>864</v>
      </c>
      <c r="L43" s="142" t="s">
        <v>892</v>
      </c>
      <c r="M43" s="142" t="s">
        <v>866</v>
      </c>
      <c r="N43" s="142" t="s">
        <v>864</v>
      </c>
      <c r="O43" s="207" t="s">
        <v>343</v>
      </c>
      <c r="P43" s="152" t="s">
        <v>1396</v>
      </c>
      <c r="Q43" s="140" t="s">
        <v>867</v>
      </c>
      <c r="R43" s="140" t="s">
        <v>491</v>
      </c>
      <c r="S43" s="140" t="s">
        <v>183</v>
      </c>
      <c r="T43" s="290"/>
    </row>
    <row r="44" spans="1:20" ht="15" customHeight="1" x14ac:dyDescent="0.2">
      <c r="A44" s="139" t="s">
        <v>34</v>
      </c>
      <c r="B44" s="142" t="s">
        <v>233</v>
      </c>
      <c r="C44" s="143">
        <f t="shared" si="0"/>
        <v>2</v>
      </c>
      <c r="D44" s="143"/>
      <c r="E44" s="143"/>
      <c r="F44" s="144">
        <f t="shared" si="3"/>
        <v>2</v>
      </c>
      <c r="G44" s="142" t="s">
        <v>864</v>
      </c>
      <c r="H44" s="142" t="s">
        <v>864</v>
      </c>
      <c r="I44" s="142" t="s">
        <v>864</v>
      </c>
      <c r="J44" s="142" t="s">
        <v>864</v>
      </c>
      <c r="K44" s="142" t="s">
        <v>864</v>
      </c>
      <c r="L44" s="142" t="s">
        <v>864</v>
      </c>
      <c r="M44" s="142" t="s">
        <v>864</v>
      </c>
      <c r="N44" s="142" t="s">
        <v>864</v>
      </c>
      <c r="O44" s="207">
        <v>44347</v>
      </c>
      <c r="P44" s="152" t="s">
        <v>183</v>
      </c>
      <c r="Q44" s="140" t="s">
        <v>867</v>
      </c>
      <c r="R44" s="141" t="s">
        <v>493</v>
      </c>
      <c r="S44" s="140" t="s">
        <v>183</v>
      </c>
      <c r="T44" s="290"/>
    </row>
    <row r="45" spans="1:20" s="51" customFormat="1" ht="15" customHeight="1" x14ac:dyDescent="0.2">
      <c r="A45" s="139" t="s">
        <v>35</v>
      </c>
      <c r="B45" s="142" t="s">
        <v>233</v>
      </c>
      <c r="C45" s="143">
        <f t="shared" si="0"/>
        <v>2</v>
      </c>
      <c r="D45" s="143"/>
      <c r="E45" s="143"/>
      <c r="F45" s="144">
        <f t="shared" si="3"/>
        <v>2</v>
      </c>
      <c r="G45" s="142" t="s">
        <v>864</v>
      </c>
      <c r="H45" s="142" t="s">
        <v>864</v>
      </c>
      <c r="I45" s="142" t="s">
        <v>864</v>
      </c>
      <c r="J45" s="142" t="s">
        <v>864</v>
      </c>
      <c r="K45" s="142" t="s">
        <v>864</v>
      </c>
      <c r="L45" s="142" t="s">
        <v>864</v>
      </c>
      <c r="M45" s="142" t="s">
        <v>864</v>
      </c>
      <c r="N45" s="142" t="s">
        <v>864</v>
      </c>
      <c r="O45" s="207">
        <v>44307</v>
      </c>
      <c r="P45" s="142" t="s">
        <v>183</v>
      </c>
      <c r="Q45" s="140" t="s">
        <v>867</v>
      </c>
      <c r="R45" s="140" t="s">
        <v>496</v>
      </c>
      <c r="S45" s="140" t="s">
        <v>183</v>
      </c>
      <c r="T45" s="290"/>
    </row>
    <row r="46" spans="1:20" s="51" customFormat="1" ht="15" customHeight="1" x14ac:dyDescent="0.2">
      <c r="A46" s="139" t="s">
        <v>103</v>
      </c>
      <c r="B46" s="142" t="s">
        <v>233</v>
      </c>
      <c r="C46" s="143">
        <f t="shared" si="0"/>
        <v>2</v>
      </c>
      <c r="D46" s="143"/>
      <c r="E46" s="143"/>
      <c r="F46" s="144">
        <f t="shared" si="3"/>
        <v>2</v>
      </c>
      <c r="G46" s="142" t="s">
        <v>864</v>
      </c>
      <c r="H46" s="142" t="s">
        <v>864</v>
      </c>
      <c r="I46" s="142" t="s">
        <v>864</v>
      </c>
      <c r="J46" s="142" t="s">
        <v>864</v>
      </c>
      <c r="K46" s="142" t="s">
        <v>864</v>
      </c>
      <c r="L46" s="142" t="s">
        <v>864</v>
      </c>
      <c r="M46" s="142" t="s">
        <v>864</v>
      </c>
      <c r="N46" s="142" t="s">
        <v>864</v>
      </c>
      <c r="O46" s="207">
        <v>44315</v>
      </c>
      <c r="P46" s="152" t="s">
        <v>183</v>
      </c>
      <c r="Q46" s="140" t="s">
        <v>979</v>
      </c>
      <c r="R46" s="152" t="s">
        <v>501</v>
      </c>
      <c r="S46" s="140" t="s">
        <v>183</v>
      </c>
      <c r="T46" s="290"/>
    </row>
    <row r="47" spans="1:20" s="51" customFormat="1" ht="15" customHeight="1" x14ac:dyDescent="0.2">
      <c r="A47" s="145" t="s">
        <v>36</v>
      </c>
      <c r="B47" s="150"/>
      <c r="C47" s="156"/>
      <c r="D47" s="150"/>
      <c r="E47" s="150"/>
      <c r="F47" s="151"/>
      <c r="G47" s="244"/>
      <c r="H47" s="145"/>
      <c r="I47" s="145"/>
      <c r="J47" s="145"/>
      <c r="K47" s="145"/>
      <c r="L47" s="145"/>
      <c r="M47" s="145"/>
      <c r="N47" s="145"/>
      <c r="O47" s="145"/>
      <c r="P47" s="145"/>
      <c r="Q47" s="146"/>
      <c r="R47" s="146"/>
      <c r="S47" s="146"/>
      <c r="T47" s="290"/>
    </row>
    <row r="48" spans="1:20" ht="15" customHeight="1" x14ac:dyDescent="0.2">
      <c r="A48" s="139" t="s">
        <v>37</v>
      </c>
      <c r="B48" s="142" t="s">
        <v>127</v>
      </c>
      <c r="C48" s="143">
        <f t="shared" ref="C48" si="4">IF(B48=$B$4,2,IF(B48=$B$5,1,0))</f>
        <v>0</v>
      </c>
      <c r="D48" s="143"/>
      <c r="E48" s="143"/>
      <c r="F48" s="144">
        <f t="shared" ref="F48:F54" si="5">C48*IF(D48&gt;0,D48,1)*IF(E48&gt;0,E48,1)</f>
        <v>0</v>
      </c>
      <c r="G48" s="142" t="s">
        <v>866</v>
      </c>
      <c r="H48" s="142" t="s">
        <v>183</v>
      </c>
      <c r="I48" s="142" t="s">
        <v>183</v>
      </c>
      <c r="J48" s="142" t="s">
        <v>183</v>
      </c>
      <c r="K48" s="142" t="s">
        <v>183</v>
      </c>
      <c r="L48" s="142" t="s">
        <v>183</v>
      </c>
      <c r="M48" s="142" t="s">
        <v>183</v>
      </c>
      <c r="N48" s="142" t="s">
        <v>183</v>
      </c>
      <c r="O48" s="142" t="s">
        <v>183</v>
      </c>
      <c r="P48" s="142" t="s">
        <v>183</v>
      </c>
      <c r="Q48" s="140" t="s">
        <v>875</v>
      </c>
      <c r="R48" s="141" t="s">
        <v>503</v>
      </c>
      <c r="S48" s="140" t="s">
        <v>183</v>
      </c>
      <c r="T48" s="288"/>
    </row>
    <row r="49" spans="1:22" ht="15" customHeight="1" x14ac:dyDescent="0.2">
      <c r="A49" s="139" t="s">
        <v>38</v>
      </c>
      <c r="B49" s="142" t="s">
        <v>127</v>
      </c>
      <c r="C49" s="143">
        <f t="shared" si="0"/>
        <v>0</v>
      </c>
      <c r="D49" s="143"/>
      <c r="E49" s="143"/>
      <c r="F49" s="144">
        <f t="shared" si="5"/>
        <v>0</v>
      </c>
      <c r="G49" s="142" t="s">
        <v>866</v>
      </c>
      <c r="H49" s="142" t="s">
        <v>183</v>
      </c>
      <c r="I49" s="142" t="s">
        <v>183</v>
      </c>
      <c r="J49" s="142" t="s">
        <v>183</v>
      </c>
      <c r="K49" s="142" t="s">
        <v>183</v>
      </c>
      <c r="L49" s="142" t="s">
        <v>183</v>
      </c>
      <c r="M49" s="142" t="s">
        <v>183</v>
      </c>
      <c r="N49" s="142" t="s">
        <v>183</v>
      </c>
      <c r="O49" s="142" t="s">
        <v>183</v>
      </c>
      <c r="P49" s="142" t="s">
        <v>183</v>
      </c>
      <c r="Q49" s="140" t="s">
        <v>867</v>
      </c>
      <c r="R49" s="141" t="s">
        <v>506</v>
      </c>
      <c r="S49" s="140" t="s">
        <v>183</v>
      </c>
      <c r="T49" s="290"/>
    </row>
    <row r="50" spans="1:22" ht="15" customHeight="1" x14ac:dyDescent="0.2">
      <c r="A50" s="139" t="s">
        <v>39</v>
      </c>
      <c r="B50" s="142" t="s">
        <v>234</v>
      </c>
      <c r="C50" s="143">
        <f t="shared" si="0"/>
        <v>1</v>
      </c>
      <c r="D50" s="143"/>
      <c r="E50" s="143"/>
      <c r="F50" s="144">
        <f t="shared" si="5"/>
        <v>1</v>
      </c>
      <c r="G50" s="142" t="s">
        <v>864</v>
      </c>
      <c r="H50" s="142" t="s">
        <v>864</v>
      </c>
      <c r="I50" s="142" t="s">
        <v>864</v>
      </c>
      <c r="J50" s="142" t="s">
        <v>864</v>
      </c>
      <c r="K50" s="142" t="s">
        <v>864</v>
      </c>
      <c r="L50" s="142" t="s">
        <v>864</v>
      </c>
      <c r="M50" s="142" t="s">
        <v>866</v>
      </c>
      <c r="N50" s="142" t="s">
        <v>864</v>
      </c>
      <c r="O50" s="207">
        <v>44305</v>
      </c>
      <c r="P50" s="142" t="s">
        <v>1397</v>
      </c>
      <c r="Q50" s="140" t="s">
        <v>867</v>
      </c>
      <c r="R50" s="140" t="s">
        <v>385</v>
      </c>
      <c r="S50" s="128" t="s">
        <v>183</v>
      </c>
      <c r="T50" s="290"/>
    </row>
    <row r="51" spans="1:22" ht="15" customHeight="1" x14ac:dyDescent="0.2">
      <c r="A51" s="139" t="s">
        <v>40</v>
      </c>
      <c r="B51" s="142" t="s">
        <v>127</v>
      </c>
      <c r="C51" s="143">
        <f t="shared" si="0"/>
        <v>0</v>
      </c>
      <c r="D51" s="143"/>
      <c r="E51" s="143"/>
      <c r="F51" s="144">
        <f t="shared" si="5"/>
        <v>0</v>
      </c>
      <c r="G51" s="142" t="s">
        <v>866</v>
      </c>
      <c r="H51" s="142" t="s">
        <v>183</v>
      </c>
      <c r="I51" s="142" t="s">
        <v>183</v>
      </c>
      <c r="J51" s="142" t="s">
        <v>183</v>
      </c>
      <c r="K51" s="142" t="s">
        <v>183</v>
      </c>
      <c r="L51" s="142" t="s">
        <v>183</v>
      </c>
      <c r="M51" s="142" t="s">
        <v>183</v>
      </c>
      <c r="N51" s="142" t="s">
        <v>183</v>
      </c>
      <c r="O51" s="142" t="s">
        <v>183</v>
      </c>
      <c r="P51" s="152" t="s">
        <v>183</v>
      </c>
      <c r="Q51" s="140" t="s">
        <v>867</v>
      </c>
      <c r="R51" s="140" t="s">
        <v>903</v>
      </c>
      <c r="S51" s="140" t="s">
        <v>1116</v>
      </c>
      <c r="T51" s="290" t="s">
        <v>183</v>
      </c>
    </row>
    <row r="52" spans="1:22" ht="15" customHeight="1" x14ac:dyDescent="0.2">
      <c r="A52" s="139" t="s">
        <v>92</v>
      </c>
      <c r="B52" s="142" t="s">
        <v>127</v>
      </c>
      <c r="C52" s="143">
        <f t="shared" si="0"/>
        <v>0</v>
      </c>
      <c r="D52" s="143"/>
      <c r="E52" s="143"/>
      <c r="F52" s="144">
        <f t="shared" si="5"/>
        <v>0</v>
      </c>
      <c r="G52" s="142" t="s">
        <v>866</v>
      </c>
      <c r="H52" s="142" t="s">
        <v>183</v>
      </c>
      <c r="I52" s="142" t="s">
        <v>183</v>
      </c>
      <c r="J52" s="142" t="s">
        <v>183</v>
      </c>
      <c r="K52" s="142" t="s">
        <v>183</v>
      </c>
      <c r="L52" s="142" t="s">
        <v>183</v>
      </c>
      <c r="M52" s="142" t="s">
        <v>183</v>
      </c>
      <c r="N52" s="142" t="s">
        <v>183</v>
      </c>
      <c r="O52" s="142" t="s">
        <v>183</v>
      </c>
      <c r="P52" s="152" t="s">
        <v>183</v>
      </c>
      <c r="Q52" s="140" t="s">
        <v>867</v>
      </c>
      <c r="R52" s="140" t="s">
        <v>903</v>
      </c>
      <c r="S52" s="140" t="s">
        <v>183</v>
      </c>
      <c r="T52" s="288"/>
    </row>
    <row r="53" spans="1:22" s="51" customFormat="1" ht="15" customHeight="1" x14ac:dyDescent="0.2">
      <c r="A53" s="139" t="s">
        <v>41</v>
      </c>
      <c r="B53" s="142" t="s">
        <v>234</v>
      </c>
      <c r="C53" s="143">
        <f t="shared" si="0"/>
        <v>1</v>
      </c>
      <c r="D53" s="143"/>
      <c r="E53" s="143"/>
      <c r="F53" s="144">
        <f t="shared" si="5"/>
        <v>1</v>
      </c>
      <c r="G53" s="142" t="s">
        <v>864</v>
      </c>
      <c r="H53" s="142" t="s">
        <v>864</v>
      </c>
      <c r="I53" s="142" t="s">
        <v>864</v>
      </c>
      <c r="J53" s="142" t="s">
        <v>864</v>
      </c>
      <c r="K53" s="142" t="s">
        <v>864</v>
      </c>
      <c r="L53" s="142" t="s">
        <v>1257</v>
      </c>
      <c r="M53" s="142" t="s">
        <v>866</v>
      </c>
      <c r="N53" s="142" t="s">
        <v>864</v>
      </c>
      <c r="O53" s="207">
        <v>44330</v>
      </c>
      <c r="P53" s="152" t="s">
        <v>1398</v>
      </c>
      <c r="Q53" s="140" t="s">
        <v>867</v>
      </c>
      <c r="R53" s="141" t="s">
        <v>184</v>
      </c>
      <c r="S53" s="141" t="s">
        <v>374</v>
      </c>
      <c r="T53" s="290" t="s">
        <v>183</v>
      </c>
    </row>
    <row r="54" spans="1:22" ht="15" customHeight="1" x14ac:dyDescent="0.2">
      <c r="A54" s="139" t="s">
        <v>42</v>
      </c>
      <c r="B54" s="142" t="s">
        <v>233</v>
      </c>
      <c r="C54" s="143">
        <f t="shared" si="0"/>
        <v>2</v>
      </c>
      <c r="D54" s="143"/>
      <c r="E54" s="143"/>
      <c r="F54" s="144">
        <f t="shared" si="5"/>
        <v>2</v>
      </c>
      <c r="G54" s="142" t="s">
        <v>864</v>
      </c>
      <c r="H54" s="142" t="s">
        <v>864</v>
      </c>
      <c r="I54" s="142" t="s">
        <v>864</v>
      </c>
      <c r="J54" s="142" t="s">
        <v>864</v>
      </c>
      <c r="K54" s="142" t="s">
        <v>864</v>
      </c>
      <c r="L54" s="142" t="s">
        <v>864</v>
      </c>
      <c r="M54" s="142" t="s">
        <v>864</v>
      </c>
      <c r="N54" s="142" t="s">
        <v>864</v>
      </c>
      <c r="O54" s="207" t="s">
        <v>343</v>
      </c>
      <c r="P54" s="152" t="s">
        <v>183</v>
      </c>
      <c r="Q54" s="140" t="s">
        <v>979</v>
      </c>
      <c r="R54" s="140" t="s">
        <v>388</v>
      </c>
      <c r="S54" s="128" t="s">
        <v>183</v>
      </c>
      <c r="T54" s="290" t="s">
        <v>183</v>
      </c>
    </row>
    <row r="55" spans="1:22" s="51" customFormat="1" ht="15" customHeight="1" x14ac:dyDescent="0.2">
      <c r="A55" s="145" t="s">
        <v>43</v>
      </c>
      <c r="B55" s="150"/>
      <c r="C55" s="156"/>
      <c r="D55" s="150"/>
      <c r="E55" s="150"/>
      <c r="F55" s="151"/>
      <c r="G55" s="244"/>
      <c r="H55" s="145"/>
      <c r="I55" s="145"/>
      <c r="J55" s="145"/>
      <c r="K55" s="145"/>
      <c r="L55" s="145"/>
      <c r="M55" s="145"/>
      <c r="N55" s="145"/>
      <c r="O55" s="145"/>
      <c r="P55" s="145"/>
      <c r="Q55" s="146"/>
      <c r="R55" s="146"/>
      <c r="S55" s="146"/>
      <c r="T55" s="290"/>
    </row>
    <row r="56" spans="1:22" ht="15" customHeight="1" x14ac:dyDescent="0.2">
      <c r="A56" s="139" t="s">
        <v>44</v>
      </c>
      <c r="B56" s="142" t="s">
        <v>233</v>
      </c>
      <c r="C56" s="143">
        <f t="shared" si="0"/>
        <v>2</v>
      </c>
      <c r="D56" s="143"/>
      <c r="E56" s="143"/>
      <c r="F56" s="144">
        <f t="shared" ref="F56:F69" si="6">C56*IF(D56&gt;0,D56,1)*IF(E56&gt;0,E56,1)</f>
        <v>2</v>
      </c>
      <c r="G56" s="142" t="s">
        <v>864</v>
      </c>
      <c r="H56" s="142" t="s">
        <v>864</v>
      </c>
      <c r="I56" s="142" t="s">
        <v>864</v>
      </c>
      <c r="J56" s="142" t="s">
        <v>864</v>
      </c>
      <c r="K56" s="142" t="s">
        <v>864</v>
      </c>
      <c r="L56" s="142" t="s">
        <v>864</v>
      </c>
      <c r="M56" s="142" t="s">
        <v>864</v>
      </c>
      <c r="N56" s="142" t="s">
        <v>864</v>
      </c>
      <c r="O56" s="207">
        <v>44348</v>
      </c>
      <c r="P56" s="157" t="s">
        <v>183</v>
      </c>
      <c r="Q56" s="140" t="s">
        <v>867</v>
      </c>
      <c r="R56" s="141" t="s">
        <v>511</v>
      </c>
      <c r="S56" s="140" t="s">
        <v>183</v>
      </c>
      <c r="T56" s="290"/>
    </row>
    <row r="57" spans="1:22" ht="15" customHeight="1" x14ac:dyDescent="0.2">
      <c r="A57" s="139" t="s">
        <v>45</v>
      </c>
      <c r="B57" s="142" t="s">
        <v>233</v>
      </c>
      <c r="C57" s="143">
        <f t="shared" si="0"/>
        <v>2</v>
      </c>
      <c r="D57" s="143"/>
      <c r="E57" s="143"/>
      <c r="F57" s="144">
        <f t="shared" si="6"/>
        <v>2</v>
      </c>
      <c r="G57" s="142" t="s">
        <v>864</v>
      </c>
      <c r="H57" s="142" t="s">
        <v>864</v>
      </c>
      <c r="I57" s="142" t="s">
        <v>864</v>
      </c>
      <c r="J57" s="142" t="s">
        <v>864</v>
      </c>
      <c r="K57" s="142" t="s">
        <v>864</v>
      </c>
      <c r="L57" s="142" t="s">
        <v>864</v>
      </c>
      <c r="M57" s="142" t="s">
        <v>864</v>
      </c>
      <c r="N57" s="142" t="s">
        <v>864</v>
      </c>
      <c r="O57" s="207" t="s">
        <v>343</v>
      </c>
      <c r="P57" s="152" t="s">
        <v>183</v>
      </c>
      <c r="Q57" s="140" t="s">
        <v>867</v>
      </c>
      <c r="R57" s="140" t="s">
        <v>513</v>
      </c>
      <c r="S57" s="140" t="s">
        <v>183</v>
      </c>
      <c r="T57" s="290"/>
    </row>
    <row r="58" spans="1:22" ht="15" customHeight="1" x14ac:dyDescent="0.2">
      <c r="A58" s="139" t="s">
        <v>46</v>
      </c>
      <c r="B58" s="142" t="s">
        <v>127</v>
      </c>
      <c r="C58" s="143">
        <f t="shared" si="0"/>
        <v>0</v>
      </c>
      <c r="D58" s="143"/>
      <c r="E58" s="143"/>
      <c r="F58" s="144">
        <f t="shared" si="6"/>
        <v>0</v>
      </c>
      <c r="G58" s="142" t="s">
        <v>866</v>
      </c>
      <c r="H58" s="142" t="s">
        <v>183</v>
      </c>
      <c r="I58" s="142" t="s">
        <v>183</v>
      </c>
      <c r="J58" s="142" t="s">
        <v>183</v>
      </c>
      <c r="K58" s="142" t="s">
        <v>183</v>
      </c>
      <c r="L58" s="142" t="s">
        <v>183</v>
      </c>
      <c r="M58" s="142" t="s">
        <v>183</v>
      </c>
      <c r="N58" s="142" t="s">
        <v>183</v>
      </c>
      <c r="O58" s="142" t="s">
        <v>183</v>
      </c>
      <c r="P58" s="142" t="s">
        <v>183</v>
      </c>
      <c r="Q58" s="140" t="s">
        <v>867</v>
      </c>
      <c r="R58" s="141" t="s">
        <v>514</v>
      </c>
      <c r="S58" s="140" t="s">
        <v>183</v>
      </c>
      <c r="T58" s="290"/>
    </row>
    <row r="59" spans="1:22" ht="15" customHeight="1" x14ac:dyDescent="0.2">
      <c r="A59" s="139" t="s">
        <v>47</v>
      </c>
      <c r="B59" s="142" t="s">
        <v>233</v>
      </c>
      <c r="C59" s="143">
        <f t="shared" si="0"/>
        <v>2</v>
      </c>
      <c r="D59" s="143"/>
      <c r="E59" s="143"/>
      <c r="F59" s="144">
        <f t="shared" si="6"/>
        <v>2</v>
      </c>
      <c r="G59" s="142" t="s">
        <v>864</v>
      </c>
      <c r="H59" s="142" t="s">
        <v>864</v>
      </c>
      <c r="I59" s="142" t="s">
        <v>864</v>
      </c>
      <c r="J59" s="142" t="s">
        <v>864</v>
      </c>
      <c r="K59" s="142" t="s">
        <v>864</v>
      </c>
      <c r="L59" s="142" t="s">
        <v>864</v>
      </c>
      <c r="M59" s="142" t="s">
        <v>864</v>
      </c>
      <c r="N59" s="142" t="s">
        <v>864</v>
      </c>
      <c r="O59" s="207" t="s">
        <v>343</v>
      </c>
      <c r="P59" s="152" t="s">
        <v>1117</v>
      </c>
      <c r="Q59" s="140" t="s">
        <v>867</v>
      </c>
      <c r="R59" s="141" t="s">
        <v>516</v>
      </c>
      <c r="S59" s="140" t="s">
        <v>183</v>
      </c>
      <c r="T59" s="290"/>
    </row>
    <row r="60" spans="1:22" s="51" customFormat="1" ht="15" customHeight="1" x14ac:dyDescent="0.2">
      <c r="A60" s="139" t="s">
        <v>48</v>
      </c>
      <c r="B60" s="142" t="s">
        <v>234</v>
      </c>
      <c r="C60" s="143">
        <f t="shared" si="0"/>
        <v>1</v>
      </c>
      <c r="D60" s="143"/>
      <c r="E60" s="143"/>
      <c r="F60" s="144">
        <f t="shared" si="6"/>
        <v>1</v>
      </c>
      <c r="G60" s="142" t="s">
        <v>864</v>
      </c>
      <c r="H60" s="142" t="s">
        <v>864</v>
      </c>
      <c r="I60" s="142" t="s">
        <v>864</v>
      </c>
      <c r="J60" s="142" t="s">
        <v>864</v>
      </c>
      <c r="K60" s="142" t="s">
        <v>864</v>
      </c>
      <c r="L60" s="142" t="s">
        <v>864</v>
      </c>
      <c r="M60" s="142" t="s">
        <v>866</v>
      </c>
      <c r="N60" s="142" t="s">
        <v>864</v>
      </c>
      <c r="O60" s="207" t="s">
        <v>343</v>
      </c>
      <c r="P60" s="152" t="s">
        <v>1379</v>
      </c>
      <c r="Q60" s="140" t="s">
        <v>867</v>
      </c>
      <c r="R60" s="140" t="s">
        <v>517</v>
      </c>
      <c r="S60" s="140" t="s">
        <v>183</v>
      </c>
      <c r="T60" s="290"/>
      <c r="U60" s="52"/>
      <c r="V60" s="52"/>
    </row>
    <row r="61" spans="1:22" ht="15" customHeight="1" x14ac:dyDescent="0.2">
      <c r="A61" s="139" t="s">
        <v>49</v>
      </c>
      <c r="B61" s="142" t="s">
        <v>234</v>
      </c>
      <c r="C61" s="143">
        <f t="shared" si="0"/>
        <v>1</v>
      </c>
      <c r="D61" s="143"/>
      <c r="E61" s="143"/>
      <c r="F61" s="144">
        <f t="shared" si="6"/>
        <v>1</v>
      </c>
      <c r="G61" s="142" t="s">
        <v>864</v>
      </c>
      <c r="H61" s="142" t="s">
        <v>864</v>
      </c>
      <c r="I61" s="142" t="s">
        <v>864</v>
      </c>
      <c r="J61" s="142" t="s">
        <v>864</v>
      </c>
      <c r="K61" s="142" t="s">
        <v>864</v>
      </c>
      <c r="L61" s="142" t="s">
        <v>864</v>
      </c>
      <c r="M61" s="142" t="s">
        <v>866</v>
      </c>
      <c r="N61" s="142" t="s">
        <v>864</v>
      </c>
      <c r="O61" s="207">
        <v>44290</v>
      </c>
      <c r="P61" s="152" t="s">
        <v>1379</v>
      </c>
      <c r="Q61" s="140" t="s">
        <v>979</v>
      </c>
      <c r="R61" s="140" t="s">
        <v>389</v>
      </c>
      <c r="S61" s="128" t="s">
        <v>1132</v>
      </c>
      <c r="T61" s="290" t="s">
        <v>183</v>
      </c>
    </row>
    <row r="62" spans="1:22" ht="15" customHeight="1" x14ac:dyDescent="0.2">
      <c r="A62" s="139" t="s">
        <v>50</v>
      </c>
      <c r="B62" s="142" t="s">
        <v>127</v>
      </c>
      <c r="C62" s="143">
        <f t="shared" si="0"/>
        <v>0</v>
      </c>
      <c r="D62" s="143"/>
      <c r="E62" s="143"/>
      <c r="F62" s="144">
        <f t="shared" si="6"/>
        <v>0</v>
      </c>
      <c r="G62" s="142" t="s">
        <v>866</v>
      </c>
      <c r="H62" s="142" t="s">
        <v>183</v>
      </c>
      <c r="I62" s="142" t="s">
        <v>183</v>
      </c>
      <c r="J62" s="142" t="s">
        <v>183</v>
      </c>
      <c r="K62" s="142" t="s">
        <v>183</v>
      </c>
      <c r="L62" s="142" t="s">
        <v>183</v>
      </c>
      <c r="M62" s="142" t="s">
        <v>183</v>
      </c>
      <c r="N62" s="142" t="s">
        <v>183</v>
      </c>
      <c r="O62" s="142" t="s">
        <v>183</v>
      </c>
      <c r="P62" s="142" t="s">
        <v>183</v>
      </c>
      <c r="Q62" s="140" t="s">
        <v>867</v>
      </c>
      <c r="R62" s="140" t="s">
        <v>393</v>
      </c>
      <c r="S62" s="128" t="s">
        <v>183</v>
      </c>
      <c r="T62" s="290"/>
    </row>
    <row r="63" spans="1:22" s="84" customFormat="1" ht="15" customHeight="1" x14ac:dyDescent="0.2">
      <c r="A63" s="139" t="s">
        <v>51</v>
      </c>
      <c r="B63" s="142" t="s">
        <v>234</v>
      </c>
      <c r="C63" s="143">
        <f t="shared" si="0"/>
        <v>1</v>
      </c>
      <c r="D63" s="143"/>
      <c r="E63" s="143"/>
      <c r="F63" s="144">
        <f t="shared" si="6"/>
        <v>1</v>
      </c>
      <c r="G63" s="142" t="s">
        <v>864</v>
      </c>
      <c r="H63" s="142" t="s">
        <v>864</v>
      </c>
      <c r="I63" s="142" t="s">
        <v>864</v>
      </c>
      <c r="J63" s="142" t="s">
        <v>864</v>
      </c>
      <c r="K63" s="142" t="s">
        <v>864</v>
      </c>
      <c r="L63" s="142" t="s">
        <v>864</v>
      </c>
      <c r="M63" s="142" t="s">
        <v>866</v>
      </c>
      <c r="N63" s="142" t="s">
        <v>864</v>
      </c>
      <c r="O63" s="207" t="s">
        <v>343</v>
      </c>
      <c r="P63" s="152" t="s">
        <v>1379</v>
      </c>
      <c r="Q63" s="140" t="s">
        <v>867</v>
      </c>
      <c r="R63" s="140" t="s">
        <v>520</v>
      </c>
      <c r="S63" s="140" t="s">
        <v>1111</v>
      </c>
      <c r="T63" s="290" t="s">
        <v>183</v>
      </c>
    </row>
    <row r="64" spans="1:22" ht="15" customHeight="1" x14ac:dyDescent="0.2">
      <c r="A64" s="139" t="s">
        <v>52</v>
      </c>
      <c r="B64" s="142" t="s">
        <v>233</v>
      </c>
      <c r="C64" s="143">
        <f t="shared" si="0"/>
        <v>2</v>
      </c>
      <c r="D64" s="143"/>
      <c r="E64" s="143"/>
      <c r="F64" s="144">
        <f t="shared" si="6"/>
        <v>2</v>
      </c>
      <c r="G64" s="142" t="s">
        <v>864</v>
      </c>
      <c r="H64" s="142" t="s">
        <v>864</v>
      </c>
      <c r="I64" s="142" t="s">
        <v>864</v>
      </c>
      <c r="J64" s="142" t="s">
        <v>864</v>
      </c>
      <c r="K64" s="142" t="s">
        <v>864</v>
      </c>
      <c r="L64" s="142" t="s">
        <v>864</v>
      </c>
      <c r="M64" s="142" t="s">
        <v>892</v>
      </c>
      <c r="N64" s="142" t="s">
        <v>864</v>
      </c>
      <c r="O64" s="207" t="s">
        <v>343</v>
      </c>
      <c r="P64" s="152" t="s">
        <v>1399</v>
      </c>
      <c r="Q64" s="140" t="s">
        <v>867</v>
      </c>
      <c r="R64" s="140" t="s">
        <v>523</v>
      </c>
      <c r="S64" s="140" t="s">
        <v>1133</v>
      </c>
      <c r="T64" s="290" t="s">
        <v>183</v>
      </c>
    </row>
    <row r="65" spans="1:20" ht="15" customHeight="1" x14ac:dyDescent="0.2">
      <c r="A65" s="139" t="s">
        <v>150</v>
      </c>
      <c r="B65" s="142" t="s">
        <v>233</v>
      </c>
      <c r="C65" s="143">
        <f t="shared" si="0"/>
        <v>2</v>
      </c>
      <c r="D65" s="143"/>
      <c r="E65" s="143"/>
      <c r="F65" s="144">
        <f t="shared" si="6"/>
        <v>2</v>
      </c>
      <c r="G65" s="142" t="s">
        <v>864</v>
      </c>
      <c r="H65" s="142" t="s">
        <v>864</v>
      </c>
      <c r="I65" s="142" t="s">
        <v>864</v>
      </c>
      <c r="J65" s="142" t="s">
        <v>864</v>
      </c>
      <c r="K65" s="142" t="s">
        <v>864</v>
      </c>
      <c r="L65" s="142" t="s">
        <v>864</v>
      </c>
      <c r="M65" s="142" t="s">
        <v>864</v>
      </c>
      <c r="N65" s="142" t="s">
        <v>864</v>
      </c>
      <c r="O65" s="207" t="s">
        <v>343</v>
      </c>
      <c r="P65" s="152" t="s">
        <v>1117</v>
      </c>
      <c r="Q65" s="140" t="s">
        <v>867</v>
      </c>
      <c r="R65" s="140" t="s">
        <v>624</v>
      </c>
      <c r="S65" s="128" t="s">
        <v>1099</v>
      </c>
      <c r="T65" s="290" t="s">
        <v>183</v>
      </c>
    </row>
    <row r="66" spans="1:20" ht="15" customHeight="1" x14ac:dyDescent="0.2">
      <c r="A66" s="139" t="s">
        <v>54</v>
      </c>
      <c r="B66" s="142" t="s">
        <v>233</v>
      </c>
      <c r="C66" s="143">
        <f t="shared" si="0"/>
        <v>2</v>
      </c>
      <c r="D66" s="143"/>
      <c r="E66" s="143"/>
      <c r="F66" s="144">
        <f t="shared" si="6"/>
        <v>2</v>
      </c>
      <c r="G66" s="142" t="s">
        <v>864</v>
      </c>
      <c r="H66" s="142" t="s">
        <v>864</v>
      </c>
      <c r="I66" s="142" t="s">
        <v>864</v>
      </c>
      <c r="J66" s="142" t="s">
        <v>864</v>
      </c>
      <c r="K66" s="142" t="s">
        <v>864</v>
      </c>
      <c r="L66" s="142" t="s">
        <v>864</v>
      </c>
      <c r="M66" s="142" t="s">
        <v>864</v>
      </c>
      <c r="N66" s="142" t="s">
        <v>864</v>
      </c>
      <c r="O66" s="207">
        <v>44336</v>
      </c>
      <c r="P66" s="142" t="s">
        <v>183</v>
      </c>
      <c r="Q66" s="140" t="s">
        <v>867</v>
      </c>
      <c r="R66" s="141" t="s">
        <v>395</v>
      </c>
      <c r="S66" s="128" t="s">
        <v>183</v>
      </c>
      <c r="T66" s="290"/>
    </row>
    <row r="67" spans="1:20" ht="15" customHeight="1" x14ac:dyDescent="0.2">
      <c r="A67" s="139" t="s">
        <v>55</v>
      </c>
      <c r="B67" s="142" t="s">
        <v>234</v>
      </c>
      <c r="C67" s="143">
        <f t="shared" si="0"/>
        <v>1</v>
      </c>
      <c r="D67" s="143"/>
      <c r="E67" s="143"/>
      <c r="F67" s="144">
        <f t="shared" si="6"/>
        <v>1</v>
      </c>
      <c r="G67" s="142" t="s">
        <v>864</v>
      </c>
      <c r="H67" s="142" t="s">
        <v>864</v>
      </c>
      <c r="I67" s="142" t="s">
        <v>864</v>
      </c>
      <c r="J67" s="142" t="s">
        <v>864</v>
      </c>
      <c r="K67" s="142" t="s">
        <v>864</v>
      </c>
      <c r="L67" s="142" t="s">
        <v>865</v>
      </c>
      <c r="M67" s="142" t="s">
        <v>865</v>
      </c>
      <c r="N67" s="142" t="s">
        <v>864</v>
      </c>
      <c r="O67" s="207" t="s">
        <v>343</v>
      </c>
      <c r="P67" s="142" t="s">
        <v>1400</v>
      </c>
      <c r="Q67" s="140" t="s">
        <v>867</v>
      </c>
      <c r="R67" s="140" t="s">
        <v>528</v>
      </c>
      <c r="S67" s="140" t="s">
        <v>183</v>
      </c>
      <c r="T67" s="290"/>
    </row>
    <row r="68" spans="1:20" ht="15" customHeight="1" x14ac:dyDescent="0.2">
      <c r="A68" s="139" t="s">
        <v>56</v>
      </c>
      <c r="B68" s="142" t="s">
        <v>233</v>
      </c>
      <c r="C68" s="143">
        <f>IF(B68=$B$4,2,IF(B68=$B$5,1,0))</f>
        <v>2</v>
      </c>
      <c r="D68" s="143"/>
      <c r="E68" s="143"/>
      <c r="F68" s="144">
        <f>C68*IF(D68&gt;0,D68,1)*IF(E68&gt;0,E68,1)</f>
        <v>2</v>
      </c>
      <c r="G68" s="142" t="s">
        <v>864</v>
      </c>
      <c r="H68" s="142" t="s">
        <v>864</v>
      </c>
      <c r="I68" s="142" t="s">
        <v>864</v>
      </c>
      <c r="J68" s="142" t="s">
        <v>864</v>
      </c>
      <c r="K68" s="142" t="s">
        <v>864</v>
      </c>
      <c r="L68" s="142" t="s">
        <v>864</v>
      </c>
      <c r="M68" s="142" t="s">
        <v>864</v>
      </c>
      <c r="N68" s="142" t="s">
        <v>864</v>
      </c>
      <c r="O68" s="207">
        <v>44329</v>
      </c>
      <c r="P68" s="152" t="s">
        <v>183</v>
      </c>
      <c r="Q68" s="140" t="s">
        <v>979</v>
      </c>
      <c r="R68" s="295" t="s">
        <v>530</v>
      </c>
      <c r="S68" s="140" t="s">
        <v>183</v>
      </c>
      <c r="T68" s="290"/>
    </row>
    <row r="69" spans="1:20" ht="15" customHeight="1" x14ac:dyDescent="0.2">
      <c r="A69" s="139" t="s">
        <v>57</v>
      </c>
      <c r="B69" s="142" t="s">
        <v>127</v>
      </c>
      <c r="C69" s="143">
        <f t="shared" si="0"/>
        <v>0</v>
      </c>
      <c r="D69" s="143"/>
      <c r="E69" s="143"/>
      <c r="F69" s="144">
        <f t="shared" si="6"/>
        <v>0</v>
      </c>
      <c r="G69" s="142" t="s">
        <v>866</v>
      </c>
      <c r="H69" s="142" t="s">
        <v>183</v>
      </c>
      <c r="I69" s="142" t="s">
        <v>183</v>
      </c>
      <c r="J69" s="142" t="s">
        <v>183</v>
      </c>
      <c r="K69" s="142" t="s">
        <v>183</v>
      </c>
      <c r="L69" s="142" t="s">
        <v>183</v>
      </c>
      <c r="M69" s="142" t="s">
        <v>183</v>
      </c>
      <c r="N69" s="142" t="s">
        <v>183</v>
      </c>
      <c r="O69" s="142" t="s">
        <v>183</v>
      </c>
      <c r="P69" s="142" t="s">
        <v>1114</v>
      </c>
      <c r="Q69" s="140" t="s">
        <v>979</v>
      </c>
      <c r="R69" s="141" t="s">
        <v>533</v>
      </c>
      <c r="S69" s="140" t="s">
        <v>183</v>
      </c>
      <c r="T69" s="290"/>
    </row>
    <row r="70" spans="1:20" s="51" customFormat="1" ht="15" customHeight="1" x14ac:dyDescent="0.2">
      <c r="A70" s="145" t="s">
        <v>58</v>
      </c>
      <c r="B70" s="150"/>
      <c r="C70" s="156"/>
      <c r="D70" s="150"/>
      <c r="E70" s="150"/>
      <c r="F70" s="151"/>
      <c r="G70" s="244"/>
      <c r="H70" s="145"/>
      <c r="I70" s="145"/>
      <c r="J70" s="145"/>
      <c r="K70" s="145"/>
      <c r="L70" s="145"/>
      <c r="M70" s="145"/>
      <c r="N70" s="145"/>
      <c r="O70" s="145"/>
      <c r="P70" s="145"/>
      <c r="Q70" s="146"/>
      <c r="R70" s="146"/>
      <c r="S70" s="146"/>
      <c r="T70" s="290"/>
    </row>
    <row r="71" spans="1:20" s="51" customFormat="1" ht="15" customHeight="1" x14ac:dyDescent="0.2">
      <c r="A71" s="139" t="s">
        <v>59</v>
      </c>
      <c r="B71" s="142" t="s">
        <v>127</v>
      </c>
      <c r="C71" s="143">
        <f t="shared" si="0"/>
        <v>0</v>
      </c>
      <c r="D71" s="143"/>
      <c r="E71" s="143"/>
      <c r="F71" s="144">
        <f t="shared" ref="F71:F76" si="7">C71*IF(D71&gt;0,D71,1)*IF(E71&gt;0,E71,1)</f>
        <v>0</v>
      </c>
      <c r="G71" s="142" t="s">
        <v>866</v>
      </c>
      <c r="H71" s="142" t="s">
        <v>183</v>
      </c>
      <c r="I71" s="142" t="s">
        <v>183</v>
      </c>
      <c r="J71" s="142" t="s">
        <v>183</v>
      </c>
      <c r="K71" s="142" t="s">
        <v>183</v>
      </c>
      <c r="L71" s="142" t="s">
        <v>183</v>
      </c>
      <c r="M71" s="142" t="s">
        <v>183</v>
      </c>
      <c r="N71" s="142" t="s">
        <v>183</v>
      </c>
      <c r="O71" s="142" t="s">
        <v>183</v>
      </c>
      <c r="P71" s="152" t="s">
        <v>1401</v>
      </c>
      <c r="Q71" s="140" t="s">
        <v>867</v>
      </c>
      <c r="R71" s="141" t="s">
        <v>535</v>
      </c>
      <c r="S71" s="141" t="s">
        <v>1134</v>
      </c>
      <c r="T71" s="290" t="s">
        <v>183</v>
      </c>
    </row>
    <row r="72" spans="1:20" s="51" customFormat="1" ht="15" customHeight="1" x14ac:dyDescent="0.2">
      <c r="A72" s="139" t="s">
        <v>60</v>
      </c>
      <c r="B72" s="142" t="s">
        <v>234</v>
      </c>
      <c r="C72" s="143">
        <f t="shared" ref="C72:C99" si="8">IF(B72=$B$4,2,IF(B72=$B$5,1,0))</f>
        <v>1</v>
      </c>
      <c r="D72" s="143"/>
      <c r="E72" s="143"/>
      <c r="F72" s="144">
        <f t="shared" si="7"/>
        <v>1</v>
      </c>
      <c r="G72" s="142" t="s">
        <v>864</v>
      </c>
      <c r="H72" s="142" t="s">
        <v>864</v>
      </c>
      <c r="I72" s="142" t="s">
        <v>864</v>
      </c>
      <c r="J72" s="142" t="s">
        <v>864</v>
      </c>
      <c r="K72" s="142" t="s">
        <v>864</v>
      </c>
      <c r="L72" s="142" t="s">
        <v>866</v>
      </c>
      <c r="M72" s="142" t="s">
        <v>866</v>
      </c>
      <c r="N72" s="142" t="s">
        <v>864</v>
      </c>
      <c r="O72" s="207">
        <v>44342</v>
      </c>
      <c r="P72" s="152" t="s">
        <v>1402</v>
      </c>
      <c r="Q72" s="140" t="s">
        <v>867</v>
      </c>
      <c r="R72" s="141" t="s">
        <v>537</v>
      </c>
      <c r="S72" s="140" t="s">
        <v>183</v>
      </c>
      <c r="T72" s="290"/>
    </row>
    <row r="73" spans="1:20" s="51" customFormat="1" ht="15" customHeight="1" x14ac:dyDescent="0.2">
      <c r="A73" s="139" t="s">
        <v>61</v>
      </c>
      <c r="B73" s="142" t="s">
        <v>233</v>
      </c>
      <c r="C73" s="143">
        <f t="shared" si="8"/>
        <v>2</v>
      </c>
      <c r="D73" s="143"/>
      <c r="E73" s="143"/>
      <c r="F73" s="144">
        <f t="shared" si="7"/>
        <v>2</v>
      </c>
      <c r="G73" s="142" t="s">
        <v>864</v>
      </c>
      <c r="H73" s="142" t="s">
        <v>864</v>
      </c>
      <c r="I73" s="142" t="s">
        <v>864</v>
      </c>
      <c r="J73" s="142" t="s">
        <v>864</v>
      </c>
      <c r="K73" s="142" t="s">
        <v>864</v>
      </c>
      <c r="L73" s="142" t="s">
        <v>864</v>
      </c>
      <c r="M73" s="142" t="s">
        <v>864</v>
      </c>
      <c r="N73" s="142" t="s">
        <v>864</v>
      </c>
      <c r="O73" s="207">
        <v>44315</v>
      </c>
      <c r="P73" s="152" t="s">
        <v>183</v>
      </c>
      <c r="Q73" s="141" t="s">
        <v>1032</v>
      </c>
      <c r="R73" s="141" t="s">
        <v>364</v>
      </c>
      <c r="S73" s="128" t="s">
        <v>183</v>
      </c>
      <c r="T73" s="290"/>
    </row>
    <row r="74" spans="1:20" s="51" customFormat="1" ht="15" customHeight="1" x14ac:dyDescent="0.2">
      <c r="A74" s="139" t="s">
        <v>62</v>
      </c>
      <c r="B74" s="142" t="s">
        <v>127</v>
      </c>
      <c r="C74" s="143">
        <f t="shared" si="8"/>
        <v>0</v>
      </c>
      <c r="D74" s="143"/>
      <c r="E74" s="143"/>
      <c r="F74" s="144">
        <f t="shared" si="7"/>
        <v>0</v>
      </c>
      <c r="G74" s="142" t="s">
        <v>866</v>
      </c>
      <c r="H74" s="142" t="s">
        <v>183</v>
      </c>
      <c r="I74" s="142" t="s">
        <v>183</v>
      </c>
      <c r="J74" s="142" t="s">
        <v>183</v>
      </c>
      <c r="K74" s="142" t="s">
        <v>183</v>
      </c>
      <c r="L74" s="142" t="s">
        <v>183</v>
      </c>
      <c r="M74" s="142" t="s">
        <v>183</v>
      </c>
      <c r="N74" s="142" t="s">
        <v>183</v>
      </c>
      <c r="O74" s="142" t="s">
        <v>183</v>
      </c>
      <c r="P74" s="142" t="s">
        <v>183</v>
      </c>
      <c r="Q74" s="140" t="s">
        <v>867</v>
      </c>
      <c r="R74" s="141" t="s">
        <v>344</v>
      </c>
      <c r="S74" s="128" t="s">
        <v>183</v>
      </c>
      <c r="T74" s="290"/>
    </row>
    <row r="75" spans="1:20" ht="15" customHeight="1" x14ac:dyDescent="0.2">
      <c r="A75" s="139" t="s">
        <v>63</v>
      </c>
      <c r="B75" s="142" t="s">
        <v>233</v>
      </c>
      <c r="C75" s="143">
        <f t="shared" si="8"/>
        <v>2</v>
      </c>
      <c r="D75" s="143"/>
      <c r="E75" s="143"/>
      <c r="F75" s="144">
        <f t="shared" si="7"/>
        <v>2</v>
      </c>
      <c r="G75" s="142" t="s">
        <v>864</v>
      </c>
      <c r="H75" s="142" t="s">
        <v>864</v>
      </c>
      <c r="I75" s="142" t="s">
        <v>864</v>
      </c>
      <c r="J75" s="142" t="s">
        <v>864</v>
      </c>
      <c r="K75" s="142" t="s">
        <v>864</v>
      </c>
      <c r="L75" s="142" t="s">
        <v>864</v>
      </c>
      <c r="M75" s="142" t="s">
        <v>864</v>
      </c>
      <c r="N75" s="142" t="s">
        <v>864</v>
      </c>
      <c r="O75" s="207" t="s">
        <v>343</v>
      </c>
      <c r="P75" s="152" t="s">
        <v>183</v>
      </c>
      <c r="Q75" s="140" t="s">
        <v>875</v>
      </c>
      <c r="R75" s="140" t="s">
        <v>539</v>
      </c>
      <c r="S75" s="140" t="s">
        <v>183</v>
      </c>
      <c r="T75" s="290"/>
    </row>
    <row r="76" spans="1:20" ht="15" customHeight="1" x14ac:dyDescent="0.2">
      <c r="A76" s="139" t="s">
        <v>64</v>
      </c>
      <c r="B76" s="142" t="s">
        <v>233</v>
      </c>
      <c r="C76" s="143">
        <f t="shared" si="8"/>
        <v>2</v>
      </c>
      <c r="D76" s="143"/>
      <c r="E76" s="143"/>
      <c r="F76" s="144">
        <f t="shared" si="7"/>
        <v>2</v>
      </c>
      <c r="G76" s="142" t="s">
        <v>864</v>
      </c>
      <c r="H76" s="142" t="s">
        <v>864</v>
      </c>
      <c r="I76" s="142" t="s">
        <v>864</v>
      </c>
      <c r="J76" s="142" t="s">
        <v>864</v>
      </c>
      <c r="K76" s="142" t="s">
        <v>864</v>
      </c>
      <c r="L76" s="142" t="s">
        <v>864</v>
      </c>
      <c r="M76" s="142" t="s">
        <v>864</v>
      </c>
      <c r="N76" s="142" t="s">
        <v>864</v>
      </c>
      <c r="O76" s="207" t="s">
        <v>343</v>
      </c>
      <c r="P76" s="152" t="s">
        <v>183</v>
      </c>
      <c r="Q76" s="140" t="s">
        <v>867</v>
      </c>
      <c r="R76" s="140" t="s">
        <v>543</v>
      </c>
      <c r="S76" s="140" t="s">
        <v>183</v>
      </c>
      <c r="T76" s="290"/>
    </row>
    <row r="77" spans="1:20" s="51" customFormat="1" ht="15" customHeight="1" x14ac:dyDescent="0.2">
      <c r="A77" s="145" t="s">
        <v>65</v>
      </c>
      <c r="B77" s="150"/>
      <c r="C77" s="156"/>
      <c r="D77" s="150"/>
      <c r="E77" s="150"/>
      <c r="F77" s="151"/>
      <c r="G77" s="244"/>
      <c r="H77" s="145"/>
      <c r="I77" s="145"/>
      <c r="J77" s="145"/>
      <c r="K77" s="145"/>
      <c r="L77" s="145"/>
      <c r="M77" s="145"/>
      <c r="N77" s="145"/>
      <c r="O77" s="145"/>
      <c r="P77" s="145"/>
      <c r="Q77" s="146"/>
      <c r="R77" s="146"/>
      <c r="S77" s="146"/>
      <c r="T77" s="290"/>
    </row>
    <row r="78" spans="1:20" ht="15" customHeight="1" x14ac:dyDescent="0.2">
      <c r="A78" s="139" t="s">
        <v>66</v>
      </c>
      <c r="B78" s="142" t="s">
        <v>233</v>
      </c>
      <c r="C78" s="143">
        <f t="shared" si="8"/>
        <v>2</v>
      </c>
      <c r="D78" s="143"/>
      <c r="E78" s="143"/>
      <c r="F78" s="144">
        <f t="shared" ref="F78:F87" si="9">C78*IF(D78&gt;0,D78,1)*IF(E78&gt;0,E78,1)</f>
        <v>2</v>
      </c>
      <c r="G78" s="142" t="s">
        <v>864</v>
      </c>
      <c r="H78" s="142" t="s">
        <v>864</v>
      </c>
      <c r="I78" s="142" t="s">
        <v>864</v>
      </c>
      <c r="J78" s="142" t="s">
        <v>864</v>
      </c>
      <c r="K78" s="142" t="s">
        <v>864</v>
      </c>
      <c r="L78" s="142" t="s">
        <v>864</v>
      </c>
      <c r="M78" s="142" t="s">
        <v>864</v>
      </c>
      <c r="N78" s="142" t="s">
        <v>864</v>
      </c>
      <c r="O78" s="207" t="s">
        <v>343</v>
      </c>
      <c r="P78" s="152" t="s">
        <v>183</v>
      </c>
      <c r="Q78" s="140" t="s">
        <v>867</v>
      </c>
      <c r="R78" s="141" t="s">
        <v>547</v>
      </c>
      <c r="S78" s="140" t="s">
        <v>183</v>
      </c>
      <c r="T78" s="290"/>
    </row>
    <row r="79" spans="1:20" ht="15" customHeight="1" x14ac:dyDescent="0.2">
      <c r="A79" s="139" t="s">
        <v>68</v>
      </c>
      <c r="B79" s="142" t="s">
        <v>127</v>
      </c>
      <c r="C79" s="143">
        <f t="shared" si="8"/>
        <v>0</v>
      </c>
      <c r="D79" s="143"/>
      <c r="E79" s="143"/>
      <c r="F79" s="144">
        <f t="shared" si="9"/>
        <v>0</v>
      </c>
      <c r="G79" s="142" t="s">
        <v>866</v>
      </c>
      <c r="H79" s="142" t="s">
        <v>183</v>
      </c>
      <c r="I79" s="142" t="s">
        <v>183</v>
      </c>
      <c r="J79" s="142" t="s">
        <v>183</v>
      </c>
      <c r="K79" s="142" t="s">
        <v>183</v>
      </c>
      <c r="L79" s="142" t="s">
        <v>183</v>
      </c>
      <c r="M79" s="142" t="s">
        <v>183</v>
      </c>
      <c r="N79" s="142" t="s">
        <v>183</v>
      </c>
      <c r="O79" s="142" t="s">
        <v>183</v>
      </c>
      <c r="P79" s="142" t="s">
        <v>183</v>
      </c>
      <c r="Q79" s="140" t="s">
        <v>867</v>
      </c>
      <c r="R79" s="140" t="s">
        <v>550</v>
      </c>
      <c r="S79" s="140" t="s">
        <v>183</v>
      </c>
      <c r="T79" s="290"/>
    </row>
    <row r="80" spans="1:20" ht="15" customHeight="1" x14ac:dyDescent="0.2">
      <c r="A80" s="139" t="s">
        <v>69</v>
      </c>
      <c r="B80" s="142" t="s">
        <v>127</v>
      </c>
      <c r="C80" s="143">
        <f t="shared" si="8"/>
        <v>0</v>
      </c>
      <c r="D80" s="143"/>
      <c r="E80" s="143"/>
      <c r="F80" s="144">
        <f t="shared" si="9"/>
        <v>0</v>
      </c>
      <c r="G80" s="142" t="s">
        <v>866</v>
      </c>
      <c r="H80" s="142" t="s">
        <v>183</v>
      </c>
      <c r="I80" s="142" t="s">
        <v>183</v>
      </c>
      <c r="J80" s="142" t="s">
        <v>183</v>
      </c>
      <c r="K80" s="142" t="s">
        <v>183</v>
      </c>
      <c r="L80" s="142" t="s">
        <v>183</v>
      </c>
      <c r="M80" s="142" t="s">
        <v>183</v>
      </c>
      <c r="N80" s="142" t="s">
        <v>183</v>
      </c>
      <c r="O80" s="142" t="s">
        <v>183</v>
      </c>
      <c r="P80" s="142" t="s">
        <v>183</v>
      </c>
      <c r="Q80" s="140" t="s">
        <v>875</v>
      </c>
      <c r="R80" s="140" t="s">
        <v>397</v>
      </c>
      <c r="S80" s="128" t="s">
        <v>183</v>
      </c>
      <c r="T80" s="290"/>
    </row>
    <row r="81" spans="1:20" s="51" customFormat="1" ht="15" customHeight="1" x14ac:dyDescent="0.2">
      <c r="A81" s="139" t="s">
        <v>70</v>
      </c>
      <c r="B81" s="142" t="s">
        <v>234</v>
      </c>
      <c r="C81" s="143">
        <f t="shared" si="8"/>
        <v>1</v>
      </c>
      <c r="D81" s="143"/>
      <c r="E81" s="143"/>
      <c r="F81" s="144">
        <f t="shared" si="9"/>
        <v>1</v>
      </c>
      <c r="G81" s="142" t="s">
        <v>864</v>
      </c>
      <c r="H81" s="142" t="s">
        <v>864</v>
      </c>
      <c r="I81" s="142" t="s">
        <v>864</v>
      </c>
      <c r="J81" s="142" t="s">
        <v>864</v>
      </c>
      <c r="K81" s="142" t="s">
        <v>864</v>
      </c>
      <c r="L81" s="142" t="s">
        <v>864</v>
      </c>
      <c r="M81" s="142" t="s">
        <v>866</v>
      </c>
      <c r="N81" s="142" t="s">
        <v>864</v>
      </c>
      <c r="O81" s="207" t="s">
        <v>343</v>
      </c>
      <c r="P81" s="152" t="s">
        <v>1379</v>
      </c>
      <c r="Q81" s="140" t="s">
        <v>867</v>
      </c>
      <c r="R81" s="140" t="s">
        <v>555</v>
      </c>
      <c r="S81" s="140" t="s">
        <v>183</v>
      </c>
      <c r="T81" s="290"/>
    </row>
    <row r="82" spans="1:20" ht="15" customHeight="1" x14ac:dyDescent="0.2">
      <c r="A82" s="139" t="s">
        <v>72</v>
      </c>
      <c r="B82" s="142" t="s">
        <v>234</v>
      </c>
      <c r="C82" s="143">
        <f t="shared" si="8"/>
        <v>1</v>
      </c>
      <c r="D82" s="143"/>
      <c r="E82" s="143"/>
      <c r="F82" s="144">
        <f t="shared" si="9"/>
        <v>1</v>
      </c>
      <c r="G82" s="142" t="s">
        <v>864</v>
      </c>
      <c r="H82" s="142" t="s">
        <v>864</v>
      </c>
      <c r="I82" s="142" t="s">
        <v>864</v>
      </c>
      <c r="J82" s="142" t="s">
        <v>864</v>
      </c>
      <c r="K82" s="142" t="s">
        <v>864</v>
      </c>
      <c r="L82" s="142" t="s">
        <v>864</v>
      </c>
      <c r="M82" s="142" t="s">
        <v>866</v>
      </c>
      <c r="N82" s="142" t="s">
        <v>864</v>
      </c>
      <c r="O82" s="207" t="s">
        <v>343</v>
      </c>
      <c r="P82" s="152" t="s">
        <v>1403</v>
      </c>
      <c r="Q82" s="140" t="s">
        <v>867</v>
      </c>
      <c r="R82" s="294" t="s">
        <v>557</v>
      </c>
      <c r="S82" s="140" t="s">
        <v>183</v>
      </c>
      <c r="T82" s="290"/>
    </row>
    <row r="83" spans="1:20" ht="15" customHeight="1" x14ac:dyDescent="0.2">
      <c r="A83" s="139" t="s">
        <v>73</v>
      </c>
      <c r="B83" s="142" t="s">
        <v>233</v>
      </c>
      <c r="C83" s="143">
        <f t="shared" si="8"/>
        <v>2</v>
      </c>
      <c r="D83" s="143"/>
      <c r="E83" s="143"/>
      <c r="F83" s="144">
        <f t="shared" si="9"/>
        <v>2</v>
      </c>
      <c r="G83" s="142" t="s">
        <v>864</v>
      </c>
      <c r="H83" s="142" t="s">
        <v>864</v>
      </c>
      <c r="I83" s="142" t="s">
        <v>864</v>
      </c>
      <c r="J83" s="142" t="s">
        <v>864</v>
      </c>
      <c r="K83" s="142" t="s">
        <v>864</v>
      </c>
      <c r="L83" s="142" t="s">
        <v>864</v>
      </c>
      <c r="M83" s="142" t="s">
        <v>864</v>
      </c>
      <c r="N83" s="142" t="s">
        <v>864</v>
      </c>
      <c r="O83" s="207">
        <v>44350</v>
      </c>
      <c r="P83" s="142" t="s">
        <v>183</v>
      </c>
      <c r="Q83" s="140" t="s">
        <v>867</v>
      </c>
      <c r="R83" s="141" t="s">
        <v>559</v>
      </c>
      <c r="S83" s="140" t="s">
        <v>183</v>
      </c>
      <c r="T83" s="290"/>
    </row>
    <row r="84" spans="1:20" ht="15" customHeight="1" x14ac:dyDescent="0.2">
      <c r="A84" s="139" t="s">
        <v>206</v>
      </c>
      <c r="B84" s="142" t="s">
        <v>233</v>
      </c>
      <c r="C84" s="143">
        <f t="shared" si="8"/>
        <v>2</v>
      </c>
      <c r="D84" s="143"/>
      <c r="E84" s="143"/>
      <c r="F84" s="144">
        <f t="shared" si="9"/>
        <v>2</v>
      </c>
      <c r="G84" s="142" t="s">
        <v>864</v>
      </c>
      <c r="H84" s="142" t="s">
        <v>864</v>
      </c>
      <c r="I84" s="142" t="s">
        <v>864</v>
      </c>
      <c r="J84" s="142" t="s">
        <v>864</v>
      </c>
      <c r="K84" s="142" t="s">
        <v>864</v>
      </c>
      <c r="L84" s="142" t="s">
        <v>864</v>
      </c>
      <c r="M84" s="142" t="s">
        <v>864</v>
      </c>
      <c r="N84" s="142" t="s">
        <v>864</v>
      </c>
      <c r="O84" s="207" t="s">
        <v>343</v>
      </c>
      <c r="P84" s="152" t="s">
        <v>183</v>
      </c>
      <c r="Q84" s="140" t="s">
        <v>867</v>
      </c>
      <c r="R84" s="141" t="s">
        <v>562</v>
      </c>
      <c r="S84" s="140" t="s">
        <v>183</v>
      </c>
      <c r="T84" s="290"/>
    </row>
    <row r="85" spans="1:20" s="51" customFormat="1" ht="15" customHeight="1" x14ac:dyDescent="0.2">
      <c r="A85" s="139" t="s">
        <v>75</v>
      </c>
      <c r="B85" s="142" t="s">
        <v>233</v>
      </c>
      <c r="C85" s="143">
        <f t="shared" si="8"/>
        <v>2</v>
      </c>
      <c r="D85" s="143"/>
      <c r="E85" s="143"/>
      <c r="F85" s="144">
        <f t="shared" si="9"/>
        <v>2</v>
      </c>
      <c r="G85" s="142" t="s">
        <v>864</v>
      </c>
      <c r="H85" s="142" t="s">
        <v>864</v>
      </c>
      <c r="I85" s="142" t="s">
        <v>864</v>
      </c>
      <c r="J85" s="142" t="s">
        <v>864</v>
      </c>
      <c r="K85" s="142" t="s">
        <v>864</v>
      </c>
      <c r="L85" s="142" t="s">
        <v>864</v>
      </c>
      <c r="M85" s="142" t="s">
        <v>864</v>
      </c>
      <c r="N85" s="142" t="s">
        <v>864</v>
      </c>
      <c r="O85" s="207">
        <v>44344</v>
      </c>
      <c r="P85" s="152" t="s">
        <v>1378</v>
      </c>
      <c r="Q85" s="140" t="s">
        <v>867</v>
      </c>
      <c r="R85" s="141" t="s">
        <v>565</v>
      </c>
      <c r="S85" s="140" t="s">
        <v>183</v>
      </c>
      <c r="T85" s="290"/>
    </row>
    <row r="86" spans="1:20" ht="15" customHeight="1" x14ac:dyDescent="0.2">
      <c r="A86" s="139" t="s">
        <v>76</v>
      </c>
      <c r="B86" s="142" t="s">
        <v>233</v>
      </c>
      <c r="C86" s="143">
        <f t="shared" si="8"/>
        <v>2</v>
      </c>
      <c r="D86" s="143"/>
      <c r="E86" s="143"/>
      <c r="F86" s="144">
        <f t="shared" si="9"/>
        <v>2</v>
      </c>
      <c r="G86" s="142" t="s">
        <v>864</v>
      </c>
      <c r="H86" s="142" t="s">
        <v>864</v>
      </c>
      <c r="I86" s="142" t="s">
        <v>864</v>
      </c>
      <c r="J86" s="142" t="s">
        <v>864</v>
      </c>
      <c r="K86" s="142" t="s">
        <v>864</v>
      </c>
      <c r="L86" s="142" t="s">
        <v>864</v>
      </c>
      <c r="M86" s="142" t="s">
        <v>864</v>
      </c>
      <c r="N86" s="142" t="s">
        <v>864</v>
      </c>
      <c r="O86" s="207">
        <v>44341</v>
      </c>
      <c r="P86" s="152" t="s">
        <v>183</v>
      </c>
      <c r="Q86" s="140" t="s">
        <v>867</v>
      </c>
      <c r="R86" s="140" t="s">
        <v>567</v>
      </c>
      <c r="S86" s="140" t="s">
        <v>183</v>
      </c>
      <c r="T86" s="290"/>
    </row>
    <row r="87" spans="1:20" ht="15" customHeight="1" x14ac:dyDescent="0.2">
      <c r="A87" s="139" t="s">
        <v>77</v>
      </c>
      <c r="B87" s="142" t="s">
        <v>233</v>
      </c>
      <c r="C87" s="143">
        <f t="shared" si="8"/>
        <v>2</v>
      </c>
      <c r="D87" s="143"/>
      <c r="E87" s="143"/>
      <c r="F87" s="144">
        <f t="shared" si="9"/>
        <v>2</v>
      </c>
      <c r="G87" s="142" t="s">
        <v>864</v>
      </c>
      <c r="H87" s="142" t="s">
        <v>864</v>
      </c>
      <c r="I87" s="142" t="s">
        <v>864</v>
      </c>
      <c r="J87" s="142" t="s">
        <v>864</v>
      </c>
      <c r="K87" s="142" t="s">
        <v>864</v>
      </c>
      <c r="L87" s="142" t="s">
        <v>864</v>
      </c>
      <c r="M87" s="142" t="s">
        <v>864</v>
      </c>
      <c r="N87" s="142" t="s">
        <v>864</v>
      </c>
      <c r="O87" s="207" t="s">
        <v>343</v>
      </c>
      <c r="P87" s="152" t="s">
        <v>1378</v>
      </c>
      <c r="Q87" s="140" t="s">
        <v>867</v>
      </c>
      <c r="R87" s="141" t="s">
        <v>570</v>
      </c>
      <c r="S87" s="140" t="s">
        <v>183</v>
      </c>
      <c r="T87" s="290"/>
    </row>
    <row r="88" spans="1:20" s="51" customFormat="1" ht="15" customHeight="1" x14ac:dyDescent="0.2">
      <c r="A88" s="145" t="s">
        <v>78</v>
      </c>
      <c r="B88" s="150"/>
      <c r="C88" s="156"/>
      <c r="D88" s="150"/>
      <c r="E88" s="150"/>
      <c r="F88" s="151"/>
      <c r="G88" s="244"/>
      <c r="H88" s="145"/>
      <c r="I88" s="145"/>
      <c r="J88" s="145"/>
      <c r="K88" s="145"/>
      <c r="L88" s="145"/>
      <c r="M88" s="145"/>
      <c r="N88" s="145"/>
      <c r="O88" s="145"/>
      <c r="P88" s="145"/>
      <c r="Q88" s="146"/>
      <c r="R88" s="146"/>
      <c r="S88" s="146"/>
      <c r="T88" s="290"/>
    </row>
    <row r="89" spans="1:20" s="51" customFormat="1" ht="15" customHeight="1" x14ac:dyDescent="0.2">
      <c r="A89" s="139" t="s">
        <v>67</v>
      </c>
      <c r="B89" s="142" t="s">
        <v>233</v>
      </c>
      <c r="C89" s="143">
        <f t="shared" si="8"/>
        <v>2</v>
      </c>
      <c r="D89" s="143"/>
      <c r="E89" s="143"/>
      <c r="F89" s="144">
        <f t="shared" ref="F89:F99" si="10">C89*IF(D89&gt;0,D89,1)*IF(E89&gt;0,E89,1)</f>
        <v>2</v>
      </c>
      <c r="G89" s="142" t="s">
        <v>864</v>
      </c>
      <c r="H89" s="142" t="s">
        <v>864</v>
      </c>
      <c r="I89" s="142" t="s">
        <v>864</v>
      </c>
      <c r="J89" s="142" t="s">
        <v>864</v>
      </c>
      <c r="K89" s="142" t="s">
        <v>864</v>
      </c>
      <c r="L89" s="142" t="s">
        <v>864</v>
      </c>
      <c r="M89" s="142" t="s">
        <v>864</v>
      </c>
      <c r="N89" s="142" t="s">
        <v>864</v>
      </c>
      <c r="O89" s="207" t="s">
        <v>343</v>
      </c>
      <c r="P89" s="152" t="s">
        <v>183</v>
      </c>
      <c r="Q89" s="140" t="s">
        <v>867</v>
      </c>
      <c r="R89" s="141" t="s">
        <v>579</v>
      </c>
      <c r="S89" s="140" t="s">
        <v>183</v>
      </c>
      <c r="T89" s="290"/>
    </row>
    <row r="90" spans="1:20" ht="15" customHeight="1" x14ac:dyDescent="0.2">
      <c r="A90" s="139" t="s">
        <v>79</v>
      </c>
      <c r="B90" s="142" t="s">
        <v>233</v>
      </c>
      <c r="C90" s="143">
        <f t="shared" si="8"/>
        <v>2</v>
      </c>
      <c r="D90" s="143"/>
      <c r="E90" s="143"/>
      <c r="F90" s="144">
        <f t="shared" si="10"/>
        <v>2</v>
      </c>
      <c r="G90" s="142" t="s">
        <v>864</v>
      </c>
      <c r="H90" s="142" t="s">
        <v>864</v>
      </c>
      <c r="I90" s="142" t="s">
        <v>864</v>
      </c>
      <c r="J90" s="142" t="s">
        <v>864</v>
      </c>
      <c r="K90" s="142" t="s">
        <v>864</v>
      </c>
      <c r="L90" s="142" t="s">
        <v>864</v>
      </c>
      <c r="M90" s="142" t="s">
        <v>864</v>
      </c>
      <c r="N90" s="142" t="s">
        <v>864</v>
      </c>
      <c r="O90" s="207">
        <v>44344</v>
      </c>
      <c r="P90" s="152" t="s">
        <v>183</v>
      </c>
      <c r="Q90" s="140" t="s">
        <v>867</v>
      </c>
      <c r="R90" s="141" t="s">
        <v>573</v>
      </c>
      <c r="S90" s="140" t="s">
        <v>183</v>
      </c>
      <c r="T90" s="290"/>
    </row>
    <row r="91" spans="1:20" ht="15" customHeight="1" x14ac:dyDescent="0.2">
      <c r="A91" s="139" t="s">
        <v>71</v>
      </c>
      <c r="B91" s="142" t="s">
        <v>234</v>
      </c>
      <c r="C91" s="143">
        <f t="shared" si="8"/>
        <v>1</v>
      </c>
      <c r="D91" s="143"/>
      <c r="E91" s="143"/>
      <c r="F91" s="144">
        <f t="shared" si="10"/>
        <v>1</v>
      </c>
      <c r="G91" s="142" t="s">
        <v>864</v>
      </c>
      <c r="H91" s="142" t="s">
        <v>864</v>
      </c>
      <c r="I91" s="142" t="s">
        <v>864</v>
      </c>
      <c r="J91" s="142" t="s">
        <v>864</v>
      </c>
      <c r="K91" s="142" t="s">
        <v>864</v>
      </c>
      <c r="L91" s="142" t="s">
        <v>864</v>
      </c>
      <c r="M91" s="142" t="s">
        <v>866</v>
      </c>
      <c r="N91" s="142" t="s">
        <v>864</v>
      </c>
      <c r="O91" s="207">
        <v>44345</v>
      </c>
      <c r="P91" s="152" t="s">
        <v>1379</v>
      </c>
      <c r="Q91" s="140" t="s">
        <v>867</v>
      </c>
      <c r="R91" s="141" t="s">
        <v>576</v>
      </c>
      <c r="S91" s="140" t="s">
        <v>183</v>
      </c>
      <c r="T91" s="290"/>
    </row>
    <row r="92" spans="1:20" ht="15" customHeight="1" x14ac:dyDescent="0.2">
      <c r="A92" s="139" t="s">
        <v>80</v>
      </c>
      <c r="B92" s="142" t="s">
        <v>234</v>
      </c>
      <c r="C92" s="143">
        <f t="shared" si="8"/>
        <v>1</v>
      </c>
      <c r="D92" s="143"/>
      <c r="E92" s="143"/>
      <c r="F92" s="144">
        <f t="shared" si="10"/>
        <v>1</v>
      </c>
      <c r="G92" s="142" t="s">
        <v>864</v>
      </c>
      <c r="H92" s="142" t="s">
        <v>864</v>
      </c>
      <c r="I92" s="142" t="s">
        <v>864</v>
      </c>
      <c r="J92" s="142" t="s">
        <v>864</v>
      </c>
      <c r="K92" s="142" t="s">
        <v>864</v>
      </c>
      <c r="L92" s="142" t="s">
        <v>866</v>
      </c>
      <c r="M92" s="142" t="s">
        <v>866</v>
      </c>
      <c r="N92" s="142" t="s">
        <v>864</v>
      </c>
      <c r="O92" s="207">
        <v>44342</v>
      </c>
      <c r="P92" s="152" t="s">
        <v>1402</v>
      </c>
      <c r="Q92" s="140" t="s">
        <v>867</v>
      </c>
      <c r="R92" s="141" t="s">
        <v>583</v>
      </c>
      <c r="S92" s="140" t="s">
        <v>183</v>
      </c>
      <c r="T92" s="290"/>
    </row>
    <row r="93" spans="1:20" ht="15" customHeight="1" x14ac:dyDescent="0.2">
      <c r="A93" s="139" t="s">
        <v>81</v>
      </c>
      <c r="B93" s="142" t="s">
        <v>233</v>
      </c>
      <c r="C93" s="143">
        <f t="shared" si="8"/>
        <v>2</v>
      </c>
      <c r="D93" s="143"/>
      <c r="E93" s="143"/>
      <c r="F93" s="144">
        <f t="shared" si="10"/>
        <v>2</v>
      </c>
      <c r="G93" s="142" t="s">
        <v>864</v>
      </c>
      <c r="H93" s="142" t="s">
        <v>864</v>
      </c>
      <c r="I93" s="142" t="s">
        <v>864</v>
      </c>
      <c r="J93" s="142" t="s">
        <v>864</v>
      </c>
      <c r="K93" s="142" t="s">
        <v>864</v>
      </c>
      <c r="L93" s="142" t="s">
        <v>864</v>
      </c>
      <c r="M93" s="142" t="s">
        <v>892</v>
      </c>
      <c r="N93" s="142" t="s">
        <v>864</v>
      </c>
      <c r="O93" s="207">
        <v>44330</v>
      </c>
      <c r="P93" s="152" t="s">
        <v>1404</v>
      </c>
      <c r="Q93" s="140" t="s">
        <v>979</v>
      </c>
      <c r="R93" s="294" t="s">
        <v>587</v>
      </c>
      <c r="S93" s="140" t="s">
        <v>183</v>
      </c>
      <c r="T93" s="290"/>
    </row>
    <row r="94" spans="1:20" ht="15" customHeight="1" x14ac:dyDescent="0.2">
      <c r="A94" s="139" t="s">
        <v>82</v>
      </c>
      <c r="B94" s="142" t="s">
        <v>234</v>
      </c>
      <c r="C94" s="143">
        <f t="shared" si="8"/>
        <v>1</v>
      </c>
      <c r="D94" s="143"/>
      <c r="E94" s="143"/>
      <c r="F94" s="144">
        <f t="shared" si="10"/>
        <v>1</v>
      </c>
      <c r="G94" s="142" t="s">
        <v>864</v>
      </c>
      <c r="H94" s="142" t="s">
        <v>864</v>
      </c>
      <c r="I94" s="142" t="s">
        <v>864</v>
      </c>
      <c r="J94" s="142" t="s">
        <v>864</v>
      </c>
      <c r="K94" s="142" t="s">
        <v>864</v>
      </c>
      <c r="L94" s="142" t="s">
        <v>865</v>
      </c>
      <c r="M94" s="142" t="s">
        <v>864</v>
      </c>
      <c r="N94" s="142" t="s">
        <v>864</v>
      </c>
      <c r="O94" s="207">
        <v>44341</v>
      </c>
      <c r="P94" s="152" t="s">
        <v>1405</v>
      </c>
      <c r="Q94" s="140" t="s">
        <v>867</v>
      </c>
      <c r="R94" s="141" t="s">
        <v>589</v>
      </c>
      <c r="S94" s="140" t="s">
        <v>183</v>
      </c>
      <c r="T94" s="290"/>
    </row>
    <row r="95" spans="1:20" s="51" customFormat="1" ht="15" customHeight="1" x14ac:dyDescent="0.2">
      <c r="A95" s="139" t="s">
        <v>83</v>
      </c>
      <c r="B95" s="142" t="s">
        <v>233</v>
      </c>
      <c r="C95" s="143">
        <f t="shared" si="8"/>
        <v>2</v>
      </c>
      <c r="D95" s="143"/>
      <c r="E95" s="143"/>
      <c r="F95" s="144">
        <f t="shared" si="10"/>
        <v>2</v>
      </c>
      <c r="G95" s="142" t="s">
        <v>864</v>
      </c>
      <c r="H95" s="142" t="s">
        <v>864</v>
      </c>
      <c r="I95" s="142" t="s">
        <v>864</v>
      </c>
      <c r="J95" s="142" t="s">
        <v>864</v>
      </c>
      <c r="K95" s="142" t="s">
        <v>864</v>
      </c>
      <c r="L95" s="142" t="s">
        <v>864</v>
      </c>
      <c r="M95" s="142" t="s">
        <v>864</v>
      </c>
      <c r="N95" s="142" t="s">
        <v>864</v>
      </c>
      <c r="O95" s="207">
        <v>44344</v>
      </c>
      <c r="P95" s="152" t="s">
        <v>1406</v>
      </c>
      <c r="Q95" s="140" t="s">
        <v>979</v>
      </c>
      <c r="R95" s="141" t="s">
        <v>592</v>
      </c>
      <c r="S95" s="140" t="s">
        <v>183</v>
      </c>
      <c r="T95" s="290"/>
    </row>
    <row r="96" spans="1:20" ht="15" customHeight="1" x14ac:dyDescent="0.2">
      <c r="A96" s="139" t="s">
        <v>84</v>
      </c>
      <c r="B96" s="142" t="s">
        <v>233</v>
      </c>
      <c r="C96" s="143">
        <f t="shared" si="8"/>
        <v>2</v>
      </c>
      <c r="D96" s="143"/>
      <c r="E96" s="143"/>
      <c r="F96" s="144">
        <f t="shared" si="10"/>
        <v>2</v>
      </c>
      <c r="G96" s="142" t="s">
        <v>864</v>
      </c>
      <c r="H96" s="142" t="s">
        <v>864</v>
      </c>
      <c r="I96" s="142" t="s">
        <v>864</v>
      </c>
      <c r="J96" s="142" t="s">
        <v>864</v>
      </c>
      <c r="K96" s="142" t="s">
        <v>864</v>
      </c>
      <c r="L96" s="142" t="s">
        <v>864</v>
      </c>
      <c r="M96" s="142" t="s">
        <v>892</v>
      </c>
      <c r="N96" s="142" t="s">
        <v>864</v>
      </c>
      <c r="O96" s="207">
        <v>44308</v>
      </c>
      <c r="P96" s="152" t="s">
        <v>1407</v>
      </c>
      <c r="Q96" s="140" t="s">
        <v>979</v>
      </c>
      <c r="R96" s="141" t="s">
        <v>598</v>
      </c>
      <c r="S96" s="140" t="s">
        <v>183</v>
      </c>
      <c r="T96" s="290"/>
    </row>
    <row r="97" spans="1:20" ht="15" customHeight="1" x14ac:dyDescent="0.2">
      <c r="A97" s="139" t="s">
        <v>85</v>
      </c>
      <c r="B97" s="142" t="s">
        <v>233</v>
      </c>
      <c r="C97" s="143">
        <f t="shared" si="8"/>
        <v>2</v>
      </c>
      <c r="D97" s="143"/>
      <c r="E97" s="143"/>
      <c r="F97" s="144">
        <f t="shared" si="10"/>
        <v>2</v>
      </c>
      <c r="G97" s="142" t="s">
        <v>864</v>
      </c>
      <c r="H97" s="142" t="s">
        <v>864</v>
      </c>
      <c r="I97" s="142" t="s">
        <v>864</v>
      </c>
      <c r="J97" s="142" t="s">
        <v>864</v>
      </c>
      <c r="K97" s="142" t="s">
        <v>864</v>
      </c>
      <c r="L97" s="142" t="s">
        <v>864</v>
      </c>
      <c r="M97" s="142" t="s">
        <v>864</v>
      </c>
      <c r="N97" s="142" t="s">
        <v>864</v>
      </c>
      <c r="O97" s="207" t="s">
        <v>343</v>
      </c>
      <c r="P97" s="152" t="s">
        <v>183</v>
      </c>
      <c r="Q97" s="140" t="s">
        <v>979</v>
      </c>
      <c r="R97" s="296" t="s">
        <v>603</v>
      </c>
      <c r="S97" s="140" t="s">
        <v>183</v>
      </c>
      <c r="T97" s="290"/>
    </row>
    <row r="98" spans="1:20" ht="15" customHeight="1" x14ac:dyDescent="0.2">
      <c r="A98" s="139" t="s">
        <v>86</v>
      </c>
      <c r="B98" s="142" t="s">
        <v>127</v>
      </c>
      <c r="C98" s="143">
        <f t="shared" si="8"/>
        <v>0</v>
      </c>
      <c r="D98" s="143"/>
      <c r="E98" s="143"/>
      <c r="F98" s="144">
        <f t="shared" si="10"/>
        <v>0</v>
      </c>
      <c r="G98" s="142" t="s">
        <v>866</v>
      </c>
      <c r="H98" s="142" t="s">
        <v>183</v>
      </c>
      <c r="I98" s="142" t="s">
        <v>183</v>
      </c>
      <c r="J98" s="142" t="s">
        <v>183</v>
      </c>
      <c r="K98" s="142" t="s">
        <v>183</v>
      </c>
      <c r="L98" s="142" t="s">
        <v>183</v>
      </c>
      <c r="M98" s="142" t="s">
        <v>183</v>
      </c>
      <c r="N98" s="142" t="s">
        <v>183</v>
      </c>
      <c r="O98" s="142" t="s">
        <v>183</v>
      </c>
      <c r="P98" s="142" t="s">
        <v>183</v>
      </c>
      <c r="Q98" s="140" t="s">
        <v>867</v>
      </c>
      <c r="R98" s="141" t="s">
        <v>606</v>
      </c>
      <c r="S98" s="140" t="s">
        <v>183</v>
      </c>
      <c r="T98" s="290"/>
    </row>
    <row r="99" spans="1:20" ht="15" customHeight="1" x14ac:dyDescent="0.2">
      <c r="A99" s="139" t="s">
        <v>87</v>
      </c>
      <c r="B99" s="142" t="s">
        <v>127</v>
      </c>
      <c r="C99" s="143">
        <f t="shared" si="8"/>
        <v>0</v>
      </c>
      <c r="D99" s="143"/>
      <c r="E99" s="143"/>
      <c r="F99" s="144">
        <f t="shared" si="10"/>
        <v>0</v>
      </c>
      <c r="G99" s="142" t="s">
        <v>866</v>
      </c>
      <c r="H99" s="142" t="s">
        <v>183</v>
      </c>
      <c r="I99" s="142" t="s">
        <v>183</v>
      </c>
      <c r="J99" s="142" t="s">
        <v>183</v>
      </c>
      <c r="K99" s="142" t="s">
        <v>183</v>
      </c>
      <c r="L99" s="142" t="s">
        <v>183</v>
      </c>
      <c r="M99" s="142" t="s">
        <v>183</v>
      </c>
      <c r="N99" s="142" t="s">
        <v>183</v>
      </c>
      <c r="O99" s="142" t="s">
        <v>183</v>
      </c>
      <c r="P99" s="159" t="s">
        <v>183</v>
      </c>
      <c r="Q99" s="140" t="s">
        <v>875</v>
      </c>
      <c r="R99" s="141" t="s">
        <v>380</v>
      </c>
      <c r="S99" s="128" t="s">
        <v>183</v>
      </c>
      <c r="T99" s="290"/>
    </row>
    <row r="100" spans="1:20" x14ac:dyDescent="0.2">
      <c r="A100" s="71" t="s">
        <v>1392</v>
      </c>
      <c r="Q100" s="19"/>
      <c r="R100" s="19"/>
      <c r="S100" s="19"/>
    </row>
    <row r="102" spans="1:20" x14ac:dyDescent="0.2">
      <c r="A102" s="10"/>
      <c r="B102" s="10"/>
      <c r="C102" s="16"/>
      <c r="D102" s="16"/>
      <c r="E102" s="16"/>
      <c r="F102" s="18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77"/>
      <c r="R102" s="77"/>
      <c r="S102" s="77"/>
    </row>
    <row r="109" spans="1:20" x14ac:dyDescent="0.2">
      <c r="A109" s="10"/>
      <c r="B109" s="10"/>
      <c r="C109" s="16"/>
      <c r="D109" s="16"/>
      <c r="E109" s="16"/>
      <c r="F109" s="18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77"/>
      <c r="R109" s="77"/>
      <c r="S109" s="77"/>
    </row>
    <row r="113" spans="1:19" x14ac:dyDescent="0.2">
      <c r="A113" s="10"/>
      <c r="B113" s="10"/>
      <c r="C113" s="16"/>
      <c r="D113" s="16"/>
      <c r="E113" s="16"/>
      <c r="F113" s="18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77"/>
      <c r="R113" s="77"/>
      <c r="S113" s="77"/>
    </row>
    <row r="116" spans="1:19" x14ac:dyDescent="0.2">
      <c r="A116" s="10"/>
      <c r="B116" s="10"/>
      <c r="C116" s="16"/>
      <c r="D116" s="16"/>
      <c r="E116" s="16"/>
      <c r="F116" s="18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77"/>
      <c r="R116" s="77"/>
      <c r="S116" s="77"/>
    </row>
    <row r="120" spans="1:19" x14ac:dyDescent="0.2">
      <c r="A120" s="10"/>
      <c r="B120" s="10"/>
      <c r="C120" s="16"/>
      <c r="D120" s="16"/>
      <c r="E120" s="16"/>
      <c r="F120" s="18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77"/>
      <c r="R120" s="77"/>
      <c r="S120" s="77"/>
    </row>
    <row r="123" spans="1:19" x14ac:dyDescent="0.2">
      <c r="A123" s="10"/>
      <c r="B123" s="10"/>
      <c r="C123" s="16"/>
      <c r="D123" s="16"/>
      <c r="E123" s="16"/>
      <c r="F123" s="18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77"/>
      <c r="R123" s="77"/>
      <c r="S123" s="77"/>
    </row>
    <row r="127" spans="1:19" x14ac:dyDescent="0.2">
      <c r="A127" s="10"/>
      <c r="B127" s="10"/>
      <c r="C127" s="16"/>
      <c r="D127" s="16"/>
      <c r="E127" s="16"/>
      <c r="F127" s="18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77"/>
      <c r="R127" s="77"/>
      <c r="S127" s="77"/>
    </row>
  </sheetData>
  <mergeCells count="22">
    <mergeCell ref="Q4:Q6"/>
    <mergeCell ref="R4:R6"/>
    <mergeCell ref="S4:S6"/>
    <mergeCell ref="N3:N6"/>
    <mergeCell ref="O3:O6"/>
    <mergeCell ref="P3:P6"/>
    <mergeCell ref="Q3:S3"/>
    <mergeCell ref="I4:I6"/>
    <mergeCell ref="A3:A6"/>
    <mergeCell ref="C3:F3"/>
    <mergeCell ref="G3:G6"/>
    <mergeCell ref="H3:J3"/>
    <mergeCell ref="C4:C6"/>
    <mergeCell ref="D4:D6"/>
    <mergeCell ref="E4:E6"/>
    <mergeCell ref="F4:F6"/>
    <mergeCell ref="H4:H6"/>
    <mergeCell ref="K3:K6"/>
    <mergeCell ref="L3:M3"/>
    <mergeCell ref="J4:J6"/>
    <mergeCell ref="L4:L6"/>
    <mergeCell ref="M4:M6"/>
  </mergeCells>
  <dataValidations count="1">
    <dataValidation type="list" allowBlank="1" showInputMessage="1" showErrorMessage="1" sqref="B48:B54 B71:B76 B78:B87 B56:B69 B39:B46 B27:B37 B89:B99 B8:B25">
      <formula1>Выбор_5.1</formula1>
    </dataValidation>
  </dataValidations>
  <hyperlinks>
    <hyperlink ref="R16" r:id="rId1"/>
    <hyperlink ref="R50" r:id="rId2"/>
    <hyperlink ref="R54" r:id="rId3"/>
    <hyperlink ref="R61" r:id="rId4"/>
    <hyperlink ref="R62" r:id="rId5"/>
    <hyperlink ref="R66" r:id="rId6"/>
    <hyperlink ref="R80" r:id="rId7"/>
    <hyperlink ref="R99" r:id="rId8"/>
    <hyperlink ref="R8" r:id="rId9"/>
    <hyperlink ref="R9" r:id="rId10"/>
    <hyperlink ref="R10" r:id="rId11"/>
    <hyperlink ref="R11" r:id="rId12"/>
    <hyperlink ref="R12" r:id="rId13"/>
    <hyperlink ref="R13" r:id="rId14"/>
    <hyperlink ref="R14" r:id="rId15"/>
    <hyperlink ref="R15" r:id="rId16"/>
    <hyperlink ref="R17" r:id="rId17"/>
    <hyperlink ref="R18" r:id="rId18"/>
    <hyperlink ref="R19" r:id="rId19"/>
    <hyperlink ref="R20" r:id="rId20"/>
    <hyperlink ref="R21" r:id="rId21"/>
    <hyperlink ref="R22" r:id="rId22"/>
    <hyperlink ref="R23" r:id="rId23"/>
    <hyperlink ref="R24" r:id="rId24"/>
    <hyperlink ref="R25" r:id="rId25"/>
    <hyperlink ref="R27" r:id="rId26"/>
    <hyperlink ref="R29" r:id="rId27"/>
    <hyperlink ref="R30" r:id="rId28"/>
    <hyperlink ref="R31" r:id="rId29"/>
    <hyperlink ref="R32" r:id="rId30"/>
    <hyperlink ref="R33" r:id="rId31"/>
    <hyperlink ref="R34" r:id="rId32"/>
    <hyperlink ref="R35" r:id="rId33"/>
    <hyperlink ref="R36" r:id="rId34"/>
    <hyperlink ref="R37" r:id="rId35"/>
    <hyperlink ref="R39" r:id="rId36"/>
    <hyperlink ref="R40" r:id="rId37"/>
    <hyperlink ref="R41" r:id="rId38"/>
    <hyperlink ref="R42" r:id="rId39"/>
    <hyperlink ref="R43" r:id="rId40"/>
    <hyperlink ref="R44" r:id="rId41"/>
    <hyperlink ref="R45" r:id="rId42"/>
    <hyperlink ref="R48" r:id="rId43"/>
    <hyperlink ref="R49" r:id="rId44"/>
    <hyperlink ref="R56" r:id="rId45"/>
    <hyperlink ref="R57" r:id="rId46"/>
    <hyperlink ref="R58" r:id="rId47"/>
    <hyperlink ref="R59" r:id="rId48"/>
    <hyperlink ref="R60" r:id="rId49"/>
    <hyperlink ref="R63" r:id="rId50"/>
    <hyperlink ref="R64" r:id="rId51"/>
    <hyperlink ref="R67" r:id="rId52"/>
    <hyperlink ref="R68" r:id="rId53"/>
    <hyperlink ref="R71" r:id="rId54"/>
    <hyperlink ref="R72" r:id="rId55" location="document_list"/>
    <hyperlink ref="R75" r:id="rId56"/>
    <hyperlink ref="R76" r:id="rId57"/>
    <hyperlink ref="R78" r:id="rId58"/>
    <hyperlink ref="R79" r:id="rId59"/>
    <hyperlink ref="R81" r:id="rId60"/>
    <hyperlink ref="R82" r:id="rId61"/>
    <hyperlink ref="R83" r:id="rId62"/>
    <hyperlink ref="R84" r:id="rId63"/>
    <hyperlink ref="R85" r:id="rId64"/>
    <hyperlink ref="R86" r:id="rId65"/>
    <hyperlink ref="R87" r:id="rId66"/>
    <hyperlink ref="R90" r:id="rId67"/>
    <hyperlink ref="R91" r:id="rId68"/>
    <hyperlink ref="R89" r:id="rId69"/>
    <hyperlink ref="R92" r:id="rId70"/>
    <hyperlink ref="R93" r:id="rId71"/>
    <hyperlink ref="R94" r:id="rId72"/>
    <hyperlink ref="R95" r:id="rId73"/>
    <hyperlink ref="R96" r:id="rId74" location="134-2020-god"/>
    <hyperlink ref="R97" r:id="rId75"/>
    <hyperlink ref="R98" r:id="rId76"/>
    <hyperlink ref="R65" r:id="rId77"/>
    <hyperlink ref="R74" r:id="rId78"/>
    <hyperlink ref="R53" r:id="rId79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0"/>
  <headerFooter>
    <oddFooter>&amp;C&amp;8&amp;A&amp;R&amp;8&amp;P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zoomScaleNormal="100" zoomScaleSheetLayoutView="100" workbookViewId="0">
      <pane ySplit="7" topLeftCell="A8" activePane="bottomLeft" state="frozen"/>
      <selection pane="bottomLeft" activeCell="A3" sqref="A3:A6"/>
    </sheetView>
  </sheetViews>
  <sheetFormatPr defaultColWidth="9.140625" defaultRowHeight="12" x14ac:dyDescent="0.2"/>
  <cols>
    <col min="1" max="1" width="22.7109375" style="54" customWidth="1"/>
    <col min="2" max="2" width="47.140625" style="54" customWidth="1"/>
    <col min="3" max="3" width="5.5703125" style="111" customWidth="1"/>
    <col min="4" max="5" width="4.5703125" style="111" customWidth="1"/>
    <col min="6" max="6" width="5.5703125" style="61" customWidth="1"/>
    <col min="7" max="7" width="12.5703125" style="111" customWidth="1"/>
    <col min="8" max="8" width="12.28515625" style="111" customWidth="1"/>
    <col min="9" max="10" width="10.7109375" style="111" customWidth="1"/>
    <col min="11" max="11" width="13.28515625" style="111" customWidth="1"/>
    <col min="12" max="12" width="17.7109375" style="111" customWidth="1"/>
    <col min="13" max="15" width="11.5703125" style="111" customWidth="1"/>
    <col min="16" max="16" width="15.5703125" style="73" customWidth="1"/>
    <col min="17" max="19" width="15.5703125" style="65" customWidth="1"/>
    <col min="20" max="20" width="9.140625" style="288"/>
    <col min="21" max="16384" width="9.140625" style="54"/>
  </cols>
  <sheetData>
    <row r="1" spans="1:20" ht="20.100000000000001" customHeight="1" x14ac:dyDescent="0.2">
      <c r="A1" s="180" t="str">
        <f>B3</f>
        <v>4.7. Содержатся ли в составе материалов к проекту закона об исполнении бюджета за 2020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изменений?</v>
      </c>
      <c r="B1" s="180"/>
      <c r="C1" s="180"/>
      <c r="D1" s="180"/>
      <c r="E1" s="180"/>
      <c r="F1" s="180"/>
      <c r="G1" s="203"/>
      <c r="H1" s="203"/>
      <c r="I1" s="203"/>
      <c r="J1" s="203"/>
      <c r="K1" s="203"/>
      <c r="L1" s="203"/>
      <c r="M1" s="203"/>
      <c r="N1" s="203"/>
      <c r="O1" s="203"/>
      <c r="P1" s="180"/>
      <c r="Q1" s="180"/>
      <c r="R1" s="180"/>
      <c r="S1" s="180"/>
    </row>
    <row r="2" spans="1:20" ht="15" customHeight="1" x14ac:dyDescent="0.2">
      <c r="A2" s="322" t="s">
        <v>1343</v>
      </c>
      <c r="B2" s="182"/>
      <c r="C2" s="182"/>
      <c r="D2" s="182"/>
      <c r="E2" s="182"/>
      <c r="F2" s="182"/>
      <c r="G2" s="202"/>
      <c r="H2" s="202"/>
      <c r="I2" s="202"/>
      <c r="J2" s="202"/>
      <c r="K2" s="202"/>
      <c r="L2" s="202"/>
      <c r="M2" s="202"/>
      <c r="N2" s="202"/>
      <c r="O2" s="202"/>
      <c r="P2" s="182"/>
      <c r="Q2" s="182"/>
      <c r="R2" s="182"/>
      <c r="S2" s="182"/>
    </row>
    <row r="3" spans="1:20" ht="88.5" customHeight="1" x14ac:dyDescent="0.2">
      <c r="A3" s="385" t="s">
        <v>196</v>
      </c>
      <c r="B3" s="325" t="s">
        <v>308</v>
      </c>
      <c r="C3" s="387" t="s">
        <v>139</v>
      </c>
      <c r="D3" s="385"/>
      <c r="E3" s="385"/>
      <c r="F3" s="385"/>
      <c r="G3" s="385" t="s">
        <v>311</v>
      </c>
      <c r="H3" s="401" t="s">
        <v>199</v>
      </c>
      <c r="I3" s="402"/>
      <c r="J3" s="400"/>
      <c r="K3" s="396" t="s">
        <v>309</v>
      </c>
      <c r="L3" s="399" t="s">
        <v>302</v>
      </c>
      <c r="M3" s="400"/>
      <c r="N3" s="386" t="s">
        <v>209</v>
      </c>
      <c r="O3" s="386" t="s">
        <v>180</v>
      </c>
      <c r="P3" s="385" t="s">
        <v>109</v>
      </c>
      <c r="Q3" s="385" t="s">
        <v>286</v>
      </c>
      <c r="R3" s="385"/>
      <c r="S3" s="385"/>
    </row>
    <row r="4" spans="1:20" s="55" customFormat="1" ht="51" customHeight="1" x14ac:dyDescent="0.2">
      <c r="A4" s="385"/>
      <c r="B4" s="279" t="s">
        <v>238</v>
      </c>
      <c r="C4" s="385" t="s">
        <v>101</v>
      </c>
      <c r="D4" s="385" t="s">
        <v>163</v>
      </c>
      <c r="E4" s="385" t="s">
        <v>164</v>
      </c>
      <c r="F4" s="387" t="s">
        <v>100</v>
      </c>
      <c r="G4" s="385"/>
      <c r="H4" s="386" t="s">
        <v>305</v>
      </c>
      <c r="I4" s="386" t="s">
        <v>304</v>
      </c>
      <c r="J4" s="386" t="s">
        <v>296</v>
      </c>
      <c r="K4" s="397"/>
      <c r="L4" s="386" t="s">
        <v>1393</v>
      </c>
      <c r="M4" s="386" t="s">
        <v>307</v>
      </c>
      <c r="N4" s="386"/>
      <c r="O4" s="384"/>
      <c r="P4" s="385"/>
      <c r="Q4" s="384" t="s">
        <v>284</v>
      </c>
      <c r="R4" s="384" t="s">
        <v>285</v>
      </c>
      <c r="S4" s="384" t="s">
        <v>1157</v>
      </c>
      <c r="T4" s="289"/>
    </row>
    <row r="5" spans="1:20" s="55" customFormat="1" ht="49.5" customHeight="1" x14ac:dyDescent="0.2">
      <c r="A5" s="385"/>
      <c r="B5" s="279" t="s">
        <v>239</v>
      </c>
      <c r="C5" s="385"/>
      <c r="D5" s="385"/>
      <c r="E5" s="385"/>
      <c r="F5" s="387"/>
      <c r="G5" s="385"/>
      <c r="H5" s="386"/>
      <c r="I5" s="386"/>
      <c r="J5" s="386"/>
      <c r="K5" s="397"/>
      <c r="L5" s="386"/>
      <c r="M5" s="386"/>
      <c r="N5" s="386"/>
      <c r="O5" s="384"/>
      <c r="P5" s="385"/>
      <c r="Q5" s="384"/>
      <c r="R5" s="384"/>
      <c r="S5" s="384"/>
      <c r="T5" s="289"/>
    </row>
    <row r="6" spans="1:20" s="55" customFormat="1" ht="27.75" customHeight="1" x14ac:dyDescent="0.2">
      <c r="A6" s="385"/>
      <c r="B6" s="297" t="s">
        <v>127</v>
      </c>
      <c r="C6" s="385"/>
      <c r="D6" s="385"/>
      <c r="E6" s="385"/>
      <c r="F6" s="387"/>
      <c r="G6" s="385"/>
      <c r="H6" s="384"/>
      <c r="I6" s="384"/>
      <c r="J6" s="384"/>
      <c r="K6" s="398"/>
      <c r="L6" s="386"/>
      <c r="M6" s="386"/>
      <c r="N6" s="386"/>
      <c r="O6" s="384"/>
      <c r="P6" s="385"/>
      <c r="Q6" s="384"/>
      <c r="R6" s="384"/>
      <c r="S6" s="384"/>
      <c r="T6" s="289"/>
    </row>
    <row r="7" spans="1:20" s="52" customFormat="1" ht="15" customHeight="1" x14ac:dyDescent="0.2">
      <c r="A7" s="145" t="s">
        <v>0</v>
      </c>
      <c r="B7" s="150"/>
      <c r="C7" s="150"/>
      <c r="D7" s="150"/>
      <c r="E7" s="150"/>
      <c r="F7" s="151"/>
      <c r="G7" s="150"/>
      <c r="H7" s="151"/>
      <c r="I7" s="151"/>
      <c r="J7" s="151"/>
      <c r="K7" s="151"/>
      <c r="L7" s="151"/>
      <c r="M7" s="151"/>
      <c r="N7" s="151"/>
      <c r="O7" s="151"/>
      <c r="P7" s="145"/>
      <c r="Q7" s="138"/>
      <c r="R7" s="138"/>
      <c r="S7" s="138"/>
      <c r="T7" s="290"/>
    </row>
    <row r="8" spans="1:20" s="52" customFormat="1" ht="15" customHeight="1" x14ac:dyDescent="0.2">
      <c r="A8" s="139" t="s">
        <v>1</v>
      </c>
      <c r="B8" s="142" t="s">
        <v>238</v>
      </c>
      <c r="C8" s="143">
        <f t="shared" ref="C8:C25" si="0">IF(B8=$B$4,2,IF(B8=$B$5,1,0))</f>
        <v>2</v>
      </c>
      <c r="D8" s="143"/>
      <c r="E8" s="143"/>
      <c r="F8" s="144">
        <f t="shared" ref="F8:F25" si="1">C8*IF(D8&gt;0,D8,1)*IF(E8&gt;0,E8,1)</f>
        <v>2</v>
      </c>
      <c r="G8" s="142" t="s">
        <v>864</v>
      </c>
      <c r="H8" s="142" t="s">
        <v>864</v>
      </c>
      <c r="I8" s="142" t="s">
        <v>864</v>
      </c>
      <c r="J8" s="142" t="s">
        <v>864</v>
      </c>
      <c r="K8" s="142" t="s">
        <v>864</v>
      </c>
      <c r="L8" s="142" t="s">
        <v>892</v>
      </c>
      <c r="M8" s="142" t="s">
        <v>892</v>
      </c>
      <c r="N8" s="142" t="s">
        <v>864</v>
      </c>
      <c r="O8" s="207">
        <v>44347</v>
      </c>
      <c r="P8" s="152" t="s">
        <v>1135</v>
      </c>
      <c r="Q8" s="232" t="s">
        <v>867</v>
      </c>
      <c r="R8" s="127" t="s">
        <v>401</v>
      </c>
      <c r="S8" s="127" t="s">
        <v>1118</v>
      </c>
      <c r="T8" s="290" t="s">
        <v>183</v>
      </c>
    </row>
    <row r="9" spans="1:20" ht="15" customHeight="1" x14ac:dyDescent="0.2">
      <c r="A9" s="139" t="s">
        <v>2</v>
      </c>
      <c r="B9" s="142" t="s">
        <v>239</v>
      </c>
      <c r="C9" s="143">
        <f t="shared" si="0"/>
        <v>1</v>
      </c>
      <c r="D9" s="143"/>
      <c r="E9" s="143"/>
      <c r="F9" s="144">
        <f t="shared" si="1"/>
        <v>1</v>
      </c>
      <c r="G9" s="142" t="s">
        <v>864</v>
      </c>
      <c r="H9" s="142" t="s">
        <v>864</v>
      </c>
      <c r="I9" s="142" t="s">
        <v>864</v>
      </c>
      <c r="J9" s="142" t="s">
        <v>864</v>
      </c>
      <c r="K9" s="142" t="s">
        <v>864</v>
      </c>
      <c r="L9" s="142" t="s">
        <v>864</v>
      </c>
      <c r="M9" s="142" t="s">
        <v>866</v>
      </c>
      <c r="N9" s="142" t="s">
        <v>864</v>
      </c>
      <c r="O9" s="207">
        <v>44347</v>
      </c>
      <c r="P9" s="152" t="s">
        <v>1379</v>
      </c>
      <c r="Q9" s="232" t="s">
        <v>867</v>
      </c>
      <c r="R9" s="39" t="s">
        <v>403</v>
      </c>
      <c r="S9" s="127" t="s">
        <v>1119</v>
      </c>
      <c r="T9" s="290" t="s">
        <v>183</v>
      </c>
    </row>
    <row r="10" spans="1:20" ht="15" customHeight="1" x14ac:dyDescent="0.2">
      <c r="A10" s="139" t="s">
        <v>3</v>
      </c>
      <c r="B10" s="142" t="s">
        <v>238</v>
      </c>
      <c r="C10" s="143">
        <f t="shared" si="0"/>
        <v>2</v>
      </c>
      <c r="D10" s="143"/>
      <c r="E10" s="143"/>
      <c r="F10" s="144">
        <f t="shared" si="1"/>
        <v>2</v>
      </c>
      <c r="G10" s="142" t="s">
        <v>864</v>
      </c>
      <c r="H10" s="142" t="s">
        <v>864</v>
      </c>
      <c r="I10" s="142" t="s">
        <v>864</v>
      </c>
      <c r="J10" s="142" t="s">
        <v>864</v>
      </c>
      <c r="K10" s="142" t="s">
        <v>864</v>
      </c>
      <c r="L10" s="142" t="s">
        <v>864</v>
      </c>
      <c r="M10" s="142" t="s">
        <v>892</v>
      </c>
      <c r="N10" s="142" t="s">
        <v>864</v>
      </c>
      <c r="O10" s="207" t="s">
        <v>343</v>
      </c>
      <c r="P10" s="152" t="s">
        <v>1408</v>
      </c>
      <c r="Q10" s="232" t="s">
        <v>867</v>
      </c>
      <c r="R10" s="39" t="s">
        <v>404</v>
      </c>
      <c r="S10" s="39" t="s">
        <v>183</v>
      </c>
    </row>
    <row r="11" spans="1:20" ht="15" customHeight="1" x14ac:dyDescent="0.2">
      <c r="A11" s="139" t="s">
        <v>4</v>
      </c>
      <c r="B11" s="142" t="s">
        <v>238</v>
      </c>
      <c r="C11" s="143">
        <f t="shared" si="0"/>
        <v>2</v>
      </c>
      <c r="D11" s="143"/>
      <c r="E11" s="143"/>
      <c r="F11" s="144">
        <f t="shared" si="1"/>
        <v>2</v>
      </c>
      <c r="G11" s="142" t="s">
        <v>864</v>
      </c>
      <c r="H11" s="142" t="s">
        <v>864</v>
      </c>
      <c r="I11" s="142" t="s">
        <v>864</v>
      </c>
      <c r="J11" s="142" t="s">
        <v>864</v>
      </c>
      <c r="K11" s="142" t="s">
        <v>864</v>
      </c>
      <c r="L11" s="142" t="s">
        <v>864</v>
      </c>
      <c r="M11" s="142" t="s">
        <v>864</v>
      </c>
      <c r="N11" s="142" t="s">
        <v>864</v>
      </c>
      <c r="O11" s="207" t="s">
        <v>343</v>
      </c>
      <c r="P11" s="152" t="s">
        <v>183</v>
      </c>
      <c r="Q11" s="232" t="s">
        <v>867</v>
      </c>
      <c r="R11" s="39" t="s">
        <v>413</v>
      </c>
      <c r="S11" s="39" t="s">
        <v>183</v>
      </c>
    </row>
    <row r="12" spans="1:20" s="52" customFormat="1" ht="15" customHeight="1" x14ac:dyDescent="0.2">
      <c r="A12" s="139" t="s">
        <v>5</v>
      </c>
      <c r="B12" s="142" t="s">
        <v>238</v>
      </c>
      <c r="C12" s="143">
        <f t="shared" si="0"/>
        <v>2</v>
      </c>
      <c r="D12" s="143"/>
      <c r="E12" s="143"/>
      <c r="F12" s="144">
        <f t="shared" si="1"/>
        <v>2</v>
      </c>
      <c r="G12" s="142" t="s">
        <v>864</v>
      </c>
      <c r="H12" s="142" t="s">
        <v>864</v>
      </c>
      <c r="I12" s="142" t="s">
        <v>864</v>
      </c>
      <c r="J12" s="142" t="s">
        <v>864</v>
      </c>
      <c r="K12" s="142" t="s">
        <v>864</v>
      </c>
      <c r="L12" s="142" t="s">
        <v>864</v>
      </c>
      <c r="M12" s="142" t="s">
        <v>864</v>
      </c>
      <c r="N12" s="142" t="s">
        <v>864</v>
      </c>
      <c r="O12" s="33">
        <v>44343</v>
      </c>
      <c r="P12" s="152" t="s">
        <v>183</v>
      </c>
      <c r="Q12" s="232" t="s">
        <v>867</v>
      </c>
      <c r="R12" s="127" t="s">
        <v>416</v>
      </c>
      <c r="S12" s="232" t="s">
        <v>183</v>
      </c>
      <c r="T12" s="290"/>
    </row>
    <row r="13" spans="1:20" ht="15" customHeight="1" x14ac:dyDescent="0.2">
      <c r="A13" s="139" t="s">
        <v>6</v>
      </c>
      <c r="B13" s="142" t="s">
        <v>238</v>
      </c>
      <c r="C13" s="143">
        <f t="shared" si="0"/>
        <v>2</v>
      </c>
      <c r="D13" s="143"/>
      <c r="E13" s="143"/>
      <c r="F13" s="144">
        <f t="shared" si="1"/>
        <v>2</v>
      </c>
      <c r="G13" s="142" t="s">
        <v>864</v>
      </c>
      <c r="H13" s="142" t="s">
        <v>864</v>
      </c>
      <c r="I13" s="142" t="s">
        <v>864</v>
      </c>
      <c r="J13" s="142" t="s">
        <v>864</v>
      </c>
      <c r="K13" s="142" t="s">
        <v>864</v>
      </c>
      <c r="L13" s="142" t="s">
        <v>864</v>
      </c>
      <c r="M13" s="142" t="s">
        <v>864</v>
      </c>
      <c r="N13" s="142" t="s">
        <v>864</v>
      </c>
      <c r="O13" s="207" t="s">
        <v>343</v>
      </c>
      <c r="P13" s="142" t="s">
        <v>183</v>
      </c>
      <c r="Q13" s="232" t="s">
        <v>867</v>
      </c>
      <c r="R13" s="232" t="s">
        <v>418</v>
      </c>
      <c r="S13" s="232" t="s">
        <v>183</v>
      </c>
    </row>
    <row r="14" spans="1:20" s="52" customFormat="1" ht="15" customHeight="1" x14ac:dyDescent="0.2">
      <c r="A14" s="139" t="s">
        <v>7</v>
      </c>
      <c r="B14" s="142" t="s">
        <v>239</v>
      </c>
      <c r="C14" s="143">
        <f t="shared" si="0"/>
        <v>1</v>
      </c>
      <c r="D14" s="143"/>
      <c r="E14" s="143"/>
      <c r="F14" s="144">
        <f t="shared" si="1"/>
        <v>1</v>
      </c>
      <c r="G14" s="142" t="s">
        <v>864</v>
      </c>
      <c r="H14" s="142" t="s">
        <v>864</v>
      </c>
      <c r="I14" s="142" t="s">
        <v>864</v>
      </c>
      <c r="J14" s="142" t="s">
        <v>864</v>
      </c>
      <c r="K14" s="142" t="s">
        <v>864</v>
      </c>
      <c r="L14" s="142" t="s">
        <v>866</v>
      </c>
      <c r="M14" s="142" t="s">
        <v>866</v>
      </c>
      <c r="N14" s="142" t="s">
        <v>864</v>
      </c>
      <c r="O14" s="207" t="s">
        <v>343</v>
      </c>
      <c r="P14" s="152" t="s">
        <v>1409</v>
      </c>
      <c r="Q14" s="232" t="s">
        <v>867</v>
      </c>
      <c r="R14" s="232" t="s">
        <v>420</v>
      </c>
      <c r="S14" s="232" t="s">
        <v>1122</v>
      </c>
      <c r="T14" s="290" t="s">
        <v>183</v>
      </c>
    </row>
    <row r="15" spans="1:20" ht="15" customHeight="1" x14ac:dyDescent="0.2">
      <c r="A15" s="139" t="s">
        <v>8</v>
      </c>
      <c r="B15" s="142" t="s">
        <v>238</v>
      </c>
      <c r="C15" s="143">
        <f t="shared" si="0"/>
        <v>2</v>
      </c>
      <c r="D15" s="143"/>
      <c r="E15" s="143"/>
      <c r="F15" s="144">
        <f t="shared" si="1"/>
        <v>2</v>
      </c>
      <c r="G15" s="142" t="s">
        <v>864</v>
      </c>
      <c r="H15" s="142" t="s">
        <v>864</v>
      </c>
      <c r="I15" s="142" t="s">
        <v>864</v>
      </c>
      <c r="J15" s="142" t="s">
        <v>864</v>
      </c>
      <c r="K15" s="142" t="s">
        <v>864</v>
      </c>
      <c r="L15" s="142" t="s">
        <v>864</v>
      </c>
      <c r="M15" s="142" t="s">
        <v>864</v>
      </c>
      <c r="N15" s="142" t="s">
        <v>864</v>
      </c>
      <c r="O15" s="207">
        <v>44337</v>
      </c>
      <c r="P15" s="152" t="s">
        <v>183</v>
      </c>
      <c r="Q15" s="232" t="s">
        <v>867</v>
      </c>
      <c r="R15" s="39" t="s">
        <v>421</v>
      </c>
      <c r="S15" s="232" t="s">
        <v>183</v>
      </c>
    </row>
    <row r="16" spans="1:20" ht="15" customHeight="1" x14ac:dyDescent="0.2">
      <c r="A16" s="139" t="s">
        <v>9</v>
      </c>
      <c r="B16" s="142" t="s">
        <v>238</v>
      </c>
      <c r="C16" s="143">
        <f t="shared" si="0"/>
        <v>2</v>
      </c>
      <c r="D16" s="143"/>
      <c r="E16" s="143"/>
      <c r="F16" s="144">
        <f t="shared" si="1"/>
        <v>2</v>
      </c>
      <c r="G16" s="142" t="s">
        <v>864</v>
      </c>
      <c r="H16" s="142" t="s">
        <v>864</v>
      </c>
      <c r="I16" s="142" t="s">
        <v>864</v>
      </c>
      <c r="J16" s="142" t="s">
        <v>864</v>
      </c>
      <c r="K16" s="142" t="s">
        <v>864</v>
      </c>
      <c r="L16" s="142" t="s">
        <v>864</v>
      </c>
      <c r="M16" s="142" t="s">
        <v>864</v>
      </c>
      <c r="N16" s="142" t="s">
        <v>864</v>
      </c>
      <c r="O16" s="207">
        <v>44308</v>
      </c>
      <c r="P16" s="152" t="s">
        <v>183</v>
      </c>
      <c r="Q16" s="232" t="s">
        <v>867</v>
      </c>
      <c r="R16" s="39" t="s">
        <v>382</v>
      </c>
      <c r="S16" s="39" t="s">
        <v>183</v>
      </c>
    </row>
    <row r="17" spans="1:20" ht="15" customHeight="1" x14ac:dyDescent="0.2">
      <c r="A17" s="139" t="s">
        <v>10</v>
      </c>
      <c r="B17" s="142" t="s">
        <v>238</v>
      </c>
      <c r="C17" s="143">
        <f t="shared" si="0"/>
        <v>2</v>
      </c>
      <c r="D17" s="143"/>
      <c r="E17" s="143"/>
      <c r="F17" s="144">
        <f t="shared" si="1"/>
        <v>2</v>
      </c>
      <c r="G17" s="142" t="s">
        <v>864</v>
      </c>
      <c r="H17" s="142" t="s">
        <v>864</v>
      </c>
      <c r="I17" s="142" t="s">
        <v>864</v>
      </c>
      <c r="J17" s="142" t="s">
        <v>864</v>
      </c>
      <c r="K17" s="142" t="s">
        <v>864</v>
      </c>
      <c r="L17" s="142" t="s">
        <v>864</v>
      </c>
      <c r="M17" s="142" t="s">
        <v>864</v>
      </c>
      <c r="N17" s="142" t="s">
        <v>864</v>
      </c>
      <c r="O17" s="207" t="s">
        <v>343</v>
      </c>
      <c r="P17" s="152" t="s">
        <v>183</v>
      </c>
      <c r="Q17" s="232" t="s">
        <v>979</v>
      </c>
      <c r="R17" s="232" t="s">
        <v>425</v>
      </c>
      <c r="S17" s="232" t="s">
        <v>183</v>
      </c>
    </row>
    <row r="18" spans="1:20" ht="15" customHeight="1" x14ac:dyDescent="0.2">
      <c r="A18" s="139" t="s">
        <v>11</v>
      </c>
      <c r="B18" s="142" t="s">
        <v>127</v>
      </c>
      <c r="C18" s="143">
        <f t="shared" si="0"/>
        <v>0</v>
      </c>
      <c r="D18" s="143"/>
      <c r="E18" s="143"/>
      <c r="F18" s="144">
        <f t="shared" si="1"/>
        <v>0</v>
      </c>
      <c r="G18" s="142" t="s">
        <v>866</v>
      </c>
      <c r="H18" s="142" t="s">
        <v>183</v>
      </c>
      <c r="I18" s="142" t="s">
        <v>183</v>
      </c>
      <c r="J18" s="142" t="s">
        <v>183</v>
      </c>
      <c r="K18" s="142" t="s">
        <v>183</v>
      </c>
      <c r="L18" s="142" t="s">
        <v>183</v>
      </c>
      <c r="M18" s="142" t="s">
        <v>183</v>
      </c>
      <c r="N18" s="142" t="s">
        <v>183</v>
      </c>
      <c r="O18" s="142" t="s">
        <v>183</v>
      </c>
      <c r="P18" s="142" t="s">
        <v>1115</v>
      </c>
      <c r="Q18" s="39" t="s">
        <v>1032</v>
      </c>
      <c r="R18" s="232" t="s">
        <v>426</v>
      </c>
      <c r="S18" s="140" t="s">
        <v>429</v>
      </c>
      <c r="T18" s="288" t="s">
        <v>183</v>
      </c>
    </row>
    <row r="19" spans="1:20" s="52" customFormat="1" ht="15" customHeight="1" x14ac:dyDescent="0.2">
      <c r="A19" s="139" t="s">
        <v>12</v>
      </c>
      <c r="B19" s="142" t="s">
        <v>238</v>
      </c>
      <c r="C19" s="143">
        <f t="shared" si="0"/>
        <v>2</v>
      </c>
      <c r="D19" s="143"/>
      <c r="E19" s="143"/>
      <c r="F19" s="144">
        <f t="shared" si="1"/>
        <v>2</v>
      </c>
      <c r="G19" s="142" t="s">
        <v>864</v>
      </c>
      <c r="H19" s="142" t="s">
        <v>864</v>
      </c>
      <c r="I19" s="142" t="s">
        <v>864</v>
      </c>
      <c r="J19" s="142" t="s">
        <v>864</v>
      </c>
      <c r="K19" s="142" t="s">
        <v>864</v>
      </c>
      <c r="L19" s="142" t="s">
        <v>864</v>
      </c>
      <c r="M19" s="142" t="s">
        <v>864</v>
      </c>
      <c r="N19" s="142" t="s">
        <v>864</v>
      </c>
      <c r="O19" s="207">
        <v>44351</v>
      </c>
      <c r="P19" s="152" t="s">
        <v>183</v>
      </c>
      <c r="Q19" s="232" t="s">
        <v>867</v>
      </c>
      <c r="R19" s="221" t="s">
        <v>431</v>
      </c>
      <c r="S19" s="232" t="s">
        <v>1124</v>
      </c>
      <c r="T19" s="290" t="s">
        <v>183</v>
      </c>
    </row>
    <row r="20" spans="1:20" ht="15" customHeight="1" x14ac:dyDescent="0.2">
      <c r="A20" s="139" t="s">
        <v>13</v>
      </c>
      <c r="B20" s="142" t="s">
        <v>127</v>
      </c>
      <c r="C20" s="143">
        <f t="shared" si="0"/>
        <v>0</v>
      </c>
      <c r="D20" s="143"/>
      <c r="E20" s="143"/>
      <c r="F20" s="144">
        <f t="shared" si="1"/>
        <v>0</v>
      </c>
      <c r="G20" s="142" t="s">
        <v>866</v>
      </c>
      <c r="H20" s="142" t="s">
        <v>183</v>
      </c>
      <c r="I20" s="142" t="s">
        <v>183</v>
      </c>
      <c r="J20" s="142" t="s">
        <v>183</v>
      </c>
      <c r="K20" s="142" t="s">
        <v>183</v>
      </c>
      <c r="L20" s="142" t="s">
        <v>183</v>
      </c>
      <c r="M20" s="142" t="s">
        <v>183</v>
      </c>
      <c r="N20" s="142" t="s">
        <v>183</v>
      </c>
      <c r="O20" s="142" t="s">
        <v>183</v>
      </c>
      <c r="P20" s="142" t="s">
        <v>183</v>
      </c>
      <c r="Q20" s="232" t="s">
        <v>875</v>
      </c>
      <c r="R20" s="232" t="s">
        <v>433</v>
      </c>
      <c r="S20" s="141" t="s">
        <v>183</v>
      </c>
    </row>
    <row r="21" spans="1:20" ht="15" customHeight="1" x14ac:dyDescent="0.2">
      <c r="A21" s="139" t="s">
        <v>14</v>
      </c>
      <c r="B21" s="142" t="s">
        <v>238</v>
      </c>
      <c r="C21" s="143">
        <f t="shared" si="0"/>
        <v>2</v>
      </c>
      <c r="D21" s="143"/>
      <c r="E21" s="143"/>
      <c r="F21" s="144">
        <f t="shared" si="1"/>
        <v>2</v>
      </c>
      <c r="G21" s="142" t="s">
        <v>864</v>
      </c>
      <c r="H21" s="142" t="s">
        <v>864</v>
      </c>
      <c r="I21" s="142" t="s">
        <v>864</v>
      </c>
      <c r="J21" s="142" t="s">
        <v>864</v>
      </c>
      <c r="K21" s="142" t="s">
        <v>864</v>
      </c>
      <c r="L21" s="142" t="s">
        <v>864</v>
      </c>
      <c r="M21" s="142" t="s">
        <v>864</v>
      </c>
      <c r="N21" s="142" t="s">
        <v>864</v>
      </c>
      <c r="O21" s="207" t="s">
        <v>343</v>
      </c>
      <c r="P21" s="142" t="s">
        <v>183</v>
      </c>
      <c r="Q21" s="232" t="s">
        <v>867</v>
      </c>
      <c r="R21" s="39" t="s">
        <v>436</v>
      </c>
      <c r="S21" s="232" t="s">
        <v>183</v>
      </c>
    </row>
    <row r="22" spans="1:20" ht="15" customHeight="1" x14ac:dyDescent="0.2">
      <c r="A22" s="139" t="s">
        <v>15</v>
      </c>
      <c r="B22" s="142" t="s">
        <v>238</v>
      </c>
      <c r="C22" s="143">
        <f t="shared" si="0"/>
        <v>2</v>
      </c>
      <c r="D22" s="143"/>
      <c r="E22" s="143"/>
      <c r="F22" s="144">
        <f t="shared" si="1"/>
        <v>2</v>
      </c>
      <c r="G22" s="142" t="s">
        <v>864</v>
      </c>
      <c r="H22" s="142" t="s">
        <v>864</v>
      </c>
      <c r="I22" s="142" t="s">
        <v>864</v>
      </c>
      <c r="J22" s="142" t="s">
        <v>864</v>
      </c>
      <c r="K22" s="142" t="s">
        <v>864</v>
      </c>
      <c r="L22" s="142" t="s">
        <v>892</v>
      </c>
      <c r="M22" s="142" t="s">
        <v>892</v>
      </c>
      <c r="N22" s="142" t="s">
        <v>864</v>
      </c>
      <c r="O22" s="207">
        <v>44354</v>
      </c>
      <c r="P22" s="152" t="s">
        <v>1410</v>
      </c>
      <c r="Q22" s="232" t="s">
        <v>979</v>
      </c>
      <c r="R22" s="232" t="s">
        <v>440</v>
      </c>
      <c r="S22" s="232" t="s">
        <v>183</v>
      </c>
    </row>
    <row r="23" spans="1:20" ht="15" customHeight="1" x14ac:dyDescent="0.2">
      <c r="A23" s="139" t="s">
        <v>16</v>
      </c>
      <c r="B23" s="142" t="s">
        <v>238</v>
      </c>
      <c r="C23" s="143">
        <f t="shared" si="0"/>
        <v>2</v>
      </c>
      <c r="D23" s="143"/>
      <c r="E23" s="143"/>
      <c r="F23" s="144">
        <f t="shared" si="1"/>
        <v>2</v>
      </c>
      <c r="G23" s="142" t="s">
        <v>864</v>
      </c>
      <c r="H23" s="142" t="s">
        <v>864</v>
      </c>
      <c r="I23" s="142" t="s">
        <v>864</v>
      </c>
      <c r="J23" s="142" t="s">
        <v>864</v>
      </c>
      <c r="K23" s="142" t="s">
        <v>864</v>
      </c>
      <c r="L23" s="142" t="s">
        <v>864</v>
      </c>
      <c r="M23" s="142" t="s">
        <v>864</v>
      </c>
      <c r="N23" s="142" t="s">
        <v>864</v>
      </c>
      <c r="O23" s="207" t="s">
        <v>343</v>
      </c>
      <c r="P23" s="142" t="s">
        <v>183</v>
      </c>
      <c r="Q23" s="232" t="s">
        <v>979</v>
      </c>
      <c r="R23" s="39" t="s">
        <v>444</v>
      </c>
      <c r="S23" s="39" t="s">
        <v>183</v>
      </c>
    </row>
    <row r="24" spans="1:20" s="52" customFormat="1" ht="15" customHeight="1" x14ac:dyDescent="0.2">
      <c r="A24" s="139" t="s">
        <v>17</v>
      </c>
      <c r="B24" s="142" t="s">
        <v>238</v>
      </c>
      <c r="C24" s="143">
        <f t="shared" si="0"/>
        <v>2</v>
      </c>
      <c r="D24" s="143"/>
      <c r="E24" s="143"/>
      <c r="F24" s="144">
        <f t="shared" si="1"/>
        <v>2</v>
      </c>
      <c r="G24" s="142" t="s">
        <v>864</v>
      </c>
      <c r="H24" s="142" t="s">
        <v>864</v>
      </c>
      <c r="I24" s="142" t="s">
        <v>864</v>
      </c>
      <c r="J24" s="142" t="s">
        <v>864</v>
      </c>
      <c r="K24" s="142" t="s">
        <v>864</v>
      </c>
      <c r="L24" s="142" t="s">
        <v>864</v>
      </c>
      <c r="M24" s="142" t="s">
        <v>864</v>
      </c>
      <c r="N24" s="142" t="s">
        <v>864</v>
      </c>
      <c r="O24" s="207">
        <v>44348</v>
      </c>
      <c r="P24" s="142" t="s">
        <v>183</v>
      </c>
      <c r="Q24" s="232" t="s">
        <v>867</v>
      </c>
      <c r="R24" s="39" t="s">
        <v>446</v>
      </c>
      <c r="S24" s="232" t="s">
        <v>1126</v>
      </c>
      <c r="T24" s="290" t="s">
        <v>183</v>
      </c>
    </row>
    <row r="25" spans="1:20" s="52" customFormat="1" ht="15" customHeight="1" x14ac:dyDescent="0.2">
      <c r="A25" s="139" t="s">
        <v>204</v>
      </c>
      <c r="B25" s="142" t="s">
        <v>127</v>
      </c>
      <c r="C25" s="143">
        <f t="shared" si="0"/>
        <v>0</v>
      </c>
      <c r="D25" s="143"/>
      <c r="E25" s="143"/>
      <c r="F25" s="144">
        <f t="shared" si="1"/>
        <v>0</v>
      </c>
      <c r="G25" s="142" t="s">
        <v>866</v>
      </c>
      <c r="H25" s="142" t="s">
        <v>183</v>
      </c>
      <c r="I25" s="142" t="s">
        <v>183</v>
      </c>
      <c r="J25" s="142" t="s">
        <v>183</v>
      </c>
      <c r="K25" s="142" t="s">
        <v>183</v>
      </c>
      <c r="L25" s="142" t="s">
        <v>183</v>
      </c>
      <c r="M25" s="142" t="s">
        <v>183</v>
      </c>
      <c r="N25" s="142" t="s">
        <v>183</v>
      </c>
      <c r="O25" s="142" t="s">
        <v>183</v>
      </c>
      <c r="P25" s="142" t="s">
        <v>183</v>
      </c>
      <c r="Q25" s="232" t="s">
        <v>979</v>
      </c>
      <c r="R25" s="39" t="s">
        <v>450</v>
      </c>
      <c r="S25" s="127" t="s">
        <v>183</v>
      </c>
      <c r="T25" s="290"/>
    </row>
    <row r="26" spans="1:20" s="52" customFormat="1" ht="15" customHeight="1" x14ac:dyDescent="0.2">
      <c r="A26" s="145" t="s">
        <v>18</v>
      </c>
      <c r="B26" s="150"/>
      <c r="C26" s="156"/>
      <c r="D26" s="150"/>
      <c r="E26" s="150"/>
      <c r="F26" s="151"/>
      <c r="G26" s="244"/>
      <c r="H26" s="145"/>
      <c r="I26" s="145"/>
      <c r="J26" s="145"/>
      <c r="K26" s="145"/>
      <c r="L26" s="145"/>
      <c r="M26" s="145"/>
      <c r="N26" s="145"/>
      <c r="O26" s="145"/>
      <c r="P26" s="145"/>
      <c r="Q26" s="146"/>
      <c r="R26" s="146"/>
      <c r="S26" s="146"/>
      <c r="T26" s="290"/>
    </row>
    <row r="27" spans="1:20" ht="15" customHeight="1" x14ac:dyDescent="0.2">
      <c r="A27" s="139" t="s">
        <v>19</v>
      </c>
      <c r="B27" s="142" t="s">
        <v>238</v>
      </c>
      <c r="C27" s="143">
        <f t="shared" ref="C27:C37" si="2">IF(B27=$B$4,2,IF(B27=$B$5,1,0))</f>
        <v>2</v>
      </c>
      <c r="D27" s="143"/>
      <c r="E27" s="143"/>
      <c r="F27" s="144">
        <f t="shared" ref="F27:F37" si="3">C27*IF(D27&gt;0,D27,1)*IF(E27&gt;0,E27,1)</f>
        <v>2</v>
      </c>
      <c r="G27" s="142" t="s">
        <v>864</v>
      </c>
      <c r="H27" s="142" t="s">
        <v>864</v>
      </c>
      <c r="I27" s="142" t="s">
        <v>864</v>
      </c>
      <c r="J27" s="142" t="s">
        <v>864</v>
      </c>
      <c r="K27" s="142" t="s">
        <v>864</v>
      </c>
      <c r="L27" s="142" t="s">
        <v>864</v>
      </c>
      <c r="M27" s="142" t="s">
        <v>864</v>
      </c>
      <c r="N27" s="142" t="s">
        <v>864</v>
      </c>
      <c r="O27" s="207" t="s">
        <v>343</v>
      </c>
      <c r="P27" s="142" t="s">
        <v>183</v>
      </c>
      <c r="Q27" s="232" t="s">
        <v>867</v>
      </c>
      <c r="R27" s="39" t="s">
        <v>452</v>
      </c>
      <c r="S27" s="232" t="s">
        <v>183</v>
      </c>
    </row>
    <row r="28" spans="1:20" s="52" customFormat="1" ht="15" customHeight="1" x14ac:dyDescent="0.2">
      <c r="A28" s="139" t="s">
        <v>20</v>
      </c>
      <c r="B28" s="142" t="s">
        <v>238</v>
      </c>
      <c r="C28" s="143">
        <f t="shared" si="2"/>
        <v>2</v>
      </c>
      <c r="D28" s="143"/>
      <c r="E28" s="143"/>
      <c r="F28" s="144">
        <f t="shared" si="3"/>
        <v>2</v>
      </c>
      <c r="G28" s="142" t="s">
        <v>864</v>
      </c>
      <c r="H28" s="142" t="s">
        <v>864</v>
      </c>
      <c r="I28" s="142" t="s">
        <v>864</v>
      </c>
      <c r="J28" s="142" t="s">
        <v>864</v>
      </c>
      <c r="K28" s="142" t="s">
        <v>864</v>
      </c>
      <c r="L28" s="142" t="s">
        <v>864</v>
      </c>
      <c r="M28" s="142" t="s">
        <v>864</v>
      </c>
      <c r="N28" s="142" t="s">
        <v>864</v>
      </c>
      <c r="O28" s="207">
        <v>44347</v>
      </c>
      <c r="P28" s="152" t="s">
        <v>183</v>
      </c>
      <c r="Q28" s="232" t="s">
        <v>867</v>
      </c>
      <c r="R28" s="128" t="s">
        <v>377</v>
      </c>
      <c r="S28" s="141" t="s">
        <v>183</v>
      </c>
      <c r="T28" s="290"/>
    </row>
    <row r="29" spans="1:20" s="52" customFormat="1" ht="15" customHeight="1" x14ac:dyDescent="0.2">
      <c r="A29" s="139" t="s">
        <v>21</v>
      </c>
      <c r="B29" s="142" t="s">
        <v>238</v>
      </c>
      <c r="C29" s="143">
        <f t="shared" si="2"/>
        <v>2</v>
      </c>
      <c r="D29" s="143"/>
      <c r="E29" s="143"/>
      <c r="F29" s="144">
        <f t="shared" si="3"/>
        <v>2</v>
      </c>
      <c r="G29" s="142" t="s">
        <v>864</v>
      </c>
      <c r="H29" s="142" t="s">
        <v>864</v>
      </c>
      <c r="I29" s="142" t="s">
        <v>864</v>
      </c>
      <c r="J29" s="142" t="s">
        <v>864</v>
      </c>
      <c r="K29" s="142" t="s">
        <v>864</v>
      </c>
      <c r="L29" s="142" t="s">
        <v>864</v>
      </c>
      <c r="M29" s="142" t="s">
        <v>864</v>
      </c>
      <c r="N29" s="142" t="s">
        <v>864</v>
      </c>
      <c r="O29" s="207">
        <v>44343</v>
      </c>
      <c r="P29" s="142" t="s">
        <v>183</v>
      </c>
      <c r="Q29" s="232" t="s">
        <v>867</v>
      </c>
      <c r="R29" s="39" t="s">
        <v>455</v>
      </c>
      <c r="S29" s="232" t="s">
        <v>183</v>
      </c>
      <c r="T29" s="290"/>
    </row>
    <row r="30" spans="1:20" ht="15" customHeight="1" x14ac:dyDescent="0.2">
      <c r="A30" s="139" t="s">
        <v>22</v>
      </c>
      <c r="B30" s="142" t="s">
        <v>238</v>
      </c>
      <c r="C30" s="143">
        <f t="shared" si="2"/>
        <v>2</v>
      </c>
      <c r="D30" s="143"/>
      <c r="E30" s="143"/>
      <c r="F30" s="144">
        <f t="shared" si="3"/>
        <v>2</v>
      </c>
      <c r="G30" s="142" t="s">
        <v>864</v>
      </c>
      <c r="H30" s="142" t="s">
        <v>864</v>
      </c>
      <c r="I30" s="142" t="s">
        <v>864</v>
      </c>
      <c r="J30" s="142" t="s">
        <v>864</v>
      </c>
      <c r="K30" s="142" t="s">
        <v>864</v>
      </c>
      <c r="L30" s="142" t="s">
        <v>864</v>
      </c>
      <c r="M30" s="142" t="s">
        <v>864</v>
      </c>
      <c r="N30" s="142" t="s">
        <v>864</v>
      </c>
      <c r="O30" s="207">
        <v>44344</v>
      </c>
      <c r="P30" s="152" t="s">
        <v>183</v>
      </c>
      <c r="Q30" s="232" t="s">
        <v>867</v>
      </c>
      <c r="R30" s="39" t="s">
        <v>457</v>
      </c>
      <c r="S30" s="232" t="s">
        <v>183</v>
      </c>
    </row>
    <row r="31" spans="1:20" ht="15" customHeight="1" x14ac:dyDescent="0.2">
      <c r="A31" s="139" t="s">
        <v>23</v>
      </c>
      <c r="B31" s="142" t="s">
        <v>238</v>
      </c>
      <c r="C31" s="143">
        <f t="shared" si="2"/>
        <v>2</v>
      </c>
      <c r="D31" s="143"/>
      <c r="E31" s="143"/>
      <c r="F31" s="144">
        <f t="shared" si="3"/>
        <v>2</v>
      </c>
      <c r="G31" s="142" t="s">
        <v>864</v>
      </c>
      <c r="H31" s="142" t="s">
        <v>864</v>
      </c>
      <c r="I31" s="142" t="s">
        <v>864</v>
      </c>
      <c r="J31" s="142" t="s">
        <v>864</v>
      </c>
      <c r="K31" s="142" t="s">
        <v>864</v>
      </c>
      <c r="L31" s="142" t="s">
        <v>864</v>
      </c>
      <c r="M31" s="142" t="s">
        <v>864</v>
      </c>
      <c r="N31" s="142" t="s">
        <v>864</v>
      </c>
      <c r="O31" s="207">
        <v>44344</v>
      </c>
      <c r="P31" s="152" t="s">
        <v>183</v>
      </c>
      <c r="Q31" s="232" t="s">
        <v>867</v>
      </c>
      <c r="R31" s="221" t="s">
        <v>460</v>
      </c>
      <c r="S31" s="232" t="s">
        <v>183</v>
      </c>
    </row>
    <row r="32" spans="1:20" ht="15" customHeight="1" x14ac:dyDescent="0.2">
      <c r="A32" s="139" t="s">
        <v>24</v>
      </c>
      <c r="B32" s="142" t="s">
        <v>238</v>
      </c>
      <c r="C32" s="143">
        <f t="shared" si="2"/>
        <v>2</v>
      </c>
      <c r="D32" s="143"/>
      <c r="E32" s="143"/>
      <c r="F32" s="144">
        <f t="shared" si="3"/>
        <v>2</v>
      </c>
      <c r="G32" s="142" t="s">
        <v>864</v>
      </c>
      <c r="H32" s="142" t="s">
        <v>864</v>
      </c>
      <c r="I32" s="142" t="s">
        <v>864</v>
      </c>
      <c r="J32" s="142" t="s">
        <v>864</v>
      </c>
      <c r="K32" s="142" t="s">
        <v>864</v>
      </c>
      <c r="L32" s="142" t="s">
        <v>864</v>
      </c>
      <c r="M32" s="142" t="s">
        <v>864</v>
      </c>
      <c r="N32" s="142" t="s">
        <v>864</v>
      </c>
      <c r="O32" s="207">
        <v>44337</v>
      </c>
      <c r="P32" s="142" t="s">
        <v>183</v>
      </c>
      <c r="Q32" s="232" t="s">
        <v>979</v>
      </c>
      <c r="R32" s="232" t="s">
        <v>463</v>
      </c>
      <c r="S32" s="127" t="s">
        <v>1128</v>
      </c>
      <c r="T32" s="288" t="s">
        <v>183</v>
      </c>
    </row>
    <row r="33" spans="1:20" ht="15" customHeight="1" x14ac:dyDescent="0.2">
      <c r="A33" s="139" t="s">
        <v>25</v>
      </c>
      <c r="B33" s="142" t="s">
        <v>238</v>
      </c>
      <c r="C33" s="143">
        <f t="shared" si="2"/>
        <v>2</v>
      </c>
      <c r="D33" s="143"/>
      <c r="E33" s="143"/>
      <c r="F33" s="144">
        <f t="shared" si="3"/>
        <v>2</v>
      </c>
      <c r="G33" s="142" t="s">
        <v>864</v>
      </c>
      <c r="H33" s="142" t="s">
        <v>864</v>
      </c>
      <c r="I33" s="142" t="s">
        <v>864</v>
      </c>
      <c r="J33" s="142" t="s">
        <v>864</v>
      </c>
      <c r="K33" s="142" t="s">
        <v>864</v>
      </c>
      <c r="L33" s="142" t="s">
        <v>864</v>
      </c>
      <c r="M33" s="142" t="s">
        <v>864</v>
      </c>
      <c r="N33" s="142" t="s">
        <v>864</v>
      </c>
      <c r="O33" s="207">
        <v>44347</v>
      </c>
      <c r="P33" s="152" t="s">
        <v>183</v>
      </c>
      <c r="Q33" s="232" t="s">
        <v>867</v>
      </c>
      <c r="R33" s="232" t="s">
        <v>465</v>
      </c>
      <c r="S33" s="232" t="s">
        <v>183</v>
      </c>
    </row>
    <row r="34" spans="1:20" ht="15" customHeight="1" x14ac:dyDescent="0.2">
      <c r="A34" s="139" t="s">
        <v>26</v>
      </c>
      <c r="B34" s="142" t="s">
        <v>127</v>
      </c>
      <c r="C34" s="143">
        <f t="shared" si="2"/>
        <v>0</v>
      </c>
      <c r="D34" s="143"/>
      <c r="E34" s="143"/>
      <c r="F34" s="144">
        <f t="shared" si="3"/>
        <v>0</v>
      </c>
      <c r="G34" s="142" t="s">
        <v>866</v>
      </c>
      <c r="H34" s="142" t="s">
        <v>183</v>
      </c>
      <c r="I34" s="142" t="s">
        <v>183</v>
      </c>
      <c r="J34" s="142" t="s">
        <v>183</v>
      </c>
      <c r="K34" s="142" t="s">
        <v>183</v>
      </c>
      <c r="L34" s="142" t="s">
        <v>183</v>
      </c>
      <c r="M34" s="142" t="s">
        <v>183</v>
      </c>
      <c r="N34" s="142" t="s">
        <v>183</v>
      </c>
      <c r="O34" s="207" t="s">
        <v>183</v>
      </c>
      <c r="P34" s="142" t="s">
        <v>183</v>
      </c>
      <c r="Q34" s="232" t="s">
        <v>867</v>
      </c>
      <c r="R34" s="232" t="s">
        <v>468</v>
      </c>
      <c r="S34" s="140" t="s">
        <v>183</v>
      </c>
    </row>
    <row r="35" spans="1:20" ht="15" customHeight="1" x14ac:dyDescent="0.2">
      <c r="A35" s="139" t="s">
        <v>27</v>
      </c>
      <c r="B35" s="142" t="s">
        <v>127</v>
      </c>
      <c r="C35" s="143">
        <f t="shared" si="2"/>
        <v>0</v>
      </c>
      <c r="D35" s="143"/>
      <c r="E35" s="143"/>
      <c r="F35" s="144">
        <f t="shared" si="3"/>
        <v>0</v>
      </c>
      <c r="G35" s="142" t="s">
        <v>866</v>
      </c>
      <c r="H35" s="142" t="s">
        <v>183</v>
      </c>
      <c r="I35" s="142" t="s">
        <v>183</v>
      </c>
      <c r="J35" s="142" t="s">
        <v>183</v>
      </c>
      <c r="K35" s="142" t="s">
        <v>183</v>
      </c>
      <c r="L35" s="142" t="s">
        <v>183</v>
      </c>
      <c r="M35" s="142" t="s">
        <v>183</v>
      </c>
      <c r="N35" s="142" t="s">
        <v>183</v>
      </c>
      <c r="O35" s="207" t="s">
        <v>183</v>
      </c>
      <c r="P35" s="152" t="s">
        <v>183</v>
      </c>
      <c r="Q35" s="232" t="s">
        <v>875</v>
      </c>
      <c r="R35" s="39" t="s">
        <v>470</v>
      </c>
      <c r="S35" s="232" t="s">
        <v>183</v>
      </c>
    </row>
    <row r="36" spans="1:20" ht="15" customHeight="1" x14ac:dyDescent="0.2">
      <c r="A36" s="139" t="s">
        <v>205</v>
      </c>
      <c r="B36" s="142" t="s">
        <v>238</v>
      </c>
      <c r="C36" s="143">
        <f t="shared" si="2"/>
        <v>2</v>
      </c>
      <c r="D36" s="143"/>
      <c r="E36" s="143"/>
      <c r="F36" s="144">
        <f t="shared" si="3"/>
        <v>2</v>
      </c>
      <c r="G36" s="142" t="s">
        <v>864</v>
      </c>
      <c r="H36" s="142" t="s">
        <v>864</v>
      </c>
      <c r="I36" s="142" t="s">
        <v>864</v>
      </c>
      <c r="J36" s="142" t="s">
        <v>864</v>
      </c>
      <c r="K36" s="142" t="s">
        <v>864</v>
      </c>
      <c r="L36" s="142" t="s">
        <v>864</v>
      </c>
      <c r="M36" s="142" t="s">
        <v>864</v>
      </c>
      <c r="N36" s="142" t="s">
        <v>864</v>
      </c>
      <c r="O36" s="236">
        <v>44295</v>
      </c>
      <c r="P36" s="142" t="s">
        <v>183</v>
      </c>
      <c r="Q36" s="232" t="s">
        <v>867</v>
      </c>
      <c r="R36" s="39" t="s">
        <v>474</v>
      </c>
      <c r="S36" s="232" t="s">
        <v>183</v>
      </c>
    </row>
    <row r="37" spans="1:20" ht="15" customHeight="1" x14ac:dyDescent="0.2">
      <c r="A37" s="139" t="s">
        <v>28</v>
      </c>
      <c r="B37" s="142" t="s">
        <v>127</v>
      </c>
      <c r="C37" s="143">
        <f t="shared" si="2"/>
        <v>0</v>
      </c>
      <c r="D37" s="143"/>
      <c r="E37" s="143"/>
      <c r="F37" s="144">
        <f t="shared" si="3"/>
        <v>0</v>
      </c>
      <c r="G37" s="142" t="s">
        <v>866</v>
      </c>
      <c r="H37" s="142" t="s">
        <v>183</v>
      </c>
      <c r="I37" s="142" t="s">
        <v>183</v>
      </c>
      <c r="J37" s="142" t="s">
        <v>183</v>
      </c>
      <c r="K37" s="142" t="s">
        <v>183</v>
      </c>
      <c r="L37" s="142" t="s">
        <v>183</v>
      </c>
      <c r="M37" s="142" t="s">
        <v>183</v>
      </c>
      <c r="N37" s="142" t="s">
        <v>183</v>
      </c>
      <c r="O37" s="207" t="s">
        <v>183</v>
      </c>
      <c r="P37" s="142" t="s">
        <v>1411</v>
      </c>
      <c r="Q37" s="232" t="s">
        <v>867</v>
      </c>
      <c r="R37" s="232" t="s">
        <v>478</v>
      </c>
      <c r="S37" s="140" t="s">
        <v>183</v>
      </c>
    </row>
    <row r="38" spans="1:20" s="52" customFormat="1" ht="15" customHeight="1" x14ac:dyDescent="0.2">
      <c r="A38" s="145" t="s">
        <v>29</v>
      </c>
      <c r="B38" s="150"/>
      <c r="C38" s="156"/>
      <c r="D38" s="150"/>
      <c r="E38" s="150"/>
      <c r="F38" s="151"/>
      <c r="G38" s="244"/>
      <c r="H38" s="145"/>
      <c r="I38" s="145"/>
      <c r="J38" s="145"/>
      <c r="K38" s="145"/>
      <c r="L38" s="145"/>
      <c r="M38" s="145"/>
      <c r="N38" s="145"/>
      <c r="O38" s="145"/>
      <c r="P38" s="145"/>
      <c r="Q38" s="146"/>
      <c r="R38" s="146"/>
      <c r="S38" s="146"/>
      <c r="T38" s="290"/>
    </row>
    <row r="39" spans="1:20" ht="15" customHeight="1" x14ac:dyDescent="0.2">
      <c r="A39" s="139" t="s">
        <v>30</v>
      </c>
      <c r="B39" s="142" t="s">
        <v>127</v>
      </c>
      <c r="C39" s="143">
        <f t="shared" ref="C39:C46" si="4">IF(B39=$B$4,2,IF(B39=$B$5,1,0))</f>
        <v>0</v>
      </c>
      <c r="D39" s="143"/>
      <c r="E39" s="143"/>
      <c r="F39" s="144">
        <f t="shared" ref="F39:F46" si="5">C39*IF(D39&gt;0,D39,1)*IF(E39&gt;0,E39,1)</f>
        <v>0</v>
      </c>
      <c r="G39" s="142" t="s">
        <v>865</v>
      </c>
      <c r="H39" s="142" t="s">
        <v>864</v>
      </c>
      <c r="I39" s="142" t="s">
        <v>864</v>
      </c>
      <c r="J39" s="142" t="s">
        <v>864</v>
      </c>
      <c r="K39" s="142" t="s">
        <v>865</v>
      </c>
      <c r="L39" s="142" t="s">
        <v>864</v>
      </c>
      <c r="M39" s="142" t="s">
        <v>866</v>
      </c>
      <c r="N39" s="142" t="s">
        <v>864</v>
      </c>
      <c r="O39" s="207">
        <v>44340</v>
      </c>
      <c r="P39" s="152" t="s">
        <v>1412</v>
      </c>
      <c r="Q39" s="232" t="s">
        <v>867</v>
      </c>
      <c r="R39" s="39" t="s">
        <v>480</v>
      </c>
      <c r="S39" s="127" t="s">
        <v>1100</v>
      </c>
      <c r="T39" s="288" t="s">
        <v>183</v>
      </c>
    </row>
    <row r="40" spans="1:20" ht="15" customHeight="1" x14ac:dyDescent="0.2">
      <c r="A40" s="139" t="s">
        <v>31</v>
      </c>
      <c r="B40" s="142" t="s">
        <v>239</v>
      </c>
      <c r="C40" s="143">
        <f t="shared" si="4"/>
        <v>1</v>
      </c>
      <c r="D40" s="143"/>
      <c r="E40" s="143"/>
      <c r="F40" s="144">
        <f t="shared" si="5"/>
        <v>1</v>
      </c>
      <c r="G40" s="142" t="s">
        <v>864</v>
      </c>
      <c r="H40" s="142" t="s">
        <v>864</v>
      </c>
      <c r="I40" s="142" t="s">
        <v>864</v>
      </c>
      <c r="J40" s="142" t="s">
        <v>864</v>
      </c>
      <c r="K40" s="142" t="s">
        <v>864</v>
      </c>
      <c r="L40" s="142" t="s">
        <v>864</v>
      </c>
      <c r="M40" s="142" t="s">
        <v>866</v>
      </c>
      <c r="N40" s="142" t="s">
        <v>864</v>
      </c>
      <c r="O40" s="207">
        <v>44340</v>
      </c>
      <c r="P40" s="152" t="s">
        <v>1379</v>
      </c>
      <c r="Q40" s="232" t="s">
        <v>867</v>
      </c>
      <c r="R40" s="163" t="s">
        <v>482</v>
      </c>
      <c r="S40" s="163" t="s">
        <v>1131</v>
      </c>
      <c r="T40" s="288" t="s">
        <v>183</v>
      </c>
    </row>
    <row r="41" spans="1:20" ht="15" customHeight="1" x14ac:dyDescent="0.2">
      <c r="A41" s="139" t="s">
        <v>102</v>
      </c>
      <c r="B41" s="142" t="s">
        <v>127</v>
      </c>
      <c r="C41" s="143">
        <f t="shared" si="4"/>
        <v>0</v>
      </c>
      <c r="D41" s="143"/>
      <c r="E41" s="143"/>
      <c r="F41" s="144">
        <f t="shared" si="5"/>
        <v>0</v>
      </c>
      <c r="G41" s="142" t="s">
        <v>865</v>
      </c>
      <c r="H41" s="142" t="s">
        <v>864</v>
      </c>
      <c r="I41" s="142" t="s">
        <v>864</v>
      </c>
      <c r="J41" s="142" t="s">
        <v>864</v>
      </c>
      <c r="K41" s="142" t="s">
        <v>865</v>
      </c>
      <c r="L41" s="142" t="s">
        <v>864</v>
      </c>
      <c r="M41" s="142" t="s">
        <v>866</v>
      </c>
      <c r="N41" s="142" t="s">
        <v>864</v>
      </c>
      <c r="O41" s="207" t="s">
        <v>343</v>
      </c>
      <c r="P41" s="142" t="s">
        <v>1413</v>
      </c>
      <c r="Q41" s="232" t="s">
        <v>867</v>
      </c>
      <c r="R41" s="232" t="s">
        <v>484</v>
      </c>
      <c r="S41" s="232" t="s">
        <v>183</v>
      </c>
    </row>
    <row r="42" spans="1:20" ht="15" customHeight="1" x14ac:dyDescent="0.2">
      <c r="A42" s="139" t="s">
        <v>32</v>
      </c>
      <c r="B42" s="142" t="s">
        <v>238</v>
      </c>
      <c r="C42" s="143">
        <f t="shared" si="4"/>
        <v>2</v>
      </c>
      <c r="D42" s="143"/>
      <c r="E42" s="143"/>
      <c r="F42" s="144">
        <f t="shared" si="5"/>
        <v>2</v>
      </c>
      <c r="G42" s="142" t="s">
        <v>864</v>
      </c>
      <c r="H42" s="142" t="s">
        <v>864</v>
      </c>
      <c r="I42" s="142" t="s">
        <v>864</v>
      </c>
      <c r="J42" s="142" t="s">
        <v>864</v>
      </c>
      <c r="K42" s="142" t="s">
        <v>864</v>
      </c>
      <c r="L42" s="142" t="s">
        <v>892</v>
      </c>
      <c r="M42" s="142" t="s">
        <v>864</v>
      </c>
      <c r="N42" s="142" t="s">
        <v>864</v>
      </c>
      <c r="O42" s="236">
        <v>44351</v>
      </c>
      <c r="P42" s="152" t="s">
        <v>1414</v>
      </c>
      <c r="Q42" s="232" t="s">
        <v>867</v>
      </c>
      <c r="R42" s="127" t="s">
        <v>488</v>
      </c>
      <c r="S42" s="128" t="s">
        <v>183</v>
      </c>
    </row>
    <row r="43" spans="1:20" ht="15" customHeight="1" x14ac:dyDescent="0.2">
      <c r="A43" s="139" t="s">
        <v>33</v>
      </c>
      <c r="B43" s="142" t="s">
        <v>239</v>
      </c>
      <c r="C43" s="143">
        <f t="shared" si="4"/>
        <v>1</v>
      </c>
      <c r="D43" s="143"/>
      <c r="E43" s="143"/>
      <c r="F43" s="144">
        <f t="shared" si="5"/>
        <v>1</v>
      </c>
      <c r="G43" s="142" t="s">
        <v>864</v>
      </c>
      <c r="H43" s="142" t="s">
        <v>864</v>
      </c>
      <c r="I43" s="142" t="s">
        <v>864</v>
      </c>
      <c r="J43" s="142" t="s">
        <v>864</v>
      </c>
      <c r="K43" s="142" t="s">
        <v>864</v>
      </c>
      <c r="L43" s="142" t="s">
        <v>864</v>
      </c>
      <c r="M43" s="142" t="s">
        <v>866</v>
      </c>
      <c r="N43" s="142" t="s">
        <v>864</v>
      </c>
      <c r="O43" s="207" t="s">
        <v>343</v>
      </c>
      <c r="P43" s="152" t="s">
        <v>1379</v>
      </c>
      <c r="Q43" s="232" t="s">
        <v>867</v>
      </c>
      <c r="R43" s="352" t="s">
        <v>491</v>
      </c>
      <c r="S43" s="39" t="s">
        <v>183</v>
      </c>
    </row>
    <row r="44" spans="1:20" ht="15" customHeight="1" x14ac:dyDescent="0.2">
      <c r="A44" s="139" t="s">
        <v>34</v>
      </c>
      <c r="B44" s="142" t="s">
        <v>127</v>
      </c>
      <c r="C44" s="143">
        <f t="shared" si="4"/>
        <v>0</v>
      </c>
      <c r="D44" s="143"/>
      <c r="E44" s="143"/>
      <c r="F44" s="144">
        <f t="shared" si="5"/>
        <v>0</v>
      </c>
      <c r="G44" s="142" t="s">
        <v>865</v>
      </c>
      <c r="H44" s="142" t="s">
        <v>864</v>
      </c>
      <c r="I44" s="142" t="s">
        <v>864</v>
      </c>
      <c r="J44" s="142" t="s">
        <v>864</v>
      </c>
      <c r="K44" s="142" t="s">
        <v>865</v>
      </c>
      <c r="L44" s="142" t="s">
        <v>864</v>
      </c>
      <c r="M44" s="142" t="s">
        <v>864</v>
      </c>
      <c r="N44" s="142" t="s">
        <v>864</v>
      </c>
      <c r="O44" s="207">
        <v>44347</v>
      </c>
      <c r="P44" s="152" t="s">
        <v>1154</v>
      </c>
      <c r="Q44" s="232" t="s">
        <v>867</v>
      </c>
      <c r="R44" s="39" t="s">
        <v>493</v>
      </c>
      <c r="S44" s="39" t="s">
        <v>183</v>
      </c>
    </row>
    <row r="45" spans="1:20" s="52" customFormat="1" ht="15" customHeight="1" x14ac:dyDescent="0.2">
      <c r="A45" s="139" t="s">
        <v>35</v>
      </c>
      <c r="B45" s="142" t="s">
        <v>238</v>
      </c>
      <c r="C45" s="143">
        <f t="shared" si="4"/>
        <v>2</v>
      </c>
      <c r="D45" s="143"/>
      <c r="E45" s="143"/>
      <c r="F45" s="144">
        <f t="shared" si="5"/>
        <v>2</v>
      </c>
      <c r="G45" s="142" t="s">
        <v>864</v>
      </c>
      <c r="H45" s="142" t="s">
        <v>864</v>
      </c>
      <c r="I45" s="142" t="s">
        <v>864</v>
      </c>
      <c r="J45" s="142" t="s">
        <v>864</v>
      </c>
      <c r="K45" s="142" t="s">
        <v>864</v>
      </c>
      <c r="L45" s="142" t="s">
        <v>864</v>
      </c>
      <c r="M45" s="142" t="s">
        <v>864</v>
      </c>
      <c r="N45" s="142" t="s">
        <v>864</v>
      </c>
      <c r="O45" s="207">
        <v>44307</v>
      </c>
      <c r="P45" s="142" t="s">
        <v>183</v>
      </c>
      <c r="Q45" s="232" t="s">
        <v>867</v>
      </c>
      <c r="R45" s="232" t="s">
        <v>496</v>
      </c>
      <c r="S45" s="141" t="s">
        <v>183</v>
      </c>
      <c r="T45" s="290"/>
    </row>
    <row r="46" spans="1:20" s="52" customFormat="1" ht="15" customHeight="1" x14ac:dyDescent="0.2">
      <c r="A46" s="139" t="s">
        <v>103</v>
      </c>
      <c r="B46" s="142" t="s">
        <v>238</v>
      </c>
      <c r="C46" s="143">
        <f t="shared" si="4"/>
        <v>2</v>
      </c>
      <c r="D46" s="143"/>
      <c r="E46" s="143"/>
      <c r="F46" s="144">
        <f t="shared" si="5"/>
        <v>2</v>
      </c>
      <c r="G46" s="142" t="s">
        <v>864</v>
      </c>
      <c r="H46" s="142" t="s">
        <v>864</v>
      </c>
      <c r="I46" s="142" t="s">
        <v>864</v>
      </c>
      <c r="J46" s="142" t="s">
        <v>864</v>
      </c>
      <c r="K46" s="142" t="s">
        <v>864</v>
      </c>
      <c r="L46" s="142" t="s">
        <v>864</v>
      </c>
      <c r="M46" s="142" t="s">
        <v>864</v>
      </c>
      <c r="N46" s="142" t="s">
        <v>864</v>
      </c>
      <c r="O46" s="207">
        <v>44315</v>
      </c>
      <c r="P46" s="152" t="s">
        <v>183</v>
      </c>
      <c r="Q46" s="232" t="s">
        <v>979</v>
      </c>
      <c r="R46" s="126" t="s">
        <v>501</v>
      </c>
      <c r="S46" s="39" t="s">
        <v>183</v>
      </c>
      <c r="T46" s="290"/>
    </row>
    <row r="47" spans="1:20" s="52" customFormat="1" ht="15" customHeight="1" x14ac:dyDescent="0.2">
      <c r="A47" s="145" t="s">
        <v>36</v>
      </c>
      <c r="B47" s="150"/>
      <c r="C47" s="156"/>
      <c r="D47" s="150"/>
      <c r="E47" s="150"/>
      <c r="F47" s="151"/>
      <c r="G47" s="244"/>
      <c r="H47" s="145"/>
      <c r="I47" s="145"/>
      <c r="J47" s="145"/>
      <c r="K47" s="145"/>
      <c r="L47" s="145"/>
      <c r="M47" s="145"/>
      <c r="N47" s="145"/>
      <c r="O47" s="145"/>
      <c r="P47" s="145"/>
      <c r="Q47" s="146"/>
      <c r="R47" s="146"/>
      <c r="S47" s="146"/>
      <c r="T47" s="290"/>
    </row>
    <row r="48" spans="1:20" ht="15" customHeight="1" x14ac:dyDescent="0.2">
      <c r="A48" s="139" t="s">
        <v>37</v>
      </c>
      <c r="B48" s="142" t="s">
        <v>127</v>
      </c>
      <c r="C48" s="143">
        <f t="shared" ref="C48:C54" si="6">IF(B48=$B$4,2,IF(B48=$B$5,1,0))</f>
        <v>0</v>
      </c>
      <c r="D48" s="143"/>
      <c r="E48" s="143"/>
      <c r="F48" s="144">
        <f t="shared" ref="F48:F54" si="7">C48*IF(D48&gt;0,D48,1)*IF(E48&gt;0,E48,1)</f>
        <v>0</v>
      </c>
      <c r="G48" s="142" t="s">
        <v>866</v>
      </c>
      <c r="H48" s="142" t="s">
        <v>183</v>
      </c>
      <c r="I48" s="142" t="s">
        <v>183</v>
      </c>
      <c r="J48" s="142" t="s">
        <v>183</v>
      </c>
      <c r="K48" s="142" t="s">
        <v>183</v>
      </c>
      <c r="L48" s="142" t="s">
        <v>183</v>
      </c>
      <c r="M48" s="142" t="s">
        <v>183</v>
      </c>
      <c r="N48" s="142" t="s">
        <v>183</v>
      </c>
      <c r="O48" s="142" t="s">
        <v>183</v>
      </c>
      <c r="P48" s="142" t="s">
        <v>183</v>
      </c>
      <c r="Q48" s="232" t="s">
        <v>875</v>
      </c>
      <c r="R48" s="39" t="s">
        <v>503</v>
      </c>
      <c r="S48" s="232" t="s">
        <v>183</v>
      </c>
    </row>
    <row r="49" spans="1:20" ht="15" customHeight="1" x14ac:dyDescent="0.2">
      <c r="A49" s="139" t="s">
        <v>38</v>
      </c>
      <c r="B49" s="142" t="s">
        <v>127</v>
      </c>
      <c r="C49" s="143">
        <f t="shared" si="6"/>
        <v>0</v>
      </c>
      <c r="D49" s="143"/>
      <c r="E49" s="143"/>
      <c r="F49" s="144">
        <f t="shared" si="7"/>
        <v>0</v>
      </c>
      <c r="G49" s="142" t="s">
        <v>866</v>
      </c>
      <c r="H49" s="142" t="s">
        <v>183</v>
      </c>
      <c r="I49" s="142" t="s">
        <v>183</v>
      </c>
      <c r="J49" s="142" t="s">
        <v>183</v>
      </c>
      <c r="K49" s="142" t="s">
        <v>183</v>
      </c>
      <c r="L49" s="142" t="s">
        <v>183</v>
      </c>
      <c r="M49" s="142" t="s">
        <v>183</v>
      </c>
      <c r="N49" s="142" t="s">
        <v>183</v>
      </c>
      <c r="O49" s="142" t="s">
        <v>183</v>
      </c>
      <c r="P49" s="142" t="s">
        <v>183</v>
      </c>
      <c r="Q49" s="232" t="s">
        <v>867</v>
      </c>
      <c r="R49" s="39" t="s">
        <v>506</v>
      </c>
      <c r="S49" s="232" t="s">
        <v>183</v>
      </c>
    </row>
    <row r="50" spans="1:20" ht="15" customHeight="1" x14ac:dyDescent="0.2">
      <c r="A50" s="139" t="s">
        <v>39</v>
      </c>
      <c r="B50" s="142" t="s">
        <v>239</v>
      </c>
      <c r="C50" s="143">
        <f t="shared" si="6"/>
        <v>1</v>
      </c>
      <c r="D50" s="143"/>
      <c r="E50" s="143"/>
      <c r="F50" s="144">
        <f t="shared" si="7"/>
        <v>1</v>
      </c>
      <c r="G50" s="142" t="s">
        <v>864</v>
      </c>
      <c r="H50" s="142" t="s">
        <v>864</v>
      </c>
      <c r="I50" s="142" t="s">
        <v>864</v>
      </c>
      <c r="J50" s="142" t="s">
        <v>864</v>
      </c>
      <c r="K50" s="142" t="s">
        <v>864</v>
      </c>
      <c r="L50" s="142" t="s">
        <v>864</v>
      </c>
      <c r="M50" s="142" t="s">
        <v>866</v>
      </c>
      <c r="N50" s="142" t="s">
        <v>864</v>
      </c>
      <c r="O50" s="207">
        <v>44305</v>
      </c>
      <c r="P50" s="152" t="s">
        <v>1379</v>
      </c>
      <c r="Q50" s="232" t="s">
        <v>867</v>
      </c>
      <c r="R50" s="232" t="s">
        <v>385</v>
      </c>
      <c r="S50" s="232" t="s">
        <v>1156</v>
      </c>
      <c r="T50" s="288" t="s">
        <v>183</v>
      </c>
    </row>
    <row r="51" spans="1:20" ht="15" customHeight="1" x14ac:dyDescent="0.2">
      <c r="A51" s="139" t="s">
        <v>40</v>
      </c>
      <c r="B51" s="142" t="s">
        <v>127</v>
      </c>
      <c r="C51" s="143">
        <f t="shared" si="6"/>
        <v>0</v>
      </c>
      <c r="D51" s="143"/>
      <c r="E51" s="143"/>
      <c r="F51" s="144">
        <f t="shared" si="7"/>
        <v>0</v>
      </c>
      <c r="G51" s="142" t="s">
        <v>865</v>
      </c>
      <c r="H51" s="142" t="s">
        <v>866</v>
      </c>
      <c r="I51" s="142" t="s">
        <v>864</v>
      </c>
      <c r="J51" s="142" t="s">
        <v>864</v>
      </c>
      <c r="K51" s="142" t="s">
        <v>864</v>
      </c>
      <c r="L51" s="142" t="s">
        <v>866</v>
      </c>
      <c r="M51" s="142" t="s">
        <v>866</v>
      </c>
      <c r="N51" s="142" t="s">
        <v>864</v>
      </c>
      <c r="O51" s="207" t="s">
        <v>343</v>
      </c>
      <c r="P51" s="142" t="s">
        <v>1190</v>
      </c>
      <c r="Q51" s="232" t="s">
        <v>867</v>
      </c>
      <c r="R51" s="232" t="s">
        <v>903</v>
      </c>
      <c r="S51" s="232" t="s">
        <v>1116</v>
      </c>
      <c r="T51" s="288" t="s">
        <v>183</v>
      </c>
    </row>
    <row r="52" spans="1:20" ht="15" customHeight="1" x14ac:dyDescent="0.2">
      <c r="A52" s="139" t="s">
        <v>92</v>
      </c>
      <c r="B52" s="142" t="s">
        <v>127</v>
      </c>
      <c r="C52" s="143">
        <f t="shared" si="6"/>
        <v>0</v>
      </c>
      <c r="D52" s="143"/>
      <c r="E52" s="143"/>
      <c r="F52" s="144">
        <f t="shared" si="7"/>
        <v>0</v>
      </c>
      <c r="G52" s="142" t="s">
        <v>866</v>
      </c>
      <c r="H52" s="142" t="s">
        <v>183</v>
      </c>
      <c r="I52" s="142" t="s">
        <v>183</v>
      </c>
      <c r="J52" s="142" t="s">
        <v>183</v>
      </c>
      <c r="K52" s="142" t="s">
        <v>183</v>
      </c>
      <c r="L52" s="142" t="s">
        <v>183</v>
      </c>
      <c r="M52" s="142" t="s">
        <v>183</v>
      </c>
      <c r="N52" s="142" t="s">
        <v>183</v>
      </c>
      <c r="O52" s="142" t="s">
        <v>183</v>
      </c>
      <c r="P52" s="142" t="s">
        <v>183</v>
      </c>
      <c r="Q52" s="232" t="s">
        <v>867</v>
      </c>
      <c r="R52" s="232" t="s">
        <v>508</v>
      </c>
      <c r="S52" s="232" t="s">
        <v>183</v>
      </c>
    </row>
    <row r="53" spans="1:20" s="52" customFormat="1" ht="15" customHeight="1" x14ac:dyDescent="0.2">
      <c r="A53" s="139" t="s">
        <v>41</v>
      </c>
      <c r="B53" s="142" t="s">
        <v>127</v>
      </c>
      <c r="C53" s="143">
        <f t="shared" si="6"/>
        <v>0</v>
      </c>
      <c r="D53" s="143"/>
      <c r="E53" s="143"/>
      <c r="F53" s="144">
        <f t="shared" si="7"/>
        <v>0</v>
      </c>
      <c r="G53" s="142" t="s">
        <v>865</v>
      </c>
      <c r="H53" s="142" t="s">
        <v>864</v>
      </c>
      <c r="I53" s="142" t="s">
        <v>864</v>
      </c>
      <c r="J53" s="142" t="s">
        <v>864</v>
      </c>
      <c r="K53" s="142" t="s">
        <v>865</v>
      </c>
      <c r="L53" s="142" t="s">
        <v>866</v>
      </c>
      <c r="M53" s="142" t="s">
        <v>866</v>
      </c>
      <c r="N53" s="142" t="s">
        <v>864</v>
      </c>
      <c r="O53" s="207">
        <v>44330</v>
      </c>
      <c r="P53" s="152" t="s">
        <v>1155</v>
      </c>
      <c r="Q53" s="232" t="s">
        <v>867</v>
      </c>
      <c r="R53" s="141" t="s">
        <v>184</v>
      </c>
      <c r="S53" s="141" t="s">
        <v>374</v>
      </c>
      <c r="T53" s="290" t="s">
        <v>183</v>
      </c>
    </row>
    <row r="54" spans="1:20" ht="15" customHeight="1" x14ac:dyDescent="0.2">
      <c r="A54" s="139" t="s">
        <v>42</v>
      </c>
      <c r="B54" s="142" t="s">
        <v>238</v>
      </c>
      <c r="C54" s="143">
        <f t="shared" si="6"/>
        <v>2</v>
      </c>
      <c r="D54" s="143"/>
      <c r="E54" s="143"/>
      <c r="F54" s="144">
        <f t="shared" si="7"/>
        <v>2</v>
      </c>
      <c r="G54" s="142" t="s">
        <v>864</v>
      </c>
      <c r="H54" s="142" t="s">
        <v>864</v>
      </c>
      <c r="I54" s="142" t="s">
        <v>864</v>
      </c>
      <c r="J54" s="142" t="s">
        <v>864</v>
      </c>
      <c r="K54" s="142" t="s">
        <v>864</v>
      </c>
      <c r="L54" s="142" t="s">
        <v>864</v>
      </c>
      <c r="M54" s="142" t="s">
        <v>864</v>
      </c>
      <c r="N54" s="142" t="s">
        <v>864</v>
      </c>
      <c r="O54" s="207" t="s">
        <v>343</v>
      </c>
      <c r="P54" s="152" t="s">
        <v>183</v>
      </c>
      <c r="Q54" s="232" t="s">
        <v>979</v>
      </c>
      <c r="R54" s="232" t="s">
        <v>388</v>
      </c>
      <c r="S54" s="232" t="s">
        <v>183</v>
      </c>
    </row>
    <row r="55" spans="1:20" s="52" customFormat="1" ht="15" customHeight="1" x14ac:dyDescent="0.2">
      <c r="A55" s="145" t="s">
        <v>43</v>
      </c>
      <c r="B55" s="150"/>
      <c r="C55" s="156"/>
      <c r="D55" s="150"/>
      <c r="E55" s="150"/>
      <c r="F55" s="151"/>
      <c r="G55" s="244"/>
      <c r="H55" s="145"/>
      <c r="I55" s="145"/>
      <c r="J55" s="145"/>
      <c r="K55" s="145"/>
      <c r="L55" s="145"/>
      <c r="M55" s="145"/>
      <c r="N55" s="145"/>
      <c r="O55" s="145"/>
      <c r="P55" s="145"/>
      <c r="Q55" s="146"/>
      <c r="R55" s="146"/>
      <c r="S55" s="146"/>
      <c r="T55" s="290"/>
    </row>
    <row r="56" spans="1:20" ht="15" customHeight="1" x14ac:dyDescent="0.2">
      <c r="A56" s="139" t="s">
        <v>44</v>
      </c>
      <c r="B56" s="142" t="s">
        <v>238</v>
      </c>
      <c r="C56" s="143">
        <f t="shared" ref="C56:C69" si="8">IF(B56=$B$4,2,IF(B56=$B$5,1,0))</f>
        <v>2</v>
      </c>
      <c r="D56" s="143"/>
      <c r="E56" s="143"/>
      <c r="F56" s="144">
        <f t="shared" ref="F56:F69" si="9">C56*IF(D56&gt;0,D56,1)*IF(E56&gt;0,E56,1)</f>
        <v>2</v>
      </c>
      <c r="G56" s="142" t="s">
        <v>864</v>
      </c>
      <c r="H56" s="142" t="s">
        <v>864</v>
      </c>
      <c r="I56" s="142" t="s">
        <v>864</v>
      </c>
      <c r="J56" s="142" t="s">
        <v>864</v>
      </c>
      <c r="K56" s="142" t="s">
        <v>864</v>
      </c>
      <c r="L56" s="142" t="s">
        <v>864</v>
      </c>
      <c r="M56" s="142" t="s">
        <v>864</v>
      </c>
      <c r="N56" s="142" t="s">
        <v>864</v>
      </c>
      <c r="O56" s="207">
        <v>44348</v>
      </c>
      <c r="P56" s="157" t="s">
        <v>183</v>
      </c>
      <c r="Q56" s="232" t="s">
        <v>867</v>
      </c>
      <c r="R56" s="39" t="s">
        <v>511</v>
      </c>
      <c r="S56" s="232" t="s">
        <v>183</v>
      </c>
    </row>
    <row r="57" spans="1:20" ht="15" customHeight="1" x14ac:dyDescent="0.2">
      <c r="A57" s="139" t="s">
        <v>45</v>
      </c>
      <c r="B57" s="142" t="s">
        <v>238</v>
      </c>
      <c r="C57" s="143">
        <f t="shared" si="8"/>
        <v>2</v>
      </c>
      <c r="D57" s="143"/>
      <c r="E57" s="143"/>
      <c r="F57" s="144">
        <f t="shared" si="9"/>
        <v>2</v>
      </c>
      <c r="G57" s="142" t="s">
        <v>864</v>
      </c>
      <c r="H57" s="142" t="s">
        <v>864</v>
      </c>
      <c r="I57" s="142" t="s">
        <v>864</v>
      </c>
      <c r="J57" s="142" t="s">
        <v>864</v>
      </c>
      <c r="K57" s="142" t="s">
        <v>864</v>
      </c>
      <c r="L57" s="142" t="s">
        <v>864</v>
      </c>
      <c r="M57" s="142" t="s">
        <v>864</v>
      </c>
      <c r="N57" s="142" t="s">
        <v>864</v>
      </c>
      <c r="O57" s="207" t="s">
        <v>343</v>
      </c>
      <c r="P57" s="152" t="s">
        <v>183</v>
      </c>
      <c r="Q57" s="232" t="s">
        <v>867</v>
      </c>
      <c r="R57" s="232" t="s">
        <v>513</v>
      </c>
      <c r="S57" s="232" t="s">
        <v>183</v>
      </c>
      <c r="T57" s="292"/>
    </row>
    <row r="58" spans="1:20" ht="15" customHeight="1" x14ac:dyDescent="0.2">
      <c r="A58" s="139" t="s">
        <v>46</v>
      </c>
      <c r="B58" s="142" t="s">
        <v>127</v>
      </c>
      <c r="C58" s="143">
        <f t="shared" si="8"/>
        <v>0</v>
      </c>
      <c r="D58" s="143"/>
      <c r="E58" s="143"/>
      <c r="F58" s="144">
        <f t="shared" si="9"/>
        <v>0</v>
      </c>
      <c r="G58" s="142" t="s">
        <v>866</v>
      </c>
      <c r="H58" s="142" t="s">
        <v>183</v>
      </c>
      <c r="I58" s="142" t="s">
        <v>183</v>
      </c>
      <c r="J58" s="142" t="s">
        <v>183</v>
      </c>
      <c r="K58" s="142" t="s">
        <v>183</v>
      </c>
      <c r="L58" s="142" t="s">
        <v>183</v>
      </c>
      <c r="M58" s="142" t="s">
        <v>183</v>
      </c>
      <c r="N58" s="142" t="s">
        <v>183</v>
      </c>
      <c r="O58" s="142" t="s">
        <v>183</v>
      </c>
      <c r="P58" s="142" t="s">
        <v>183</v>
      </c>
      <c r="Q58" s="232" t="s">
        <v>867</v>
      </c>
      <c r="R58" s="39" t="s">
        <v>514</v>
      </c>
      <c r="S58" s="232" t="s">
        <v>183</v>
      </c>
    </row>
    <row r="59" spans="1:20" ht="15" customHeight="1" x14ac:dyDescent="0.2">
      <c r="A59" s="139" t="s">
        <v>47</v>
      </c>
      <c r="B59" s="142" t="s">
        <v>238</v>
      </c>
      <c r="C59" s="143">
        <f t="shared" si="8"/>
        <v>2</v>
      </c>
      <c r="D59" s="143"/>
      <c r="E59" s="143"/>
      <c r="F59" s="144">
        <f t="shared" si="9"/>
        <v>2</v>
      </c>
      <c r="G59" s="142" t="s">
        <v>864</v>
      </c>
      <c r="H59" s="142" t="s">
        <v>864</v>
      </c>
      <c r="I59" s="142" t="s">
        <v>864</v>
      </c>
      <c r="J59" s="142" t="s">
        <v>864</v>
      </c>
      <c r="K59" s="142" t="s">
        <v>864</v>
      </c>
      <c r="L59" s="142" t="s">
        <v>864</v>
      </c>
      <c r="M59" s="142" t="s">
        <v>864</v>
      </c>
      <c r="N59" s="142" t="s">
        <v>864</v>
      </c>
      <c r="O59" s="207" t="s">
        <v>343</v>
      </c>
      <c r="P59" s="152" t="s">
        <v>1117</v>
      </c>
      <c r="Q59" s="232" t="s">
        <v>867</v>
      </c>
      <c r="R59" s="39" t="s">
        <v>516</v>
      </c>
      <c r="S59" s="232" t="s">
        <v>183</v>
      </c>
    </row>
    <row r="60" spans="1:20" s="52" customFormat="1" ht="15" customHeight="1" x14ac:dyDescent="0.2">
      <c r="A60" s="139" t="s">
        <v>48</v>
      </c>
      <c r="B60" s="142" t="s">
        <v>239</v>
      </c>
      <c r="C60" s="143">
        <f t="shared" si="8"/>
        <v>1</v>
      </c>
      <c r="D60" s="143"/>
      <c r="E60" s="143"/>
      <c r="F60" s="144">
        <f t="shared" si="9"/>
        <v>1</v>
      </c>
      <c r="G60" s="142" t="s">
        <v>864</v>
      </c>
      <c r="H60" s="142" t="s">
        <v>864</v>
      </c>
      <c r="I60" s="142" t="s">
        <v>864</v>
      </c>
      <c r="J60" s="142" t="s">
        <v>864</v>
      </c>
      <c r="K60" s="142" t="s">
        <v>864</v>
      </c>
      <c r="L60" s="142" t="s">
        <v>864</v>
      </c>
      <c r="M60" s="142" t="s">
        <v>866</v>
      </c>
      <c r="N60" s="142" t="s">
        <v>864</v>
      </c>
      <c r="O60" s="207" t="s">
        <v>343</v>
      </c>
      <c r="P60" s="152" t="s">
        <v>1379</v>
      </c>
      <c r="Q60" s="232" t="s">
        <v>867</v>
      </c>
      <c r="R60" s="232" t="s">
        <v>517</v>
      </c>
      <c r="S60" s="141" t="s">
        <v>183</v>
      </c>
      <c r="T60" s="290"/>
    </row>
    <row r="61" spans="1:20" ht="15" customHeight="1" x14ac:dyDescent="0.2">
      <c r="A61" s="139" t="s">
        <v>49</v>
      </c>
      <c r="B61" s="142" t="s">
        <v>239</v>
      </c>
      <c r="C61" s="143">
        <f t="shared" si="8"/>
        <v>1</v>
      </c>
      <c r="D61" s="143"/>
      <c r="E61" s="143"/>
      <c r="F61" s="144">
        <f t="shared" si="9"/>
        <v>1</v>
      </c>
      <c r="G61" s="142" t="s">
        <v>864</v>
      </c>
      <c r="H61" s="142" t="s">
        <v>864</v>
      </c>
      <c r="I61" s="142" t="s">
        <v>864</v>
      </c>
      <c r="J61" s="142" t="s">
        <v>864</v>
      </c>
      <c r="K61" s="142" t="s">
        <v>864</v>
      </c>
      <c r="L61" s="142" t="s">
        <v>864</v>
      </c>
      <c r="M61" s="142" t="s">
        <v>866</v>
      </c>
      <c r="N61" s="142" t="s">
        <v>864</v>
      </c>
      <c r="O61" s="207">
        <v>44290</v>
      </c>
      <c r="P61" s="152" t="s">
        <v>1379</v>
      </c>
      <c r="Q61" s="232" t="s">
        <v>979</v>
      </c>
      <c r="R61" s="232" t="s">
        <v>389</v>
      </c>
      <c r="S61" s="232" t="s">
        <v>183</v>
      </c>
    </row>
    <row r="62" spans="1:20" ht="15" customHeight="1" x14ac:dyDescent="0.2">
      <c r="A62" s="139" t="s">
        <v>50</v>
      </c>
      <c r="B62" s="142" t="s">
        <v>127</v>
      </c>
      <c r="C62" s="143">
        <f t="shared" si="8"/>
        <v>0</v>
      </c>
      <c r="D62" s="143"/>
      <c r="E62" s="143"/>
      <c r="F62" s="144">
        <f t="shared" si="9"/>
        <v>0</v>
      </c>
      <c r="G62" s="142" t="s">
        <v>866</v>
      </c>
      <c r="H62" s="142" t="s">
        <v>183</v>
      </c>
      <c r="I62" s="142" t="s">
        <v>183</v>
      </c>
      <c r="J62" s="142" t="s">
        <v>183</v>
      </c>
      <c r="K62" s="142" t="s">
        <v>183</v>
      </c>
      <c r="L62" s="142" t="s">
        <v>183</v>
      </c>
      <c r="M62" s="142" t="s">
        <v>183</v>
      </c>
      <c r="N62" s="142" t="s">
        <v>183</v>
      </c>
      <c r="O62" s="142" t="s">
        <v>183</v>
      </c>
      <c r="P62" s="152" t="s">
        <v>183</v>
      </c>
      <c r="Q62" s="232" t="s">
        <v>867</v>
      </c>
      <c r="R62" s="140" t="s">
        <v>393</v>
      </c>
      <c r="S62" s="39" t="s">
        <v>183</v>
      </c>
    </row>
    <row r="63" spans="1:20" s="52" customFormat="1" ht="15" customHeight="1" x14ac:dyDescent="0.2">
      <c r="A63" s="139" t="s">
        <v>51</v>
      </c>
      <c r="B63" s="142" t="s">
        <v>239</v>
      </c>
      <c r="C63" s="143">
        <f t="shared" si="8"/>
        <v>1</v>
      </c>
      <c r="D63" s="143"/>
      <c r="E63" s="143">
        <v>0.5</v>
      </c>
      <c r="F63" s="144">
        <f t="shared" si="9"/>
        <v>0.5</v>
      </c>
      <c r="G63" s="142" t="s">
        <v>864</v>
      </c>
      <c r="H63" s="142" t="s">
        <v>864</v>
      </c>
      <c r="I63" s="142" t="s">
        <v>864</v>
      </c>
      <c r="J63" s="142" t="s">
        <v>864</v>
      </c>
      <c r="K63" s="142" t="s">
        <v>864</v>
      </c>
      <c r="L63" s="142" t="s">
        <v>864</v>
      </c>
      <c r="M63" s="142" t="s">
        <v>866</v>
      </c>
      <c r="N63" s="142" t="s">
        <v>864</v>
      </c>
      <c r="O63" s="207" t="s">
        <v>343</v>
      </c>
      <c r="P63" s="152" t="s">
        <v>1415</v>
      </c>
      <c r="Q63" s="232" t="s">
        <v>867</v>
      </c>
      <c r="R63" s="232" t="s">
        <v>520</v>
      </c>
      <c r="S63" s="232" t="s">
        <v>1113</v>
      </c>
      <c r="T63" s="354" t="s">
        <v>183</v>
      </c>
    </row>
    <row r="64" spans="1:20" ht="15" customHeight="1" x14ac:dyDescent="0.2">
      <c r="A64" s="139" t="s">
        <v>52</v>
      </c>
      <c r="B64" s="142" t="s">
        <v>238</v>
      </c>
      <c r="C64" s="143">
        <f t="shared" si="8"/>
        <v>2</v>
      </c>
      <c r="D64" s="143"/>
      <c r="E64" s="143"/>
      <c r="F64" s="144">
        <f t="shared" si="9"/>
        <v>2</v>
      </c>
      <c r="G64" s="142" t="s">
        <v>864</v>
      </c>
      <c r="H64" s="142" t="s">
        <v>864</v>
      </c>
      <c r="I64" s="142" t="s">
        <v>864</v>
      </c>
      <c r="J64" s="142" t="s">
        <v>864</v>
      </c>
      <c r="K64" s="142" t="s">
        <v>864</v>
      </c>
      <c r="L64" s="142" t="s">
        <v>864</v>
      </c>
      <c r="M64" s="142" t="s">
        <v>864</v>
      </c>
      <c r="N64" s="142" t="s">
        <v>864</v>
      </c>
      <c r="O64" s="207" t="s">
        <v>343</v>
      </c>
      <c r="P64" s="152" t="s">
        <v>1416</v>
      </c>
      <c r="Q64" s="232" t="s">
        <v>867</v>
      </c>
      <c r="R64" s="232" t="s">
        <v>523</v>
      </c>
      <c r="S64" s="232" t="s">
        <v>1133</v>
      </c>
      <c r="T64" s="288" t="s">
        <v>183</v>
      </c>
    </row>
    <row r="65" spans="1:20" ht="15" customHeight="1" x14ac:dyDescent="0.2">
      <c r="A65" s="139" t="s">
        <v>150</v>
      </c>
      <c r="B65" s="142" t="s">
        <v>238</v>
      </c>
      <c r="C65" s="143">
        <f t="shared" si="8"/>
        <v>2</v>
      </c>
      <c r="D65" s="143"/>
      <c r="E65" s="143"/>
      <c r="F65" s="144">
        <f t="shared" si="9"/>
        <v>2</v>
      </c>
      <c r="G65" s="142" t="s">
        <v>864</v>
      </c>
      <c r="H65" s="142" t="s">
        <v>864</v>
      </c>
      <c r="I65" s="142" t="s">
        <v>864</v>
      </c>
      <c r="J65" s="142" t="s">
        <v>864</v>
      </c>
      <c r="K65" s="142" t="s">
        <v>864</v>
      </c>
      <c r="L65" s="142" t="s">
        <v>864</v>
      </c>
      <c r="M65" s="142" t="s">
        <v>864</v>
      </c>
      <c r="N65" s="142" t="s">
        <v>864</v>
      </c>
      <c r="O65" s="207" t="s">
        <v>343</v>
      </c>
      <c r="P65" s="152" t="s">
        <v>1117</v>
      </c>
      <c r="Q65" s="232" t="s">
        <v>867</v>
      </c>
      <c r="R65" s="232" t="s">
        <v>624</v>
      </c>
      <c r="S65" s="127" t="s">
        <v>1099</v>
      </c>
      <c r="T65" s="288" t="s">
        <v>183</v>
      </c>
    </row>
    <row r="66" spans="1:20" ht="15" customHeight="1" x14ac:dyDescent="0.2">
      <c r="A66" s="139" t="s">
        <v>54</v>
      </c>
      <c r="B66" s="142" t="s">
        <v>238</v>
      </c>
      <c r="C66" s="143">
        <f t="shared" si="8"/>
        <v>2</v>
      </c>
      <c r="D66" s="143"/>
      <c r="E66" s="143"/>
      <c r="F66" s="144">
        <f t="shared" si="9"/>
        <v>2</v>
      </c>
      <c r="G66" s="142" t="s">
        <v>864</v>
      </c>
      <c r="H66" s="142" t="s">
        <v>864</v>
      </c>
      <c r="I66" s="142" t="s">
        <v>864</v>
      </c>
      <c r="J66" s="142" t="s">
        <v>864</v>
      </c>
      <c r="K66" s="142" t="s">
        <v>864</v>
      </c>
      <c r="L66" s="142" t="s">
        <v>864</v>
      </c>
      <c r="M66" s="142" t="s">
        <v>864</v>
      </c>
      <c r="N66" s="142" t="s">
        <v>864</v>
      </c>
      <c r="O66" s="207">
        <v>44336</v>
      </c>
      <c r="P66" s="142" t="s">
        <v>183</v>
      </c>
      <c r="Q66" s="232" t="s">
        <v>867</v>
      </c>
      <c r="R66" s="39" t="s">
        <v>395</v>
      </c>
      <c r="S66" s="39" t="s">
        <v>183</v>
      </c>
    </row>
    <row r="67" spans="1:20" ht="15" customHeight="1" x14ac:dyDescent="0.2">
      <c r="A67" s="139" t="s">
        <v>55</v>
      </c>
      <c r="B67" s="142" t="s">
        <v>239</v>
      </c>
      <c r="C67" s="143">
        <f t="shared" si="8"/>
        <v>1</v>
      </c>
      <c r="D67" s="143"/>
      <c r="E67" s="143"/>
      <c r="F67" s="144">
        <f t="shared" si="9"/>
        <v>1</v>
      </c>
      <c r="G67" s="142" t="s">
        <v>864</v>
      </c>
      <c r="H67" s="142" t="s">
        <v>864</v>
      </c>
      <c r="I67" s="142" t="s">
        <v>864</v>
      </c>
      <c r="J67" s="142" t="s">
        <v>864</v>
      </c>
      <c r="K67" s="142" t="s">
        <v>864</v>
      </c>
      <c r="L67" s="142" t="s">
        <v>866</v>
      </c>
      <c r="M67" s="142" t="s">
        <v>866</v>
      </c>
      <c r="N67" s="142" t="s">
        <v>864</v>
      </c>
      <c r="O67" s="207" t="s">
        <v>343</v>
      </c>
      <c r="P67" s="152" t="s">
        <v>1417</v>
      </c>
      <c r="Q67" s="232" t="s">
        <v>867</v>
      </c>
      <c r="R67" s="232" t="s">
        <v>528</v>
      </c>
      <c r="S67" s="232" t="s">
        <v>183</v>
      </c>
    </row>
    <row r="68" spans="1:20" ht="15" customHeight="1" x14ac:dyDescent="0.2">
      <c r="A68" s="139" t="s">
        <v>56</v>
      </c>
      <c r="B68" s="142" t="s">
        <v>238</v>
      </c>
      <c r="C68" s="143">
        <f t="shared" si="8"/>
        <v>2</v>
      </c>
      <c r="D68" s="143"/>
      <c r="E68" s="143"/>
      <c r="F68" s="144">
        <f t="shared" si="9"/>
        <v>2</v>
      </c>
      <c r="G68" s="142" t="s">
        <v>864</v>
      </c>
      <c r="H68" s="142" t="s">
        <v>864</v>
      </c>
      <c r="I68" s="142" t="s">
        <v>864</v>
      </c>
      <c r="J68" s="142" t="s">
        <v>864</v>
      </c>
      <c r="K68" s="142" t="s">
        <v>864</v>
      </c>
      <c r="L68" s="142" t="s">
        <v>864</v>
      </c>
      <c r="M68" s="142" t="s">
        <v>864</v>
      </c>
      <c r="N68" s="142" t="s">
        <v>864</v>
      </c>
      <c r="O68" s="207">
        <v>44329</v>
      </c>
      <c r="P68" s="152" t="s">
        <v>183</v>
      </c>
      <c r="Q68" s="232" t="s">
        <v>979</v>
      </c>
      <c r="R68" s="163" t="s">
        <v>530</v>
      </c>
      <c r="S68" s="163" t="s">
        <v>183</v>
      </c>
    </row>
    <row r="69" spans="1:20" ht="15" customHeight="1" x14ac:dyDescent="0.2">
      <c r="A69" s="139" t="s">
        <v>57</v>
      </c>
      <c r="B69" s="142" t="s">
        <v>239</v>
      </c>
      <c r="C69" s="143">
        <f t="shared" si="8"/>
        <v>1</v>
      </c>
      <c r="D69" s="143"/>
      <c r="E69" s="143"/>
      <c r="F69" s="144">
        <f t="shared" si="9"/>
        <v>1</v>
      </c>
      <c r="G69" s="142" t="s">
        <v>864</v>
      </c>
      <c r="H69" s="142" t="s">
        <v>864</v>
      </c>
      <c r="I69" s="142" t="s">
        <v>864</v>
      </c>
      <c r="J69" s="142" t="s">
        <v>864</v>
      </c>
      <c r="K69" s="142" t="s">
        <v>864</v>
      </c>
      <c r="L69" s="142" t="s">
        <v>865</v>
      </c>
      <c r="M69" s="142" t="s">
        <v>866</v>
      </c>
      <c r="N69" s="142" t="s">
        <v>864</v>
      </c>
      <c r="O69" s="207" t="s">
        <v>343</v>
      </c>
      <c r="P69" s="152" t="s">
        <v>1418</v>
      </c>
      <c r="Q69" s="232" t="s">
        <v>979</v>
      </c>
      <c r="R69" s="39" t="s">
        <v>533</v>
      </c>
      <c r="S69" s="39" t="s">
        <v>1419</v>
      </c>
      <c r="T69" s="288" t="s">
        <v>183</v>
      </c>
    </row>
    <row r="70" spans="1:20" s="52" customFormat="1" ht="15" customHeight="1" x14ac:dyDescent="0.2">
      <c r="A70" s="145" t="s">
        <v>58</v>
      </c>
      <c r="B70" s="150"/>
      <c r="C70" s="156"/>
      <c r="D70" s="150"/>
      <c r="E70" s="150"/>
      <c r="F70" s="151"/>
      <c r="G70" s="244"/>
      <c r="H70" s="145"/>
      <c r="I70" s="145"/>
      <c r="J70" s="145"/>
      <c r="K70" s="145"/>
      <c r="L70" s="145"/>
      <c r="M70" s="145"/>
      <c r="N70" s="145"/>
      <c r="O70" s="145"/>
      <c r="P70" s="145"/>
      <c r="Q70" s="146"/>
      <c r="R70" s="146"/>
      <c r="S70" s="146"/>
      <c r="T70" s="290"/>
    </row>
    <row r="71" spans="1:20" s="52" customFormat="1" ht="15" customHeight="1" x14ac:dyDescent="0.2">
      <c r="A71" s="139" t="s">
        <v>59</v>
      </c>
      <c r="B71" s="142" t="s">
        <v>239</v>
      </c>
      <c r="C71" s="143">
        <f t="shared" ref="C71:C76" si="10">IF(B71=$B$4,2,IF(B71=$B$5,1,0))</f>
        <v>1</v>
      </c>
      <c r="D71" s="143">
        <v>0.5</v>
      </c>
      <c r="E71" s="143"/>
      <c r="F71" s="144">
        <f t="shared" ref="F71:F76" si="11">C71*IF(D71&gt;0,D71,1)*IF(E71&gt;0,E71,1)</f>
        <v>0.5</v>
      </c>
      <c r="G71" s="142" t="s">
        <v>864</v>
      </c>
      <c r="H71" s="142" t="s">
        <v>864</v>
      </c>
      <c r="I71" s="142" t="s">
        <v>864</v>
      </c>
      <c r="J71" s="142" t="s">
        <v>864</v>
      </c>
      <c r="K71" s="142" t="s">
        <v>864</v>
      </c>
      <c r="L71" s="142" t="s">
        <v>866</v>
      </c>
      <c r="M71" s="142" t="s">
        <v>866</v>
      </c>
      <c r="N71" s="142" t="s">
        <v>864</v>
      </c>
      <c r="O71" s="142" t="s">
        <v>343</v>
      </c>
      <c r="P71" s="152" t="s">
        <v>1420</v>
      </c>
      <c r="Q71" s="232" t="s">
        <v>867</v>
      </c>
      <c r="R71" s="39" t="s">
        <v>535</v>
      </c>
      <c r="S71" s="141" t="s">
        <v>1421</v>
      </c>
      <c r="T71" s="290" t="s">
        <v>183</v>
      </c>
    </row>
    <row r="72" spans="1:20" s="52" customFormat="1" ht="15" customHeight="1" x14ac:dyDescent="0.2">
      <c r="A72" s="139" t="s">
        <v>60</v>
      </c>
      <c r="B72" s="142" t="s">
        <v>127</v>
      </c>
      <c r="C72" s="143">
        <f t="shared" si="10"/>
        <v>0</v>
      </c>
      <c r="D72" s="143"/>
      <c r="E72" s="143"/>
      <c r="F72" s="144">
        <f t="shared" si="11"/>
        <v>0</v>
      </c>
      <c r="G72" s="142" t="s">
        <v>865</v>
      </c>
      <c r="H72" s="142" t="s">
        <v>864</v>
      </c>
      <c r="I72" s="142" t="s">
        <v>864</v>
      </c>
      <c r="J72" s="142" t="s">
        <v>864</v>
      </c>
      <c r="K72" s="142" t="s">
        <v>865</v>
      </c>
      <c r="L72" s="142" t="s">
        <v>866</v>
      </c>
      <c r="M72" s="142" t="s">
        <v>866</v>
      </c>
      <c r="N72" s="142" t="s">
        <v>864</v>
      </c>
      <c r="O72" s="207">
        <v>44342</v>
      </c>
      <c r="P72" s="152" t="s">
        <v>1155</v>
      </c>
      <c r="Q72" s="232" t="s">
        <v>867</v>
      </c>
      <c r="R72" s="39" t="s">
        <v>537</v>
      </c>
      <c r="S72" s="39" t="s">
        <v>183</v>
      </c>
      <c r="T72" s="290"/>
    </row>
    <row r="73" spans="1:20" s="52" customFormat="1" ht="15" customHeight="1" x14ac:dyDescent="0.2">
      <c r="A73" s="139" t="s">
        <v>61</v>
      </c>
      <c r="B73" s="142" t="s">
        <v>238</v>
      </c>
      <c r="C73" s="143">
        <f t="shared" si="10"/>
        <v>2</v>
      </c>
      <c r="D73" s="143"/>
      <c r="E73" s="143"/>
      <c r="F73" s="144">
        <f t="shared" si="11"/>
        <v>2</v>
      </c>
      <c r="G73" s="142" t="s">
        <v>864</v>
      </c>
      <c r="H73" s="142" t="s">
        <v>864</v>
      </c>
      <c r="I73" s="142" t="s">
        <v>864</v>
      </c>
      <c r="J73" s="142" t="s">
        <v>864</v>
      </c>
      <c r="K73" s="142" t="s">
        <v>864</v>
      </c>
      <c r="L73" s="142" t="s">
        <v>864</v>
      </c>
      <c r="M73" s="142" t="s">
        <v>864</v>
      </c>
      <c r="N73" s="142" t="s">
        <v>864</v>
      </c>
      <c r="O73" s="207">
        <v>44315</v>
      </c>
      <c r="P73" s="152" t="s">
        <v>183</v>
      </c>
      <c r="Q73" s="39" t="s">
        <v>1032</v>
      </c>
      <c r="R73" s="141" t="s">
        <v>364</v>
      </c>
      <c r="S73" s="141" t="s">
        <v>183</v>
      </c>
      <c r="T73" s="290"/>
    </row>
    <row r="74" spans="1:20" s="85" customFormat="1" ht="15" customHeight="1" x14ac:dyDescent="0.2">
      <c r="A74" s="139" t="s">
        <v>62</v>
      </c>
      <c r="B74" s="142" t="s">
        <v>127</v>
      </c>
      <c r="C74" s="143">
        <f t="shared" si="10"/>
        <v>0</v>
      </c>
      <c r="D74" s="143"/>
      <c r="E74" s="143"/>
      <c r="F74" s="144">
        <f t="shared" si="11"/>
        <v>0</v>
      </c>
      <c r="G74" s="142" t="s">
        <v>866</v>
      </c>
      <c r="H74" s="142" t="s">
        <v>183</v>
      </c>
      <c r="I74" s="142" t="s">
        <v>183</v>
      </c>
      <c r="J74" s="142" t="s">
        <v>183</v>
      </c>
      <c r="K74" s="142" t="s">
        <v>183</v>
      </c>
      <c r="L74" s="142" t="s">
        <v>183</v>
      </c>
      <c r="M74" s="142" t="s">
        <v>183</v>
      </c>
      <c r="N74" s="142" t="s">
        <v>183</v>
      </c>
      <c r="O74" s="142" t="s">
        <v>183</v>
      </c>
      <c r="P74" s="142" t="s">
        <v>183</v>
      </c>
      <c r="Q74" s="232" t="s">
        <v>867</v>
      </c>
      <c r="R74" s="39" t="s">
        <v>344</v>
      </c>
      <c r="S74" s="39" t="s">
        <v>183</v>
      </c>
      <c r="T74" s="290"/>
    </row>
    <row r="75" spans="1:20" s="52" customFormat="1" ht="15" customHeight="1" x14ac:dyDescent="0.2">
      <c r="A75" s="139" t="s">
        <v>63</v>
      </c>
      <c r="B75" s="142" t="s">
        <v>238</v>
      </c>
      <c r="C75" s="143">
        <f t="shared" si="10"/>
        <v>2</v>
      </c>
      <c r="D75" s="143"/>
      <c r="E75" s="143"/>
      <c r="F75" s="144">
        <f t="shared" si="11"/>
        <v>2</v>
      </c>
      <c r="G75" s="142" t="s">
        <v>864</v>
      </c>
      <c r="H75" s="142" t="s">
        <v>864</v>
      </c>
      <c r="I75" s="142" t="s">
        <v>864</v>
      </c>
      <c r="J75" s="142" t="s">
        <v>864</v>
      </c>
      <c r="K75" s="142" t="s">
        <v>864</v>
      </c>
      <c r="L75" s="142" t="s">
        <v>864</v>
      </c>
      <c r="M75" s="142" t="s">
        <v>864</v>
      </c>
      <c r="N75" s="142" t="s">
        <v>864</v>
      </c>
      <c r="O75" s="207" t="s">
        <v>343</v>
      </c>
      <c r="P75" s="152" t="s">
        <v>183</v>
      </c>
      <c r="Q75" s="232" t="s">
        <v>875</v>
      </c>
      <c r="R75" s="232" t="s">
        <v>539</v>
      </c>
      <c r="S75" s="232" t="s">
        <v>183</v>
      </c>
      <c r="T75" s="290"/>
    </row>
    <row r="76" spans="1:20" ht="15" customHeight="1" x14ac:dyDescent="0.2">
      <c r="A76" s="139" t="s">
        <v>64</v>
      </c>
      <c r="B76" s="142" t="s">
        <v>238</v>
      </c>
      <c r="C76" s="143">
        <f t="shared" si="10"/>
        <v>2</v>
      </c>
      <c r="D76" s="143"/>
      <c r="E76" s="143"/>
      <c r="F76" s="144">
        <f t="shared" si="11"/>
        <v>2</v>
      </c>
      <c r="G76" s="142" t="s">
        <v>864</v>
      </c>
      <c r="H76" s="142" t="s">
        <v>864</v>
      </c>
      <c r="I76" s="142" t="s">
        <v>864</v>
      </c>
      <c r="J76" s="142" t="s">
        <v>864</v>
      </c>
      <c r="K76" s="142" t="s">
        <v>864</v>
      </c>
      <c r="L76" s="142" t="s">
        <v>864</v>
      </c>
      <c r="M76" s="142" t="s">
        <v>864</v>
      </c>
      <c r="N76" s="142" t="s">
        <v>864</v>
      </c>
      <c r="O76" s="207" t="s">
        <v>343</v>
      </c>
      <c r="P76" s="152" t="s">
        <v>183</v>
      </c>
      <c r="Q76" s="232" t="s">
        <v>867</v>
      </c>
      <c r="R76" s="232" t="s">
        <v>543</v>
      </c>
      <c r="S76" s="232" t="s">
        <v>183</v>
      </c>
    </row>
    <row r="77" spans="1:20" s="52" customFormat="1" ht="15" customHeight="1" x14ac:dyDescent="0.2">
      <c r="A77" s="145" t="s">
        <v>65</v>
      </c>
      <c r="B77" s="150"/>
      <c r="C77" s="156"/>
      <c r="D77" s="150"/>
      <c r="E77" s="150"/>
      <c r="F77" s="151"/>
      <c r="G77" s="244"/>
      <c r="H77" s="145"/>
      <c r="I77" s="145"/>
      <c r="J77" s="145"/>
      <c r="K77" s="145"/>
      <c r="L77" s="145"/>
      <c r="M77" s="145"/>
      <c r="N77" s="145"/>
      <c r="O77" s="145"/>
      <c r="P77" s="145"/>
      <c r="Q77" s="146"/>
      <c r="R77" s="146"/>
      <c r="S77" s="146"/>
      <c r="T77" s="290"/>
    </row>
    <row r="78" spans="1:20" ht="15" customHeight="1" x14ac:dyDescent="0.2">
      <c r="A78" s="139" t="s">
        <v>66</v>
      </c>
      <c r="B78" s="142" t="s">
        <v>238</v>
      </c>
      <c r="C78" s="143">
        <f t="shared" ref="C78:C87" si="12">IF(B78=$B$4,2,IF(B78=$B$5,1,0))</f>
        <v>2</v>
      </c>
      <c r="D78" s="143"/>
      <c r="E78" s="143"/>
      <c r="F78" s="144">
        <f t="shared" ref="F78:F87" si="13">C78*IF(D78&gt;0,D78,1)*IF(E78&gt;0,E78,1)</f>
        <v>2</v>
      </c>
      <c r="G78" s="142" t="s">
        <v>864</v>
      </c>
      <c r="H78" s="142" t="s">
        <v>864</v>
      </c>
      <c r="I78" s="142" t="s">
        <v>864</v>
      </c>
      <c r="J78" s="142" t="s">
        <v>864</v>
      </c>
      <c r="K78" s="142" t="s">
        <v>864</v>
      </c>
      <c r="L78" s="142" t="s">
        <v>864</v>
      </c>
      <c r="M78" s="142" t="s">
        <v>864</v>
      </c>
      <c r="N78" s="142" t="s">
        <v>864</v>
      </c>
      <c r="O78" s="207" t="s">
        <v>343</v>
      </c>
      <c r="P78" s="152" t="s">
        <v>183</v>
      </c>
      <c r="Q78" s="232" t="s">
        <v>867</v>
      </c>
      <c r="R78" s="39" t="s">
        <v>547</v>
      </c>
      <c r="S78" s="232" t="s">
        <v>183</v>
      </c>
    </row>
    <row r="79" spans="1:20" ht="15" customHeight="1" x14ac:dyDescent="0.2">
      <c r="A79" s="139" t="s">
        <v>68</v>
      </c>
      <c r="B79" s="142" t="s">
        <v>127</v>
      </c>
      <c r="C79" s="143">
        <f t="shared" si="12"/>
        <v>0</v>
      </c>
      <c r="D79" s="143"/>
      <c r="E79" s="143"/>
      <c r="F79" s="144">
        <f t="shared" si="13"/>
        <v>0</v>
      </c>
      <c r="G79" s="142" t="s">
        <v>866</v>
      </c>
      <c r="H79" s="142" t="s">
        <v>183</v>
      </c>
      <c r="I79" s="142" t="s">
        <v>183</v>
      </c>
      <c r="J79" s="142" t="s">
        <v>183</v>
      </c>
      <c r="K79" s="142" t="s">
        <v>183</v>
      </c>
      <c r="L79" s="142" t="s">
        <v>183</v>
      </c>
      <c r="M79" s="142" t="s">
        <v>183</v>
      </c>
      <c r="N79" s="142" t="s">
        <v>183</v>
      </c>
      <c r="O79" s="142" t="s">
        <v>183</v>
      </c>
      <c r="P79" s="142" t="s">
        <v>183</v>
      </c>
      <c r="Q79" s="232" t="s">
        <v>867</v>
      </c>
      <c r="R79" s="232" t="s">
        <v>550</v>
      </c>
      <c r="S79" s="232" t="s">
        <v>183</v>
      </c>
    </row>
    <row r="80" spans="1:20" ht="15" customHeight="1" x14ac:dyDescent="0.2">
      <c r="A80" s="139" t="s">
        <v>69</v>
      </c>
      <c r="B80" s="142" t="s">
        <v>127</v>
      </c>
      <c r="C80" s="143">
        <f t="shared" si="12"/>
        <v>0</v>
      </c>
      <c r="D80" s="143"/>
      <c r="E80" s="143"/>
      <c r="F80" s="144">
        <f t="shared" si="13"/>
        <v>0</v>
      </c>
      <c r="G80" s="142" t="s">
        <v>866</v>
      </c>
      <c r="H80" s="142" t="s">
        <v>183</v>
      </c>
      <c r="I80" s="142" t="s">
        <v>183</v>
      </c>
      <c r="J80" s="142" t="s">
        <v>183</v>
      </c>
      <c r="K80" s="142" t="s">
        <v>183</v>
      </c>
      <c r="L80" s="142" t="s">
        <v>183</v>
      </c>
      <c r="M80" s="142" t="s">
        <v>183</v>
      </c>
      <c r="N80" s="142" t="s">
        <v>183</v>
      </c>
      <c r="O80" s="142" t="s">
        <v>183</v>
      </c>
      <c r="P80" s="152" t="s">
        <v>183</v>
      </c>
      <c r="Q80" s="232" t="s">
        <v>875</v>
      </c>
      <c r="R80" s="232" t="s">
        <v>397</v>
      </c>
      <c r="S80" s="39" t="s">
        <v>183</v>
      </c>
    </row>
    <row r="81" spans="1:20" s="52" customFormat="1" ht="15" customHeight="1" x14ac:dyDescent="0.2">
      <c r="A81" s="139" t="s">
        <v>70</v>
      </c>
      <c r="B81" s="142" t="s">
        <v>239</v>
      </c>
      <c r="C81" s="143">
        <f t="shared" si="12"/>
        <v>1</v>
      </c>
      <c r="D81" s="143"/>
      <c r="E81" s="143"/>
      <c r="F81" s="144">
        <f t="shared" si="13"/>
        <v>1</v>
      </c>
      <c r="G81" s="142" t="s">
        <v>864</v>
      </c>
      <c r="H81" s="142" t="s">
        <v>864</v>
      </c>
      <c r="I81" s="142" t="s">
        <v>864</v>
      </c>
      <c r="J81" s="142" t="s">
        <v>864</v>
      </c>
      <c r="K81" s="142" t="s">
        <v>864</v>
      </c>
      <c r="L81" s="142" t="s">
        <v>864</v>
      </c>
      <c r="M81" s="142" t="s">
        <v>865</v>
      </c>
      <c r="N81" s="142" t="s">
        <v>864</v>
      </c>
      <c r="O81" s="207" t="s">
        <v>343</v>
      </c>
      <c r="P81" s="152" t="s">
        <v>1422</v>
      </c>
      <c r="Q81" s="232" t="s">
        <v>867</v>
      </c>
      <c r="R81" s="232" t="s">
        <v>555</v>
      </c>
      <c r="S81" s="141" t="s">
        <v>183</v>
      </c>
      <c r="T81" s="290"/>
    </row>
    <row r="82" spans="1:20" ht="15" customHeight="1" x14ac:dyDescent="0.2">
      <c r="A82" s="139" t="s">
        <v>72</v>
      </c>
      <c r="B82" s="142" t="s">
        <v>127</v>
      </c>
      <c r="C82" s="143">
        <f t="shared" si="12"/>
        <v>0</v>
      </c>
      <c r="D82" s="143"/>
      <c r="E82" s="143"/>
      <c r="F82" s="144">
        <f t="shared" si="13"/>
        <v>0</v>
      </c>
      <c r="G82" s="142" t="s">
        <v>865</v>
      </c>
      <c r="H82" s="142" t="s">
        <v>864</v>
      </c>
      <c r="I82" s="142" t="s">
        <v>864</v>
      </c>
      <c r="J82" s="142" t="s">
        <v>864</v>
      </c>
      <c r="K82" s="142" t="s">
        <v>865</v>
      </c>
      <c r="L82" s="142" t="s">
        <v>864</v>
      </c>
      <c r="M82" s="142" t="s">
        <v>866</v>
      </c>
      <c r="N82" s="142" t="s">
        <v>864</v>
      </c>
      <c r="O82" s="207" t="s">
        <v>343</v>
      </c>
      <c r="P82" s="152" t="s">
        <v>1423</v>
      </c>
      <c r="Q82" s="232" t="s">
        <v>867</v>
      </c>
      <c r="R82" s="221" t="s">
        <v>557</v>
      </c>
      <c r="S82" s="140" t="s">
        <v>183</v>
      </c>
    </row>
    <row r="83" spans="1:20" ht="15" customHeight="1" x14ac:dyDescent="0.2">
      <c r="A83" s="139" t="s">
        <v>73</v>
      </c>
      <c r="B83" s="142" t="s">
        <v>238</v>
      </c>
      <c r="C83" s="143">
        <f t="shared" si="12"/>
        <v>2</v>
      </c>
      <c r="D83" s="143"/>
      <c r="E83" s="143"/>
      <c r="F83" s="144">
        <f t="shared" si="13"/>
        <v>2</v>
      </c>
      <c r="G83" s="142" t="s">
        <v>864</v>
      </c>
      <c r="H83" s="142" t="s">
        <v>864</v>
      </c>
      <c r="I83" s="142" t="s">
        <v>864</v>
      </c>
      <c r="J83" s="142" t="s">
        <v>864</v>
      </c>
      <c r="K83" s="142" t="s">
        <v>864</v>
      </c>
      <c r="L83" s="142" t="s">
        <v>864</v>
      </c>
      <c r="M83" s="142" t="s">
        <v>864</v>
      </c>
      <c r="N83" s="142" t="s">
        <v>864</v>
      </c>
      <c r="O83" s="207">
        <v>44350</v>
      </c>
      <c r="P83" s="142" t="s">
        <v>183</v>
      </c>
      <c r="Q83" s="232" t="s">
        <v>867</v>
      </c>
      <c r="R83" s="39" t="s">
        <v>559</v>
      </c>
      <c r="S83" s="39" t="s">
        <v>183</v>
      </c>
    </row>
    <row r="84" spans="1:20" ht="15" customHeight="1" x14ac:dyDescent="0.2">
      <c r="A84" s="139" t="s">
        <v>206</v>
      </c>
      <c r="B84" s="142" t="s">
        <v>238</v>
      </c>
      <c r="C84" s="143">
        <f t="shared" si="12"/>
        <v>2</v>
      </c>
      <c r="D84" s="143"/>
      <c r="E84" s="143"/>
      <c r="F84" s="144">
        <f t="shared" si="13"/>
        <v>2</v>
      </c>
      <c r="G84" s="142" t="s">
        <v>864</v>
      </c>
      <c r="H84" s="142" t="s">
        <v>864</v>
      </c>
      <c r="I84" s="142" t="s">
        <v>864</v>
      </c>
      <c r="J84" s="142" t="s">
        <v>864</v>
      </c>
      <c r="K84" s="142" t="s">
        <v>864</v>
      </c>
      <c r="L84" s="142" t="s">
        <v>864</v>
      </c>
      <c r="M84" s="142" t="s">
        <v>864</v>
      </c>
      <c r="N84" s="142" t="s">
        <v>864</v>
      </c>
      <c r="O84" s="207" t="s">
        <v>343</v>
      </c>
      <c r="P84" s="152" t="s">
        <v>183</v>
      </c>
      <c r="Q84" s="232" t="s">
        <v>867</v>
      </c>
      <c r="R84" s="39" t="s">
        <v>562</v>
      </c>
      <c r="S84" s="232" t="s">
        <v>183</v>
      </c>
    </row>
    <row r="85" spans="1:20" s="52" customFormat="1" ht="15" customHeight="1" x14ac:dyDescent="0.2">
      <c r="A85" s="139" t="s">
        <v>75</v>
      </c>
      <c r="B85" s="142" t="s">
        <v>238</v>
      </c>
      <c r="C85" s="143">
        <f t="shared" si="12"/>
        <v>2</v>
      </c>
      <c r="D85" s="143"/>
      <c r="E85" s="143"/>
      <c r="F85" s="144">
        <f t="shared" si="13"/>
        <v>2</v>
      </c>
      <c r="G85" s="142" t="s">
        <v>864</v>
      </c>
      <c r="H85" s="142" t="s">
        <v>864</v>
      </c>
      <c r="I85" s="142" t="s">
        <v>864</v>
      </c>
      <c r="J85" s="142" t="s">
        <v>864</v>
      </c>
      <c r="K85" s="142" t="s">
        <v>864</v>
      </c>
      <c r="L85" s="142" t="s">
        <v>864</v>
      </c>
      <c r="M85" s="142" t="s">
        <v>864</v>
      </c>
      <c r="N85" s="142" t="s">
        <v>864</v>
      </c>
      <c r="O85" s="33">
        <v>44344</v>
      </c>
      <c r="P85" s="152" t="s">
        <v>1378</v>
      </c>
      <c r="Q85" s="232" t="s">
        <v>867</v>
      </c>
      <c r="R85" s="39" t="s">
        <v>565</v>
      </c>
      <c r="S85" s="39" t="s">
        <v>183</v>
      </c>
      <c r="T85" s="290"/>
    </row>
    <row r="86" spans="1:20" ht="15" customHeight="1" x14ac:dyDescent="0.2">
      <c r="A86" s="139" t="s">
        <v>76</v>
      </c>
      <c r="B86" s="142" t="s">
        <v>238</v>
      </c>
      <c r="C86" s="143">
        <f t="shared" si="12"/>
        <v>2</v>
      </c>
      <c r="D86" s="143"/>
      <c r="E86" s="143"/>
      <c r="F86" s="144">
        <f t="shared" si="13"/>
        <v>2</v>
      </c>
      <c r="G86" s="142" t="s">
        <v>864</v>
      </c>
      <c r="H86" s="142" t="s">
        <v>864</v>
      </c>
      <c r="I86" s="142" t="s">
        <v>864</v>
      </c>
      <c r="J86" s="142" t="s">
        <v>864</v>
      </c>
      <c r="K86" s="142" t="s">
        <v>864</v>
      </c>
      <c r="L86" s="142" t="s">
        <v>864</v>
      </c>
      <c r="M86" s="142" t="s">
        <v>864</v>
      </c>
      <c r="N86" s="142" t="s">
        <v>864</v>
      </c>
      <c r="O86" s="33">
        <v>44341</v>
      </c>
      <c r="P86" s="152" t="s">
        <v>183</v>
      </c>
      <c r="Q86" s="232" t="s">
        <v>867</v>
      </c>
      <c r="R86" s="232" t="s">
        <v>567</v>
      </c>
      <c r="S86" s="232" t="s">
        <v>183</v>
      </c>
    </row>
    <row r="87" spans="1:20" ht="15" customHeight="1" x14ac:dyDescent="0.2">
      <c r="A87" s="139" t="s">
        <v>77</v>
      </c>
      <c r="B87" s="142" t="s">
        <v>238</v>
      </c>
      <c r="C87" s="143">
        <f t="shared" si="12"/>
        <v>2</v>
      </c>
      <c r="D87" s="143"/>
      <c r="E87" s="143"/>
      <c r="F87" s="144">
        <f t="shared" si="13"/>
        <v>2</v>
      </c>
      <c r="G87" s="142" t="s">
        <v>864</v>
      </c>
      <c r="H87" s="142" t="s">
        <v>864</v>
      </c>
      <c r="I87" s="142" t="s">
        <v>864</v>
      </c>
      <c r="J87" s="142" t="s">
        <v>864</v>
      </c>
      <c r="K87" s="142" t="s">
        <v>864</v>
      </c>
      <c r="L87" s="142" t="s">
        <v>864</v>
      </c>
      <c r="M87" s="142" t="s">
        <v>864</v>
      </c>
      <c r="N87" s="142" t="s">
        <v>864</v>
      </c>
      <c r="O87" s="207" t="s">
        <v>343</v>
      </c>
      <c r="P87" s="152" t="s">
        <v>183</v>
      </c>
      <c r="Q87" s="232" t="s">
        <v>867</v>
      </c>
      <c r="R87" s="39" t="s">
        <v>570</v>
      </c>
      <c r="S87" s="232" t="s">
        <v>183</v>
      </c>
    </row>
    <row r="88" spans="1:20" s="52" customFormat="1" ht="15" customHeight="1" x14ac:dyDescent="0.2">
      <c r="A88" s="145" t="s">
        <v>78</v>
      </c>
      <c r="B88" s="150"/>
      <c r="C88" s="156"/>
      <c r="D88" s="150"/>
      <c r="E88" s="150"/>
      <c r="F88" s="151"/>
      <c r="G88" s="244"/>
      <c r="H88" s="145"/>
      <c r="I88" s="145"/>
      <c r="J88" s="145"/>
      <c r="K88" s="145"/>
      <c r="L88" s="145"/>
      <c r="M88" s="145"/>
      <c r="N88" s="145"/>
      <c r="O88" s="145"/>
      <c r="P88" s="145"/>
      <c r="Q88" s="146"/>
      <c r="R88" s="146"/>
      <c r="S88" s="146"/>
      <c r="T88" s="290"/>
    </row>
    <row r="89" spans="1:20" s="52" customFormat="1" ht="15" customHeight="1" x14ac:dyDescent="0.2">
      <c r="A89" s="139" t="s">
        <v>67</v>
      </c>
      <c r="B89" s="142" t="s">
        <v>238</v>
      </c>
      <c r="C89" s="143">
        <f t="shared" ref="C89:C99" si="14">IF(B89=$B$4,2,IF(B89=$B$5,1,0))</f>
        <v>2</v>
      </c>
      <c r="D89" s="143"/>
      <c r="E89" s="143"/>
      <c r="F89" s="144">
        <f t="shared" ref="F89:F99" si="15">C89*IF(D89&gt;0,D89,1)*IF(E89&gt;0,E89,1)</f>
        <v>2</v>
      </c>
      <c r="G89" s="142" t="s">
        <v>864</v>
      </c>
      <c r="H89" s="142" t="s">
        <v>864</v>
      </c>
      <c r="I89" s="142" t="s">
        <v>864</v>
      </c>
      <c r="J89" s="142" t="s">
        <v>864</v>
      </c>
      <c r="K89" s="142" t="s">
        <v>864</v>
      </c>
      <c r="L89" s="142" t="s">
        <v>864</v>
      </c>
      <c r="M89" s="142" t="s">
        <v>864</v>
      </c>
      <c r="N89" s="142" t="s">
        <v>864</v>
      </c>
      <c r="O89" s="207" t="s">
        <v>343</v>
      </c>
      <c r="P89" s="152" t="s">
        <v>183</v>
      </c>
      <c r="Q89" s="232" t="s">
        <v>867</v>
      </c>
      <c r="R89" s="39" t="s">
        <v>579</v>
      </c>
      <c r="S89" s="140" t="s">
        <v>183</v>
      </c>
      <c r="T89" s="290"/>
    </row>
    <row r="90" spans="1:20" ht="15" customHeight="1" x14ac:dyDescent="0.2">
      <c r="A90" s="139" t="s">
        <v>79</v>
      </c>
      <c r="B90" s="142" t="s">
        <v>238</v>
      </c>
      <c r="C90" s="143">
        <f t="shared" si="14"/>
        <v>2</v>
      </c>
      <c r="D90" s="143"/>
      <c r="E90" s="143"/>
      <c r="F90" s="144">
        <f t="shared" si="15"/>
        <v>2</v>
      </c>
      <c r="G90" s="142" t="s">
        <v>864</v>
      </c>
      <c r="H90" s="142" t="s">
        <v>864</v>
      </c>
      <c r="I90" s="142" t="s">
        <v>864</v>
      </c>
      <c r="J90" s="142" t="s">
        <v>864</v>
      </c>
      <c r="K90" s="142" t="s">
        <v>864</v>
      </c>
      <c r="L90" s="142" t="s">
        <v>864</v>
      </c>
      <c r="M90" s="142" t="s">
        <v>864</v>
      </c>
      <c r="N90" s="142" t="s">
        <v>864</v>
      </c>
      <c r="O90" s="207">
        <v>44344</v>
      </c>
      <c r="P90" s="152" t="s">
        <v>183</v>
      </c>
      <c r="Q90" s="232" t="s">
        <v>867</v>
      </c>
      <c r="R90" s="39" t="s">
        <v>573</v>
      </c>
      <c r="S90" s="232" t="s">
        <v>183</v>
      </c>
    </row>
    <row r="91" spans="1:20" ht="15" customHeight="1" x14ac:dyDescent="0.2">
      <c r="A91" s="139" t="s">
        <v>71</v>
      </c>
      <c r="B91" s="142" t="s">
        <v>239</v>
      </c>
      <c r="C91" s="143">
        <f t="shared" si="14"/>
        <v>1</v>
      </c>
      <c r="D91" s="143"/>
      <c r="E91" s="143"/>
      <c r="F91" s="144">
        <f t="shared" si="15"/>
        <v>1</v>
      </c>
      <c r="G91" s="142" t="s">
        <v>864</v>
      </c>
      <c r="H91" s="142" t="s">
        <v>864</v>
      </c>
      <c r="I91" s="142" t="s">
        <v>864</v>
      </c>
      <c r="J91" s="142" t="s">
        <v>864</v>
      </c>
      <c r="K91" s="142" t="s">
        <v>864</v>
      </c>
      <c r="L91" s="142" t="s">
        <v>864</v>
      </c>
      <c r="M91" s="142" t="s">
        <v>866</v>
      </c>
      <c r="N91" s="142" t="s">
        <v>864</v>
      </c>
      <c r="O91" s="207">
        <v>44345</v>
      </c>
      <c r="P91" s="152" t="s">
        <v>1379</v>
      </c>
      <c r="Q91" s="232" t="s">
        <v>867</v>
      </c>
      <c r="R91" s="39" t="s">
        <v>576</v>
      </c>
      <c r="S91" s="39" t="s">
        <v>183</v>
      </c>
    </row>
    <row r="92" spans="1:20" ht="15" customHeight="1" x14ac:dyDescent="0.2">
      <c r="A92" s="139" t="s">
        <v>80</v>
      </c>
      <c r="B92" s="142" t="s">
        <v>239</v>
      </c>
      <c r="C92" s="143">
        <f t="shared" si="14"/>
        <v>1</v>
      </c>
      <c r="D92" s="143"/>
      <c r="E92" s="143"/>
      <c r="F92" s="144">
        <f t="shared" si="15"/>
        <v>1</v>
      </c>
      <c r="G92" s="142" t="s">
        <v>864</v>
      </c>
      <c r="H92" s="142" t="s">
        <v>864</v>
      </c>
      <c r="I92" s="142" t="s">
        <v>864</v>
      </c>
      <c r="J92" s="142" t="s">
        <v>864</v>
      </c>
      <c r="K92" s="142" t="s">
        <v>864</v>
      </c>
      <c r="L92" s="142" t="s">
        <v>866</v>
      </c>
      <c r="M92" s="142" t="s">
        <v>866</v>
      </c>
      <c r="N92" s="142" t="s">
        <v>864</v>
      </c>
      <c r="O92" s="207">
        <v>44342</v>
      </c>
      <c r="P92" s="152" t="s">
        <v>1402</v>
      </c>
      <c r="Q92" s="232" t="s">
        <v>867</v>
      </c>
      <c r="R92" s="353" t="s">
        <v>583</v>
      </c>
      <c r="S92" s="232" t="s">
        <v>183</v>
      </c>
    </row>
    <row r="93" spans="1:20" s="52" customFormat="1" ht="15" customHeight="1" x14ac:dyDescent="0.2">
      <c r="A93" s="139" t="s">
        <v>81</v>
      </c>
      <c r="B93" s="142" t="s">
        <v>238</v>
      </c>
      <c r="C93" s="143">
        <f t="shared" si="14"/>
        <v>2</v>
      </c>
      <c r="D93" s="143"/>
      <c r="E93" s="143"/>
      <c r="F93" s="144">
        <f t="shared" si="15"/>
        <v>2</v>
      </c>
      <c r="G93" s="142" t="s">
        <v>864</v>
      </c>
      <c r="H93" s="142" t="s">
        <v>864</v>
      </c>
      <c r="I93" s="142" t="s">
        <v>864</v>
      </c>
      <c r="J93" s="142" t="s">
        <v>864</v>
      </c>
      <c r="K93" s="142" t="s">
        <v>864</v>
      </c>
      <c r="L93" s="142" t="s">
        <v>864</v>
      </c>
      <c r="M93" s="142" t="s">
        <v>864</v>
      </c>
      <c r="N93" s="142" t="s">
        <v>864</v>
      </c>
      <c r="O93" s="207">
        <v>44330</v>
      </c>
      <c r="P93" s="152" t="s">
        <v>1378</v>
      </c>
      <c r="Q93" s="232" t="s">
        <v>979</v>
      </c>
      <c r="R93" s="221" t="s">
        <v>587</v>
      </c>
      <c r="S93" s="232" t="s">
        <v>183</v>
      </c>
      <c r="T93" s="290"/>
    </row>
    <row r="94" spans="1:20" s="52" customFormat="1" ht="15" customHeight="1" x14ac:dyDescent="0.2">
      <c r="A94" s="139" t="s">
        <v>82</v>
      </c>
      <c r="B94" s="142" t="s">
        <v>239</v>
      </c>
      <c r="C94" s="143">
        <f t="shared" si="14"/>
        <v>1</v>
      </c>
      <c r="D94" s="143"/>
      <c r="E94" s="143"/>
      <c r="F94" s="144">
        <f t="shared" si="15"/>
        <v>1</v>
      </c>
      <c r="G94" s="142" t="s">
        <v>864</v>
      </c>
      <c r="H94" s="142" t="s">
        <v>864</v>
      </c>
      <c r="I94" s="142" t="s">
        <v>864</v>
      </c>
      <c r="J94" s="142" t="s">
        <v>864</v>
      </c>
      <c r="K94" s="142" t="s">
        <v>864</v>
      </c>
      <c r="L94" s="142" t="s">
        <v>865</v>
      </c>
      <c r="M94" s="142" t="s">
        <v>864</v>
      </c>
      <c r="N94" s="142" t="s">
        <v>864</v>
      </c>
      <c r="O94" s="207">
        <v>44341</v>
      </c>
      <c r="P94" s="152" t="s">
        <v>1405</v>
      </c>
      <c r="Q94" s="232" t="s">
        <v>867</v>
      </c>
      <c r="R94" s="39" t="s">
        <v>589</v>
      </c>
      <c r="S94" s="232" t="s">
        <v>183</v>
      </c>
      <c r="T94" s="290"/>
    </row>
    <row r="95" spans="1:20" ht="15" customHeight="1" x14ac:dyDescent="0.2">
      <c r="A95" s="139" t="s">
        <v>83</v>
      </c>
      <c r="B95" s="142" t="s">
        <v>238</v>
      </c>
      <c r="C95" s="143">
        <f t="shared" si="14"/>
        <v>2</v>
      </c>
      <c r="D95" s="143"/>
      <c r="E95" s="143"/>
      <c r="F95" s="144">
        <f t="shared" si="15"/>
        <v>2</v>
      </c>
      <c r="G95" s="142" t="s">
        <v>864</v>
      </c>
      <c r="H95" s="142" t="s">
        <v>864</v>
      </c>
      <c r="I95" s="142" t="s">
        <v>864</v>
      </c>
      <c r="J95" s="142" t="s">
        <v>864</v>
      </c>
      <c r="K95" s="142" t="s">
        <v>864</v>
      </c>
      <c r="L95" s="142" t="s">
        <v>864</v>
      </c>
      <c r="M95" s="142" t="s">
        <v>864</v>
      </c>
      <c r="N95" s="142" t="s">
        <v>864</v>
      </c>
      <c r="O95" s="207">
        <v>44344</v>
      </c>
      <c r="P95" s="152" t="s">
        <v>1117</v>
      </c>
      <c r="Q95" s="232" t="s">
        <v>979</v>
      </c>
      <c r="R95" s="39" t="s">
        <v>592</v>
      </c>
      <c r="S95" s="232" t="s">
        <v>183</v>
      </c>
    </row>
    <row r="96" spans="1:20" ht="15" customHeight="1" x14ac:dyDescent="0.2">
      <c r="A96" s="139" t="s">
        <v>84</v>
      </c>
      <c r="B96" s="142" t="s">
        <v>127</v>
      </c>
      <c r="C96" s="143">
        <f t="shared" si="14"/>
        <v>0</v>
      </c>
      <c r="D96" s="143"/>
      <c r="E96" s="143"/>
      <c r="F96" s="144">
        <f t="shared" si="15"/>
        <v>0</v>
      </c>
      <c r="G96" s="142" t="s">
        <v>865</v>
      </c>
      <c r="H96" s="142" t="s">
        <v>864</v>
      </c>
      <c r="I96" s="142" t="s">
        <v>864</v>
      </c>
      <c r="J96" s="142" t="s">
        <v>864</v>
      </c>
      <c r="K96" s="142" t="s">
        <v>865</v>
      </c>
      <c r="L96" s="142" t="s">
        <v>892</v>
      </c>
      <c r="M96" s="142" t="s">
        <v>892</v>
      </c>
      <c r="N96" s="142" t="s">
        <v>864</v>
      </c>
      <c r="O96" s="207">
        <v>44308</v>
      </c>
      <c r="P96" s="152" t="s">
        <v>1424</v>
      </c>
      <c r="Q96" s="232" t="s">
        <v>979</v>
      </c>
      <c r="R96" s="39" t="s">
        <v>598</v>
      </c>
      <c r="S96" s="39" t="s">
        <v>183</v>
      </c>
    </row>
    <row r="97" spans="1:19" ht="15" customHeight="1" x14ac:dyDescent="0.2">
      <c r="A97" s="139" t="s">
        <v>85</v>
      </c>
      <c r="B97" s="142" t="s">
        <v>238</v>
      </c>
      <c r="C97" s="143">
        <f t="shared" si="14"/>
        <v>2</v>
      </c>
      <c r="D97" s="143"/>
      <c r="E97" s="143"/>
      <c r="F97" s="144">
        <f t="shared" si="15"/>
        <v>2</v>
      </c>
      <c r="G97" s="142" t="s">
        <v>864</v>
      </c>
      <c r="H97" s="142" t="s">
        <v>864</v>
      </c>
      <c r="I97" s="142" t="s">
        <v>864</v>
      </c>
      <c r="J97" s="142" t="s">
        <v>864</v>
      </c>
      <c r="K97" s="142" t="s">
        <v>864</v>
      </c>
      <c r="L97" s="142" t="s">
        <v>864</v>
      </c>
      <c r="M97" s="142" t="s">
        <v>864</v>
      </c>
      <c r="N97" s="142" t="s">
        <v>864</v>
      </c>
      <c r="O97" s="207" t="s">
        <v>343</v>
      </c>
      <c r="P97" s="152" t="s">
        <v>183</v>
      </c>
      <c r="Q97" s="232" t="s">
        <v>979</v>
      </c>
      <c r="R97" s="264" t="s">
        <v>603</v>
      </c>
      <c r="S97" s="232" t="s">
        <v>183</v>
      </c>
    </row>
    <row r="98" spans="1:19" ht="15" customHeight="1" x14ac:dyDescent="0.2">
      <c r="A98" s="139" t="s">
        <v>86</v>
      </c>
      <c r="B98" s="142" t="s">
        <v>127</v>
      </c>
      <c r="C98" s="143">
        <f t="shared" si="14"/>
        <v>0</v>
      </c>
      <c r="D98" s="143"/>
      <c r="E98" s="143"/>
      <c r="F98" s="144">
        <f t="shared" si="15"/>
        <v>0</v>
      </c>
      <c r="G98" s="142" t="s">
        <v>866</v>
      </c>
      <c r="H98" s="142" t="s">
        <v>183</v>
      </c>
      <c r="I98" s="142" t="s">
        <v>183</v>
      </c>
      <c r="J98" s="142" t="s">
        <v>183</v>
      </c>
      <c r="K98" s="142" t="s">
        <v>183</v>
      </c>
      <c r="L98" s="142" t="s">
        <v>183</v>
      </c>
      <c r="M98" s="142" t="s">
        <v>183</v>
      </c>
      <c r="N98" s="142" t="s">
        <v>183</v>
      </c>
      <c r="O98" s="142" t="s">
        <v>183</v>
      </c>
      <c r="P98" s="142" t="s">
        <v>183</v>
      </c>
      <c r="Q98" s="232" t="s">
        <v>867</v>
      </c>
      <c r="R98" s="39" t="s">
        <v>606</v>
      </c>
      <c r="S98" s="232" t="s">
        <v>183</v>
      </c>
    </row>
    <row r="99" spans="1:19" ht="15" customHeight="1" x14ac:dyDescent="0.2">
      <c r="A99" s="139" t="s">
        <v>87</v>
      </c>
      <c r="B99" s="142" t="s">
        <v>127</v>
      </c>
      <c r="C99" s="143">
        <f t="shared" si="14"/>
        <v>0</v>
      </c>
      <c r="D99" s="143"/>
      <c r="E99" s="143"/>
      <c r="F99" s="144">
        <f t="shared" si="15"/>
        <v>0</v>
      </c>
      <c r="G99" s="142" t="s">
        <v>866</v>
      </c>
      <c r="H99" s="142" t="s">
        <v>183</v>
      </c>
      <c r="I99" s="142" t="s">
        <v>183</v>
      </c>
      <c r="J99" s="142" t="s">
        <v>183</v>
      </c>
      <c r="K99" s="142" t="s">
        <v>183</v>
      </c>
      <c r="L99" s="142" t="s">
        <v>183</v>
      </c>
      <c r="M99" s="142" t="s">
        <v>183</v>
      </c>
      <c r="N99" s="142" t="s">
        <v>183</v>
      </c>
      <c r="O99" s="142" t="s">
        <v>183</v>
      </c>
      <c r="P99" s="159" t="s">
        <v>183</v>
      </c>
      <c r="Q99" s="232" t="s">
        <v>875</v>
      </c>
      <c r="R99" s="39" t="s">
        <v>380</v>
      </c>
      <c r="S99" s="39" t="s">
        <v>183</v>
      </c>
    </row>
    <row r="100" spans="1:19" x14ac:dyDescent="0.2">
      <c r="A100" s="71" t="s">
        <v>1392</v>
      </c>
      <c r="S100" s="69"/>
    </row>
    <row r="101" spans="1:19" x14ac:dyDescent="0.2">
      <c r="S101" s="69"/>
    </row>
    <row r="102" spans="1:19" x14ac:dyDescent="0.2">
      <c r="A102" s="62"/>
      <c r="B102" s="62"/>
      <c r="C102" s="63"/>
      <c r="D102" s="63"/>
      <c r="E102" s="63"/>
      <c r="F102" s="64"/>
      <c r="G102" s="63"/>
      <c r="H102" s="63"/>
      <c r="I102" s="63"/>
      <c r="J102" s="63"/>
      <c r="K102" s="63"/>
      <c r="L102" s="63"/>
      <c r="M102" s="63"/>
      <c r="N102" s="63"/>
      <c r="O102" s="63"/>
      <c r="P102" s="74"/>
      <c r="Q102" s="66"/>
      <c r="R102" s="66"/>
      <c r="S102" s="70"/>
    </row>
    <row r="103" spans="1:19" x14ac:dyDescent="0.2">
      <c r="S103" s="69"/>
    </row>
    <row r="104" spans="1:19" x14ac:dyDescent="0.2">
      <c r="S104" s="69"/>
    </row>
    <row r="105" spans="1:19" x14ac:dyDescent="0.2">
      <c r="S105" s="69"/>
    </row>
    <row r="106" spans="1:19" x14ac:dyDescent="0.2">
      <c r="S106" s="69"/>
    </row>
    <row r="107" spans="1:19" x14ac:dyDescent="0.2">
      <c r="S107" s="69"/>
    </row>
    <row r="108" spans="1:19" x14ac:dyDescent="0.2">
      <c r="S108" s="69"/>
    </row>
    <row r="109" spans="1:19" x14ac:dyDescent="0.2">
      <c r="A109" s="62"/>
      <c r="B109" s="62"/>
      <c r="C109" s="63"/>
      <c r="D109" s="63"/>
      <c r="E109" s="63"/>
      <c r="F109" s="64"/>
      <c r="G109" s="63"/>
      <c r="H109" s="63"/>
      <c r="I109" s="63"/>
      <c r="J109" s="63"/>
      <c r="K109" s="63"/>
      <c r="L109" s="63"/>
      <c r="M109" s="63"/>
      <c r="N109" s="63"/>
      <c r="O109" s="63"/>
      <c r="P109" s="74"/>
      <c r="Q109" s="66"/>
      <c r="R109" s="66"/>
      <c r="S109" s="70"/>
    </row>
    <row r="110" spans="1:19" x14ac:dyDescent="0.2">
      <c r="S110" s="69"/>
    </row>
    <row r="111" spans="1:19" x14ac:dyDescent="0.2">
      <c r="S111" s="69"/>
    </row>
    <row r="112" spans="1:19" x14ac:dyDescent="0.2">
      <c r="S112" s="69"/>
    </row>
    <row r="113" spans="1:19" x14ac:dyDescent="0.2">
      <c r="A113" s="62"/>
      <c r="B113" s="62"/>
      <c r="C113" s="63"/>
      <c r="D113" s="63"/>
      <c r="E113" s="63"/>
      <c r="F113" s="64"/>
      <c r="G113" s="63"/>
      <c r="H113" s="63"/>
      <c r="I113" s="63"/>
      <c r="J113" s="63"/>
      <c r="K113" s="63"/>
      <c r="L113" s="63"/>
      <c r="M113" s="63"/>
      <c r="N113" s="63"/>
      <c r="O113" s="63"/>
      <c r="P113" s="74"/>
      <c r="Q113" s="66"/>
      <c r="R113" s="66"/>
      <c r="S113" s="70"/>
    </row>
    <row r="114" spans="1:19" x14ac:dyDescent="0.2">
      <c r="S114" s="69"/>
    </row>
    <row r="116" spans="1:19" x14ac:dyDescent="0.2">
      <c r="A116" s="62"/>
      <c r="B116" s="62"/>
      <c r="C116" s="63"/>
      <c r="D116" s="63"/>
      <c r="E116" s="63"/>
      <c r="F116" s="64"/>
      <c r="G116" s="63"/>
      <c r="H116" s="63"/>
      <c r="I116" s="63"/>
      <c r="J116" s="63"/>
      <c r="K116" s="63"/>
      <c r="L116" s="63"/>
      <c r="M116" s="63"/>
      <c r="N116" s="63"/>
      <c r="O116" s="63"/>
      <c r="P116" s="74"/>
      <c r="Q116" s="66"/>
      <c r="R116" s="66"/>
      <c r="S116" s="66"/>
    </row>
    <row r="120" spans="1:19" x14ac:dyDescent="0.2">
      <c r="A120" s="62"/>
      <c r="B120" s="62"/>
      <c r="C120" s="63"/>
      <c r="D120" s="63"/>
      <c r="E120" s="63"/>
      <c r="F120" s="64"/>
      <c r="G120" s="63"/>
      <c r="H120" s="63"/>
      <c r="I120" s="63"/>
      <c r="J120" s="63"/>
      <c r="K120" s="63"/>
      <c r="L120" s="63"/>
      <c r="M120" s="63"/>
      <c r="N120" s="63"/>
      <c r="O120" s="63"/>
      <c r="P120" s="74"/>
      <c r="Q120" s="66"/>
      <c r="R120" s="66"/>
      <c r="S120" s="66"/>
    </row>
    <row r="123" spans="1:19" x14ac:dyDescent="0.2">
      <c r="A123" s="62"/>
      <c r="B123" s="62"/>
      <c r="C123" s="63"/>
      <c r="D123" s="63"/>
      <c r="E123" s="63"/>
      <c r="F123" s="64"/>
      <c r="G123" s="63"/>
      <c r="H123" s="63"/>
      <c r="I123" s="63"/>
      <c r="J123" s="63"/>
      <c r="K123" s="63"/>
      <c r="L123" s="63"/>
      <c r="M123" s="63"/>
      <c r="N123" s="63"/>
      <c r="O123" s="63"/>
      <c r="P123" s="74"/>
      <c r="Q123" s="66"/>
      <c r="R123" s="66"/>
      <c r="S123" s="66"/>
    </row>
    <row r="127" spans="1:19" x14ac:dyDescent="0.2">
      <c r="A127" s="62"/>
      <c r="B127" s="62"/>
      <c r="C127" s="63"/>
      <c r="D127" s="63"/>
      <c r="E127" s="63"/>
      <c r="F127" s="64"/>
      <c r="G127" s="63"/>
      <c r="H127" s="63"/>
      <c r="I127" s="63"/>
      <c r="J127" s="63"/>
      <c r="K127" s="63"/>
      <c r="L127" s="63"/>
      <c r="M127" s="63"/>
      <c r="N127" s="63"/>
      <c r="O127" s="63"/>
      <c r="P127" s="74"/>
      <c r="Q127" s="66"/>
      <c r="R127" s="66"/>
      <c r="S127" s="66"/>
    </row>
  </sheetData>
  <mergeCells count="22">
    <mergeCell ref="Q4:Q6"/>
    <mergeCell ref="R4:R6"/>
    <mergeCell ref="S4:S6"/>
    <mergeCell ref="N3:N6"/>
    <mergeCell ref="O3:O6"/>
    <mergeCell ref="P3:P6"/>
    <mergeCell ref="Q3:S3"/>
    <mergeCell ref="I4:I6"/>
    <mergeCell ref="A3:A6"/>
    <mergeCell ref="C3:F3"/>
    <mergeCell ref="G3:G6"/>
    <mergeCell ref="H3:J3"/>
    <mergeCell ref="C4:C6"/>
    <mergeCell ref="D4:D6"/>
    <mergeCell ref="E4:E6"/>
    <mergeCell ref="F4:F6"/>
    <mergeCell ref="H4:H6"/>
    <mergeCell ref="K3:K6"/>
    <mergeCell ref="L3:M3"/>
    <mergeCell ref="J4:J6"/>
    <mergeCell ref="L4:L6"/>
    <mergeCell ref="M4:M6"/>
  </mergeCells>
  <dataValidations count="1">
    <dataValidation type="list" allowBlank="1" showInputMessage="1" showErrorMessage="1" sqref="B89:B99 B27:B37 B39:B46 B48:B54 B78:B87 B71:B76 B56:B69 B8:B25">
      <formula1>Выбор_5.1</formula1>
    </dataValidation>
  </dataValidations>
  <hyperlinks>
    <hyperlink ref="R16" r:id="rId1"/>
    <hyperlink ref="R50" r:id="rId2"/>
    <hyperlink ref="R54" r:id="rId3"/>
    <hyperlink ref="R61" r:id="rId4"/>
    <hyperlink ref="R62" r:id="rId5"/>
    <hyperlink ref="R66" r:id="rId6"/>
    <hyperlink ref="R80" r:id="rId7"/>
    <hyperlink ref="R99" r:id="rId8"/>
    <hyperlink ref="R8" r:id="rId9"/>
    <hyperlink ref="R9" r:id="rId10"/>
    <hyperlink ref="R10" r:id="rId11"/>
    <hyperlink ref="R11" r:id="rId12"/>
    <hyperlink ref="R12" r:id="rId13"/>
    <hyperlink ref="R13" r:id="rId14"/>
    <hyperlink ref="R14" r:id="rId15"/>
    <hyperlink ref="R15" r:id="rId16"/>
    <hyperlink ref="R17" r:id="rId17"/>
    <hyperlink ref="R18" r:id="rId18"/>
    <hyperlink ref="R19" r:id="rId19"/>
    <hyperlink ref="R20" r:id="rId20"/>
    <hyperlink ref="R21" r:id="rId21"/>
    <hyperlink ref="R22" r:id="rId22"/>
    <hyperlink ref="R23" r:id="rId23"/>
    <hyperlink ref="R24" r:id="rId24"/>
    <hyperlink ref="R25" r:id="rId25"/>
    <hyperlink ref="R27" r:id="rId26"/>
    <hyperlink ref="R29" r:id="rId27"/>
    <hyperlink ref="R30" r:id="rId28"/>
    <hyperlink ref="R31" r:id="rId29"/>
    <hyperlink ref="R32" r:id="rId30"/>
    <hyperlink ref="R33" r:id="rId31"/>
    <hyperlink ref="R34" r:id="rId32"/>
    <hyperlink ref="R35" r:id="rId33"/>
    <hyperlink ref="R36" r:id="rId34"/>
    <hyperlink ref="R37" r:id="rId35"/>
    <hyperlink ref="R39" r:id="rId36"/>
    <hyperlink ref="R40" r:id="rId37"/>
    <hyperlink ref="R41" r:id="rId38"/>
    <hyperlink ref="R42" r:id="rId39"/>
    <hyperlink ref="R43" r:id="rId40"/>
    <hyperlink ref="R44" r:id="rId41"/>
    <hyperlink ref="R45" r:id="rId42"/>
    <hyperlink ref="R48" r:id="rId43"/>
    <hyperlink ref="R49" r:id="rId44"/>
    <hyperlink ref="R52" r:id="rId45"/>
    <hyperlink ref="R56" r:id="rId46"/>
    <hyperlink ref="R57" r:id="rId47"/>
    <hyperlink ref="R58" r:id="rId48"/>
    <hyperlink ref="R59" r:id="rId49"/>
    <hyperlink ref="R60" r:id="rId50"/>
    <hyperlink ref="R63" r:id="rId51"/>
    <hyperlink ref="R64" r:id="rId52"/>
    <hyperlink ref="R67" r:id="rId53"/>
    <hyperlink ref="R68" r:id="rId54"/>
    <hyperlink ref="R71" r:id="rId55"/>
    <hyperlink ref="R72" r:id="rId56" location="document_list"/>
    <hyperlink ref="R75" r:id="rId57"/>
    <hyperlink ref="R76" r:id="rId58"/>
    <hyperlink ref="R78" r:id="rId59"/>
    <hyperlink ref="R79" r:id="rId60"/>
    <hyperlink ref="R81" r:id="rId61"/>
    <hyperlink ref="R82" r:id="rId62"/>
    <hyperlink ref="R83" r:id="rId63"/>
    <hyperlink ref="R84" r:id="rId64"/>
    <hyperlink ref="R85" r:id="rId65"/>
    <hyperlink ref="R86" r:id="rId66"/>
    <hyperlink ref="R87" r:id="rId67"/>
    <hyperlink ref="R90" r:id="rId68"/>
    <hyperlink ref="R91" r:id="rId69"/>
    <hyperlink ref="R89" r:id="rId70"/>
    <hyperlink ref="R92" r:id="rId71"/>
    <hyperlink ref="R93" r:id="rId72"/>
    <hyperlink ref="R94" r:id="rId73"/>
    <hyperlink ref="R95" r:id="rId74"/>
    <hyperlink ref="R96" r:id="rId75" location="134-2020-god"/>
    <hyperlink ref="R97" r:id="rId76"/>
    <hyperlink ref="R98" r:id="rId77"/>
    <hyperlink ref="R65" r:id="rId78"/>
    <hyperlink ref="R53" r:id="rId79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0"/>
  <headerFooter>
    <oddFooter>&amp;C&amp;8&amp;A&amp;R&amp;8&amp;P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T137"/>
  <sheetViews>
    <sheetView zoomScale="98" zoomScaleNormal="98" zoomScaleSheetLayoutView="100" workbookViewId="0">
      <pane xSplit="1" ySplit="7" topLeftCell="B8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6"/>
    </sheetView>
  </sheetViews>
  <sheetFormatPr defaultColWidth="9.140625" defaultRowHeight="12" x14ac:dyDescent="0.2"/>
  <cols>
    <col min="1" max="1" width="22.7109375" style="54" customWidth="1"/>
    <col min="2" max="2" width="46.140625" style="111" customWidth="1"/>
    <col min="3" max="3" width="5.5703125" style="111" customWidth="1"/>
    <col min="4" max="5" width="4.5703125" style="111" customWidth="1"/>
    <col min="6" max="6" width="5.5703125" style="61" customWidth="1"/>
    <col min="7" max="7" width="12.5703125" style="111" customWidth="1"/>
    <col min="8" max="8" width="13.5703125" style="111" customWidth="1"/>
    <col min="9" max="9" width="14.28515625" style="111" customWidth="1"/>
    <col min="10" max="10" width="14.85546875" style="111" customWidth="1"/>
    <col min="11" max="11" width="15.85546875" style="111" customWidth="1"/>
    <col min="12" max="12" width="14.42578125" style="111" customWidth="1"/>
    <col min="13" max="13" width="15.5703125" style="111" customWidth="1"/>
    <col min="14" max="15" width="11.5703125" style="111" customWidth="1"/>
    <col min="16" max="16" width="15.5703125" style="54" customWidth="1"/>
    <col min="17" max="18" width="15.5703125" style="69" customWidth="1"/>
    <col min="19" max="19" width="15.5703125" style="61" customWidth="1"/>
    <col min="20" max="20" width="9.140625" style="275"/>
    <col min="21" max="16384" width="9.140625" style="54"/>
  </cols>
  <sheetData>
    <row r="1" spans="1:20" ht="20.100000000000001" customHeight="1" x14ac:dyDescent="0.2">
      <c r="A1" s="180" t="str">
        <f>B3</f>
        <v>4.8. Содержатся ли в составе материалов к проекту закона об исполнении бюджета за 2020 год сведения о выполнении государственными учреждениями субъекта Российской Федерации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 на оказание соответствующих услуг (выполнения работ)?</v>
      </c>
      <c r="B1" s="180"/>
      <c r="C1" s="180"/>
      <c r="D1" s="180"/>
      <c r="E1" s="180"/>
      <c r="F1" s="180"/>
      <c r="G1" s="203"/>
      <c r="H1" s="203"/>
      <c r="I1" s="203"/>
      <c r="J1" s="203"/>
      <c r="K1" s="203"/>
      <c r="L1" s="203"/>
      <c r="M1" s="203"/>
      <c r="N1" s="203"/>
      <c r="O1" s="203"/>
      <c r="P1" s="180"/>
      <c r="Q1" s="180"/>
      <c r="R1" s="180"/>
      <c r="S1" s="203"/>
    </row>
    <row r="2" spans="1:20" ht="15.95" customHeight="1" x14ac:dyDescent="0.2">
      <c r="A2" s="252" t="s">
        <v>1343</v>
      </c>
      <c r="B2" s="182"/>
      <c r="C2" s="182"/>
      <c r="D2" s="182"/>
      <c r="E2" s="182"/>
      <c r="F2" s="182"/>
      <c r="G2" s="202"/>
      <c r="H2" s="202"/>
      <c r="I2" s="202"/>
      <c r="J2" s="202"/>
      <c r="K2" s="202"/>
      <c r="L2" s="202"/>
      <c r="M2" s="202"/>
      <c r="N2" s="202"/>
      <c r="O2" s="202"/>
      <c r="P2" s="182"/>
      <c r="Q2" s="182"/>
      <c r="R2" s="182"/>
      <c r="S2" s="202"/>
    </row>
    <row r="3" spans="1:20" ht="51" customHeight="1" x14ac:dyDescent="0.2">
      <c r="A3" s="385" t="s">
        <v>197</v>
      </c>
      <c r="B3" s="387" t="s">
        <v>310</v>
      </c>
      <c r="C3" s="387" t="s">
        <v>143</v>
      </c>
      <c r="D3" s="385"/>
      <c r="E3" s="385"/>
      <c r="F3" s="385"/>
      <c r="G3" s="385" t="s">
        <v>311</v>
      </c>
      <c r="H3" s="385" t="s">
        <v>313</v>
      </c>
      <c r="I3" s="385" t="s">
        <v>312</v>
      </c>
      <c r="J3" s="385" t="s">
        <v>1169</v>
      </c>
      <c r="K3" s="385" t="s">
        <v>149</v>
      </c>
      <c r="L3" s="385"/>
      <c r="M3" s="385"/>
      <c r="N3" s="386" t="s">
        <v>209</v>
      </c>
      <c r="O3" s="386" t="s">
        <v>180</v>
      </c>
      <c r="P3" s="385" t="s">
        <v>109</v>
      </c>
      <c r="Q3" s="385" t="s">
        <v>286</v>
      </c>
      <c r="R3" s="385"/>
      <c r="S3" s="385"/>
    </row>
    <row r="4" spans="1:20" ht="51" customHeight="1" x14ac:dyDescent="0.2">
      <c r="A4" s="385"/>
      <c r="B4" s="384"/>
      <c r="C4" s="384"/>
      <c r="D4" s="384"/>
      <c r="E4" s="384"/>
      <c r="F4" s="384"/>
      <c r="G4" s="385"/>
      <c r="H4" s="385"/>
      <c r="I4" s="385"/>
      <c r="J4" s="385"/>
      <c r="K4" s="385" t="s">
        <v>314</v>
      </c>
      <c r="L4" s="385" t="s">
        <v>1352</v>
      </c>
      <c r="M4" s="385" t="s">
        <v>165</v>
      </c>
      <c r="N4" s="386"/>
      <c r="O4" s="386"/>
      <c r="P4" s="385"/>
      <c r="Q4" s="384"/>
      <c r="R4" s="384"/>
      <c r="S4" s="384"/>
    </row>
    <row r="5" spans="1:20" s="55" customFormat="1" ht="30" customHeight="1" x14ac:dyDescent="0.2">
      <c r="A5" s="385"/>
      <c r="B5" s="279" t="str">
        <f>'Методика (раздел 4)'!B62</f>
        <v xml:space="preserve">Да, содержатся </v>
      </c>
      <c r="C5" s="385" t="s">
        <v>101</v>
      </c>
      <c r="D5" s="386" t="s">
        <v>163</v>
      </c>
      <c r="E5" s="386" t="s">
        <v>164</v>
      </c>
      <c r="F5" s="387" t="s">
        <v>100</v>
      </c>
      <c r="G5" s="385"/>
      <c r="H5" s="384"/>
      <c r="I5" s="384"/>
      <c r="J5" s="384"/>
      <c r="K5" s="384"/>
      <c r="L5" s="384"/>
      <c r="M5" s="384"/>
      <c r="N5" s="386"/>
      <c r="O5" s="384"/>
      <c r="P5" s="385"/>
      <c r="Q5" s="385" t="s">
        <v>983</v>
      </c>
      <c r="R5" s="385" t="s">
        <v>287</v>
      </c>
      <c r="S5" s="385" t="s">
        <v>984</v>
      </c>
      <c r="T5" s="276"/>
    </row>
    <row r="6" spans="1:20" s="55" customFormat="1" ht="30" customHeight="1" x14ac:dyDescent="0.2">
      <c r="A6" s="385"/>
      <c r="B6" s="279" t="str">
        <f>'Методика (раздел 4)'!B63</f>
        <v>Нет, в установленные сроки не содержатся или не отвечают требованиям</v>
      </c>
      <c r="C6" s="385"/>
      <c r="D6" s="384"/>
      <c r="E6" s="384"/>
      <c r="F6" s="387"/>
      <c r="G6" s="385"/>
      <c r="H6" s="384"/>
      <c r="I6" s="384"/>
      <c r="J6" s="384"/>
      <c r="K6" s="384"/>
      <c r="L6" s="384"/>
      <c r="M6" s="384"/>
      <c r="N6" s="386"/>
      <c r="O6" s="384"/>
      <c r="P6" s="385"/>
      <c r="Q6" s="385"/>
      <c r="R6" s="385"/>
      <c r="S6" s="385"/>
      <c r="T6" s="276"/>
    </row>
    <row r="7" spans="1:20" s="52" customFormat="1" ht="15" customHeight="1" x14ac:dyDescent="0.2">
      <c r="A7" s="145" t="s">
        <v>0</v>
      </c>
      <c r="B7" s="150"/>
      <c r="C7" s="150"/>
      <c r="D7" s="150"/>
      <c r="E7" s="150"/>
      <c r="F7" s="151"/>
      <c r="G7" s="150"/>
      <c r="H7" s="150"/>
      <c r="I7" s="151"/>
      <c r="J7" s="151"/>
      <c r="K7" s="151"/>
      <c r="L7" s="151"/>
      <c r="M7" s="151"/>
      <c r="N7" s="151"/>
      <c r="O7" s="151"/>
      <c r="P7" s="151"/>
      <c r="Q7" s="146"/>
      <c r="R7" s="146"/>
      <c r="S7" s="138"/>
      <c r="T7" s="137"/>
    </row>
    <row r="8" spans="1:20" ht="15" customHeight="1" x14ac:dyDescent="0.2">
      <c r="A8" s="139" t="s">
        <v>1</v>
      </c>
      <c r="B8" s="139" t="s">
        <v>129</v>
      </c>
      <c r="C8" s="143">
        <f t="shared" ref="C8" si="0">IF(B8=$B$5,2,0)</f>
        <v>2</v>
      </c>
      <c r="D8" s="143"/>
      <c r="E8" s="143"/>
      <c r="F8" s="144">
        <f t="shared" ref="F8" si="1">C8*IF(D8&gt;0,D8,1)*IF(E8&gt;0,E8,1)</f>
        <v>2</v>
      </c>
      <c r="G8" s="142" t="s">
        <v>864</v>
      </c>
      <c r="H8" s="142" t="s">
        <v>864</v>
      </c>
      <c r="I8" s="142" t="s">
        <v>864</v>
      </c>
      <c r="J8" s="142" t="s">
        <v>864</v>
      </c>
      <c r="K8" s="142" t="s">
        <v>864</v>
      </c>
      <c r="L8" s="142" t="s">
        <v>864</v>
      </c>
      <c r="M8" s="142" t="s">
        <v>864</v>
      </c>
      <c r="N8" s="142" t="s">
        <v>864</v>
      </c>
      <c r="O8" s="207">
        <v>44347</v>
      </c>
      <c r="P8" s="152" t="s">
        <v>183</v>
      </c>
      <c r="Q8" s="140" t="s">
        <v>867</v>
      </c>
      <c r="R8" s="128" t="s">
        <v>401</v>
      </c>
      <c r="S8" s="128" t="s">
        <v>183</v>
      </c>
    </row>
    <row r="9" spans="1:20" s="52" customFormat="1" ht="15" customHeight="1" x14ac:dyDescent="0.2">
      <c r="A9" s="139" t="s">
        <v>2</v>
      </c>
      <c r="B9" s="139" t="s">
        <v>129</v>
      </c>
      <c r="C9" s="143">
        <f t="shared" ref="C9:C25" si="2">IF(B9=$B$5,2,0)</f>
        <v>2</v>
      </c>
      <c r="D9" s="143"/>
      <c r="E9" s="143"/>
      <c r="F9" s="144">
        <f t="shared" ref="F9:F25" si="3">C9*IF(D9&gt;0,D9,1)*IF(E9&gt;0,E9,1)</f>
        <v>2</v>
      </c>
      <c r="G9" s="142" t="s">
        <v>864</v>
      </c>
      <c r="H9" s="142" t="s">
        <v>864</v>
      </c>
      <c r="I9" s="142" t="s">
        <v>864</v>
      </c>
      <c r="J9" s="142" t="s">
        <v>864</v>
      </c>
      <c r="K9" s="142" t="s">
        <v>864</v>
      </c>
      <c r="L9" s="142" t="s">
        <v>864</v>
      </c>
      <c r="M9" s="142" t="s">
        <v>864</v>
      </c>
      <c r="N9" s="142" t="s">
        <v>864</v>
      </c>
      <c r="O9" s="207">
        <v>44347</v>
      </c>
      <c r="P9" s="152" t="s">
        <v>183</v>
      </c>
      <c r="Q9" s="140" t="s">
        <v>867</v>
      </c>
      <c r="R9" s="141" t="s">
        <v>403</v>
      </c>
      <c r="S9" s="128" t="s">
        <v>183</v>
      </c>
      <c r="T9" s="137"/>
    </row>
    <row r="10" spans="1:20" ht="15" customHeight="1" x14ac:dyDescent="0.2">
      <c r="A10" s="139" t="s">
        <v>3</v>
      </c>
      <c r="B10" s="139" t="s">
        <v>129</v>
      </c>
      <c r="C10" s="143">
        <f t="shared" si="2"/>
        <v>2</v>
      </c>
      <c r="D10" s="143"/>
      <c r="E10" s="143"/>
      <c r="F10" s="144">
        <f t="shared" si="3"/>
        <v>2</v>
      </c>
      <c r="G10" s="142" t="s">
        <v>864</v>
      </c>
      <c r="H10" s="142" t="s">
        <v>864</v>
      </c>
      <c r="I10" s="142" t="s">
        <v>864</v>
      </c>
      <c r="J10" s="142" t="s">
        <v>864</v>
      </c>
      <c r="K10" s="142" t="s">
        <v>864</v>
      </c>
      <c r="L10" s="142" t="s">
        <v>864</v>
      </c>
      <c r="M10" s="142" t="s">
        <v>864</v>
      </c>
      <c r="N10" s="142" t="s">
        <v>864</v>
      </c>
      <c r="O10" s="207" t="s">
        <v>343</v>
      </c>
      <c r="P10" s="152" t="s">
        <v>183</v>
      </c>
      <c r="Q10" s="140" t="s">
        <v>867</v>
      </c>
      <c r="R10" s="141" t="s">
        <v>404</v>
      </c>
      <c r="S10" s="128" t="s">
        <v>183</v>
      </c>
    </row>
    <row r="11" spans="1:20" s="52" customFormat="1" ht="15" customHeight="1" x14ac:dyDescent="0.2">
      <c r="A11" s="139" t="s">
        <v>4</v>
      </c>
      <c r="B11" s="139" t="s">
        <v>129</v>
      </c>
      <c r="C11" s="143">
        <f>IF(B11=$B$5,2,0)</f>
        <v>2</v>
      </c>
      <c r="D11" s="143"/>
      <c r="E11" s="143"/>
      <c r="F11" s="144">
        <f>C11*IF(D11&gt;0,D11,1)*IF(E11&gt;0,E11,1)</f>
        <v>2</v>
      </c>
      <c r="G11" s="142" t="s">
        <v>864</v>
      </c>
      <c r="H11" s="142" t="s">
        <v>864</v>
      </c>
      <c r="I11" s="142" t="s">
        <v>864</v>
      </c>
      <c r="J11" s="142" t="s">
        <v>864</v>
      </c>
      <c r="K11" s="142" t="s">
        <v>864</v>
      </c>
      <c r="L11" s="142" t="s">
        <v>864</v>
      </c>
      <c r="M11" s="142" t="s">
        <v>864</v>
      </c>
      <c r="N11" s="142" t="s">
        <v>864</v>
      </c>
      <c r="O11" s="207" t="s">
        <v>343</v>
      </c>
      <c r="P11" s="152" t="s">
        <v>183</v>
      </c>
      <c r="Q11" s="140" t="s">
        <v>867</v>
      </c>
      <c r="R11" s="141" t="s">
        <v>413</v>
      </c>
      <c r="S11" s="128" t="s">
        <v>183</v>
      </c>
      <c r="T11" s="137"/>
    </row>
    <row r="12" spans="1:20" s="52" customFormat="1" ht="15" customHeight="1" x14ac:dyDescent="0.2">
      <c r="A12" s="139" t="s">
        <v>5</v>
      </c>
      <c r="B12" s="139" t="s">
        <v>129</v>
      </c>
      <c r="C12" s="143">
        <f t="shared" si="2"/>
        <v>2</v>
      </c>
      <c r="D12" s="143"/>
      <c r="E12" s="143"/>
      <c r="F12" s="144">
        <f t="shared" si="3"/>
        <v>2</v>
      </c>
      <c r="G12" s="142" t="s">
        <v>864</v>
      </c>
      <c r="H12" s="142" t="s">
        <v>864</v>
      </c>
      <c r="I12" s="142" t="s">
        <v>864</v>
      </c>
      <c r="J12" s="142" t="s">
        <v>864</v>
      </c>
      <c r="K12" s="142" t="s">
        <v>864</v>
      </c>
      <c r="L12" s="142" t="s">
        <v>864</v>
      </c>
      <c r="M12" s="142" t="s">
        <v>864</v>
      </c>
      <c r="N12" s="142" t="s">
        <v>864</v>
      </c>
      <c r="O12" s="207">
        <v>44343</v>
      </c>
      <c r="P12" s="152" t="s">
        <v>183</v>
      </c>
      <c r="Q12" s="140" t="s">
        <v>867</v>
      </c>
      <c r="R12" s="128" t="s">
        <v>416</v>
      </c>
      <c r="S12" s="128" t="s">
        <v>183</v>
      </c>
      <c r="T12" s="137"/>
    </row>
    <row r="13" spans="1:20" ht="15" customHeight="1" x14ac:dyDescent="0.2">
      <c r="A13" s="139" t="s">
        <v>6</v>
      </c>
      <c r="B13" s="139" t="s">
        <v>129</v>
      </c>
      <c r="C13" s="143">
        <f t="shared" si="2"/>
        <v>2</v>
      </c>
      <c r="D13" s="143"/>
      <c r="E13" s="143"/>
      <c r="F13" s="144">
        <f t="shared" si="3"/>
        <v>2</v>
      </c>
      <c r="G13" s="142" t="s">
        <v>864</v>
      </c>
      <c r="H13" s="142" t="s">
        <v>864</v>
      </c>
      <c r="I13" s="142" t="s">
        <v>864</v>
      </c>
      <c r="J13" s="142" t="s">
        <v>864</v>
      </c>
      <c r="K13" s="142" t="s">
        <v>864</v>
      </c>
      <c r="L13" s="142" t="s">
        <v>864</v>
      </c>
      <c r="M13" s="142" t="s">
        <v>864</v>
      </c>
      <c r="N13" s="142" t="s">
        <v>864</v>
      </c>
      <c r="O13" s="207" t="s">
        <v>343</v>
      </c>
      <c r="P13" s="152" t="s">
        <v>183</v>
      </c>
      <c r="Q13" s="140" t="s">
        <v>867</v>
      </c>
      <c r="R13" s="140" t="s">
        <v>418</v>
      </c>
      <c r="S13" s="128" t="s">
        <v>183</v>
      </c>
    </row>
    <row r="14" spans="1:20" ht="15" customHeight="1" x14ac:dyDescent="0.2">
      <c r="A14" s="139" t="s">
        <v>7</v>
      </c>
      <c r="B14" s="139" t="s">
        <v>127</v>
      </c>
      <c r="C14" s="143">
        <f t="shared" si="2"/>
        <v>0</v>
      </c>
      <c r="D14" s="143"/>
      <c r="E14" s="143"/>
      <c r="F14" s="144">
        <f t="shared" si="3"/>
        <v>0</v>
      </c>
      <c r="G14" s="207" t="s">
        <v>866</v>
      </c>
      <c r="H14" s="207" t="s">
        <v>183</v>
      </c>
      <c r="I14" s="207" t="s">
        <v>183</v>
      </c>
      <c r="J14" s="207" t="s">
        <v>183</v>
      </c>
      <c r="K14" s="207" t="s">
        <v>183</v>
      </c>
      <c r="L14" s="207" t="s">
        <v>183</v>
      </c>
      <c r="M14" s="207" t="s">
        <v>183</v>
      </c>
      <c r="N14" s="207" t="s">
        <v>183</v>
      </c>
      <c r="O14" s="207" t="s">
        <v>183</v>
      </c>
      <c r="P14" s="152" t="s">
        <v>183</v>
      </c>
      <c r="Q14" s="140" t="s">
        <v>867</v>
      </c>
      <c r="R14" s="140" t="s">
        <v>420</v>
      </c>
      <c r="S14" s="128" t="s">
        <v>183</v>
      </c>
    </row>
    <row r="15" spans="1:20" ht="15" customHeight="1" x14ac:dyDescent="0.2">
      <c r="A15" s="139" t="s">
        <v>8</v>
      </c>
      <c r="B15" s="139" t="s">
        <v>129</v>
      </c>
      <c r="C15" s="143">
        <f t="shared" si="2"/>
        <v>2</v>
      </c>
      <c r="D15" s="143"/>
      <c r="E15" s="143"/>
      <c r="F15" s="144">
        <f t="shared" si="3"/>
        <v>2</v>
      </c>
      <c r="G15" s="142" t="s">
        <v>864</v>
      </c>
      <c r="H15" s="142" t="s">
        <v>864</v>
      </c>
      <c r="I15" s="142" t="s">
        <v>864</v>
      </c>
      <c r="J15" s="142" t="s">
        <v>864</v>
      </c>
      <c r="K15" s="142" t="s">
        <v>864</v>
      </c>
      <c r="L15" s="142" t="s">
        <v>864</v>
      </c>
      <c r="M15" s="142" t="s">
        <v>864</v>
      </c>
      <c r="N15" s="142" t="s">
        <v>864</v>
      </c>
      <c r="O15" s="207">
        <v>44337</v>
      </c>
      <c r="P15" s="152" t="s">
        <v>183</v>
      </c>
      <c r="Q15" s="140" t="s">
        <v>867</v>
      </c>
      <c r="R15" s="141" t="s">
        <v>421</v>
      </c>
      <c r="S15" s="128" t="s">
        <v>183</v>
      </c>
    </row>
    <row r="16" spans="1:20" ht="15" customHeight="1" x14ac:dyDescent="0.2">
      <c r="A16" s="139" t="s">
        <v>9</v>
      </c>
      <c r="B16" s="139" t="s">
        <v>127</v>
      </c>
      <c r="C16" s="143">
        <f t="shared" ref="C16" si="4">IF(B16=$B$5,2,0)</f>
        <v>0</v>
      </c>
      <c r="D16" s="143"/>
      <c r="E16" s="143"/>
      <c r="F16" s="144">
        <f t="shared" ref="F16" si="5">C16*IF(D16&gt;0,D16,1)*IF(E16&gt;0,E16,1)</f>
        <v>0</v>
      </c>
      <c r="G16" s="207" t="s">
        <v>866</v>
      </c>
      <c r="H16" s="207" t="s">
        <v>183</v>
      </c>
      <c r="I16" s="207" t="s">
        <v>183</v>
      </c>
      <c r="J16" s="207" t="s">
        <v>183</v>
      </c>
      <c r="K16" s="207" t="s">
        <v>183</v>
      </c>
      <c r="L16" s="207" t="s">
        <v>183</v>
      </c>
      <c r="M16" s="207" t="s">
        <v>183</v>
      </c>
      <c r="N16" s="207" t="s">
        <v>183</v>
      </c>
      <c r="O16" s="207" t="s">
        <v>183</v>
      </c>
      <c r="P16" s="152" t="s">
        <v>183</v>
      </c>
      <c r="Q16" s="140" t="s">
        <v>867</v>
      </c>
      <c r="R16" s="141" t="s">
        <v>382</v>
      </c>
      <c r="S16" s="128" t="s">
        <v>183</v>
      </c>
    </row>
    <row r="17" spans="1:20" ht="15" customHeight="1" x14ac:dyDescent="0.2">
      <c r="A17" s="139" t="s">
        <v>10</v>
      </c>
      <c r="B17" s="139" t="s">
        <v>129</v>
      </c>
      <c r="C17" s="143">
        <f t="shared" si="2"/>
        <v>2</v>
      </c>
      <c r="D17" s="143"/>
      <c r="E17" s="143"/>
      <c r="F17" s="144">
        <f t="shared" si="3"/>
        <v>2</v>
      </c>
      <c r="G17" s="142" t="s">
        <v>864</v>
      </c>
      <c r="H17" s="142" t="s">
        <v>864</v>
      </c>
      <c r="I17" s="142" t="s">
        <v>864</v>
      </c>
      <c r="J17" s="142" t="s">
        <v>864</v>
      </c>
      <c r="K17" s="142" t="s">
        <v>864</v>
      </c>
      <c r="L17" s="142" t="s">
        <v>864</v>
      </c>
      <c r="M17" s="142" t="s">
        <v>864</v>
      </c>
      <c r="N17" s="142" t="s">
        <v>864</v>
      </c>
      <c r="O17" s="207" t="s">
        <v>343</v>
      </c>
      <c r="P17" s="152" t="s">
        <v>183</v>
      </c>
      <c r="Q17" s="140" t="s">
        <v>979</v>
      </c>
      <c r="R17" s="140" t="s">
        <v>425</v>
      </c>
      <c r="S17" s="128" t="s">
        <v>183</v>
      </c>
    </row>
    <row r="18" spans="1:20" ht="15" customHeight="1" x14ac:dyDescent="0.2">
      <c r="A18" s="139" t="s">
        <v>11</v>
      </c>
      <c r="B18" s="139" t="s">
        <v>127</v>
      </c>
      <c r="C18" s="143">
        <f t="shared" ref="C18" si="6">IF(B18=$B$5,2,0)</f>
        <v>0</v>
      </c>
      <c r="D18" s="143"/>
      <c r="E18" s="143"/>
      <c r="F18" s="144">
        <f t="shared" ref="F18" si="7">C18*IF(D18&gt;0,D18,1)*IF(E18&gt;0,E18,1)</f>
        <v>0</v>
      </c>
      <c r="G18" s="207" t="s">
        <v>866</v>
      </c>
      <c r="H18" s="207" t="s">
        <v>183</v>
      </c>
      <c r="I18" s="207" t="s">
        <v>183</v>
      </c>
      <c r="J18" s="207" t="s">
        <v>183</v>
      </c>
      <c r="K18" s="207" t="s">
        <v>183</v>
      </c>
      <c r="L18" s="207" t="s">
        <v>183</v>
      </c>
      <c r="M18" s="207" t="s">
        <v>183</v>
      </c>
      <c r="N18" s="207" t="s">
        <v>183</v>
      </c>
      <c r="O18" s="207" t="s">
        <v>183</v>
      </c>
      <c r="P18" s="152" t="s">
        <v>183</v>
      </c>
      <c r="Q18" s="141" t="s">
        <v>1032</v>
      </c>
      <c r="R18" s="140" t="s">
        <v>426</v>
      </c>
      <c r="S18" s="128" t="s">
        <v>183</v>
      </c>
    </row>
    <row r="19" spans="1:20" ht="15" customHeight="1" x14ac:dyDescent="0.2">
      <c r="A19" s="139" t="s">
        <v>12</v>
      </c>
      <c r="B19" s="139" t="s">
        <v>127</v>
      </c>
      <c r="C19" s="143">
        <f t="shared" si="2"/>
        <v>0</v>
      </c>
      <c r="D19" s="143"/>
      <c r="E19" s="143">
        <v>0.5</v>
      </c>
      <c r="F19" s="144">
        <f t="shared" si="3"/>
        <v>0</v>
      </c>
      <c r="G19" s="207" t="s">
        <v>865</v>
      </c>
      <c r="H19" s="207" t="s">
        <v>865</v>
      </c>
      <c r="I19" s="142" t="s">
        <v>864</v>
      </c>
      <c r="J19" s="142" t="s">
        <v>864</v>
      </c>
      <c r="K19" s="207" t="s">
        <v>865</v>
      </c>
      <c r="L19" s="207" t="s">
        <v>864</v>
      </c>
      <c r="M19" s="142" t="s">
        <v>1161</v>
      </c>
      <c r="N19" s="207" t="s">
        <v>866</v>
      </c>
      <c r="O19" s="207">
        <v>44351</v>
      </c>
      <c r="P19" s="152" t="s">
        <v>1353</v>
      </c>
      <c r="Q19" s="140" t="s">
        <v>867</v>
      </c>
      <c r="R19" s="294" t="s">
        <v>431</v>
      </c>
      <c r="S19" s="128" t="s">
        <v>183</v>
      </c>
    </row>
    <row r="20" spans="1:20" ht="15" customHeight="1" x14ac:dyDescent="0.2">
      <c r="A20" s="139" t="s">
        <v>13</v>
      </c>
      <c r="B20" s="139" t="s">
        <v>127</v>
      </c>
      <c r="C20" s="143">
        <f t="shared" si="2"/>
        <v>0</v>
      </c>
      <c r="D20" s="143"/>
      <c r="E20" s="143"/>
      <c r="F20" s="144">
        <f t="shared" si="3"/>
        <v>0</v>
      </c>
      <c r="G20" s="207" t="s">
        <v>866</v>
      </c>
      <c r="H20" s="207" t="s">
        <v>183</v>
      </c>
      <c r="I20" s="207" t="s">
        <v>183</v>
      </c>
      <c r="J20" s="207" t="s">
        <v>183</v>
      </c>
      <c r="K20" s="207" t="s">
        <v>183</v>
      </c>
      <c r="L20" s="207" t="s">
        <v>183</v>
      </c>
      <c r="M20" s="207" t="s">
        <v>183</v>
      </c>
      <c r="N20" s="207" t="s">
        <v>183</v>
      </c>
      <c r="O20" s="207" t="s">
        <v>183</v>
      </c>
      <c r="P20" s="142" t="s">
        <v>183</v>
      </c>
      <c r="Q20" s="140" t="s">
        <v>875</v>
      </c>
      <c r="R20" s="140" t="s">
        <v>433</v>
      </c>
      <c r="S20" s="128" t="s">
        <v>183</v>
      </c>
    </row>
    <row r="21" spans="1:20" ht="15" customHeight="1" x14ac:dyDescent="0.2">
      <c r="A21" s="139" t="s">
        <v>14</v>
      </c>
      <c r="B21" s="139" t="s">
        <v>127</v>
      </c>
      <c r="C21" s="143">
        <f t="shared" si="2"/>
        <v>0</v>
      </c>
      <c r="D21" s="143"/>
      <c r="E21" s="143"/>
      <c r="F21" s="144">
        <f t="shared" si="3"/>
        <v>0</v>
      </c>
      <c r="G21" s="207" t="s">
        <v>866</v>
      </c>
      <c r="H21" s="207" t="s">
        <v>183</v>
      </c>
      <c r="I21" s="207" t="s">
        <v>183</v>
      </c>
      <c r="J21" s="207" t="s">
        <v>183</v>
      </c>
      <c r="K21" s="207" t="s">
        <v>183</v>
      </c>
      <c r="L21" s="207" t="s">
        <v>183</v>
      </c>
      <c r="M21" s="207" t="s">
        <v>183</v>
      </c>
      <c r="N21" s="207" t="s">
        <v>183</v>
      </c>
      <c r="O21" s="207" t="s">
        <v>183</v>
      </c>
      <c r="P21" s="142" t="s">
        <v>183</v>
      </c>
      <c r="Q21" s="140" t="s">
        <v>867</v>
      </c>
      <c r="R21" s="141" t="s">
        <v>436</v>
      </c>
      <c r="S21" s="128" t="s">
        <v>183</v>
      </c>
    </row>
    <row r="22" spans="1:20" ht="15" customHeight="1" x14ac:dyDescent="0.2">
      <c r="A22" s="139" t="s">
        <v>15</v>
      </c>
      <c r="B22" s="139" t="s">
        <v>127</v>
      </c>
      <c r="C22" s="143">
        <f t="shared" si="2"/>
        <v>0</v>
      </c>
      <c r="D22" s="143"/>
      <c r="E22" s="143">
        <v>0.5</v>
      </c>
      <c r="F22" s="144">
        <f t="shared" si="3"/>
        <v>0</v>
      </c>
      <c r="G22" s="207" t="s">
        <v>865</v>
      </c>
      <c r="H22" s="207" t="s">
        <v>866</v>
      </c>
      <c r="I22" s="207" t="s">
        <v>866</v>
      </c>
      <c r="J22" s="142" t="s">
        <v>183</v>
      </c>
      <c r="K22" s="207" t="s">
        <v>865</v>
      </c>
      <c r="L22" s="207" t="s">
        <v>183</v>
      </c>
      <c r="M22" s="207" t="s">
        <v>183</v>
      </c>
      <c r="N22" s="207" t="s">
        <v>866</v>
      </c>
      <c r="O22" s="207">
        <v>44354</v>
      </c>
      <c r="P22" s="152" t="s">
        <v>1354</v>
      </c>
      <c r="Q22" s="140" t="s">
        <v>979</v>
      </c>
      <c r="R22" s="140" t="s">
        <v>440</v>
      </c>
      <c r="S22" s="128" t="s">
        <v>1162</v>
      </c>
      <c r="T22" s="275" t="s">
        <v>183</v>
      </c>
    </row>
    <row r="23" spans="1:20" ht="15" customHeight="1" x14ac:dyDescent="0.2">
      <c r="A23" s="139" t="s">
        <v>16</v>
      </c>
      <c r="B23" s="139" t="s">
        <v>129</v>
      </c>
      <c r="C23" s="143">
        <f t="shared" si="2"/>
        <v>2</v>
      </c>
      <c r="D23" s="143"/>
      <c r="E23" s="143"/>
      <c r="F23" s="144">
        <f t="shared" si="3"/>
        <v>2</v>
      </c>
      <c r="G23" s="142" t="s">
        <v>864</v>
      </c>
      <c r="H23" s="142" t="s">
        <v>864</v>
      </c>
      <c r="I23" s="142" t="s">
        <v>864</v>
      </c>
      <c r="J23" s="142" t="s">
        <v>864</v>
      </c>
      <c r="K23" s="142" t="s">
        <v>864</v>
      </c>
      <c r="L23" s="142" t="s">
        <v>864</v>
      </c>
      <c r="M23" s="142" t="s">
        <v>864</v>
      </c>
      <c r="N23" s="142" t="s">
        <v>864</v>
      </c>
      <c r="O23" s="207" t="s">
        <v>343</v>
      </c>
      <c r="P23" s="152" t="s">
        <v>183</v>
      </c>
      <c r="Q23" s="140" t="s">
        <v>979</v>
      </c>
      <c r="R23" s="141" t="s">
        <v>444</v>
      </c>
      <c r="S23" s="128" t="s">
        <v>183</v>
      </c>
    </row>
    <row r="24" spans="1:20" ht="15" customHeight="1" x14ac:dyDescent="0.2">
      <c r="A24" s="139" t="s">
        <v>17</v>
      </c>
      <c r="B24" s="139" t="s">
        <v>127</v>
      </c>
      <c r="C24" s="143">
        <f t="shared" ref="C24" si="8">IF(B24=$B$5,2,0)</f>
        <v>0</v>
      </c>
      <c r="D24" s="143"/>
      <c r="E24" s="143"/>
      <c r="F24" s="144">
        <f t="shared" ref="F24" si="9">C24*IF(D24&gt;0,D24,1)*IF(E24&gt;0,E24,1)</f>
        <v>0</v>
      </c>
      <c r="G24" s="207" t="s">
        <v>866</v>
      </c>
      <c r="H24" s="207" t="s">
        <v>183</v>
      </c>
      <c r="I24" s="207" t="s">
        <v>183</v>
      </c>
      <c r="J24" s="207" t="s">
        <v>183</v>
      </c>
      <c r="K24" s="207" t="s">
        <v>183</v>
      </c>
      <c r="L24" s="207" t="s">
        <v>183</v>
      </c>
      <c r="M24" s="207" t="s">
        <v>183</v>
      </c>
      <c r="N24" s="207" t="s">
        <v>183</v>
      </c>
      <c r="O24" s="207" t="s">
        <v>183</v>
      </c>
      <c r="P24" s="142" t="s">
        <v>183</v>
      </c>
      <c r="Q24" s="140" t="s">
        <v>867</v>
      </c>
      <c r="R24" s="141" t="s">
        <v>446</v>
      </c>
      <c r="S24" s="128" t="s">
        <v>183</v>
      </c>
    </row>
    <row r="25" spans="1:20" s="52" customFormat="1" ht="15" customHeight="1" x14ac:dyDescent="0.2">
      <c r="A25" s="139" t="s">
        <v>204</v>
      </c>
      <c r="B25" s="139" t="s">
        <v>127</v>
      </c>
      <c r="C25" s="143">
        <f t="shared" si="2"/>
        <v>0</v>
      </c>
      <c r="D25" s="143"/>
      <c r="E25" s="143"/>
      <c r="F25" s="144">
        <f t="shared" si="3"/>
        <v>0</v>
      </c>
      <c r="G25" s="207" t="s">
        <v>866</v>
      </c>
      <c r="H25" s="207" t="s">
        <v>183</v>
      </c>
      <c r="I25" s="207" t="s">
        <v>183</v>
      </c>
      <c r="J25" s="207" t="s">
        <v>183</v>
      </c>
      <c r="K25" s="207" t="s">
        <v>183</v>
      </c>
      <c r="L25" s="207" t="s">
        <v>183</v>
      </c>
      <c r="M25" s="207" t="s">
        <v>183</v>
      </c>
      <c r="N25" s="207" t="s">
        <v>183</v>
      </c>
      <c r="O25" s="207" t="s">
        <v>183</v>
      </c>
      <c r="P25" s="142" t="s">
        <v>183</v>
      </c>
      <c r="Q25" s="140" t="s">
        <v>979</v>
      </c>
      <c r="R25" s="141" t="s">
        <v>450</v>
      </c>
      <c r="S25" s="128" t="s">
        <v>183</v>
      </c>
      <c r="T25" s="137"/>
    </row>
    <row r="26" spans="1:20" s="52" customFormat="1" ht="15" customHeight="1" x14ac:dyDescent="0.2">
      <c r="A26" s="145" t="s">
        <v>18</v>
      </c>
      <c r="B26" s="298"/>
      <c r="C26" s="156"/>
      <c r="D26" s="150"/>
      <c r="E26" s="150"/>
      <c r="F26" s="151"/>
      <c r="G26" s="244"/>
      <c r="H26" s="244"/>
      <c r="I26" s="145"/>
      <c r="J26" s="145"/>
      <c r="K26" s="145"/>
      <c r="L26" s="145"/>
      <c r="M26" s="145"/>
      <c r="N26" s="145"/>
      <c r="O26" s="145"/>
      <c r="P26" s="145"/>
      <c r="Q26" s="146"/>
      <c r="R26" s="146"/>
      <c r="S26" s="146"/>
      <c r="T26" s="137"/>
    </row>
    <row r="27" spans="1:20" ht="15" customHeight="1" x14ac:dyDescent="0.2">
      <c r="A27" s="139" t="s">
        <v>19</v>
      </c>
      <c r="B27" s="139" t="s">
        <v>129</v>
      </c>
      <c r="C27" s="143">
        <f t="shared" ref="C27:C37" si="10">IF(B27=$B$5,2,0)</f>
        <v>2</v>
      </c>
      <c r="D27" s="143"/>
      <c r="E27" s="143"/>
      <c r="F27" s="144">
        <f t="shared" ref="F27:F37" si="11">C27*IF(D27&gt;0,D27,1)*IF(E27&gt;0,E27,1)</f>
        <v>2</v>
      </c>
      <c r="G27" s="142" t="s">
        <v>864</v>
      </c>
      <c r="H27" s="142" t="s">
        <v>864</v>
      </c>
      <c r="I27" s="142" t="s">
        <v>864</v>
      </c>
      <c r="J27" s="142" t="s">
        <v>864</v>
      </c>
      <c r="K27" s="142" t="s">
        <v>864</v>
      </c>
      <c r="L27" s="142" t="s">
        <v>864</v>
      </c>
      <c r="M27" s="142" t="s">
        <v>864</v>
      </c>
      <c r="N27" s="142" t="s">
        <v>864</v>
      </c>
      <c r="O27" s="207" t="s">
        <v>343</v>
      </c>
      <c r="P27" s="152" t="s">
        <v>183</v>
      </c>
      <c r="Q27" s="140" t="s">
        <v>867</v>
      </c>
      <c r="R27" s="141" t="s">
        <v>452</v>
      </c>
      <c r="S27" s="128" t="s">
        <v>183</v>
      </c>
    </row>
    <row r="28" spans="1:20" s="52" customFormat="1" ht="15" customHeight="1" x14ac:dyDescent="0.2">
      <c r="A28" s="139" t="s">
        <v>20</v>
      </c>
      <c r="B28" s="139" t="s">
        <v>129</v>
      </c>
      <c r="C28" s="143">
        <f t="shared" si="10"/>
        <v>2</v>
      </c>
      <c r="D28" s="143"/>
      <c r="E28" s="143"/>
      <c r="F28" s="144">
        <f t="shared" si="11"/>
        <v>2</v>
      </c>
      <c r="G28" s="142" t="s">
        <v>864</v>
      </c>
      <c r="H28" s="142" t="s">
        <v>864</v>
      </c>
      <c r="I28" s="142" t="s">
        <v>864</v>
      </c>
      <c r="J28" s="142" t="s">
        <v>864</v>
      </c>
      <c r="K28" s="142" t="s">
        <v>864</v>
      </c>
      <c r="L28" s="142" t="s">
        <v>864</v>
      </c>
      <c r="M28" s="142" t="s">
        <v>864</v>
      </c>
      <c r="N28" s="142" t="s">
        <v>864</v>
      </c>
      <c r="O28" s="207">
        <v>44344</v>
      </c>
      <c r="P28" s="152" t="s">
        <v>183</v>
      </c>
      <c r="Q28" s="140" t="s">
        <v>867</v>
      </c>
      <c r="R28" s="128" t="s">
        <v>377</v>
      </c>
      <c r="S28" s="128" t="s">
        <v>183</v>
      </c>
      <c r="T28" s="137"/>
    </row>
    <row r="29" spans="1:20" s="52" customFormat="1" ht="15" customHeight="1" x14ac:dyDescent="0.2">
      <c r="A29" s="139" t="s">
        <v>21</v>
      </c>
      <c r="B29" s="139" t="s">
        <v>129</v>
      </c>
      <c r="C29" s="143">
        <f t="shared" si="10"/>
        <v>2</v>
      </c>
      <c r="D29" s="143"/>
      <c r="E29" s="143"/>
      <c r="F29" s="144">
        <f t="shared" si="11"/>
        <v>2</v>
      </c>
      <c r="G29" s="142" t="s">
        <v>864</v>
      </c>
      <c r="H29" s="142" t="s">
        <v>864</v>
      </c>
      <c r="I29" s="142" t="s">
        <v>864</v>
      </c>
      <c r="J29" s="142" t="s">
        <v>864</v>
      </c>
      <c r="K29" s="142" t="s">
        <v>864</v>
      </c>
      <c r="L29" s="142" t="s">
        <v>864</v>
      </c>
      <c r="M29" s="142" t="s">
        <v>864</v>
      </c>
      <c r="N29" s="142" t="s">
        <v>864</v>
      </c>
      <c r="O29" s="207">
        <v>44343</v>
      </c>
      <c r="P29" s="152" t="s">
        <v>1166</v>
      </c>
      <c r="Q29" s="140" t="s">
        <v>867</v>
      </c>
      <c r="R29" s="141" t="s">
        <v>455</v>
      </c>
      <c r="S29" s="128" t="s">
        <v>183</v>
      </c>
      <c r="T29" s="137"/>
    </row>
    <row r="30" spans="1:20" ht="15" customHeight="1" x14ac:dyDescent="0.2">
      <c r="A30" s="139" t="s">
        <v>22</v>
      </c>
      <c r="B30" s="139" t="s">
        <v>129</v>
      </c>
      <c r="C30" s="143">
        <f t="shared" si="10"/>
        <v>2</v>
      </c>
      <c r="D30" s="143"/>
      <c r="E30" s="143"/>
      <c r="F30" s="144">
        <f t="shared" si="11"/>
        <v>2</v>
      </c>
      <c r="G30" s="142" t="s">
        <v>864</v>
      </c>
      <c r="H30" s="142" t="s">
        <v>864</v>
      </c>
      <c r="I30" s="142" t="s">
        <v>864</v>
      </c>
      <c r="J30" s="142" t="s">
        <v>864</v>
      </c>
      <c r="K30" s="142" t="s">
        <v>864</v>
      </c>
      <c r="L30" s="142" t="s">
        <v>864</v>
      </c>
      <c r="M30" s="142" t="s">
        <v>864</v>
      </c>
      <c r="N30" s="142" t="s">
        <v>864</v>
      </c>
      <c r="O30" s="207">
        <v>44344</v>
      </c>
      <c r="P30" s="152" t="s">
        <v>183</v>
      </c>
      <c r="Q30" s="140" t="s">
        <v>867</v>
      </c>
      <c r="R30" s="141" t="s">
        <v>457</v>
      </c>
      <c r="S30" s="128" t="s">
        <v>183</v>
      </c>
    </row>
    <row r="31" spans="1:20" s="52" customFormat="1" ht="15" customHeight="1" x14ac:dyDescent="0.2">
      <c r="A31" s="139" t="s">
        <v>23</v>
      </c>
      <c r="B31" s="139" t="s">
        <v>129</v>
      </c>
      <c r="C31" s="143">
        <f t="shared" si="10"/>
        <v>2</v>
      </c>
      <c r="D31" s="143"/>
      <c r="E31" s="143"/>
      <c r="F31" s="144">
        <f t="shared" si="11"/>
        <v>2</v>
      </c>
      <c r="G31" s="142" t="s">
        <v>864</v>
      </c>
      <c r="H31" s="142" t="s">
        <v>864</v>
      </c>
      <c r="I31" s="142" t="s">
        <v>864</v>
      </c>
      <c r="J31" s="142" t="s">
        <v>864</v>
      </c>
      <c r="K31" s="142" t="s">
        <v>864</v>
      </c>
      <c r="L31" s="142" t="s">
        <v>864</v>
      </c>
      <c r="M31" s="142" t="s">
        <v>864</v>
      </c>
      <c r="N31" s="142" t="s">
        <v>864</v>
      </c>
      <c r="O31" s="207">
        <v>44344</v>
      </c>
      <c r="P31" s="152" t="s">
        <v>183</v>
      </c>
      <c r="Q31" s="140" t="s">
        <v>867</v>
      </c>
      <c r="R31" s="294" t="s">
        <v>460</v>
      </c>
      <c r="S31" s="128" t="s">
        <v>183</v>
      </c>
      <c r="T31" s="137"/>
    </row>
    <row r="32" spans="1:20" ht="15" customHeight="1" x14ac:dyDescent="0.2">
      <c r="A32" s="139" t="s">
        <v>24</v>
      </c>
      <c r="B32" s="139" t="s">
        <v>129</v>
      </c>
      <c r="C32" s="143">
        <f t="shared" si="10"/>
        <v>2</v>
      </c>
      <c r="D32" s="143"/>
      <c r="E32" s="143"/>
      <c r="F32" s="144">
        <f t="shared" si="11"/>
        <v>2</v>
      </c>
      <c r="G32" s="142" t="s">
        <v>864</v>
      </c>
      <c r="H32" s="142" t="s">
        <v>864</v>
      </c>
      <c r="I32" s="142" t="s">
        <v>864</v>
      </c>
      <c r="J32" s="142" t="s">
        <v>864</v>
      </c>
      <c r="K32" s="142" t="s">
        <v>864</v>
      </c>
      <c r="L32" s="142" t="s">
        <v>864</v>
      </c>
      <c r="M32" s="142" t="s">
        <v>864</v>
      </c>
      <c r="N32" s="142" t="s">
        <v>864</v>
      </c>
      <c r="O32" s="207">
        <v>44337</v>
      </c>
      <c r="P32" s="152" t="s">
        <v>183</v>
      </c>
      <c r="Q32" s="140" t="s">
        <v>979</v>
      </c>
      <c r="R32" s="140" t="s">
        <v>463</v>
      </c>
      <c r="S32" s="128" t="s">
        <v>183</v>
      </c>
    </row>
    <row r="33" spans="1:20" ht="15" customHeight="1" x14ac:dyDescent="0.2">
      <c r="A33" s="139" t="s">
        <v>25</v>
      </c>
      <c r="B33" s="139" t="s">
        <v>129</v>
      </c>
      <c r="C33" s="143">
        <f t="shared" si="10"/>
        <v>2</v>
      </c>
      <c r="D33" s="143"/>
      <c r="E33" s="143"/>
      <c r="F33" s="144">
        <f t="shared" si="11"/>
        <v>2</v>
      </c>
      <c r="G33" s="142" t="s">
        <v>864</v>
      </c>
      <c r="H33" s="142" t="s">
        <v>864</v>
      </c>
      <c r="I33" s="142" t="s">
        <v>864</v>
      </c>
      <c r="J33" s="142" t="s">
        <v>864</v>
      </c>
      <c r="K33" s="142" t="s">
        <v>864</v>
      </c>
      <c r="L33" s="142" t="s">
        <v>864</v>
      </c>
      <c r="M33" s="142" t="s">
        <v>864</v>
      </c>
      <c r="N33" s="142" t="s">
        <v>864</v>
      </c>
      <c r="O33" s="207">
        <v>44351</v>
      </c>
      <c r="P33" s="152" t="s">
        <v>183</v>
      </c>
      <c r="Q33" s="140" t="s">
        <v>867</v>
      </c>
      <c r="R33" s="140" t="s">
        <v>465</v>
      </c>
      <c r="S33" s="128" t="s">
        <v>183</v>
      </c>
    </row>
    <row r="34" spans="1:20" ht="15" customHeight="1" x14ac:dyDescent="0.2">
      <c r="A34" s="139" t="s">
        <v>26</v>
      </c>
      <c r="B34" s="139" t="s">
        <v>129</v>
      </c>
      <c r="C34" s="143">
        <f t="shared" si="10"/>
        <v>2</v>
      </c>
      <c r="D34" s="143"/>
      <c r="E34" s="143"/>
      <c r="F34" s="144">
        <f t="shared" si="11"/>
        <v>2</v>
      </c>
      <c r="G34" s="142" t="s">
        <v>864</v>
      </c>
      <c r="H34" s="142" t="s">
        <v>864</v>
      </c>
      <c r="I34" s="142" t="s">
        <v>864</v>
      </c>
      <c r="J34" s="142" t="s">
        <v>864</v>
      </c>
      <c r="K34" s="142" t="s">
        <v>864</v>
      </c>
      <c r="L34" s="142" t="s">
        <v>864</v>
      </c>
      <c r="M34" s="142" t="s">
        <v>864</v>
      </c>
      <c r="N34" s="142" t="s">
        <v>864</v>
      </c>
      <c r="O34" s="207">
        <v>44344</v>
      </c>
      <c r="P34" s="142" t="s">
        <v>183</v>
      </c>
      <c r="Q34" s="140" t="s">
        <v>867</v>
      </c>
      <c r="R34" s="140" t="s">
        <v>468</v>
      </c>
      <c r="S34" s="128" t="s">
        <v>183</v>
      </c>
    </row>
    <row r="35" spans="1:20" ht="15" customHeight="1" x14ac:dyDescent="0.2">
      <c r="A35" s="139" t="s">
        <v>27</v>
      </c>
      <c r="B35" s="139" t="s">
        <v>127</v>
      </c>
      <c r="C35" s="143">
        <f t="shared" ref="C35" si="12">IF(B35=$B$5,2,0)</f>
        <v>0</v>
      </c>
      <c r="D35" s="143"/>
      <c r="E35" s="143"/>
      <c r="F35" s="144">
        <f t="shared" ref="F35" si="13">C35*IF(D35&gt;0,D35,1)*IF(E35&gt;0,E35,1)</f>
        <v>0</v>
      </c>
      <c r="G35" s="207" t="s">
        <v>866</v>
      </c>
      <c r="H35" s="142" t="s">
        <v>183</v>
      </c>
      <c r="I35" s="142" t="s">
        <v>183</v>
      </c>
      <c r="J35" s="142" t="s">
        <v>183</v>
      </c>
      <c r="K35" s="142" t="s">
        <v>183</v>
      </c>
      <c r="L35" s="142" t="s">
        <v>183</v>
      </c>
      <c r="M35" s="142" t="s">
        <v>183</v>
      </c>
      <c r="N35" s="142" t="s">
        <v>183</v>
      </c>
      <c r="O35" s="142" t="s">
        <v>183</v>
      </c>
      <c r="P35" s="152" t="s">
        <v>183</v>
      </c>
      <c r="Q35" s="140" t="s">
        <v>875</v>
      </c>
      <c r="R35" s="141" t="s">
        <v>470</v>
      </c>
      <c r="S35" s="128" t="s">
        <v>183</v>
      </c>
    </row>
    <row r="36" spans="1:20" ht="15" customHeight="1" x14ac:dyDescent="0.2">
      <c r="A36" s="139" t="s">
        <v>205</v>
      </c>
      <c r="B36" s="139" t="s">
        <v>127</v>
      </c>
      <c r="C36" s="143">
        <f t="shared" si="10"/>
        <v>0</v>
      </c>
      <c r="D36" s="143"/>
      <c r="E36" s="143"/>
      <c r="F36" s="144">
        <f t="shared" si="11"/>
        <v>0</v>
      </c>
      <c r="G36" s="207" t="s">
        <v>866</v>
      </c>
      <c r="H36" s="142" t="s">
        <v>183</v>
      </c>
      <c r="I36" s="142" t="s">
        <v>183</v>
      </c>
      <c r="J36" s="142" t="s">
        <v>183</v>
      </c>
      <c r="K36" s="142" t="s">
        <v>183</v>
      </c>
      <c r="L36" s="142" t="s">
        <v>183</v>
      </c>
      <c r="M36" s="142" t="s">
        <v>183</v>
      </c>
      <c r="N36" s="142" t="s">
        <v>183</v>
      </c>
      <c r="O36" s="142" t="s">
        <v>183</v>
      </c>
      <c r="P36" s="142" t="s">
        <v>183</v>
      </c>
      <c r="Q36" s="140" t="s">
        <v>867</v>
      </c>
      <c r="R36" s="141" t="s">
        <v>474</v>
      </c>
      <c r="S36" s="128" t="s">
        <v>183</v>
      </c>
    </row>
    <row r="37" spans="1:20" s="52" customFormat="1" ht="15" customHeight="1" x14ac:dyDescent="0.2">
      <c r="A37" s="139" t="s">
        <v>28</v>
      </c>
      <c r="B37" s="139" t="s">
        <v>129</v>
      </c>
      <c r="C37" s="143">
        <f t="shared" si="10"/>
        <v>2</v>
      </c>
      <c r="D37" s="143"/>
      <c r="E37" s="143"/>
      <c r="F37" s="144">
        <f t="shared" si="11"/>
        <v>2</v>
      </c>
      <c r="G37" s="142" t="s">
        <v>864</v>
      </c>
      <c r="H37" s="142" t="s">
        <v>864</v>
      </c>
      <c r="I37" s="142" t="s">
        <v>864</v>
      </c>
      <c r="J37" s="142" t="s">
        <v>864</v>
      </c>
      <c r="K37" s="142" t="s">
        <v>864</v>
      </c>
      <c r="L37" s="142" t="s">
        <v>864</v>
      </c>
      <c r="M37" s="142" t="s">
        <v>864</v>
      </c>
      <c r="N37" s="142" t="s">
        <v>864</v>
      </c>
      <c r="O37" s="207" t="s">
        <v>343</v>
      </c>
      <c r="P37" s="152" t="s">
        <v>183</v>
      </c>
      <c r="Q37" s="140" t="s">
        <v>867</v>
      </c>
      <c r="R37" s="140" t="s">
        <v>478</v>
      </c>
      <c r="S37" s="128" t="s">
        <v>183</v>
      </c>
      <c r="T37" s="137"/>
    </row>
    <row r="38" spans="1:20" s="52" customFormat="1" ht="15" customHeight="1" x14ac:dyDescent="0.2">
      <c r="A38" s="145" t="s">
        <v>29</v>
      </c>
      <c r="B38" s="298"/>
      <c r="C38" s="156"/>
      <c r="D38" s="150"/>
      <c r="E38" s="150"/>
      <c r="F38" s="151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6"/>
      <c r="T38" s="137"/>
    </row>
    <row r="39" spans="1:20" ht="15" customHeight="1" x14ac:dyDescent="0.2">
      <c r="A39" s="139" t="s">
        <v>30</v>
      </c>
      <c r="B39" s="139" t="s">
        <v>129</v>
      </c>
      <c r="C39" s="143">
        <f t="shared" ref="C39:C46" si="14">IF(B39=$B$5,2,0)</f>
        <v>2</v>
      </c>
      <c r="D39" s="143"/>
      <c r="E39" s="143"/>
      <c r="F39" s="144">
        <f t="shared" ref="F39:F46" si="15">C39*IF(D39&gt;0,D39,1)*IF(E39&gt;0,E39,1)</f>
        <v>2</v>
      </c>
      <c r="G39" s="142" t="s">
        <v>864</v>
      </c>
      <c r="H39" s="142" t="s">
        <v>864</v>
      </c>
      <c r="I39" s="142" t="s">
        <v>864</v>
      </c>
      <c r="J39" s="142" t="s">
        <v>864</v>
      </c>
      <c r="K39" s="142" t="s">
        <v>864</v>
      </c>
      <c r="L39" s="142" t="s">
        <v>864</v>
      </c>
      <c r="M39" s="142" t="s">
        <v>864</v>
      </c>
      <c r="N39" s="142" t="s">
        <v>864</v>
      </c>
      <c r="O39" s="207">
        <v>44340</v>
      </c>
      <c r="P39" s="152" t="s">
        <v>183</v>
      </c>
      <c r="Q39" s="140" t="s">
        <v>867</v>
      </c>
      <c r="R39" s="141" t="s">
        <v>480</v>
      </c>
      <c r="S39" s="128" t="s">
        <v>183</v>
      </c>
    </row>
    <row r="40" spans="1:20" ht="15" customHeight="1" x14ac:dyDescent="0.2">
      <c r="A40" s="139" t="s">
        <v>31</v>
      </c>
      <c r="B40" s="139" t="s">
        <v>127</v>
      </c>
      <c r="C40" s="143">
        <f t="shared" si="14"/>
        <v>0</v>
      </c>
      <c r="D40" s="143"/>
      <c r="E40" s="143"/>
      <c r="F40" s="144">
        <f t="shared" si="15"/>
        <v>0</v>
      </c>
      <c r="G40" s="207" t="s">
        <v>865</v>
      </c>
      <c r="H40" s="142" t="s">
        <v>866</v>
      </c>
      <c r="I40" s="207" t="s">
        <v>866</v>
      </c>
      <c r="J40" s="142" t="s">
        <v>183</v>
      </c>
      <c r="K40" s="142" t="s">
        <v>183</v>
      </c>
      <c r="L40" s="142" t="s">
        <v>183</v>
      </c>
      <c r="M40" s="142" t="s">
        <v>866</v>
      </c>
      <c r="N40" s="142" t="s">
        <v>864</v>
      </c>
      <c r="O40" s="207">
        <v>44340</v>
      </c>
      <c r="P40" s="142" t="s">
        <v>1163</v>
      </c>
      <c r="Q40" s="140" t="s">
        <v>867</v>
      </c>
      <c r="R40" s="295" t="s">
        <v>482</v>
      </c>
      <c r="S40" s="128" t="s">
        <v>183</v>
      </c>
    </row>
    <row r="41" spans="1:20" ht="15" customHeight="1" x14ac:dyDescent="0.2">
      <c r="A41" s="139" t="s">
        <v>102</v>
      </c>
      <c r="B41" s="139" t="s">
        <v>129</v>
      </c>
      <c r="C41" s="143">
        <f t="shared" si="14"/>
        <v>2</v>
      </c>
      <c r="D41" s="143"/>
      <c r="E41" s="143"/>
      <c r="F41" s="144">
        <f t="shared" si="15"/>
        <v>2</v>
      </c>
      <c r="G41" s="142" t="s">
        <v>864</v>
      </c>
      <c r="H41" s="142" t="s">
        <v>864</v>
      </c>
      <c r="I41" s="142" t="s">
        <v>864</v>
      </c>
      <c r="J41" s="142" t="s">
        <v>864</v>
      </c>
      <c r="K41" s="142" t="s">
        <v>864</v>
      </c>
      <c r="L41" s="142" t="s">
        <v>864</v>
      </c>
      <c r="M41" s="142" t="s">
        <v>864</v>
      </c>
      <c r="N41" s="142" t="s">
        <v>864</v>
      </c>
      <c r="O41" s="207" t="s">
        <v>343</v>
      </c>
      <c r="P41" s="152" t="s">
        <v>183</v>
      </c>
      <c r="Q41" s="140" t="s">
        <v>867</v>
      </c>
      <c r="R41" s="140" t="s">
        <v>484</v>
      </c>
      <c r="S41" s="128" t="s">
        <v>183</v>
      </c>
    </row>
    <row r="42" spans="1:20" ht="15" customHeight="1" x14ac:dyDescent="0.2">
      <c r="A42" s="139" t="s">
        <v>32</v>
      </c>
      <c r="B42" s="139" t="s">
        <v>129</v>
      </c>
      <c r="C42" s="143">
        <f t="shared" si="14"/>
        <v>2</v>
      </c>
      <c r="D42" s="143"/>
      <c r="E42" s="143"/>
      <c r="F42" s="144">
        <f t="shared" si="15"/>
        <v>2</v>
      </c>
      <c r="G42" s="142" t="s">
        <v>864</v>
      </c>
      <c r="H42" s="142" t="s">
        <v>864</v>
      </c>
      <c r="I42" s="142" t="s">
        <v>864</v>
      </c>
      <c r="J42" s="142" t="s">
        <v>864</v>
      </c>
      <c r="K42" s="142" t="s">
        <v>864</v>
      </c>
      <c r="L42" s="142" t="s">
        <v>864</v>
      </c>
      <c r="M42" s="142" t="s">
        <v>864</v>
      </c>
      <c r="N42" s="142" t="s">
        <v>864</v>
      </c>
      <c r="O42" s="207">
        <v>44351</v>
      </c>
      <c r="P42" s="152" t="s">
        <v>183</v>
      </c>
      <c r="Q42" s="140" t="s">
        <v>867</v>
      </c>
      <c r="R42" s="128" t="s">
        <v>488</v>
      </c>
      <c r="S42" s="128" t="s">
        <v>183</v>
      </c>
    </row>
    <row r="43" spans="1:20" ht="15" customHeight="1" x14ac:dyDescent="0.2">
      <c r="A43" s="139" t="s">
        <v>33</v>
      </c>
      <c r="B43" s="139" t="s">
        <v>127</v>
      </c>
      <c r="C43" s="143">
        <f t="shared" si="14"/>
        <v>0</v>
      </c>
      <c r="D43" s="143"/>
      <c r="E43" s="143"/>
      <c r="F43" s="144">
        <f t="shared" si="15"/>
        <v>0</v>
      </c>
      <c r="G43" s="207" t="s">
        <v>866</v>
      </c>
      <c r="H43" s="142" t="s">
        <v>183</v>
      </c>
      <c r="I43" s="142" t="s">
        <v>183</v>
      </c>
      <c r="J43" s="142" t="s">
        <v>183</v>
      </c>
      <c r="K43" s="142" t="s">
        <v>183</v>
      </c>
      <c r="L43" s="142" t="s">
        <v>183</v>
      </c>
      <c r="M43" s="142" t="s">
        <v>183</v>
      </c>
      <c r="N43" s="142" t="s">
        <v>183</v>
      </c>
      <c r="O43" s="142" t="s">
        <v>183</v>
      </c>
      <c r="P43" s="152" t="s">
        <v>183</v>
      </c>
      <c r="Q43" s="140" t="s">
        <v>867</v>
      </c>
      <c r="R43" s="140" t="s">
        <v>491</v>
      </c>
      <c r="S43" s="128" t="s">
        <v>183</v>
      </c>
    </row>
    <row r="44" spans="1:20" ht="15" customHeight="1" x14ac:dyDescent="0.2">
      <c r="A44" s="139" t="s">
        <v>34</v>
      </c>
      <c r="B44" s="139" t="s">
        <v>127</v>
      </c>
      <c r="C44" s="143">
        <f t="shared" si="14"/>
        <v>0</v>
      </c>
      <c r="D44" s="143"/>
      <c r="E44" s="143"/>
      <c r="F44" s="144">
        <f t="shared" si="15"/>
        <v>0</v>
      </c>
      <c r="G44" s="207" t="s">
        <v>866</v>
      </c>
      <c r="H44" s="142" t="s">
        <v>183</v>
      </c>
      <c r="I44" s="142" t="s">
        <v>183</v>
      </c>
      <c r="J44" s="142" t="s">
        <v>183</v>
      </c>
      <c r="K44" s="142" t="s">
        <v>183</v>
      </c>
      <c r="L44" s="142" t="s">
        <v>183</v>
      </c>
      <c r="M44" s="142" t="s">
        <v>183</v>
      </c>
      <c r="N44" s="142" t="s">
        <v>183</v>
      </c>
      <c r="O44" s="142" t="s">
        <v>183</v>
      </c>
      <c r="P44" s="152" t="s">
        <v>183</v>
      </c>
      <c r="Q44" s="140" t="s">
        <v>867</v>
      </c>
      <c r="R44" s="141" t="s">
        <v>493</v>
      </c>
      <c r="S44" s="128" t="s">
        <v>183</v>
      </c>
    </row>
    <row r="45" spans="1:20" s="52" customFormat="1" ht="15" customHeight="1" x14ac:dyDescent="0.2">
      <c r="A45" s="139" t="s">
        <v>35</v>
      </c>
      <c r="B45" s="139" t="s">
        <v>127</v>
      </c>
      <c r="C45" s="143">
        <f t="shared" si="14"/>
        <v>0</v>
      </c>
      <c r="D45" s="143"/>
      <c r="E45" s="143"/>
      <c r="F45" s="144">
        <f t="shared" si="15"/>
        <v>0</v>
      </c>
      <c r="G45" s="207" t="s">
        <v>865</v>
      </c>
      <c r="H45" s="142" t="s">
        <v>865</v>
      </c>
      <c r="I45" s="207" t="s">
        <v>864</v>
      </c>
      <c r="J45" s="142" t="s">
        <v>183</v>
      </c>
      <c r="K45" s="142" t="s">
        <v>865</v>
      </c>
      <c r="L45" s="142" t="s">
        <v>864</v>
      </c>
      <c r="M45" s="142" t="s">
        <v>865</v>
      </c>
      <c r="N45" s="142" t="s">
        <v>864</v>
      </c>
      <c r="O45" s="207">
        <v>44308</v>
      </c>
      <c r="P45" s="142" t="s">
        <v>1165</v>
      </c>
      <c r="Q45" s="140" t="s">
        <v>867</v>
      </c>
      <c r="R45" s="140" t="s">
        <v>496</v>
      </c>
      <c r="S45" s="128" t="s">
        <v>1164</v>
      </c>
      <c r="T45" s="275" t="s">
        <v>183</v>
      </c>
    </row>
    <row r="46" spans="1:20" ht="15" customHeight="1" x14ac:dyDescent="0.2">
      <c r="A46" s="139" t="s">
        <v>103</v>
      </c>
      <c r="B46" s="139" t="s">
        <v>129</v>
      </c>
      <c r="C46" s="143">
        <f t="shared" si="14"/>
        <v>2</v>
      </c>
      <c r="D46" s="143"/>
      <c r="E46" s="143"/>
      <c r="F46" s="144">
        <f t="shared" si="15"/>
        <v>2</v>
      </c>
      <c r="G46" s="142" t="s">
        <v>864</v>
      </c>
      <c r="H46" s="142" t="s">
        <v>864</v>
      </c>
      <c r="I46" s="142" t="s">
        <v>864</v>
      </c>
      <c r="J46" s="142" t="s">
        <v>864</v>
      </c>
      <c r="K46" s="142" t="s">
        <v>864</v>
      </c>
      <c r="L46" s="142" t="s">
        <v>864</v>
      </c>
      <c r="M46" s="142" t="s">
        <v>864</v>
      </c>
      <c r="N46" s="142" t="s">
        <v>864</v>
      </c>
      <c r="O46" s="207">
        <v>44313</v>
      </c>
      <c r="P46" s="152" t="s">
        <v>183</v>
      </c>
      <c r="Q46" s="140" t="s">
        <v>979</v>
      </c>
      <c r="R46" s="152" t="s">
        <v>501</v>
      </c>
      <c r="S46" s="128" t="s">
        <v>183</v>
      </c>
    </row>
    <row r="47" spans="1:20" s="52" customFormat="1" ht="15" customHeight="1" x14ac:dyDescent="0.2">
      <c r="A47" s="145" t="s">
        <v>36</v>
      </c>
      <c r="B47" s="298"/>
      <c r="C47" s="156"/>
      <c r="D47" s="150"/>
      <c r="E47" s="150"/>
      <c r="F47" s="151"/>
      <c r="G47" s="244"/>
      <c r="H47" s="244"/>
      <c r="I47" s="145"/>
      <c r="J47" s="145"/>
      <c r="K47" s="145"/>
      <c r="L47" s="145"/>
      <c r="M47" s="145"/>
      <c r="N47" s="145"/>
      <c r="O47" s="145"/>
      <c r="P47" s="145"/>
      <c r="Q47" s="146"/>
      <c r="R47" s="146"/>
      <c r="S47" s="146"/>
      <c r="T47" s="137"/>
    </row>
    <row r="48" spans="1:20" ht="15" customHeight="1" x14ac:dyDescent="0.2">
      <c r="A48" s="139" t="s">
        <v>37</v>
      </c>
      <c r="B48" s="139" t="s">
        <v>127</v>
      </c>
      <c r="C48" s="143">
        <f t="shared" ref="C48" si="16">IF(B48=$B$5,2,0)</f>
        <v>0</v>
      </c>
      <c r="D48" s="143"/>
      <c r="E48" s="143"/>
      <c r="F48" s="144">
        <f t="shared" ref="F48" si="17">C48*IF(D48&gt;0,D48,1)*IF(E48&gt;0,E48,1)</f>
        <v>0</v>
      </c>
      <c r="G48" s="207" t="s">
        <v>866</v>
      </c>
      <c r="H48" s="142" t="s">
        <v>183</v>
      </c>
      <c r="I48" s="142" t="s">
        <v>183</v>
      </c>
      <c r="J48" s="142" t="s">
        <v>183</v>
      </c>
      <c r="K48" s="142" t="s">
        <v>183</v>
      </c>
      <c r="L48" s="142" t="s">
        <v>183</v>
      </c>
      <c r="M48" s="142" t="s">
        <v>183</v>
      </c>
      <c r="N48" s="142" t="s">
        <v>183</v>
      </c>
      <c r="O48" s="142" t="s">
        <v>183</v>
      </c>
      <c r="P48" s="152" t="s">
        <v>183</v>
      </c>
      <c r="Q48" s="140" t="s">
        <v>875</v>
      </c>
      <c r="R48" s="141" t="s">
        <v>503</v>
      </c>
      <c r="S48" s="128" t="s">
        <v>183</v>
      </c>
    </row>
    <row r="49" spans="1:20" ht="15" customHeight="1" x14ac:dyDescent="0.2">
      <c r="A49" s="139" t="s">
        <v>38</v>
      </c>
      <c r="B49" s="139" t="s">
        <v>127</v>
      </c>
      <c r="C49" s="143">
        <f t="shared" ref="C49:C54" si="18">IF(B49=$B$5,2,0)</f>
        <v>0</v>
      </c>
      <c r="D49" s="143"/>
      <c r="E49" s="143"/>
      <c r="F49" s="144">
        <f t="shared" ref="F49:F54" si="19">C49*IF(D49&gt;0,D49,1)*IF(E49&gt;0,E49,1)</f>
        <v>0</v>
      </c>
      <c r="G49" s="207" t="s">
        <v>866</v>
      </c>
      <c r="H49" s="142" t="s">
        <v>183</v>
      </c>
      <c r="I49" s="142" t="s">
        <v>183</v>
      </c>
      <c r="J49" s="142" t="s">
        <v>183</v>
      </c>
      <c r="K49" s="142" t="s">
        <v>183</v>
      </c>
      <c r="L49" s="142" t="s">
        <v>183</v>
      </c>
      <c r="M49" s="142" t="s">
        <v>183</v>
      </c>
      <c r="N49" s="142" t="s">
        <v>183</v>
      </c>
      <c r="O49" s="142" t="s">
        <v>183</v>
      </c>
      <c r="P49" s="152" t="s">
        <v>183</v>
      </c>
      <c r="Q49" s="140" t="s">
        <v>867</v>
      </c>
      <c r="R49" s="141" t="s">
        <v>506</v>
      </c>
      <c r="S49" s="128" t="s">
        <v>183</v>
      </c>
    </row>
    <row r="50" spans="1:20" ht="15" customHeight="1" x14ac:dyDescent="0.2">
      <c r="A50" s="139" t="s">
        <v>39</v>
      </c>
      <c r="B50" s="139" t="s">
        <v>129</v>
      </c>
      <c r="C50" s="143">
        <f t="shared" si="18"/>
        <v>2</v>
      </c>
      <c r="D50" s="143"/>
      <c r="E50" s="143"/>
      <c r="F50" s="144">
        <f>C50*IF(D50&gt;0,D50,1)*IF(E50&gt;0,E50,1)</f>
        <v>2</v>
      </c>
      <c r="G50" s="142" t="s">
        <v>864</v>
      </c>
      <c r="H50" s="142" t="s">
        <v>864</v>
      </c>
      <c r="I50" s="142" t="s">
        <v>864</v>
      </c>
      <c r="J50" s="142" t="s">
        <v>864</v>
      </c>
      <c r="K50" s="142" t="s">
        <v>864</v>
      </c>
      <c r="L50" s="142" t="s">
        <v>864</v>
      </c>
      <c r="M50" s="142" t="s">
        <v>864</v>
      </c>
      <c r="N50" s="142" t="s">
        <v>864</v>
      </c>
      <c r="O50" s="207">
        <v>44305</v>
      </c>
      <c r="P50" s="152" t="s">
        <v>183</v>
      </c>
      <c r="Q50" s="140" t="s">
        <v>867</v>
      </c>
      <c r="R50" s="140" t="s">
        <v>385</v>
      </c>
      <c r="S50" s="128" t="s">
        <v>183</v>
      </c>
    </row>
    <row r="51" spans="1:20" ht="15" customHeight="1" x14ac:dyDescent="0.2">
      <c r="A51" s="139" t="s">
        <v>40</v>
      </c>
      <c r="B51" s="139" t="s">
        <v>127</v>
      </c>
      <c r="C51" s="143">
        <f t="shared" si="18"/>
        <v>0</v>
      </c>
      <c r="D51" s="143"/>
      <c r="E51" s="143"/>
      <c r="F51" s="144">
        <f t="shared" ref="F51" si="20">C51*IF(D51&gt;0,D51,1)*IF(E51&gt;0,E51,1)</f>
        <v>0</v>
      </c>
      <c r="G51" s="207" t="s">
        <v>866</v>
      </c>
      <c r="H51" s="142" t="s">
        <v>183</v>
      </c>
      <c r="I51" s="142" t="s">
        <v>183</v>
      </c>
      <c r="J51" s="142" t="s">
        <v>183</v>
      </c>
      <c r="K51" s="142" t="s">
        <v>183</v>
      </c>
      <c r="L51" s="142" t="s">
        <v>183</v>
      </c>
      <c r="M51" s="142" t="s">
        <v>183</v>
      </c>
      <c r="N51" s="142" t="s">
        <v>183</v>
      </c>
      <c r="O51" s="142" t="s">
        <v>183</v>
      </c>
      <c r="P51" s="152" t="s">
        <v>183</v>
      </c>
      <c r="Q51" s="140" t="s">
        <v>867</v>
      </c>
      <c r="R51" s="141" t="s">
        <v>903</v>
      </c>
      <c r="S51" s="128" t="s">
        <v>183</v>
      </c>
    </row>
    <row r="52" spans="1:20" ht="15" customHeight="1" x14ac:dyDescent="0.2">
      <c r="A52" s="139" t="s">
        <v>92</v>
      </c>
      <c r="B52" s="139" t="s">
        <v>127</v>
      </c>
      <c r="C52" s="143">
        <f t="shared" ref="C52" si="21">IF(B52=$B$5,2,0)</f>
        <v>0</v>
      </c>
      <c r="D52" s="143"/>
      <c r="E52" s="143"/>
      <c r="F52" s="144">
        <f t="shared" ref="F52" si="22">C52*IF(D52&gt;0,D52,1)*IF(E52&gt;0,E52,1)</f>
        <v>0</v>
      </c>
      <c r="G52" s="207" t="s">
        <v>866</v>
      </c>
      <c r="H52" s="142" t="s">
        <v>183</v>
      </c>
      <c r="I52" s="142" t="s">
        <v>183</v>
      </c>
      <c r="J52" s="142" t="s">
        <v>183</v>
      </c>
      <c r="K52" s="142" t="s">
        <v>183</v>
      </c>
      <c r="L52" s="142" t="s">
        <v>183</v>
      </c>
      <c r="M52" s="142" t="s">
        <v>183</v>
      </c>
      <c r="N52" s="142" t="s">
        <v>183</v>
      </c>
      <c r="O52" s="142" t="s">
        <v>183</v>
      </c>
      <c r="P52" s="152" t="s">
        <v>183</v>
      </c>
      <c r="Q52" s="140" t="s">
        <v>867</v>
      </c>
      <c r="R52" s="140" t="s">
        <v>508</v>
      </c>
      <c r="S52" s="128" t="s">
        <v>183</v>
      </c>
    </row>
    <row r="53" spans="1:20" s="52" customFormat="1" ht="15" customHeight="1" x14ac:dyDescent="0.2">
      <c r="A53" s="139" t="s">
        <v>41</v>
      </c>
      <c r="B53" s="139" t="s">
        <v>127</v>
      </c>
      <c r="C53" s="143">
        <f t="shared" si="18"/>
        <v>0</v>
      </c>
      <c r="D53" s="143"/>
      <c r="E53" s="143">
        <v>0.5</v>
      </c>
      <c r="F53" s="144">
        <f t="shared" si="19"/>
        <v>0</v>
      </c>
      <c r="G53" s="207" t="s">
        <v>865</v>
      </c>
      <c r="H53" s="207" t="s">
        <v>865</v>
      </c>
      <c r="I53" s="142" t="s">
        <v>864</v>
      </c>
      <c r="J53" s="142" t="s">
        <v>183</v>
      </c>
      <c r="K53" s="142" t="s">
        <v>864</v>
      </c>
      <c r="L53" s="207" t="s">
        <v>865</v>
      </c>
      <c r="M53" s="207" t="s">
        <v>865</v>
      </c>
      <c r="N53" s="142" t="s">
        <v>864</v>
      </c>
      <c r="O53" s="207">
        <v>44330</v>
      </c>
      <c r="P53" s="152" t="s">
        <v>373</v>
      </c>
      <c r="Q53" s="140" t="s">
        <v>867</v>
      </c>
      <c r="R53" s="141" t="s">
        <v>184</v>
      </c>
      <c r="S53" s="128" t="s">
        <v>183</v>
      </c>
      <c r="T53" s="275"/>
    </row>
    <row r="54" spans="1:20" s="52" customFormat="1" ht="15" customHeight="1" x14ac:dyDescent="0.2">
      <c r="A54" s="139" t="s">
        <v>42</v>
      </c>
      <c r="B54" s="139" t="s">
        <v>129</v>
      </c>
      <c r="C54" s="143">
        <f t="shared" si="18"/>
        <v>2</v>
      </c>
      <c r="D54" s="143"/>
      <c r="E54" s="143"/>
      <c r="F54" s="144">
        <f t="shared" si="19"/>
        <v>2</v>
      </c>
      <c r="G54" s="142" t="s">
        <v>864</v>
      </c>
      <c r="H54" s="142" t="s">
        <v>864</v>
      </c>
      <c r="I54" s="142" t="s">
        <v>864</v>
      </c>
      <c r="J54" s="142" t="s">
        <v>864</v>
      </c>
      <c r="K54" s="142" t="s">
        <v>864</v>
      </c>
      <c r="L54" s="142" t="s">
        <v>864</v>
      </c>
      <c r="M54" s="142" t="s">
        <v>864</v>
      </c>
      <c r="N54" s="142" t="s">
        <v>864</v>
      </c>
      <c r="O54" s="207" t="s">
        <v>343</v>
      </c>
      <c r="P54" s="152" t="s">
        <v>183</v>
      </c>
      <c r="Q54" s="140" t="s">
        <v>979</v>
      </c>
      <c r="R54" s="140" t="s">
        <v>388</v>
      </c>
      <c r="S54" s="128" t="s">
        <v>183</v>
      </c>
      <c r="T54" s="137"/>
    </row>
    <row r="55" spans="1:20" s="52" customFormat="1" ht="15" customHeight="1" x14ac:dyDescent="0.2">
      <c r="A55" s="145" t="s">
        <v>43</v>
      </c>
      <c r="B55" s="298"/>
      <c r="C55" s="156"/>
      <c r="D55" s="150"/>
      <c r="E55" s="150"/>
      <c r="F55" s="151"/>
      <c r="G55" s="244"/>
      <c r="H55" s="244"/>
      <c r="I55" s="145"/>
      <c r="J55" s="145"/>
      <c r="K55" s="145"/>
      <c r="L55" s="145"/>
      <c r="M55" s="145"/>
      <c r="N55" s="145"/>
      <c r="O55" s="145"/>
      <c r="P55" s="145"/>
      <c r="Q55" s="146"/>
      <c r="R55" s="146"/>
      <c r="S55" s="146"/>
      <c r="T55" s="137"/>
    </row>
    <row r="56" spans="1:20" ht="15" customHeight="1" x14ac:dyDescent="0.2">
      <c r="A56" s="139" t="s">
        <v>44</v>
      </c>
      <c r="B56" s="139" t="s">
        <v>129</v>
      </c>
      <c r="C56" s="143">
        <f t="shared" ref="C56:C69" si="23">IF(B56=$B$5,2,0)</f>
        <v>2</v>
      </c>
      <c r="D56" s="143"/>
      <c r="E56" s="143"/>
      <c r="F56" s="144">
        <f t="shared" ref="F56:F69" si="24">C56*IF(D56&gt;0,D56,1)*IF(E56&gt;0,E56,1)</f>
        <v>2</v>
      </c>
      <c r="G56" s="142" t="s">
        <v>864</v>
      </c>
      <c r="H56" s="142" t="s">
        <v>864</v>
      </c>
      <c r="I56" s="142" t="s">
        <v>864</v>
      </c>
      <c r="J56" s="142" t="s">
        <v>864</v>
      </c>
      <c r="K56" s="142" t="s">
        <v>864</v>
      </c>
      <c r="L56" s="142" t="s">
        <v>864</v>
      </c>
      <c r="M56" s="142" t="s">
        <v>864</v>
      </c>
      <c r="N56" s="142" t="s">
        <v>864</v>
      </c>
      <c r="O56" s="207">
        <v>44348</v>
      </c>
      <c r="P56" s="157" t="s">
        <v>183</v>
      </c>
      <c r="Q56" s="140" t="s">
        <v>867</v>
      </c>
      <c r="R56" s="141" t="s">
        <v>511</v>
      </c>
      <c r="S56" s="128" t="s">
        <v>183</v>
      </c>
    </row>
    <row r="57" spans="1:20" ht="15" customHeight="1" x14ac:dyDescent="0.2">
      <c r="A57" s="139" t="s">
        <v>45</v>
      </c>
      <c r="B57" s="139" t="s">
        <v>129</v>
      </c>
      <c r="C57" s="143">
        <f t="shared" si="23"/>
        <v>2</v>
      </c>
      <c r="D57" s="143"/>
      <c r="E57" s="143"/>
      <c r="F57" s="144">
        <f t="shared" si="24"/>
        <v>2</v>
      </c>
      <c r="G57" s="142" t="s">
        <v>864</v>
      </c>
      <c r="H57" s="142" t="s">
        <v>864</v>
      </c>
      <c r="I57" s="142" t="s">
        <v>864</v>
      </c>
      <c r="J57" s="142" t="s">
        <v>864</v>
      </c>
      <c r="K57" s="142" t="s">
        <v>864</v>
      </c>
      <c r="L57" s="142" t="s">
        <v>864</v>
      </c>
      <c r="M57" s="142" t="s">
        <v>864</v>
      </c>
      <c r="N57" s="142" t="s">
        <v>864</v>
      </c>
      <c r="O57" s="207" t="s">
        <v>343</v>
      </c>
      <c r="P57" s="152" t="s">
        <v>183</v>
      </c>
      <c r="Q57" s="140" t="s">
        <v>867</v>
      </c>
      <c r="R57" s="140" t="s">
        <v>513</v>
      </c>
      <c r="S57" s="128" t="s">
        <v>183</v>
      </c>
      <c r="T57" s="137"/>
    </row>
    <row r="58" spans="1:20" ht="15" customHeight="1" x14ac:dyDescent="0.2">
      <c r="A58" s="139" t="s">
        <v>46</v>
      </c>
      <c r="B58" s="139" t="s">
        <v>127</v>
      </c>
      <c r="C58" s="143">
        <f t="shared" si="23"/>
        <v>0</v>
      </c>
      <c r="D58" s="143"/>
      <c r="E58" s="143"/>
      <c r="F58" s="144">
        <f t="shared" si="24"/>
        <v>0</v>
      </c>
      <c r="G58" s="207" t="s">
        <v>866</v>
      </c>
      <c r="H58" s="142" t="s">
        <v>183</v>
      </c>
      <c r="I58" s="142" t="s">
        <v>183</v>
      </c>
      <c r="J58" s="142" t="s">
        <v>183</v>
      </c>
      <c r="K58" s="142" t="s">
        <v>183</v>
      </c>
      <c r="L58" s="142" t="s">
        <v>183</v>
      </c>
      <c r="M58" s="142" t="s">
        <v>183</v>
      </c>
      <c r="N58" s="142" t="s">
        <v>183</v>
      </c>
      <c r="O58" s="142" t="s">
        <v>183</v>
      </c>
      <c r="P58" s="142" t="s">
        <v>183</v>
      </c>
      <c r="Q58" s="140" t="s">
        <v>867</v>
      </c>
      <c r="R58" s="141" t="s">
        <v>514</v>
      </c>
      <c r="S58" s="128" t="s">
        <v>183</v>
      </c>
    </row>
    <row r="59" spans="1:20" ht="15" customHeight="1" x14ac:dyDescent="0.2">
      <c r="A59" s="139" t="s">
        <v>47</v>
      </c>
      <c r="B59" s="139" t="s">
        <v>127</v>
      </c>
      <c r="C59" s="143">
        <f t="shared" si="23"/>
        <v>0</v>
      </c>
      <c r="D59" s="143"/>
      <c r="E59" s="143"/>
      <c r="F59" s="144">
        <f t="shared" si="24"/>
        <v>0</v>
      </c>
      <c r="G59" s="207" t="s">
        <v>866</v>
      </c>
      <c r="H59" s="142" t="s">
        <v>183</v>
      </c>
      <c r="I59" s="142" t="s">
        <v>183</v>
      </c>
      <c r="J59" s="142" t="s">
        <v>183</v>
      </c>
      <c r="K59" s="142" t="s">
        <v>183</v>
      </c>
      <c r="L59" s="142" t="s">
        <v>183</v>
      </c>
      <c r="M59" s="142" t="s">
        <v>183</v>
      </c>
      <c r="N59" s="142" t="s">
        <v>183</v>
      </c>
      <c r="O59" s="142" t="s">
        <v>183</v>
      </c>
      <c r="P59" s="142" t="s">
        <v>183</v>
      </c>
      <c r="Q59" s="140" t="s">
        <v>867</v>
      </c>
      <c r="R59" s="141" t="s">
        <v>516</v>
      </c>
      <c r="S59" s="128" t="s">
        <v>183</v>
      </c>
    </row>
    <row r="60" spans="1:20" s="52" customFormat="1" ht="15" customHeight="1" x14ac:dyDescent="0.2">
      <c r="A60" s="139" t="s">
        <v>48</v>
      </c>
      <c r="B60" s="139" t="s">
        <v>129</v>
      </c>
      <c r="C60" s="143">
        <f t="shared" si="23"/>
        <v>2</v>
      </c>
      <c r="D60" s="143"/>
      <c r="E60" s="143"/>
      <c r="F60" s="144">
        <f t="shared" si="24"/>
        <v>2</v>
      </c>
      <c r="G60" s="142" t="s">
        <v>864</v>
      </c>
      <c r="H60" s="142" t="s">
        <v>864</v>
      </c>
      <c r="I60" s="142" t="s">
        <v>864</v>
      </c>
      <c r="J60" s="142" t="s">
        <v>864</v>
      </c>
      <c r="K60" s="142" t="s">
        <v>864</v>
      </c>
      <c r="L60" s="142" t="s">
        <v>864</v>
      </c>
      <c r="M60" s="142" t="s">
        <v>864</v>
      </c>
      <c r="N60" s="142" t="s">
        <v>864</v>
      </c>
      <c r="O60" s="207" t="s">
        <v>343</v>
      </c>
      <c r="P60" s="152" t="s">
        <v>183</v>
      </c>
      <c r="Q60" s="140" t="s">
        <v>867</v>
      </c>
      <c r="R60" s="140" t="s">
        <v>517</v>
      </c>
      <c r="S60" s="128" t="s">
        <v>183</v>
      </c>
      <c r="T60" s="137"/>
    </row>
    <row r="61" spans="1:20" s="52" customFormat="1" ht="15" customHeight="1" x14ac:dyDescent="0.2">
      <c r="A61" s="139" t="s">
        <v>49</v>
      </c>
      <c r="B61" s="139" t="s">
        <v>129</v>
      </c>
      <c r="C61" s="143">
        <f t="shared" si="23"/>
        <v>2</v>
      </c>
      <c r="D61" s="143"/>
      <c r="E61" s="143"/>
      <c r="F61" s="144">
        <f t="shared" si="24"/>
        <v>2</v>
      </c>
      <c r="G61" s="142" t="s">
        <v>864</v>
      </c>
      <c r="H61" s="142" t="s">
        <v>864</v>
      </c>
      <c r="I61" s="142" t="s">
        <v>864</v>
      </c>
      <c r="J61" s="142" t="s">
        <v>864</v>
      </c>
      <c r="K61" s="142" t="s">
        <v>864</v>
      </c>
      <c r="L61" s="142" t="s">
        <v>864</v>
      </c>
      <c r="M61" s="142" t="s">
        <v>864</v>
      </c>
      <c r="N61" s="142" t="s">
        <v>864</v>
      </c>
      <c r="O61" s="207">
        <v>44290</v>
      </c>
      <c r="P61" s="152" t="s">
        <v>183</v>
      </c>
      <c r="Q61" s="140" t="s">
        <v>979</v>
      </c>
      <c r="R61" s="140" t="s">
        <v>389</v>
      </c>
      <c r="S61" s="128" t="s">
        <v>183</v>
      </c>
      <c r="T61" s="137"/>
    </row>
    <row r="62" spans="1:20" ht="15" customHeight="1" x14ac:dyDescent="0.2">
      <c r="A62" s="139" t="s">
        <v>50</v>
      </c>
      <c r="B62" s="139" t="s">
        <v>127</v>
      </c>
      <c r="C62" s="143">
        <f t="shared" si="23"/>
        <v>0</v>
      </c>
      <c r="D62" s="143"/>
      <c r="E62" s="143"/>
      <c r="F62" s="144">
        <f t="shared" si="24"/>
        <v>0</v>
      </c>
      <c r="G62" s="207" t="s">
        <v>866</v>
      </c>
      <c r="H62" s="207" t="s">
        <v>183</v>
      </c>
      <c r="I62" s="207" t="s">
        <v>183</v>
      </c>
      <c r="J62" s="207" t="s">
        <v>183</v>
      </c>
      <c r="K62" s="207" t="s">
        <v>183</v>
      </c>
      <c r="L62" s="207" t="s">
        <v>183</v>
      </c>
      <c r="M62" s="207" t="s">
        <v>183</v>
      </c>
      <c r="N62" s="207" t="s">
        <v>183</v>
      </c>
      <c r="O62" s="207" t="s">
        <v>183</v>
      </c>
      <c r="P62" s="152" t="s">
        <v>183</v>
      </c>
      <c r="Q62" s="140" t="s">
        <v>867</v>
      </c>
      <c r="R62" s="140" t="s">
        <v>393</v>
      </c>
      <c r="S62" s="128" t="s">
        <v>183</v>
      </c>
    </row>
    <row r="63" spans="1:20" ht="15" customHeight="1" x14ac:dyDescent="0.2">
      <c r="A63" s="139" t="s">
        <v>51</v>
      </c>
      <c r="B63" s="139" t="s">
        <v>129</v>
      </c>
      <c r="C63" s="143">
        <f t="shared" si="23"/>
        <v>2</v>
      </c>
      <c r="D63" s="143"/>
      <c r="E63" s="143"/>
      <c r="F63" s="144">
        <f t="shared" si="24"/>
        <v>2</v>
      </c>
      <c r="G63" s="142" t="s">
        <v>864</v>
      </c>
      <c r="H63" s="142" t="s">
        <v>864</v>
      </c>
      <c r="I63" s="142" t="s">
        <v>864</v>
      </c>
      <c r="J63" s="142" t="s">
        <v>864</v>
      </c>
      <c r="K63" s="142" t="s">
        <v>864</v>
      </c>
      <c r="L63" s="142" t="s">
        <v>864</v>
      </c>
      <c r="M63" s="142" t="s">
        <v>864</v>
      </c>
      <c r="N63" s="142" t="s">
        <v>864</v>
      </c>
      <c r="O63" s="207" t="s">
        <v>343</v>
      </c>
      <c r="P63" s="152" t="s">
        <v>183</v>
      </c>
      <c r="Q63" s="140" t="s">
        <v>867</v>
      </c>
      <c r="R63" s="140" t="s">
        <v>520</v>
      </c>
      <c r="S63" s="128" t="s">
        <v>1167</v>
      </c>
      <c r="T63" s="275" t="s">
        <v>183</v>
      </c>
    </row>
    <row r="64" spans="1:20" ht="15" customHeight="1" x14ac:dyDescent="0.2">
      <c r="A64" s="139" t="s">
        <v>52</v>
      </c>
      <c r="B64" s="139" t="s">
        <v>129</v>
      </c>
      <c r="C64" s="143">
        <f t="shared" si="23"/>
        <v>2</v>
      </c>
      <c r="D64" s="143"/>
      <c r="E64" s="143"/>
      <c r="F64" s="144">
        <f t="shared" si="24"/>
        <v>2</v>
      </c>
      <c r="G64" s="142" t="s">
        <v>864</v>
      </c>
      <c r="H64" s="142" t="s">
        <v>864</v>
      </c>
      <c r="I64" s="142" t="s">
        <v>864</v>
      </c>
      <c r="J64" s="142" t="s">
        <v>864</v>
      </c>
      <c r="K64" s="142" t="s">
        <v>864</v>
      </c>
      <c r="L64" s="142" t="s">
        <v>864</v>
      </c>
      <c r="M64" s="142" t="s">
        <v>864</v>
      </c>
      <c r="N64" s="142" t="s">
        <v>864</v>
      </c>
      <c r="O64" s="207" t="s">
        <v>343</v>
      </c>
      <c r="P64" s="152" t="s">
        <v>183</v>
      </c>
      <c r="Q64" s="140" t="s">
        <v>867</v>
      </c>
      <c r="R64" s="140" t="s">
        <v>523</v>
      </c>
      <c r="S64" s="128" t="s">
        <v>1168</v>
      </c>
      <c r="T64" s="275" t="s">
        <v>183</v>
      </c>
    </row>
    <row r="65" spans="1:20" ht="15" customHeight="1" x14ac:dyDescent="0.2">
      <c r="A65" s="139" t="s">
        <v>150</v>
      </c>
      <c r="B65" s="139" t="s">
        <v>129</v>
      </c>
      <c r="C65" s="143">
        <f t="shared" si="23"/>
        <v>2</v>
      </c>
      <c r="D65" s="143"/>
      <c r="E65" s="143"/>
      <c r="F65" s="144">
        <f t="shared" si="24"/>
        <v>2</v>
      </c>
      <c r="G65" s="142" t="s">
        <v>864</v>
      </c>
      <c r="H65" s="142" t="s">
        <v>864</v>
      </c>
      <c r="I65" s="142" t="s">
        <v>864</v>
      </c>
      <c r="J65" s="142" t="s">
        <v>864</v>
      </c>
      <c r="K65" s="142" t="s">
        <v>864</v>
      </c>
      <c r="L65" s="142" t="s">
        <v>864</v>
      </c>
      <c r="M65" s="142" t="s">
        <v>864</v>
      </c>
      <c r="N65" s="142" t="s">
        <v>864</v>
      </c>
      <c r="O65" s="207" t="s">
        <v>343</v>
      </c>
      <c r="P65" s="152" t="s">
        <v>183</v>
      </c>
      <c r="Q65" s="140" t="s">
        <v>867</v>
      </c>
      <c r="R65" s="140" t="s">
        <v>624</v>
      </c>
      <c r="S65" s="141" t="s">
        <v>183</v>
      </c>
    </row>
    <row r="66" spans="1:20" ht="15" customHeight="1" x14ac:dyDescent="0.2">
      <c r="A66" s="139" t="s">
        <v>54</v>
      </c>
      <c r="B66" s="139" t="s">
        <v>127</v>
      </c>
      <c r="C66" s="143">
        <f t="shared" si="23"/>
        <v>0</v>
      </c>
      <c r="D66" s="143"/>
      <c r="E66" s="143">
        <v>0.5</v>
      </c>
      <c r="F66" s="144">
        <f t="shared" si="24"/>
        <v>0</v>
      </c>
      <c r="G66" s="207" t="s">
        <v>865</v>
      </c>
      <c r="H66" s="142" t="s">
        <v>864</v>
      </c>
      <c r="I66" s="142" t="s">
        <v>864</v>
      </c>
      <c r="J66" s="142" t="s">
        <v>864</v>
      </c>
      <c r="K66" s="207" t="s">
        <v>865</v>
      </c>
      <c r="L66" s="142" t="s">
        <v>864</v>
      </c>
      <c r="M66" s="207" t="s">
        <v>865</v>
      </c>
      <c r="N66" s="142" t="s">
        <v>866</v>
      </c>
      <c r="O66" s="207">
        <v>44336</v>
      </c>
      <c r="P66" s="142" t="s">
        <v>1355</v>
      </c>
      <c r="Q66" s="140" t="s">
        <v>867</v>
      </c>
      <c r="R66" s="141" t="s">
        <v>395</v>
      </c>
      <c r="S66" s="128" t="s">
        <v>183</v>
      </c>
    </row>
    <row r="67" spans="1:20" ht="15" customHeight="1" x14ac:dyDescent="0.2">
      <c r="A67" s="139" t="s">
        <v>55</v>
      </c>
      <c r="B67" s="139" t="s">
        <v>127</v>
      </c>
      <c r="C67" s="143">
        <f t="shared" ref="C67" si="25">IF(B67=$B$5,2,0)</f>
        <v>0</v>
      </c>
      <c r="D67" s="143"/>
      <c r="E67" s="143"/>
      <c r="F67" s="144">
        <f t="shared" ref="F67" si="26">C67*IF(D67&gt;0,D67,1)*IF(E67&gt;0,E67,1)</f>
        <v>0</v>
      </c>
      <c r="G67" s="207" t="s">
        <v>866</v>
      </c>
      <c r="H67" s="207" t="s">
        <v>183</v>
      </c>
      <c r="I67" s="207" t="s">
        <v>183</v>
      </c>
      <c r="J67" s="207" t="s">
        <v>183</v>
      </c>
      <c r="K67" s="207" t="s">
        <v>183</v>
      </c>
      <c r="L67" s="207" t="s">
        <v>183</v>
      </c>
      <c r="M67" s="207" t="s">
        <v>183</v>
      </c>
      <c r="N67" s="207" t="s">
        <v>183</v>
      </c>
      <c r="O67" s="207" t="s">
        <v>183</v>
      </c>
      <c r="P67" s="142" t="s">
        <v>183</v>
      </c>
      <c r="Q67" s="140" t="s">
        <v>867</v>
      </c>
      <c r="R67" s="140" t="s">
        <v>528</v>
      </c>
      <c r="S67" s="128" t="s">
        <v>183</v>
      </c>
    </row>
    <row r="68" spans="1:20" ht="15" customHeight="1" x14ac:dyDescent="0.2">
      <c r="A68" s="139" t="s">
        <v>56</v>
      </c>
      <c r="B68" s="139" t="s">
        <v>129</v>
      </c>
      <c r="C68" s="143">
        <f t="shared" si="23"/>
        <v>2</v>
      </c>
      <c r="D68" s="143"/>
      <c r="E68" s="143"/>
      <c r="F68" s="144">
        <f t="shared" si="24"/>
        <v>2</v>
      </c>
      <c r="G68" s="142" t="s">
        <v>864</v>
      </c>
      <c r="H68" s="142" t="s">
        <v>864</v>
      </c>
      <c r="I68" s="142" t="s">
        <v>864</v>
      </c>
      <c r="J68" s="142" t="s">
        <v>864</v>
      </c>
      <c r="K68" s="142" t="s">
        <v>864</v>
      </c>
      <c r="L68" s="142" t="s">
        <v>864</v>
      </c>
      <c r="M68" s="142" t="s">
        <v>864</v>
      </c>
      <c r="N68" s="142" t="s">
        <v>864</v>
      </c>
      <c r="O68" s="207">
        <v>44329</v>
      </c>
      <c r="P68" s="152" t="s">
        <v>183</v>
      </c>
      <c r="Q68" s="140" t="s">
        <v>979</v>
      </c>
      <c r="R68" s="295" t="s">
        <v>530</v>
      </c>
      <c r="S68" s="128" t="s">
        <v>183</v>
      </c>
    </row>
    <row r="69" spans="1:20" ht="15" customHeight="1" x14ac:dyDescent="0.2">
      <c r="A69" s="139" t="s">
        <v>57</v>
      </c>
      <c r="B69" s="139" t="s">
        <v>129</v>
      </c>
      <c r="C69" s="143">
        <f t="shared" si="23"/>
        <v>2</v>
      </c>
      <c r="D69" s="143"/>
      <c r="E69" s="143"/>
      <c r="F69" s="144">
        <f t="shared" si="24"/>
        <v>2</v>
      </c>
      <c r="G69" s="142" t="s">
        <v>864</v>
      </c>
      <c r="H69" s="142" t="s">
        <v>864</v>
      </c>
      <c r="I69" s="142" t="s">
        <v>864</v>
      </c>
      <c r="J69" s="142" t="s">
        <v>864</v>
      </c>
      <c r="K69" s="142" t="s">
        <v>864</v>
      </c>
      <c r="L69" s="142" t="s">
        <v>864</v>
      </c>
      <c r="M69" s="142" t="s">
        <v>864</v>
      </c>
      <c r="N69" s="142" t="s">
        <v>864</v>
      </c>
      <c r="O69" s="207" t="s">
        <v>343</v>
      </c>
      <c r="P69" s="142" t="s">
        <v>183</v>
      </c>
      <c r="Q69" s="140" t="s">
        <v>979</v>
      </c>
      <c r="R69" s="141" t="s">
        <v>532</v>
      </c>
      <c r="S69" s="128" t="s">
        <v>183</v>
      </c>
    </row>
    <row r="70" spans="1:20" s="52" customFormat="1" ht="15" customHeight="1" x14ac:dyDescent="0.2">
      <c r="A70" s="145" t="s">
        <v>58</v>
      </c>
      <c r="B70" s="298"/>
      <c r="C70" s="156"/>
      <c r="D70" s="150"/>
      <c r="E70" s="150"/>
      <c r="F70" s="151"/>
      <c r="G70" s="244"/>
      <c r="H70" s="244"/>
      <c r="I70" s="145"/>
      <c r="J70" s="145"/>
      <c r="K70" s="145"/>
      <c r="L70" s="145"/>
      <c r="M70" s="145"/>
      <c r="N70" s="145"/>
      <c r="O70" s="145"/>
      <c r="P70" s="145"/>
      <c r="Q70" s="146"/>
      <c r="R70" s="146"/>
      <c r="S70" s="146"/>
      <c r="T70" s="137"/>
    </row>
    <row r="71" spans="1:20" s="52" customFormat="1" ht="15" customHeight="1" x14ac:dyDescent="0.2">
      <c r="A71" s="139" t="s">
        <v>59</v>
      </c>
      <c r="B71" s="139" t="s">
        <v>127</v>
      </c>
      <c r="C71" s="143">
        <f t="shared" ref="C71:C76" si="27">IF(B71=$B$5,2,0)</f>
        <v>0</v>
      </c>
      <c r="D71" s="143"/>
      <c r="E71" s="143"/>
      <c r="F71" s="144">
        <f t="shared" ref="F71:F76" si="28">C71*IF(D71&gt;0,D71,1)*IF(E71&gt;0,E71,1)</f>
        <v>0</v>
      </c>
      <c r="G71" s="207" t="s">
        <v>866</v>
      </c>
      <c r="H71" s="207" t="s">
        <v>183</v>
      </c>
      <c r="I71" s="207" t="s">
        <v>183</v>
      </c>
      <c r="J71" s="207" t="s">
        <v>183</v>
      </c>
      <c r="K71" s="207" t="s">
        <v>183</v>
      </c>
      <c r="L71" s="207" t="s">
        <v>183</v>
      </c>
      <c r="M71" s="207" t="s">
        <v>183</v>
      </c>
      <c r="N71" s="207" t="s">
        <v>183</v>
      </c>
      <c r="O71" s="207" t="s">
        <v>183</v>
      </c>
      <c r="P71" s="142" t="s">
        <v>183</v>
      </c>
      <c r="Q71" s="140" t="s">
        <v>867</v>
      </c>
      <c r="R71" s="141" t="s">
        <v>535</v>
      </c>
      <c r="S71" s="128" t="s">
        <v>183</v>
      </c>
      <c r="T71" s="137"/>
    </row>
    <row r="72" spans="1:20" ht="15" customHeight="1" x14ac:dyDescent="0.2">
      <c r="A72" s="139" t="s">
        <v>60</v>
      </c>
      <c r="B72" s="139" t="s">
        <v>127</v>
      </c>
      <c r="C72" s="143">
        <f>IF(B72=$B$5,2,0)</f>
        <v>0</v>
      </c>
      <c r="D72" s="143"/>
      <c r="E72" s="143"/>
      <c r="F72" s="144">
        <f>C72*IF(D72&gt;0,D72,1)*IF(E72&gt;0,E72,1)</f>
        <v>0</v>
      </c>
      <c r="G72" s="207" t="s">
        <v>866</v>
      </c>
      <c r="H72" s="207" t="s">
        <v>183</v>
      </c>
      <c r="I72" s="207" t="s">
        <v>183</v>
      </c>
      <c r="J72" s="207" t="s">
        <v>183</v>
      </c>
      <c r="K72" s="207" t="s">
        <v>183</v>
      </c>
      <c r="L72" s="207" t="s">
        <v>183</v>
      </c>
      <c r="M72" s="207" t="s">
        <v>183</v>
      </c>
      <c r="N72" s="207" t="s">
        <v>183</v>
      </c>
      <c r="O72" s="207" t="s">
        <v>183</v>
      </c>
      <c r="P72" s="142" t="s">
        <v>183</v>
      </c>
      <c r="Q72" s="140" t="s">
        <v>867</v>
      </c>
      <c r="R72" s="141" t="s">
        <v>537</v>
      </c>
      <c r="S72" s="128" t="s">
        <v>183</v>
      </c>
    </row>
    <row r="73" spans="1:20" s="52" customFormat="1" ht="15" customHeight="1" x14ac:dyDescent="0.2">
      <c r="A73" s="139" t="s">
        <v>61</v>
      </c>
      <c r="B73" s="139" t="s">
        <v>129</v>
      </c>
      <c r="C73" s="143">
        <f t="shared" si="27"/>
        <v>2</v>
      </c>
      <c r="D73" s="143"/>
      <c r="E73" s="143"/>
      <c r="F73" s="144">
        <f t="shared" si="28"/>
        <v>2</v>
      </c>
      <c r="G73" s="142" t="s">
        <v>864</v>
      </c>
      <c r="H73" s="142" t="s">
        <v>864</v>
      </c>
      <c r="I73" s="142" t="s">
        <v>864</v>
      </c>
      <c r="J73" s="142" t="s">
        <v>864</v>
      </c>
      <c r="K73" s="142" t="s">
        <v>864</v>
      </c>
      <c r="L73" s="142" t="s">
        <v>864</v>
      </c>
      <c r="M73" s="142" t="s">
        <v>864</v>
      </c>
      <c r="N73" s="142" t="s">
        <v>864</v>
      </c>
      <c r="O73" s="207">
        <v>44315</v>
      </c>
      <c r="P73" s="152" t="s">
        <v>183</v>
      </c>
      <c r="Q73" s="141" t="s">
        <v>1032</v>
      </c>
      <c r="R73" s="141" t="s">
        <v>364</v>
      </c>
      <c r="S73" s="128" t="s">
        <v>183</v>
      </c>
      <c r="T73" s="137"/>
    </row>
    <row r="74" spans="1:20" ht="15" customHeight="1" x14ac:dyDescent="0.2">
      <c r="A74" s="139" t="s">
        <v>62</v>
      </c>
      <c r="B74" s="139" t="s">
        <v>127</v>
      </c>
      <c r="C74" s="143">
        <f t="shared" si="27"/>
        <v>0</v>
      </c>
      <c r="D74" s="143"/>
      <c r="E74" s="143"/>
      <c r="F74" s="144">
        <f t="shared" si="28"/>
        <v>0</v>
      </c>
      <c r="G74" s="207" t="s">
        <v>865</v>
      </c>
      <c r="H74" s="142" t="s">
        <v>865</v>
      </c>
      <c r="I74" s="142" t="s">
        <v>864</v>
      </c>
      <c r="J74" s="142" t="s">
        <v>864</v>
      </c>
      <c r="K74" s="142" t="s">
        <v>864</v>
      </c>
      <c r="L74" s="142" t="s">
        <v>864</v>
      </c>
      <c r="M74" s="207" t="s">
        <v>865</v>
      </c>
      <c r="N74" s="142" t="s">
        <v>864</v>
      </c>
      <c r="O74" s="207" t="s">
        <v>343</v>
      </c>
      <c r="P74" s="142" t="s">
        <v>366</v>
      </c>
      <c r="Q74" s="140" t="s">
        <v>867</v>
      </c>
      <c r="R74" s="140" t="s">
        <v>344</v>
      </c>
      <c r="S74" s="128" t="s">
        <v>183</v>
      </c>
    </row>
    <row r="75" spans="1:20" ht="15" customHeight="1" x14ac:dyDescent="0.2">
      <c r="A75" s="139" t="s">
        <v>63</v>
      </c>
      <c r="B75" s="139" t="s">
        <v>129</v>
      </c>
      <c r="C75" s="143">
        <f t="shared" si="27"/>
        <v>2</v>
      </c>
      <c r="D75" s="143"/>
      <c r="E75" s="143"/>
      <c r="F75" s="144">
        <f t="shared" si="28"/>
        <v>2</v>
      </c>
      <c r="G75" s="142" t="s">
        <v>864</v>
      </c>
      <c r="H75" s="142" t="s">
        <v>864</v>
      </c>
      <c r="I75" s="142" t="s">
        <v>864</v>
      </c>
      <c r="J75" s="142" t="s">
        <v>864</v>
      </c>
      <c r="K75" s="142" t="s">
        <v>864</v>
      </c>
      <c r="L75" s="142" t="s">
        <v>864</v>
      </c>
      <c r="M75" s="142" t="s">
        <v>864</v>
      </c>
      <c r="N75" s="142" t="s">
        <v>864</v>
      </c>
      <c r="O75" s="207" t="s">
        <v>343</v>
      </c>
      <c r="P75" s="152" t="s">
        <v>183</v>
      </c>
      <c r="Q75" s="140" t="s">
        <v>875</v>
      </c>
      <c r="R75" s="140" t="s">
        <v>539</v>
      </c>
      <c r="S75" s="128" t="s">
        <v>183</v>
      </c>
    </row>
    <row r="76" spans="1:20" ht="15" customHeight="1" x14ac:dyDescent="0.2">
      <c r="A76" s="139" t="s">
        <v>64</v>
      </c>
      <c r="B76" s="139" t="s">
        <v>129</v>
      </c>
      <c r="C76" s="143">
        <f t="shared" si="27"/>
        <v>2</v>
      </c>
      <c r="D76" s="143"/>
      <c r="E76" s="143"/>
      <c r="F76" s="144">
        <f t="shared" si="28"/>
        <v>2</v>
      </c>
      <c r="G76" s="142" t="s">
        <v>864</v>
      </c>
      <c r="H76" s="142" t="s">
        <v>864</v>
      </c>
      <c r="I76" s="142" t="s">
        <v>864</v>
      </c>
      <c r="J76" s="142" t="s">
        <v>864</v>
      </c>
      <c r="K76" s="142" t="s">
        <v>864</v>
      </c>
      <c r="L76" s="142" t="s">
        <v>864</v>
      </c>
      <c r="M76" s="142" t="s">
        <v>864</v>
      </c>
      <c r="N76" s="142" t="s">
        <v>864</v>
      </c>
      <c r="O76" s="207" t="s">
        <v>343</v>
      </c>
      <c r="P76" s="152" t="s">
        <v>183</v>
      </c>
      <c r="Q76" s="140" t="s">
        <v>867</v>
      </c>
      <c r="R76" s="140" t="s">
        <v>543</v>
      </c>
      <c r="S76" s="128" t="s">
        <v>183</v>
      </c>
      <c r="T76" s="300"/>
    </row>
    <row r="77" spans="1:20" s="52" customFormat="1" ht="15" customHeight="1" x14ac:dyDescent="0.2">
      <c r="A77" s="145" t="s">
        <v>65</v>
      </c>
      <c r="B77" s="298"/>
      <c r="C77" s="156"/>
      <c r="D77" s="150"/>
      <c r="E77" s="150"/>
      <c r="F77" s="151"/>
      <c r="G77" s="244"/>
      <c r="H77" s="244"/>
      <c r="I77" s="145"/>
      <c r="J77" s="145"/>
      <c r="K77" s="145"/>
      <c r="L77" s="145"/>
      <c r="M77" s="145"/>
      <c r="N77" s="145"/>
      <c r="O77" s="145"/>
      <c r="P77" s="145"/>
      <c r="Q77" s="146"/>
      <c r="R77" s="146"/>
      <c r="S77" s="146"/>
      <c r="T77" s="137"/>
    </row>
    <row r="78" spans="1:20" ht="15" customHeight="1" x14ac:dyDescent="0.2">
      <c r="A78" s="139" t="s">
        <v>66</v>
      </c>
      <c r="B78" s="139" t="s">
        <v>127</v>
      </c>
      <c r="C78" s="143">
        <f t="shared" ref="C78:C87" si="29">IF(B78=$B$5,2,0)</f>
        <v>0</v>
      </c>
      <c r="D78" s="143"/>
      <c r="E78" s="143"/>
      <c r="F78" s="144">
        <f t="shared" ref="F78:F87" si="30">C78*IF(D78&gt;0,D78,1)*IF(E78&gt;0,E78,1)</f>
        <v>0</v>
      </c>
      <c r="G78" s="207" t="s">
        <v>866</v>
      </c>
      <c r="H78" s="207" t="s">
        <v>183</v>
      </c>
      <c r="I78" s="207" t="s">
        <v>183</v>
      </c>
      <c r="J78" s="207" t="s">
        <v>183</v>
      </c>
      <c r="K78" s="207" t="s">
        <v>183</v>
      </c>
      <c r="L78" s="207" t="s">
        <v>183</v>
      </c>
      <c r="M78" s="207" t="s">
        <v>183</v>
      </c>
      <c r="N78" s="207" t="s">
        <v>183</v>
      </c>
      <c r="O78" s="207" t="s">
        <v>183</v>
      </c>
      <c r="P78" s="142" t="s">
        <v>1158</v>
      </c>
      <c r="Q78" s="140" t="s">
        <v>867</v>
      </c>
      <c r="R78" s="141" t="s">
        <v>547</v>
      </c>
      <c r="S78" s="128" t="s">
        <v>183</v>
      </c>
    </row>
    <row r="79" spans="1:20" ht="15" customHeight="1" x14ac:dyDescent="0.2">
      <c r="A79" s="139" t="s">
        <v>68</v>
      </c>
      <c r="B79" s="139" t="s">
        <v>127</v>
      </c>
      <c r="C79" s="143">
        <f t="shared" ref="C79" si="31">IF(B79=$B$5,2,0)</f>
        <v>0</v>
      </c>
      <c r="D79" s="143"/>
      <c r="E79" s="143"/>
      <c r="F79" s="144">
        <f t="shared" ref="F79" si="32">C79*IF(D79&gt;0,D79,1)*IF(E79&gt;0,E79,1)</f>
        <v>0</v>
      </c>
      <c r="G79" s="207" t="s">
        <v>866</v>
      </c>
      <c r="H79" s="207" t="s">
        <v>183</v>
      </c>
      <c r="I79" s="207" t="s">
        <v>183</v>
      </c>
      <c r="J79" s="207" t="s">
        <v>183</v>
      </c>
      <c r="K79" s="207" t="s">
        <v>183</v>
      </c>
      <c r="L79" s="207" t="s">
        <v>183</v>
      </c>
      <c r="M79" s="207" t="s">
        <v>183</v>
      </c>
      <c r="N79" s="207" t="s">
        <v>183</v>
      </c>
      <c r="O79" s="207" t="s">
        <v>183</v>
      </c>
      <c r="P79" s="142" t="s">
        <v>183</v>
      </c>
      <c r="Q79" s="140" t="s">
        <v>867</v>
      </c>
      <c r="R79" s="140" t="s">
        <v>550</v>
      </c>
      <c r="S79" s="128" t="s">
        <v>183</v>
      </c>
    </row>
    <row r="80" spans="1:20" ht="15" customHeight="1" x14ac:dyDescent="0.2">
      <c r="A80" s="139" t="s">
        <v>69</v>
      </c>
      <c r="B80" s="139" t="s">
        <v>127</v>
      </c>
      <c r="C80" s="143">
        <f t="shared" si="29"/>
        <v>0</v>
      </c>
      <c r="D80" s="143"/>
      <c r="E80" s="143"/>
      <c r="F80" s="144">
        <f t="shared" si="30"/>
        <v>0</v>
      </c>
      <c r="G80" s="207" t="s">
        <v>866</v>
      </c>
      <c r="H80" s="142" t="s">
        <v>183</v>
      </c>
      <c r="I80" s="142" t="s">
        <v>183</v>
      </c>
      <c r="J80" s="142" t="s">
        <v>183</v>
      </c>
      <c r="K80" s="142" t="s">
        <v>183</v>
      </c>
      <c r="L80" s="142" t="s">
        <v>183</v>
      </c>
      <c r="M80" s="142" t="s">
        <v>183</v>
      </c>
      <c r="N80" s="142" t="s">
        <v>183</v>
      </c>
      <c r="O80" s="142" t="s">
        <v>183</v>
      </c>
      <c r="P80" s="152" t="s">
        <v>183</v>
      </c>
      <c r="Q80" s="140" t="s">
        <v>875</v>
      </c>
      <c r="R80" s="140" t="s">
        <v>397</v>
      </c>
      <c r="S80" s="128" t="s">
        <v>183</v>
      </c>
    </row>
    <row r="81" spans="1:20" ht="15" customHeight="1" x14ac:dyDescent="0.2">
      <c r="A81" s="139" t="s">
        <v>70</v>
      </c>
      <c r="B81" s="139" t="s">
        <v>127</v>
      </c>
      <c r="C81" s="143">
        <f t="shared" ref="C81" si="33">IF(B81=$B$5,2,0)</f>
        <v>0</v>
      </c>
      <c r="D81" s="143"/>
      <c r="E81" s="143"/>
      <c r="F81" s="144">
        <f t="shared" ref="F81" si="34">C81*IF(D81&gt;0,D81,1)*IF(E81&gt;0,E81,1)</f>
        <v>0</v>
      </c>
      <c r="G81" s="207" t="s">
        <v>866</v>
      </c>
      <c r="H81" s="142" t="s">
        <v>183</v>
      </c>
      <c r="I81" s="142" t="s">
        <v>183</v>
      </c>
      <c r="J81" s="142" t="s">
        <v>183</v>
      </c>
      <c r="K81" s="142" t="s">
        <v>183</v>
      </c>
      <c r="L81" s="142" t="s">
        <v>183</v>
      </c>
      <c r="M81" s="142" t="s">
        <v>183</v>
      </c>
      <c r="N81" s="142" t="s">
        <v>183</v>
      </c>
      <c r="O81" s="142" t="s">
        <v>183</v>
      </c>
      <c r="P81" s="142" t="s">
        <v>183</v>
      </c>
      <c r="Q81" s="140" t="s">
        <v>867</v>
      </c>
      <c r="R81" s="140" t="s">
        <v>555</v>
      </c>
      <c r="S81" s="128" t="s">
        <v>183</v>
      </c>
    </row>
    <row r="82" spans="1:20" ht="15" customHeight="1" x14ac:dyDescent="0.2">
      <c r="A82" s="139" t="s">
        <v>72</v>
      </c>
      <c r="B82" s="139" t="s">
        <v>129</v>
      </c>
      <c r="C82" s="143">
        <f t="shared" si="29"/>
        <v>2</v>
      </c>
      <c r="D82" s="143"/>
      <c r="E82" s="143"/>
      <c r="F82" s="144">
        <f t="shared" si="30"/>
        <v>2</v>
      </c>
      <c r="G82" s="142" t="s">
        <v>864</v>
      </c>
      <c r="H82" s="142" t="s">
        <v>864</v>
      </c>
      <c r="I82" s="142" t="s">
        <v>864</v>
      </c>
      <c r="J82" s="142" t="s">
        <v>864</v>
      </c>
      <c r="K82" s="142" t="s">
        <v>864</v>
      </c>
      <c r="L82" s="142" t="s">
        <v>864</v>
      </c>
      <c r="M82" s="142" t="s">
        <v>864</v>
      </c>
      <c r="N82" s="142" t="s">
        <v>864</v>
      </c>
      <c r="O82" s="207" t="s">
        <v>343</v>
      </c>
      <c r="P82" s="142" t="s">
        <v>183</v>
      </c>
      <c r="Q82" s="140" t="s">
        <v>867</v>
      </c>
      <c r="R82" s="294" t="s">
        <v>557</v>
      </c>
      <c r="S82" s="128" t="s">
        <v>183</v>
      </c>
    </row>
    <row r="83" spans="1:20" ht="15" customHeight="1" x14ac:dyDescent="0.2">
      <c r="A83" s="139" t="s">
        <v>73</v>
      </c>
      <c r="B83" s="139" t="s">
        <v>127</v>
      </c>
      <c r="C83" s="143">
        <f t="shared" si="29"/>
        <v>0</v>
      </c>
      <c r="D83" s="143"/>
      <c r="E83" s="143"/>
      <c r="F83" s="144">
        <f t="shared" si="30"/>
        <v>0</v>
      </c>
      <c r="G83" s="207" t="s">
        <v>866</v>
      </c>
      <c r="H83" s="142" t="s">
        <v>183</v>
      </c>
      <c r="I83" s="142" t="s">
        <v>183</v>
      </c>
      <c r="J83" s="142" t="s">
        <v>183</v>
      </c>
      <c r="K83" s="142" t="s">
        <v>183</v>
      </c>
      <c r="L83" s="142" t="s">
        <v>183</v>
      </c>
      <c r="M83" s="142" t="s">
        <v>183</v>
      </c>
      <c r="N83" s="142" t="s">
        <v>183</v>
      </c>
      <c r="O83" s="142" t="s">
        <v>183</v>
      </c>
      <c r="P83" s="142" t="s">
        <v>183</v>
      </c>
      <c r="Q83" s="140" t="s">
        <v>867</v>
      </c>
      <c r="R83" s="141" t="s">
        <v>559</v>
      </c>
      <c r="S83" s="128" t="s">
        <v>183</v>
      </c>
    </row>
    <row r="84" spans="1:20" ht="15" customHeight="1" x14ac:dyDescent="0.2">
      <c r="A84" s="139" t="s">
        <v>206</v>
      </c>
      <c r="B84" s="139" t="s">
        <v>129</v>
      </c>
      <c r="C84" s="143">
        <f>IF(B84=$B$5,2,0)</f>
        <v>2</v>
      </c>
      <c r="D84" s="143"/>
      <c r="E84" s="143"/>
      <c r="F84" s="144">
        <f>C84*IF(D84&gt;0,D84,1)*IF(E84&gt;0,E84,1)</f>
        <v>2</v>
      </c>
      <c r="G84" s="142" t="s">
        <v>864</v>
      </c>
      <c r="H84" s="142" t="s">
        <v>864</v>
      </c>
      <c r="I84" s="142" t="s">
        <v>864</v>
      </c>
      <c r="J84" s="142" t="s">
        <v>864</v>
      </c>
      <c r="K84" s="142" t="s">
        <v>864</v>
      </c>
      <c r="L84" s="142" t="s">
        <v>864</v>
      </c>
      <c r="M84" s="142" t="s">
        <v>864</v>
      </c>
      <c r="N84" s="142" t="s">
        <v>864</v>
      </c>
      <c r="O84" s="207" t="s">
        <v>343</v>
      </c>
      <c r="P84" s="142" t="s">
        <v>183</v>
      </c>
      <c r="Q84" s="140" t="s">
        <v>867</v>
      </c>
      <c r="R84" s="141" t="s">
        <v>562</v>
      </c>
      <c r="S84" s="128" t="s">
        <v>183</v>
      </c>
    </row>
    <row r="85" spans="1:20" ht="15" customHeight="1" x14ac:dyDescent="0.2">
      <c r="A85" s="139" t="s">
        <v>75</v>
      </c>
      <c r="B85" s="139" t="s">
        <v>129</v>
      </c>
      <c r="C85" s="143">
        <f t="shared" si="29"/>
        <v>2</v>
      </c>
      <c r="D85" s="143"/>
      <c r="E85" s="143"/>
      <c r="F85" s="144">
        <f t="shared" si="30"/>
        <v>2</v>
      </c>
      <c r="G85" s="142" t="s">
        <v>864</v>
      </c>
      <c r="H85" s="142" t="s">
        <v>864</v>
      </c>
      <c r="I85" s="142" t="s">
        <v>864</v>
      </c>
      <c r="J85" s="142" t="s">
        <v>864</v>
      </c>
      <c r="K85" s="142" t="s">
        <v>864</v>
      </c>
      <c r="L85" s="142" t="s">
        <v>864</v>
      </c>
      <c r="M85" s="142" t="s">
        <v>864</v>
      </c>
      <c r="N85" s="142" t="s">
        <v>864</v>
      </c>
      <c r="O85" s="207">
        <v>44344</v>
      </c>
      <c r="P85" s="152" t="s">
        <v>183</v>
      </c>
      <c r="Q85" s="140" t="s">
        <v>867</v>
      </c>
      <c r="R85" s="141" t="s">
        <v>565</v>
      </c>
      <c r="S85" s="128" t="s">
        <v>183</v>
      </c>
    </row>
    <row r="86" spans="1:20" ht="15" customHeight="1" x14ac:dyDescent="0.2">
      <c r="A86" s="139" t="s">
        <v>76</v>
      </c>
      <c r="B86" s="139" t="s">
        <v>129</v>
      </c>
      <c r="C86" s="143">
        <f t="shared" si="29"/>
        <v>2</v>
      </c>
      <c r="D86" s="143"/>
      <c r="E86" s="143"/>
      <c r="F86" s="144">
        <f t="shared" si="30"/>
        <v>2</v>
      </c>
      <c r="G86" s="142" t="s">
        <v>864</v>
      </c>
      <c r="H86" s="142" t="s">
        <v>864</v>
      </c>
      <c r="I86" s="142" t="s">
        <v>864</v>
      </c>
      <c r="J86" s="142" t="s">
        <v>864</v>
      </c>
      <c r="K86" s="142" t="s">
        <v>864</v>
      </c>
      <c r="L86" s="142" t="s">
        <v>864</v>
      </c>
      <c r="M86" s="142" t="s">
        <v>864</v>
      </c>
      <c r="N86" s="142" t="s">
        <v>864</v>
      </c>
      <c r="O86" s="207" t="s">
        <v>343</v>
      </c>
      <c r="P86" s="152" t="s">
        <v>183</v>
      </c>
      <c r="Q86" s="140" t="s">
        <v>867</v>
      </c>
      <c r="R86" s="140" t="s">
        <v>567</v>
      </c>
      <c r="S86" s="128" t="s">
        <v>183</v>
      </c>
    </row>
    <row r="87" spans="1:20" ht="15" customHeight="1" x14ac:dyDescent="0.2">
      <c r="A87" s="139" t="s">
        <v>77</v>
      </c>
      <c r="B87" s="139" t="s">
        <v>129</v>
      </c>
      <c r="C87" s="143">
        <f t="shared" si="29"/>
        <v>2</v>
      </c>
      <c r="D87" s="143"/>
      <c r="E87" s="143"/>
      <c r="F87" s="144">
        <f t="shared" si="30"/>
        <v>2</v>
      </c>
      <c r="G87" s="142" t="s">
        <v>864</v>
      </c>
      <c r="H87" s="142" t="s">
        <v>864</v>
      </c>
      <c r="I87" s="142" t="s">
        <v>864</v>
      </c>
      <c r="J87" s="142" t="s">
        <v>864</v>
      </c>
      <c r="K87" s="142" t="s">
        <v>864</v>
      </c>
      <c r="L87" s="142" t="s">
        <v>864</v>
      </c>
      <c r="M87" s="142" t="s">
        <v>864</v>
      </c>
      <c r="N87" s="142" t="s">
        <v>864</v>
      </c>
      <c r="O87" s="207" t="s">
        <v>343</v>
      </c>
      <c r="P87" s="152" t="s">
        <v>183</v>
      </c>
      <c r="Q87" s="140" t="s">
        <v>867</v>
      </c>
      <c r="R87" s="141" t="s">
        <v>570</v>
      </c>
      <c r="S87" s="128" t="s">
        <v>183</v>
      </c>
    </row>
    <row r="88" spans="1:20" s="52" customFormat="1" ht="15" customHeight="1" x14ac:dyDescent="0.2">
      <c r="A88" s="145" t="s">
        <v>78</v>
      </c>
      <c r="B88" s="298"/>
      <c r="C88" s="156"/>
      <c r="D88" s="150"/>
      <c r="E88" s="150"/>
      <c r="F88" s="151"/>
      <c r="G88" s="244"/>
      <c r="H88" s="244"/>
      <c r="I88" s="145"/>
      <c r="J88" s="145"/>
      <c r="K88" s="145"/>
      <c r="L88" s="145"/>
      <c r="M88" s="145"/>
      <c r="N88" s="145"/>
      <c r="O88" s="145"/>
      <c r="P88" s="145"/>
      <c r="Q88" s="146"/>
      <c r="R88" s="146"/>
      <c r="S88" s="299"/>
      <c r="T88" s="137"/>
    </row>
    <row r="89" spans="1:20" s="52" customFormat="1" ht="15" customHeight="1" x14ac:dyDescent="0.2">
      <c r="A89" s="139" t="s">
        <v>67</v>
      </c>
      <c r="B89" s="139" t="s">
        <v>129</v>
      </c>
      <c r="C89" s="143">
        <f t="shared" ref="C89:C98" si="35">IF(B89=$B$5,2,0)</f>
        <v>2</v>
      </c>
      <c r="D89" s="143"/>
      <c r="E89" s="143"/>
      <c r="F89" s="144">
        <f t="shared" ref="F89:F98" si="36">C89*IF(D89&gt;0,D89,1)*IF(E89&gt;0,E89,1)</f>
        <v>2</v>
      </c>
      <c r="G89" s="142" t="s">
        <v>864</v>
      </c>
      <c r="H89" s="142" t="s">
        <v>864</v>
      </c>
      <c r="I89" s="142" t="s">
        <v>864</v>
      </c>
      <c r="J89" s="142" t="s">
        <v>864</v>
      </c>
      <c r="K89" s="142" t="s">
        <v>864</v>
      </c>
      <c r="L89" s="142" t="s">
        <v>864</v>
      </c>
      <c r="M89" s="142" t="s">
        <v>864</v>
      </c>
      <c r="N89" s="142" t="s">
        <v>864</v>
      </c>
      <c r="O89" s="207" t="s">
        <v>343</v>
      </c>
      <c r="P89" s="152" t="s">
        <v>183</v>
      </c>
      <c r="Q89" s="140" t="s">
        <v>867</v>
      </c>
      <c r="R89" s="141" t="s">
        <v>579</v>
      </c>
      <c r="S89" s="128" t="s">
        <v>183</v>
      </c>
      <c r="T89" s="137"/>
    </row>
    <row r="90" spans="1:20" ht="15" customHeight="1" x14ac:dyDescent="0.2">
      <c r="A90" s="139" t="s">
        <v>79</v>
      </c>
      <c r="B90" s="139" t="s">
        <v>127</v>
      </c>
      <c r="C90" s="143">
        <f t="shared" si="35"/>
        <v>0</v>
      </c>
      <c r="D90" s="143"/>
      <c r="E90" s="143"/>
      <c r="F90" s="144">
        <f t="shared" si="36"/>
        <v>0</v>
      </c>
      <c r="G90" s="207" t="s">
        <v>1105</v>
      </c>
      <c r="H90" s="142" t="s">
        <v>183</v>
      </c>
      <c r="I90" s="142" t="s">
        <v>183</v>
      </c>
      <c r="J90" s="142" t="s">
        <v>183</v>
      </c>
      <c r="K90" s="142" t="s">
        <v>183</v>
      </c>
      <c r="L90" s="142" t="s">
        <v>183</v>
      </c>
      <c r="M90" s="142" t="s">
        <v>183</v>
      </c>
      <c r="N90" s="142" t="s">
        <v>183</v>
      </c>
      <c r="O90" s="207" t="s">
        <v>183</v>
      </c>
      <c r="P90" s="152" t="s">
        <v>1159</v>
      </c>
      <c r="Q90" s="140" t="s">
        <v>867</v>
      </c>
      <c r="R90" s="141" t="s">
        <v>573</v>
      </c>
      <c r="S90" s="128" t="s">
        <v>183</v>
      </c>
    </row>
    <row r="91" spans="1:20" ht="15" customHeight="1" x14ac:dyDescent="0.2">
      <c r="A91" s="139" t="s">
        <v>71</v>
      </c>
      <c r="B91" s="139" t="s">
        <v>129</v>
      </c>
      <c r="C91" s="143">
        <f t="shared" si="35"/>
        <v>2</v>
      </c>
      <c r="D91" s="143"/>
      <c r="E91" s="143"/>
      <c r="F91" s="144">
        <f t="shared" si="36"/>
        <v>2</v>
      </c>
      <c r="G91" s="142" t="s">
        <v>864</v>
      </c>
      <c r="H91" s="142" t="s">
        <v>864</v>
      </c>
      <c r="I91" s="142" t="s">
        <v>864</v>
      </c>
      <c r="J91" s="142" t="s">
        <v>864</v>
      </c>
      <c r="K91" s="142" t="s">
        <v>864</v>
      </c>
      <c r="L91" s="142" t="s">
        <v>864</v>
      </c>
      <c r="M91" s="142" t="s">
        <v>864</v>
      </c>
      <c r="N91" s="142" t="s">
        <v>864</v>
      </c>
      <c r="O91" s="207">
        <v>44345</v>
      </c>
      <c r="P91" s="142" t="s">
        <v>183</v>
      </c>
      <c r="Q91" s="140" t="s">
        <v>867</v>
      </c>
      <c r="R91" s="141" t="s">
        <v>576</v>
      </c>
      <c r="S91" s="128" t="s">
        <v>183</v>
      </c>
    </row>
    <row r="92" spans="1:20" ht="15" customHeight="1" x14ac:dyDescent="0.2">
      <c r="A92" s="139" t="s">
        <v>80</v>
      </c>
      <c r="B92" s="139" t="s">
        <v>127</v>
      </c>
      <c r="C92" s="143">
        <f t="shared" ref="C92" si="37">IF(B92=$B$5,2,0)</f>
        <v>0</v>
      </c>
      <c r="D92" s="143"/>
      <c r="E92" s="143"/>
      <c r="F92" s="144">
        <f t="shared" ref="F92" si="38">C92*IF(D92&gt;0,D92,1)*IF(E92&gt;0,E92,1)</f>
        <v>0</v>
      </c>
      <c r="G92" s="207" t="s">
        <v>866</v>
      </c>
      <c r="H92" s="142" t="s">
        <v>183</v>
      </c>
      <c r="I92" s="142" t="s">
        <v>183</v>
      </c>
      <c r="J92" s="142" t="s">
        <v>183</v>
      </c>
      <c r="K92" s="142" t="s">
        <v>183</v>
      </c>
      <c r="L92" s="142" t="s">
        <v>183</v>
      </c>
      <c r="M92" s="142" t="s">
        <v>183</v>
      </c>
      <c r="N92" s="142" t="s">
        <v>183</v>
      </c>
      <c r="O92" s="207" t="s">
        <v>183</v>
      </c>
      <c r="P92" s="142" t="s">
        <v>183</v>
      </c>
      <c r="Q92" s="140" t="s">
        <v>867</v>
      </c>
      <c r="R92" s="141" t="s">
        <v>583</v>
      </c>
      <c r="S92" s="128" t="s">
        <v>183</v>
      </c>
    </row>
    <row r="93" spans="1:20" ht="15" customHeight="1" x14ac:dyDescent="0.2">
      <c r="A93" s="139" t="s">
        <v>81</v>
      </c>
      <c r="B93" s="139" t="s">
        <v>129</v>
      </c>
      <c r="C93" s="143">
        <f t="shared" si="35"/>
        <v>2</v>
      </c>
      <c r="D93" s="143"/>
      <c r="E93" s="143"/>
      <c r="F93" s="144">
        <f t="shared" si="36"/>
        <v>2</v>
      </c>
      <c r="G93" s="142" t="s">
        <v>864</v>
      </c>
      <c r="H93" s="142" t="s">
        <v>864</v>
      </c>
      <c r="I93" s="142" t="s">
        <v>864</v>
      </c>
      <c r="J93" s="142" t="s">
        <v>864</v>
      </c>
      <c r="K93" s="142" t="s">
        <v>864</v>
      </c>
      <c r="L93" s="142" t="s">
        <v>864</v>
      </c>
      <c r="M93" s="142" t="s">
        <v>864</v>
      </c>
      <c r="N93" s="142" t="s">
        <v>864</v>
      </c>
      <c r="O93" s="207">
        <v>44330</v>
      </c>
      <c r="P93" s="152" t="s">
        <v>183</v>
      </c>
      <c r="Q93" s="140" t="s">
        <v>979</v>
      </c>
      <c r="R93" s="294" t="s">
        <v>587</v>
      </c>
      <c r="S93" s="128" t="s">
        <v>183</v>
      </c>
    </row>
    <row r="94" spans="1:20" ht="15" customHeight="1" x14ac:dyDescent="0.2">
      <c r="A94" s="139" t="s">
        <v>82</v>
      </c>
      <c r="B94" s="139" t="s">
        <v>129</v>
      </c>
      <c r="C94" s="143">
        <f t="shared" si="35"/>
        <v>2</v>
      </c>
      <c r="D94" s="143"/>
      <c r="E94" s="143"/>
      <c r="F94" s="144">
        <f t="shared" si="36"/>
        <v>2</v>
      </c>
      <c r="G94" s="142" t="s">
        <v>864</v>
      </c>
      <c r="H94" s="142" t="s">
        <v>864</v>
      </c>
      <c r="I94" s="142" t="s">
        <v>864</v>
      </c>
      <c r="J94" s="142" t="s">
        <v>864</v>
      </c>
      <c r="K94" s="142" t="s">
        <v>864</v>
      </c>
      <c r="L94" s="142" t="s">
        <v>864</v>
      </c>
      <c r="M94" s="142" t="s">
        <v>864</v>
      </c>
      <c r="N94" s="142" t="s">
        <v>864</v>
      </c>
      <c r="O94" s="207">
        <v>44341</v>
      </c>
      <c r="P94" s="142" t="s">
        <v>183</v>
      </c>
      <c r="Q94" s="140" t="s">
        <v>867</v>
      </c>
      <c r="R94" s="141" t="s">
        <v>589</v>
      </c>
      <c r="S94" s="128" t="s">
        <v>183</v>
      </c>
    </row>
    <row r="95" spans="1:20" ht="15" customHeight="1" x14ac:dyDescent="0.2">
      <c r="A95" s="139" t="s">
        <v>83</v>
      </c>
      <c r="B95" s="139" t="s">
        <v>127</v>
      </c>
      <c r="C95" s="143">
        <f t="shared" si="35"/>
        <v>0</v>
      </c>
      <c r="D95" s="143"/>
      <c r="E95" s="143"/>
      <c r="F95" s="144">
        <f t="shared" si="36"/>
        <v>0</v>
      </c>
      <c r="G95" s="207" t="s">
        <v>866</v>
      </c>
      <c r="H95" s="142" t="s">
        <v>183</v>
      </c>
      <c r="I95" s="142" t="s">
        <v>183</v>
      </c>
      <c r="J95" s="142" t="s">
        <v>183</v>
      </c>
      <c r="K95" s="142" t="s">
        <v>183</v>
      </c>
      <c r="L95" s="142" t="s">
        <v>183</v>
      </c>
      <c r="M95" s="142" t="s">
        <v>183</v>
      </c>
      <c r="N95" s="142" t="s">
        <v>183</v>
      </c>
      <c r="O95" s="207" t="s">
        <v>183</v>
      </c>
      <c r="P95" s="152" t="s">
        <v>183</v>
      </c>
      <c r="Q95" s="140" t="s">
        <v>979</v>
      </c>
      <c r="R95" s="141" t="s">
        <v>592</v>
      </c>
      <c r="S95" s="128" t="s">
        <v>183</v>
      </c>
    </row>
    <row r="96" spans="1:20" ht="15" customHeight="1" x14ac:dyDescent="0.2">
      <c r="A96" s="139" t="s">
        <v>84</v>
      </c>
      <c r="B96" s="139" t="s">
        <v>129</v>
      </c>
      <c r="C96" s="143">
        <f t="shared" si="35"/>
        <v>2</v>
      </c>
      <c r="D96" s="143"/>
      <c r="E96" s="143"/>
      <c r="F96" s="144">
        <f t="shared" si="36"/>
        <v>2</v>
      </c>
      <c r="G96" s="142" t="s">
        <v>864</v>
      </c>
      <c r="H96" s="142" t="s">
        <v>864</v>
      </c>
      <c r="I96" s="142" t="s">
        <v>864</v>
      </c>
      <c r="J96" s="142" t="s">
        <v>864</v>
      </c>
      <c r="K96" s="142" t="s">
        <v>864</v>
      </c>
      <c r="L96" s="142" t="s">
        <v>864</v>
      </c>
      <c r="M96" s="142" t="s">
        <v>864</v>
      </c>
      <c r="N96" s="142" t="s">
        <v>864</v>
      </c>
      <c r="O96" s="207">
        <v>44305</v>
      </c>
      <c r="P96" s="152" t="s">
        <v>183</v>
      </c>
      <c r="Q96" s="140" t="s">
        <v>979</v>
      </c>
      <c r="R96" s="141" t="s">
        <v>598</v>
      </c>
      <c r="S96" s="128" t="s">
        <v>183</v>
      </c>
    </row>
    <row r="97" spans="1:19" ht="15" customHeight="1" x14ac:dyDescent="0.2">
      <c r="A97" s="139" t="s">
        <v>85</v>
      </c>
      <c r="B97" s="139" t="s">
        <v>129</v>
      </c>
      <c r="C97" s="143">
        <f t="shared" si="35"/>
        <v>2</v>
      </c>
      <c r="D97" s="143"/>
      <c r="E97" s="143"/>
      <c r="F97" s="144">
        <f t="shared" si="36"/>
        <v>2</v>
      </c>
      <c r="G97" s="142" t="s">
        <v>864</v>
      </c>
      <c r="H97" s="142" t="s">
        <v>864</v>
      </c>
      <c r="I97" s="142" t="s">
        <v>864</v>
      </c>
      <c r="J97" s="142" t="s">
        <v>864</v>
      </c>
      <c r="K97" s="142" t="s">
        <v>864</v>
      </c>
      <c r="L97" s="142" t="s">
        <v>864</v>
      </c>
      <c r="M97" s="142" t="s">
        <v>864</v>
      </c>
      <c r="N97" s="142" t="s">
        <v>864</v>
      </c>
      <c r="O97" s="207" t="s">
        <v>343</v>
      </c>
      <c r="P97" s="152" t="s">
        <v>183</v>
      </c>
      <c r="Q97" s="140" t="s">
        <v>979</v>
      </c>
      <c r="R97" s="296" t="s">
        <v>603</v>
      </c>
      <c r="S97" s="128" t="s">
        <v>183</v>
      </c>
    </row>
    <row r="98" spans="1:19" ht="15" customHeight="1" x14ac:dyDescent="0.2">
      <c r="A98" s="139" t="s">
        <v>86</v>
      </c>
      <c r="B98" s="139" t="s">
        <v>127</v>
      </c>
      <c r="C98" s="143">
        <f t="shared" si="35"/>
        <v>0</v>
      </c>
      <c r="D98" s="143"/>
      <c r="E98" s="143"/>
      <c r="F98" s="144">
        <f t="shared" si="36"/>
        <v>0</v>
      </c>
      <c r="G98" s="207" t="s">
        <v>866</v>
      </c>
      <c r="H98" s="142" t="s">
        <v>183</v>
      </c>
      <c r="I98" s="142" t="s">
        <v>183</v>
      </c>
      <c r="J98" s="142" t="s">
        <v>183</v>
      </c>
      <c r="K98" s="142" t="s">
        <v>183</v>
      </c>
      <c r="L98" s="142" t="s">
        <v>183</v>
      </c>
      <c r="M98" s="142" t="s">
        <v>183</v>
      </c>
      <c r="N98" s="142" t="s">
        <v>183</v>
      </c>
      <c r="O98" s="142" t="s">
        <v>183</v>
      </c>
      <c r="P98" s="142" t="s">
        <v>183</v>
      </c>
      <c r="Q98" s="140" t="s">
        <v>867</v>
      </c>
      <c r="R98" s="141" t="s">
        <v>606</v>
      </c>
      <c r="S98" s="128" t="s">
        <v>183</v>
      </c>
    </row>
    <row r="99" spans="1:19" ht="15" customHeight="1" x14ac:dyDescent="0.2">
      <c r="A99" s="139" t="s">
        <v>87</v>
      </c>
      <c r="B99" s="139" t="s">
        <v>127</v>
      </c>
      <c r="C99" s="143">
        <f t="shared" ref="C99" si="39">IF(B99=$B$5,2,0)</f>
        <v>0</v>
      </c>
      <c r="D99" s="143"/>
      <c r="E99" s="143"/>
      <c r="F99" s="144">
        <f t="shared" ref="F99" si="40">C99*IF(D99&gt;0,D99,1)*IF(E99&gt;0,E99,1)</f>
        <v>0</v>
      </c>
      <c r="G99" s="207" t="s">
        <v>866</v>
      </c>
      <c r="H99" s="142" t="s">
        <v>183</v>
      </c>
      <c r="I99" s="142" t="s">
        <v>183</v>
      </c>
      <c r="J99" s="142" t="s">
        <v>183</v>
      </c>
      <c r="K99" s="142" t="s">
        <v>183</v>
      </c>
      <c r="L99" s="142" t="s">
        <v>183</v>
      </c>
      <c r="M99" s="142" t="s">
        <v>183</v>
      </c>
      <c r="N99" s="142" t="s">
        <v>183</v>
      </c>
      <c r="O99" s="142" t="s">
        <v>183</v>
      </c>
      <c r="P99" s="159" t="s">
        <v>183</v>
      </c>
      <c r="Q99" s="140" t="s">
        <v>875</v>
      </c>
      <c r="R99" s="141" t="s">
        <v>380</v>
      </c>
      <c r="S99" s="128" t="s">
        <v>183</v>
      </c>
    </row>
    <row r="112" spans="1:19" x14ac:dyDescent="0.2">
      <c r="A112" s="62"/>
      <c r="B112" s="63"/>
      <c r="C112" s="63"/>
      <c r="D112" s="63"/>
      <c r="E112" s="63"/>
      <c r="F112" s="64"/>
      <c r="G112" s="63"/>
      <c r="H112" s="63"/>
      <c r="I112" s="63"/>
      <c r="J112" s="63"/>
      <c r="K112" s="63"/>
      <c r="L112" s="63"/>
      <c r="M112" s="63"/>
      <c r="N112" s="63"/>
      <c r="O112" s="63"/>
      <c r="P112" s="62"/>
      <c r="Q112" s="70"/>
      <c r="R112" s="70"/>
      <c r="S112" s="64"/>
    </row>
    <row r="119" spans="1:19" x14ac:dyDescent="0.2">
      <c r="A119" s="62"/>
      <c r="B119" s="63"/>
      <c r="C119" s="63"/>
      <c r="D119" s="63"/>
      <c r="E119" s="63"/>
      <c r="F119" s="64"/>
      <c r="G119" s="63"/>
      <c r="H119" s="63"/>
      <c r="I119" s="63"/>
      <c r="J119" s="63"/>
      <c r="K119" s="63"/>
      <c r="L119" s="63"/>
      <c r="M119" s="63"/>
      <c r="N119" s="63"/>
      <c r="O119" s="63"/>
      <c r="P119" s="62"/>
      <c r="Q119" s="70"/>
      <c r="R119" s="70"/>
      <c r="S119" s="64"/>
    </row>
    <row r="123" spans="1:19" x14ac:dyDescent="0.2">
      <c r="A123" s="62"/>
      <c r="B123" s="63"/>
      <c r="C123" s="63"/>
      <c r="D123" s="63"/>
      <c r="E123" s="63"/>
      <c r="F123" s="64"/>
      <c r="G123" s="63"/>
      <c r="H123" s="63"/>
      <c r="I123" s="63"/>
      <c r="J123" s="63"/>
      <c r="K123" s="63"/>
      <c r="L123" s="63"/>
      <c r="M123" s="63"/>
      <c r="N123" s="63"/>
      <c r="O123" s="63"/>
      <c r="P123" s="62"/>
      <c r="Q123" s="70"/>
      <c r="R123" s="70"/>
      <c r="S123" s="64"/>
    </row>
    <row r="126" spans="1:19" x14ac:dyDescent="0.2">
      <c r="A126" s="62"/>
      <c r="B126" s="63"/>
      <c r="C126" s="63"/>
      <c r="D126" s="63"/>
      <c r="E126" s="63"/>
      <c r="F126" s="64"/>
      <c r="G126" s="63"/>
      <c r="H126" s="63"/>
      <c r="I126" s="63"/>
      <c r="J126" s="63"/>
      <c r="K126" s="63"/>
      <c r="L126" s="63"/>
      <c r="M126" s="63"/>
      <c r="N126" s="63"/>
      <c r="O126" s="63"/>
      <c r="P126" s="62"/>
      <c r="Q126" s="70"/>
      <c r="R126" s="70"/>
      <c r="S126" s="64"/>
    </row>
    <row r="130" spans="1:19" x14ac:dyDescent="0.2">
      <c r="A130" s="62"/>
      <c r="B130" s="63"/>
      <c r="C130" s="63"/>
      <c r="D130" s="63"/>
      <c r="E130" s="63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2"/>
      <c r="Q130" s="70"/>
      <c r="R130" s="70"/>
      <c r="S130" s="64"/>
    </row>
    <row r="133" spans="1:19" x14ac:dyDescent="0.2">
      <c r="A133" s="62"/>
      <c r="B133" s="63"/>
      <c r="C133" s="63"/>
      <c r="D133" s="63"/>
      <c r="E133" s="63"/>
      <c r="F133" s="64"/>
      <c r="G133" s="63"/>
      <c r="H133" s="63"/>
      <c r="I133" s="63"/>
      <c r="J133" s="63"/>
      <c r="K133" s="63"/>
      <c r="L133" s="63"/>
      <c r="M133" s="63"/>
      <c r="N133" s="63"/>
      <c r="O133" s="63"/>
      <c r="P133" s="62"/>
      <c r="Q133" s="70"/>
      <c r="R133" s="70"/>
      <c r="S133" s="64"/>
    </row>
    <row r="137" spans="1:19" x14ac:dyDescent="0.2">
      <c r="A137" s="62"/>
      <c r="B137" s="63"/>
      <c r="C137" s="63"/>
      <c r="D137" s="63"/>
      <c r="E137" s="63"/>
      <c r="F137" s="64"/>
      <c r="G137" s="63"/>
      <c r="H137" s="63"/>
      <c r="I137" s="63"/>
      <c r="J137" s="63"/>
      <c r="K137" s="63"/>
      <c r="L137" s="63"/>
      <c r="M137" s="63"/>
      <c r="N137" s="63"/>
      <c r="O137" s="63"/>
      <c r="P137" s="62"/>
      <c r="Q137" s="70"/>
      <c r="R137" s="70"/>
      <c r="S137" s="64"/>
    </row>
  </sheetData>
  <mergeCells count="22">
    <mergeCell ref="A3:A6"/>
    <mergeCell ref="G3:G6"/>
    <mergeCell ref="C5:C6"/>
    <mergeCell ref="D5:D6"/>
    <mergeCell ref="P3:P6"/>
    <mergeCell ref="J3:J6"/>
    <mergeCell ref="Q3:S4"/>
    <mergeCell ref="N3:N6"/>
    <mergeCell ref="R5:R6"/>
    <mergeCell ref="B3:B4"/>
    <mergeCell ref="C3:F4"/>
    <mergeCell ref="K4:K6"/>
    <mergeCell ref="L4:L6"/>
    <mergeCell ref="M4:M6"/>
    <mergeCell ref="E5:E6"/>
    <mergeCell ref="F5:F6"/>
    <mergeCell ref="K3:M3"/>
    <mergeCell ref="I3:I6"/>
    <mergeCell ref="H3:H6"/>
    <mergeCell ref="O3:O6"/>
    <mergeCell ref="Q5:Q6"/>
    <mergeCell ref="S5:S6"/>
  </mergeCells>
  <dataValidations count="1">
    <dataValidation type="list" allowBlank="1" showInputMessage="1" showErrorMessage="1" sqref="B39:B46 B27:B37 B78:B87 B56:B69 B71:B76 B89:B99 B48:B54 B8:B25">
      <formula1>Выбор_5.1</formula1>
    </dataValidation>
  </dataValidations>
  <hyperlinks>
    <hyperlink ref="R16" r:id="rId1"/>
    <hyperlink ref="R50" r:id="rId2"/>
    <hyperlink ref="R54" r:id="rId3"/>
    <hyperlink ref="R61" r:id="rId4"/>
    <hyperlink ref="R62" r:id="rId5"/>
    <hyperlink ref="R66" r:id="rId6"/>
    <hyperlink ref="R80" r:id="rId7"/>
    <hyperlink ref="R99" r:id="rId8"/>
    <hyperlink ref="R8" r:id="rId9"/>
    <hyperlink ref="R9" r:id="rId10"/>
    <hyperlink ref="R10" r:id="rId11"/>
    <hyperlink ref="R11" r:id="rId12"/>
    <hyperlink ref="R12" r:id="rId13"/>
    <hyperlink ref="R13" r:id="rId14"/>
    <hyperlink ref="R14" r:id="rId15"/>
    <hyperlink ref="R15" r:id="rId16"/>
    <hyperlink ref="R17" r:id="rId17"/>
    <hyperlink ref="R18" r:id="rId18"/>
    <hyperlink ref="R19" r:id="rId19"/>
    <hyperlink ref="R20" r:id="rId20"/>
    <hyperlink ref="R21" r:id="rId21"/>
    <hyperlink ref="R22" r:id="rId22"/>
    <hyperlink ref="R23" r:id="rId23"/>
    <hyperlink ref="R24" r:id="rId24"/>
    <hyperlink ref="R25" r:id="rId25"/>
    <hyperlink ref="R27" r:id="rId26"/>
    <hyperlink ref="R29" r:id="rId27"/>
    <hyperlink ref="R30" r:id="rId28"/>
    <hyperlink ref="R31" r:id="rId29"/>
    <hyperlink ref="R32" r:id="rId30"/>
    <hyperlink ref="R33" r:id="rId31"/>
    <hyperlink ref="R34" r:id="rId32"/>
    <hyperlink ref="R35" r:id="rId33"/>
    <hyperlink ref="R36" r:id="rId34"/>
    <hyperlink ref="R37" r:id="rId35"/>
    <hyperlink ref="R39" r:id="rId36"/>
    <hyperlink ref="R40" r:id="rId37"/>
    <hyperlink ref="R41" r:id="rId38"/>
    <hyperlink ref="R42" r:id="rId39"/>
    <hyperlink ref="R43" r:id="rId40"/>
    <hyperlink ref="R44" r:id="rId41"/>
    <hyperlink ref="R45" r:id="rId42"/>
    <hyperlink ref="R48" r:id="rId43"/>
    <hyperlink ref="R49" r:id="rId44"/>
    <hyperlink ref="R52" r:id="rId45"/>
    <hyperlink ref="R56" r:id="rId46"/>
    <hyperlink ref="R57" r:id="rId47"/>
    <hyperlink ref="R58" r:id="rId48"/>
    <hyperlink ref="R59" r:id="rId49"/>
    <hyperlink ref="R60" r:id="rId50"/>
    <hyperlink ref="R63" r:id="rId51"/>
    <hyperlink ref="R64" r:id="rId52"/>
    <hyperlink ref="R67" r:id="rId53"/>
    <hyperlink ref="R68" r:id="rId54"/>
    <hyperlink ref="R69" r:id="rId55"/>
    <hyperlink ref="R71" r:id="rId56"/>
    <hyperlink ref="R72" r:id="rId57" location="document_list"/>
    <hyperlink ref="R75" r:id="rId58"/>
    <hyperlink ref="R76" r:id="rId59"/>
    <hyperlink ref="R78" r:id="rId60"/>
    <hyperlink ref="R79" r:id="rId61"/>
    <hyperlink ref="R81" r:id="rId62"/>
    <hyperlink ref="R82" r:id="rId63"/>
    <hyperlink ref="R83" r:id="rId64"/>
    <hyperlink ref="R84" r:id="rId65"/>
    <hyperlink ref="R85" r:id="rId66"/>
    <hyperlink ref="R86" r:id="rId67"/>
    <hyperlink ref="R87" r:id="rId68"/>
    <hyperlink ref="R90" r:id="rId69"/>
    <hyperlink ref="R91" r:id="rId70"/>
    <hyperlink ref="R89" r:id="rId71"/>
    <hyperlink ref="R92" r:id="rId72"/>
    <hyperlink ref="R93" r:id="rId73"/>
    <hyperlink ref="R94" r:id="rId74"/>
    <hyperlink ref="R95" r:id="rId75"/>
    <hyperlink ref="R96" r:id="rId76" location="134-2020-god"/>
    <hyperlink ref="R97" r:id="rId77"/>
    <hyperlink ref="R98" r:id="rId78"/>
    <hyperlink ref="R65" r:id="rId79"/>
    <hyperlink ref="R53" r:id="rId80"/>
    <hyperlink ref="R74" r:id="rId81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2"/>
  <headerFooter>
    <oddFooter>&amp;C&amp;8&amp;A&amp;R&amp;8&amp;P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S126"/>
  <sheetViews>
    <sheetView zoomScaleNormal="100" zoomScaleSheetLayoutView="11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5"/>
    </sheetView>
  </sheetViews>
  <sheetFormatPr defaultColWidth="9.140625" defaultRowHeight="12" x14ac:dyDescent="0.2"/>
  <cols>
    <col min="1" max="1" width="22.7109375" style="54" customWidth="1"/>
    <col min="2" max="2" width="53.140625" style="54" customWidth="1"/>
    <col min="3" max="3" width="5.5703125" style="111" customWidth="1"/>
    <col min="4" max="5" width="4.5703125" style="111" customWidth="1"/>
    <col min="6" max="6" width="5.7109375" style="61" customWidth="1"/>
    <col min="7" max="7" width="12.5703125" style="111" customWidth="1"/>
    <col min="8" max="8" width="14.42578125" style="111" customWidth="1"/>
    <col min="9" max="9" width="15.5703125" style="111" customWidth="1"/>
    <col min="10" max="10" width="13.5703125" style="111" customWidth="1"/>
    <col min="11" max="11" width="13.28515625" style="111" customWidth="1"/>
    <col min="12" max="12" width="12.28515625" style="111" customWidth="1"/>
    <col min="13" max="14" width="11.5703125" style="111" customWidth="1"/>
    <col min="15" max="15" width="15.5703125" style="54" customWidth="1"/>
    <col min="16" max="18" width="15.5703125" style="65" customWidth="1"/>
    <col min="19" max="19" width="9.140625" style="132"/>
    <col min="20" max="16384" width="9.140625" style="54"/>
  </cols>
  <sheetData>
    <row r="1" spans="1:19" ht="20.100000000000001" customHeight="1" x14ac:dyDescent="0.2">
      <c r="A1" s="180" t="str">
        <f>B3</f>
        <v>4.9. Содержатся ли в составе материалов к проекту закона об исполнении бюджета за 2020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образований, в том числе с детализацией по формам и целевому назначению межбюджетных трансфертов, в сравнении с первоначально утвержденными законом о бюджете значениями и с уточненными (с учетом внесенных изменений) значениями?</v>
      </c>
      <c r="B1" s="180"/>
      <c r="C1" s="180"/>
      <c r="D1" s="180"/>
      <c r="E1" s="180"/>
      <c r="F1" s="180"/>
      <c r="G1" s="203"/>
      <c r="H1" s="203"/>
      <c r="I1" s="203"/>
      <c r="J1" s="203"/>
      <c r="K1" s="203"/>
      <c r="L1" s="203"/>
      <c r="M1" s="203"/>
      <c r="N1" s="203"/>
      <c r="O1" s="180"/>
      <c r="P1" s="180"/>
      <c r="Q1" s="180"/>
      <c r="R1" s="180"/>
    </row>
    <row r="2" spans="1:19" ht="15.95" customHeight="1" x14ac:dyDescent="0.2">
      <c r="A2" s="252" t="s">
        <v>1343</v>
      </c>
      <c r="B2" s="182"/>
      <c r="C2" s="182"/>
      <c r="D2" s="182"/>
      <c r="E2" s="182"/>
      <c r="F2" s="182"/>
      <c r="G2" s="202"/>
      <c r="H2" s="202"/>
      <c r="I2" s="202"/>
      <c r="J2" s="202"/>
      <c r="K2" s="202"/>
      <c r="L2" s="202"/>
      <c r="M2" s="202"/>
      <c r="N2" s="202"/>
      <c r="O2" s="182"/>
      <c r="P2" s="182"/>
      <c r="Q2" s="182"/>
      <c r="R2" s="182"/>
    </row>
    <row r="3" spans="1:19" ht="99.75" customHeight="1" x14ac:dyDescent="0.2">
      <c r="A3" s="386" t="s">
        <v>197</v>
      </c>
      <c r="B3" s="293" t="s">
        <v>315</v>
      </c>
      <c r="C3" s="389" t="s">
        <v>141</v>
      </c>
      <c r="D3" s="384"/>
      <c r="E3" s="384"/>
      <c r="F3" s="384"/>
      <c r="G3" s="386" t="s">
        <v>311</v>
      </c>
      <c r="H3" s="386" t="s">
        <v>210</v>
      </c>
      <c r="I3" s="386" t="s">
        <v>1170</v>
      </c>
      <c r="J3" s="386" t="s">
        <v>200</v>
      </c>
      <c r="K3" s="386" t="s">
        <v>166</v>
      </c>
      <c r="L3" s="386" t="s">
        <v>316</v>
      </c>
      <c r="M3" s="386" t="s">
        <v>209</v>
      </c>
      <c r="N3" s="386" t="s">
        <v>180</v>
      </c>
      <c r="O3" s="386" t="s">
        <v>109</v>
      </c>
      <c r="P3" s="384" t="s">
        <v>286</v>
      </c>
      <c r="Q3" s="384"/>
      <c r="R3" s="384"/>
    </row>
    <row r="4" spans="1:19" s="55" customFormat="1" ht="30" customHeight="1" x14ac:dyDescent="0.2">
      <c r="A4" s="384"/>
      <c r="B4" s="286" t="str">
        <f>'Методика (раздел 4)'!B72</f>
        <v xml:space="preserve">Да, содержатся </v>
      </c>
      <c r="C4" s="386" t="s">
        <v>101</v>
      </c>
      <c r="D4" s="386" t="s">
        <v>163</v>
      </c>
      <c r="E4" s="386" t="s">
        <v>164</v>
      </c>
      <c r="F4" s="389" t="s">
        <v>100</v>
      </c>
      <c r="G4" s="384"/>
      <c r="H4" s="386"/>
      <c r="I4" s="386"/>
      <c r="J4" s="386"/>
      <c r="K4" s="386"/>
      <c r="L4" s="384"/>
      <c r="M4" s="386"/>
      <c r="N4" s="384"/>
      <c r="O4" s="386"/>
      <c r="P4" s="384" t="s">
        <v>983</v>
      </c>
      <c r="Q4" s="385" t="s">
        <v>287</v>
      </c>
      <c r="R4" s="385" t="s">
        <v>984</v>
      </c>
      <c r="S4" s="283"/>
    </row>
    <row r="5" spans="1:19" s="55" customFormat="1" ht="30" customHeight="1" x14ac:dyDescent="0.2">
      <c r="A5" s="384"/>
      <c r="B5" s="286" t="str">
        <f>'Методика (раздел 4)'!B73</f>
        <v>Нет, в установленные сроки не содержатся или не отвечают требованиям</v>
      </c>
      <c r="C5" s="384"/>
      <c r="D5" s="384"/>
      <c r="E5" s="384"/>
      <c r="F5" s="395"/>
      <c r="G5" s="384"/>
      <c r="H5" s="386"/>
      <c r="I5" s="386"/>
      <c r="J5" s="386"/>
      <c r="K5" s="386"/>
      <c r="L5" s="384"/>
      <c r="M5" s="386"/>
      <c r="N5" s="384"/>
      <c r="O5" s="386"/>
      <c r="P5" s="384"/>
      <c r="Q5" s="385"/>
      <c r="R5" s="385"/>
      <c r="S5" s="283"/>
    </row>
    <row r="6" spans="1:19" s="52" customFormat="1" ht="15" customHeight="1" x14ac:dyDescent="0.2">
      <c r="A6" s="145" t="s">
        <v>0</v>
      </c>
      <c r="B6" s="150"/>
      <c r="C6" s="150"/>
      <c r="D6" s="150"/>
      <c r="E6" s="150"/>
      <c r="F6" s="151"/>
      <c r="G6" s="150"/>
      <c r="H6" s="150"/>
      <c r="I6" s="150"/>
      <c r="J6" s="150"/>
      <c r="K6" s="151"/>
      <c r="L6" s="150"/>
      <c r="M6" s="150"/>
      <c r="N6" s="150"/>
      <c r="O6" s="151"/>
      <c r="P6" s="138"/>
      <c r="Q6" s="138"/>
      <c r="R6" s="138"/>
      <c r="S6" s="133"/>
    </row>
    <row r="7" spans="1:19" ht="15" customHeight="1" x14ac:dyDescent="0.2">
      <c r="A7" s="139" t="s">
        <v>1</v>
      </c>
      <c r="B7" s="142" t="s">
        <v>129</v>
      </c>
      <c r="C7" s="143">
        <f>IF(B7=$B$4,2,0)</f>
        <v>2</v>
      </c>
      <c r="D7" s="143"/>
      <c r="E7" s="143"/>
      <c r="F7" s="144">
        <f>C7*IF(D7&gt;0,D7,1)*IF(E7&gt;0,E7,1)</f>
        <v>2</v>
      </c>
      <c r="G7" s="142" t="s">
        <v>864</v>
      </c>
      <c r="H7" s="142" t="s">
        <v>864</v>
      </c>
      <c r="I7" s="142" t="s">
        <v>864</v>
      </c>
      <c r="J7" s="142" t="s">
        <v>864</v>
      </c>
      <c r="K7" s="142" t="s">
        <v>864</v>
      </c>
      <c r="L7" s="142" t="s">
        <v>864</v>
      </c>
      <c r="M7" s="142" t="s">
        <v>864</v>
      </c>
      <c r="N7" s="207">
        <v>44347</v>
      </c>
      <c r="O7" s="152" t="s">
        <v>183</v>
      </c>
      <c r="P7" s="140" t="s">
        <v>867</v>
      </c>
      <c r="Q7" s="128" t="s">
        <v>401</v>
      </c>
      <c r="R7" s="128" t="s">
        <v>183</v>
      </c>
      <c r="S7" s="275"/>
    </row>
    <row r="8" spans="1:19" ht="15" customHeight="1" x14ac:dyDescent="0.2">
      <c r="A8" s="139" t="s">
        <v>2</v>
      </c>
      <c r="B8" s="142" t="s">
        <v>129</v>
      </c>
      <c r="C8" s="143">
        <f>IF(B8=$B$4,2,0)</f>
        <v>2</v>
      </c>
      <c r="D8" s="143"/>
      <c r="E8" s="143"/>
      <c r="F8" s="144">
        <f t="shared" ref="F8:F24" si="0">C8*IF(D8&gt;0,D8,1)*IF(E8&gt;0,E8,1)</f>
        <v>2</v>
      </c>
      <c r="G8" s="142" t="s">
        <v>864</v>
      </c>
      <c r="H8" s="142" t="s">
        <v>864</v>
      </c>
      <c r="I8" s="142" t="s">
        <v>864</v>
      </c>
      <c r="J8" s="142" t="s">
        <v>864</v>
      </c>
      <c r="K8" s="142" t="s">
        <v>864</v>
      </c>
      <c r="L8" s="142" t="s">
        <v>864</v>
      </c>
      <c r="M8" s="142" t="s">
        <v>864</v>
      </c>
      <c r="N8" s="207">
        <v>44347</v>
      </c>
      <c r="O8" s="152" t="s">
        <v>183</v>
      </c>
      <c r="P8" s="140" t="s">
        <v>867</v>
      </c>
      <c r="Q8" s="141" t="s">
        <v>403</v>
      </c>
      <c r="R8" s="128" t="s">
        <v>183</v>
      </c>
      <c r="S8" s="275"/>
    </row>
    <row r="9" spans="1:19" ht="15" customHeight="1" x14ac:dyDescent="0.2">
      <c r="A9" s="139" t="s">
        <v>3</v>
      </c>
      <c r="B9" s="142" t="s">
        <v>129</v>
      </c>
      <c r="C9" s="143">
        <f t="shared" ref="C9:C36" si="1">IF(B9=$B$4,2,0)</f>
        <v>2</v>
      </c>
      <c r="D9" s="143"/>
      <c r="E9" s="143"/>
      <c r="F9" s="144">
        <f t="shared" si="0"/>
        <v>2</v>
      </c>
      <c r="G9" s="142" t="s">
        <v>864</v>
      </c>
      <c r="H9" s="142" t="s">
        <v>864</v>
      </c>
      <c r="I9" s="142" t="s">
        <v>864</v>
      </c>
      <c r="J9" s="142" t="s">
        <v>864</v>
      </c>
      <c r="K9" s="142" t="s">
        <v>864</v>
      </c>
      <c r="L9" s="142" t="s">
        <v>864</v>
      </c>
      <c r="M9" s="142" t="s">
        <v>864</v>
      </c>
      <c r="N9" s="207" t="s">
        <v>343</v>
      </c>
      <c r="O9" s="152" t="s">
        <v>183</v>
      </c>
      <c r="P9" s="140" t="s">
        <v>867</v>
      </c>
      <c r="Q9" s="141" t="s">
        <v>404</v>
      </c>
      <c r="R9" s="128" t="s">
        <v>183</v>
      </c>
      <c r="S9" s="275"/>
    </row>
    <row r="10" spans="1:19" s="52" customFormat="1" ht="15" customHeight="1" x14ac:dyDescent="0.2">
      <c r="A10" s="139" t="s">
        <v>4</v>
      </c>
      <c r="B10" s="142" t="s">
        <v>129</v>
      </c>
      <c r="C10" s="143">
        <f>IF(B10=$B$4,2,0)</f>
        <v>2</v>
      </c>
      <c r="D10" s="143"/>
      <c r="E10" s="143"/>
      <c r="F10" s="144">
        <f t="shared" si="0"/>
        <v>2</v>
      </c>
      <c r="G10" s="142" t="s">
        <v>864</v>
      </c>
      <c r="H10" s="142" t="s">
        <v>864</v>
      </c>
      <c r="I10" s="142" t="s">
        <v>864</v>
      </c>
      <c r="J10" s="142" t="s">
        <v>864</v>
      </c>
      <c r="K10" s="142" t="s">
        <v>864</v>
      </c>
      <c r="L10" s="142" t="s">
        <v>864</v>
      </c>
      <c r="M10" s="142" t="s">
        <v>864</v>
      </c>
      <c r="N10" s="207" t="s">
        <v>343</v>
      </c>
      <c r="O10" s="152" t="s">
        <v>183</v>
      </c>
      <c r="P10" s="140" t="s">
        <v>867</v>
      </c>
      <c r="Q10" s="141" t="s">
        <v>413</v>
      </c>
      <c r="R10" s="128" t="s">
        <v>183</v>
      </c>
      <c r="S10" s="137"/>
    </row>
    <row r="11" spans="1:19" s="52" customFormat="1" ht="15" customHeight="1" x14ac:dyDescent="0.2">
      <c r="A11" s="139" t="s">
        <v>5</v>
      </c>
      <c r="B11" s="142" t="s">
        <v>129</v>
      </c>
      <c r="C11" s="143">
        <f t="shared" si="1"/>
        <v>2</v>
      </c>
      <c r="D11" s="143"/>
      <c r="E11" s="143"/>
      <c r="F11" s="144">
        <f t="shared" si="0"/>
        <v>2</v>
      </c>
      <c r="G11" s="142" t="s">
        <v>864</v>
      </c>
      <c r="H11" s="142" t="s">
        <v>864</v>
      </c>
      <c r="I11" s="142" t="s">
        <v>864</v>
      </c>
      <c r="J11" s="142" t="s">
        <v>864</v>
      </c>
      <c r="K11" s="142" t="s">
        <v>864</v>
      </c>
      <c r="L11" s="142" t="s">
        <v>864</v>
      </c>
      <c r="M11" s="142" t="s">
        <v>864</v>
      </c>
      <c r="N11" s="207">
        <v>44343</v>
      </c>
      <c r="O11" s="152" t="s">
        <v>183</v>
      </c>
      <c r="P11" s="140" t="s">
        <v>867</v>
      </c>
      <c r="Q11" s="128" t="s">
        <v>416</v>
      </c>
      <c r="R11" s="128" t="s">
        <v>183</v>
      </c>
      <c r="S11" s="137"/>
    </row>
    <row r="12" spans="1:19" s="52" customFormat="1" ht="15" customHeight="1" x14ac:dyDescent="0.2">
      <c r="A12" s="139" t="s">
        <v>6</v>
      </c>
      <c r="B12" s="142" t="s">
        <v>127</v>
      </c>
      <c r="C12" s="143">
        <f t="shared" si="1"/>
        <v>0</v>
      </c>
      <c r="D12" s="143"/>
      <c r="E12" s="143"/>
      <c r="F12" s="144">
        <f t="shared" si="0"/>
        <v>0</v>
      </c>
      <c r="G12" s="142" t="s">
        <v>865</v>
      </c>
      <c r="H12" s="142" t="s">
        <v>864</v>
      </c>
      <c r="I12" s="142" t="s">
        <v>866</v>
      </c>
      <c r="J12" s="142" t="s">
        <v>864</v>
      </c>
      <c r="K12" s="142" t="s">
        <v>864</v>
      </c>
      <c r="L12" s="142" t="s">
        <v>864</v>
      </c>
      <c r="M12" s="142" t="s">
        <v>864</v>
      </c>
      <c r="N12" s="207" t="s">
        <v>343</v>
      </c>
      <c r="O12" s="142" t="s">
        <v>1184</v>
      </c>
      <c r="P12" s="140" t="s">
        <v>867</v>
      </c>
      <c r="Q12" s="140" t="s">
        <v>418</v>
      </c>
      <c r="R12" s="128" t="s">
        <v>183</v>
      </c>
      <c r="S12" s="137"/>
    </row>
    <row r="13" spans="1:19" ht="15" customHeight="1" x14ac:dyDescent="0.2">
      <c r="A13" s="139" t="s">
        <v>7</v>
      </c>
      <c r="B13" s="142" t="s">
        <v>127</v>
      </c>
      <c r="C13" s="143">
        <f t="shared" si="1"/>
        <v>0</v>
      </c>
      <c r="D13" s="143"/>
      <c r="E13" s="143"/>
      <c r="F13" s="144">
        <f t="shared" si="0"/>
        <v>0</v>
      </c>
      <c r="G13" s="142" t="s">
        <v>865</v>
      </c>
      <c r="H13" s="142" t="s">
        <v>183</v>
      </c>
      <c r="I13" s="142" t="s">
        <v>864</v>
      </c>
      <c r="J13" s="142" t="s">
        <v>866</v>
      </c>
      <c r="K13" s="142" t="s">
        <v>864</v>
      </c>
      <c r="L13" s="142" t="s">
        <v>183</v>
      </c>
      <c r="M13" s="142" t="s">
        <v>864</v>
      </c>
      <c r="N13" s="142" t="s">
        <v>343</v>
      </c>
      <c r="O13" s="152" t="s">
        <v>1177</v>
      </c>
      <c r="P13" s="140" t="s">
        <v>867</v>
      </c>
      <c r="Q13" s="140" t="s">
        <v>420</v>
      </c>
      <c r="R13" s="128" t="s">
        <v>183</v>
      </c>
    </row>
    <row r="14" spans="1:19" ht="15" customHeight="1" x14ac:dyDescent="0.2">
      <c r="A14" s="139" t="s">
        <v>8</v>
      </c>
      <c r="B14" s="142" t="s">
        <v>129</v>
      </c>
      <c r="C14" s="143">
        <f t="shared" si="1"/>
        <v>2</v>
      </c>
      <c r="D14" s="143"/>
      <c r="E14" s="143"/>
      <c r="F14" s="144">
        <f t="shared" si="0"/>
        <v>2</v>
      </c>
      <c r="G14" s="142" t="s">
        <v>864</v>
      </c>
      <c r="H14" s="142" t="s">
        <v>864</v>
      </c>
      <c r="I14" s="142" t="s">
        <v>864</v>
      </c>
      <c r="J14" s="142" t="s">
        <v>864</v>
      </c>
      <c r="K14" s="142" t="s">
        <v>864</v>
      </c>
      <c r="L14" s="142" t="s">
        <v>864</v>
      </c>
      <c r="M14" s="142" t="s">
        <v>864</v>
      </c>
      <c r="N14" s="207">
        <v>44337</v>
      </c>
      <c r="O14" s="152" t="s">
        <v>183</v>
      </c>
      <c r="P14" s="140" t="s">
        <v>867</v>
      </c>
      <c r="Q14" s="141" t="s">
        <v>421</v>
      </c>
      <c r="R14" s="128" t="s">
        <v>183</v>
      </c>
      <c r="S14" s="275"/>
    </row>
    <row r="15" spans="1:19" s="52" customFormat="1" ht="15" customHeight="1" x14ac:dyDescent="0.2">
      <c r="A15" s="139" t="s">
        <v>9</v>
      </c>
      <c r="B15" s="142" t="s">
        <v>127</v>
      </c>
      <c r="C15" s="143">
        <f>IF(B15=$B$4,2,0)</f>
        <v>0</v>
      </c>
      <c r="D15" s="143"/>
      <c r="E15" s="143"/>
      <c r="F15" s="144">
        <f t="shared" si="0"/>
        <v>0</v>
      </c>
      <c r="G15" s="142" t="s">
        <v>866</v>
      </c>
      <c r="H15" s="142" t="s">
        <v>183</v>
      </c>
      <c r="I15" s="142" t="s">
        <v>183</v>
      </c>
      <c r="J15" s="142" t="s">
        <v>183</v>
      </c>
      <c r="K15" s="142" t="s">
        <v>183</v>
      </c>
      <c r="L15" s="142" t="s">
        <v>183</v>
      </c>
      <c r="M15" s="142" t="s">
        <v>183</v>
      </c>
      <c r="N15" s="142" t="s">
        <v>183</v>
      </c>
      <c r="O15" s="142" t="s">
        <v>183</v>
      </c>
      <c r="P15" s="140" t="s">
        <v>867</v>
      </c>
      <c r="Q15" s="141" t="s">
        <v>382</v>
      </c>
      <c r="R15" s="128" t="s">
        <v>183</v>
      </c>
      <c r="S15" s="133"/>
    </row>
    <row r="16" spans="1:19" ht="15" customHeight="1" x14ac:dyDescent="0.2">
      <c r="A16" s="139" t="s">
        <v>10</v>
      </c>
      <c r="B16" s="142" t="s">
        <v>129</v>
      </c>
      <c r="C16" s="143">
        <f t="shared" si="1"/>
        <v>2</v>
      </c>
      <c r="D16" s="143"/>
      <c r="E16" s="143"/>
      <c r="F16" s="144">
        <f t="shared" si="0"/>
        <v>2</v>
      </c>
      <c r="G16" s="142" t="s">
        <v>864</v>
      </c>
      <c r="H16" s="142" t="s">
        <v>864</v>
      </c>
      <c r="I16" s="142" t="s">
        <v>864</v>
      </c>
      <c r="J16" s="142" t="s">
        <v>864</v>
      </c>
      <c r="K16" s="142" t="s">
        <v>864</v>
      </c>
      <c r="L16" s="142" t="s">
        <v>864</v>
      </c>
      <c r="M16" s="142" t="s">
        <v>864</v>
      </c>
      <c r="N16" s="207" t="s">
        <v>343</v>
      </c>
      <c r="O16" s="152" t="s">
        <v>183</v>
      </c>
      <c r="P16" s="140" t="s">
        <v>979</v>
      </c>
      <c r="Q16" s="140" t="s">
        <v>425</v>
      </c>
      <c r="R16" s="128" t="s">
        <v>183</v>
      </c>
      <c r="S16" s="275"/>
    </row>
    <row r="17" spans="1:19" ht="15" customHeight="1" x14ac:dyDescent="0.2">
      <c r="A17" s="139" t="s">
        <v>11</v>
      </c>
      <c r="B17" s="142" t="s">
        <v>127</v>
      </c>
      <c r="C17" s="143">
        <f t="shared" si="1"/>
        <v>0</v>
      </c>
      <c r="D17" s="143"/>
      <c r="E17" s="143"/>
      <c r="F17" s="144">
        <f t="shared" si="0"/>
        <v>0</v>
      </c>
      <c r="G17" s="142" t="s">
        <v>866</v>
      </c>
      <c r="H17" s="142" t="s">
        <v>183</v>
      </c>
      <c r="I17" s="142" t="s">
        <v>183</v>
      </c>
      <c r="J17" s="142" t="s">
        <v>183</v>
      </c>
      <c r="K17" s="142" t="s">
        <v>183</v>
      </c>
      <c r="L17" s="142" t="s">
        <v>183</v>
      </c>
      <c r="M17" s="142" t="s">
        <v>183</v>
      </c>
      <c r="N17" s="142" t="s">
        <v>183</v>
      </c>
      <c r="O17" s="142" t="s">
        <v>183</v>
      </c>
      <c r="P17" s="141" t="s">
        <v>1032</v>
      </c>
      <c r="Q17" s="140" t="s">
        <v>426</v>
      </c>
      <c r="R17" s="140" t="s">
        <v>183</v>
      </c>
    </row>
    <row r="18" spans="1:19" ht="15" customHeight="1" x14ac:dyDescent="0.2">
      <c r="A18" s="139" t="s">
        <v>12</v>
      </c>
      <c r="B18" s="142" t="s">
        <v>129</v>
      </c>
      <c r="C18" s="143">
        <f t="shared" si="1"/>
        <v>2</v>
      </c>
      <c r="D18" s="143"/>
      <c r="E18" s="143"/>
      <c r="F18" s="144">
        <f t="shared" si="0"/>
        <v>2</v>
      </c>
      <c r="G18" s="142" t="s">
        <v>864</v>
      </c>
      <c r="H18" s="142" t="s">
        <v>864</v>
      </c>
      <c r="I18" s="142" t="s">
        <v>864</v>
      </c>
      <c r="J18" s="142" t="s">
        <v>864</v>
      </c>
      <c r="K18" s="142" t="s">
        <v>864</v>
      </c>
      <c r="L18" s="142" t="s">
        <v>864</v>
      </c>
      <c r="M18" s="142" t="s">
        <v>864</v>
      </c>
      <c r="N18" s="207">
        <v>44351</v>
      </c>
      <c r="O18" s="142" t="s">
        <v>183</v>
      </c>
      <c r="P18" s="140" t="s">
        <v>867</v>
      </c>
      <c r="Q18" s="294" t="s">
        <v>431</v>
      </c>
      <c r="R18" s="140" t="s">
        <v>183</v>
      </c>
      <c r="S18" s="275"/>
    </row>
    <row r="19" spans="1:19" ht="15" customHeight="1" x14ac:dyDescent="0.2">
      <c r="A19" s="139" t="s">
        <v>13</v>
      </c>
      <c r="B19" s="142" t="s">
        <v>127</v>
      </c>
      <c r="C19" s="143">
        <f>IF(B19=$B$4,2,0)</f>
        <v>0</v>
      </c>
      <c r="D19" s="143"/>
      <c r="E19" s="143"/>
      <c r="F19" s="144">
        <f t="shared" si="0"/>
        <v>0</v>
      </c>
      <c r="G19" s="142" t="s">
        <v>866</v>
      </c>
      <c r="H19" s="142" t="s">
        <v>183</v>
      </c>
      <c r="I19" s="142" t="s">
        <v>183</v>
      </c>
      <c r="J19" s="142" t="s">
        <v>183</v>
      </c>
      <c r="K19" s="142" t="s">
        <v>183</v>
      </c>
      <c r="L19" s="142" t="s">
        <v>183</v>
      </c>
      <c r="M19" s="142" t="s">
        <v>183</v>
      </c>
      <c r="N19" s="142" t="s">
        <v>183</v>
      </c>
      <c r="O19" s="142" t="s">
        <v>183</v>
      </c>
      <c r="P19" s="140" t="s">
        <v>875</v>
      </c>
      <c r="Q19" s="140" t="s">
        <v>433</v>
      </c>
      <c r="R19" s="140" t="s">
        <v>183</v>
      </c>
    </row>
    <row r="20" spans="1:19" ht="15" customHeight="1" x14ac:dyDescent="0.2">
      <c r="A20" s="139" t="s">
        <v>14</v>
      </c>
      <c r="B20" s="142" t="s">
        <v>127</v>
      </c>
      <c r="C20" s="143">
        <f t="shared" si="1"/>
        <v>0</v>
      </c>
      <c r="D20" s="143"/>
      <c r="E20" s="143"/>
      <c r="F20" s="144">
        <f t="shared" si="0"/>
        <v>0</v>
      </c>
      <c r="G20" s="142" t="s">
        <v>865</v>
      </c>
      <c r="H20" s="142" t="s">
        <v>864</v>
      </c>
      <c r="I20" s="142" t="s">
        <v>1172</v>
      </c>
      <c r="J20" s="142" t="s">
        <v>864</v>
      </c>
      <c r="K20" s="142" t="s">
        <v>866</v>
      </c>
      <c r="L20" s="142" t="s">
        <v>864</v>
      </c>
      <c r="M20" s="142" t="s">
        <v>864</v>
      </c>
      <c r="N20" s="207" t="s">
        <v>343</v>
      </c>
      <c r="O20" s="142" t="s">
        <v>1173</v>
      </c>
      <c r="P20" s="140" t="s">
        <v>867</v>
      </c>
      <c r="Q20" s="141" t="s">
        <v>436</v>
      </c>
      <c r="R20" s="140" t="s">
        <v>1171</v>
      </c>
      <c r="S20" s="275" t="s">
        <v>183</v>
      </c>
    </row>
    <row r="21" spans="1:19" ht="15" customHeight="1" x14ac:dyDescent="0.2">
      <c r="A21" s="139" t="s">
        <v>15</v>
      </c>
      <c r="B21" s="142" t="s">
        <v>129</v>
      </c>
      <c r="C21" s="143">
        <f t="shared" si="1"/>
        <v>2</v>
      </c>
      <c r="D21" s="143"/>
      <c r="E21" s="143"/>
      <c r="F21" s="144">
        <f t="shared" si="0"/>
        <v>2</v>
      </c>
      <c r="G21" s="142" t="s">
        <v>864</v>
      </c>
      <c r="H21" s="142" t="s">
        <v>864</v>
      </c>
      <c r="I21" s="142" t="s">
        <v>864</v>
      </c>
      <c r="J21" s="142" t="s">
        <v>864</v>
      </c>
      <c r="K21" s="142" t="s">
        <v>864</v>
      </c>
      <c r="L21" s="142" t="s">
        <v>864</v>
      </c>
      <c r="M21" s="142" t="s">
        <v>864</v>
      </c>
      <c r="N21" s="207">
        <v>44354</v>
      </c>
      <c r="O21" s="152" t="s">
        <v>183</v>
      </c>
      <c r="P21" s="140" t="s">
        <v>979</v>
      </c>
      <c r="Q21" s="140" t="s">
        <v>440</v>
      </c>
      <c r="R21" s="140" t="s">
        <v>183</v>
      </c>
      <c r="S21" s="275"/>
    </row>
    <row r="22" spans="1:19" ht="15" customHeight="1" x14ac:dyDescent="0.2">
      <c r="A22" s="139" t="s">
        <v>16</v>
      </c>
      <c r="B22" s="142" t="s">
        <v>129</v>
      </c>
      <c r="C22" s="143">
        <f t="shared" si="1"/>
        <v>2</v>
      </c>
      <c r="D22" s="143"/>
      <c r="E22" s="143"/>
      <c r="F22" s="144">
        <f t="shared" si="0"/>
        <v>2</v>
      </c>
      <c r="G22" s="142" t="s">
        <v>864</v>
      </c>
      <c r="H22" s="142" t="s">
        <v>864</v>
      </c>
      <c r="I22" s="142" t="s">
        <v>864</v>
      </c>
      <c r="J22" s="142" t="s">
        <v>864</v>
      </c>
      <c r="K22" s="142" t="s">
        <v>864</v>
      </c>
      <c r="L22" s="142" t="s">
        <v>864</v>
      </c>
      <c r="M22" s="142" t="s">
        <v>864</v>
      </c>
      <c r="N22" s="207" t="s">
        <v>343</v>
      </c>
      <c r="O22" s="142" t="s">
        <v>1186</v>
      </c>
      <c r="P22" s="140" t="s">
        <v>979</v>
      </c>
      <c r="Q22" s="141" t="s">
        <v>444</v>
      </c>
      <c r="R22" s="140" t="s">
        <v>1174</v>
      </c>
      <c r="S22" s="275" t="s">
        <v>183</v>
      </c>
    </row>
    <row r="23" spans="1:19" ht="15" customHeight="1" x14ac:dyDescent="0.2">
      <c r="A23" s="139" t="s">
        <v>17</v>
      </c>
      <c r="B23" s="142" t="s">
        <v>129</v>
      </c>
      <c r="C23" s="143">
        <f t="shared" ref="C23" si="2">IF(B23=$B$4,2,0)</f>
        <v>2</v>
      </c>
      <c r="D23" s="143"/>
      <c r="E23" s="143"/>
      <c r="F23" s="144">
        <f t="shared" ref="F23" si="3">C23*IF(D23&gt;0,D23,1)*IF(E23&gt;0,E23,1)</f>
        <v>2</v>
      </c>
      <c r="G23" s="142" t="s">
        <v>864</v>
      </c>
      <c r="H23" s="142" t="s">
        <v>864</v>
      </c>
      <c r="I23" s="142" t="s">
        <v>864</v>
      </c>
      <c r="J23" s="142" t="s">
        <v>864</v>
      </c>
      <c r="K23" s="142" t="s">
        <v>864</v>
      </c>
      <c r="L23" s="142" t="s">
        <v>864</v>
      </c>
      <c r="M23" s="142" t="s">
        <v>864</v>
      </c>
      <c r="N23" s="207">
        <v>44348</v>
      </c>
      <c r="O23" s="142" t="s">
        <v>183</v>
      </c>
      <c r="P23" s="140" t="s">
        <v>867</v>
      </c>
      <c r="Q23" s="141" t="s">
        <v>446</v>
      </c>
      <c r="R23" s="140" t="s">
        <v>183</v>
      </c>
      <c r="S23" s="275"/>
    </row>
    <row r="24" spans="1:19" s="52" customFormat="1" ht="15" customHeight="1" x14ac:dyDescent="0.2">
      <c r="A24" s="139" t="s">
        <v>204</v>
      </c>
      <c r="B24" s="142" t="s">
        <v>129</v>
      </c>
      <c r="C24" s="143">
        <f t="shared" si="1"/>
        <v>2</v>
      </c>
      <c r="D24" s="143"/>
      <c r="E24" s="143"/>
      <c r="F24" s="144">
        <f t="shared" si="0"/>
        <v>2</v>
      </c>
      <c r="G24" s="142" t="s">
        <v>864</v>
      </c>
      <c r="H24" s="142" t="s">
        <v>864</v>
      </c>
      <c r="I24" s="142" t="s">
        <v>864</v>
      </c>
      <c r="J24" s="142" t="s">
        <v>864</v>
      </c>
      <c r="K24" s="142" t="s">
        <v>864</v>
      </c>
      <c r="L24" s="142" t="s">
        <v>864</v>
      </c>
      <c r="M24" s="142" t="s">
        <v>864</v>
      </c>
      <c r="N24" s="207">
        <v>44347</v>
      </c>
      <c r="O24" s="142" t="s">
        <v>183</v>
      </c>
      <c r="P24" s="140" t="s">
        <v>979</v>
      </c>
      <c r="Q24" s="141" t="s">
        <v>450</v>
      </c>
      <c r="R24" s="140" t="s">
        <v>183</v>
      </c>
      <c r="S24" s="137"/>
    </row>
    <row r="25" spans="1:19" s="52" customFormat="1" ht="15" customHeight="1" x14ac:dyDescent="0.2">
      <c r="A25" s="145" t="s">
        <v>18</v>
      </c>
      <c r="B25" s="150"/>
      <c r="C25" s="156"/>
      <c r="D25" s="150"/>
      <c r="E25" s="150"/>
      <c r="F25" s="151"/>
      <c r="G25" s="244"/>
      <c r="H25" s="244"/>
      <c r="I25" s="244"/>
      <c r="J25" s="244"/>
      <c r="K25" s="145"/>
      <c r="L25" s="244"/>
      <c r="M25" s="244"/>
      <c r="N25" s="244"/>
      <c r="O25" s="145"/>
      <c r="P25" s="146"/>
      <c r="Q25" s="146"/>
      <c r="R25" s="146"/>
      <c r="S25" s="133"/>
    </row>
    <row r="26" spans="1:19" ht="15" customHeight="1" x14ac:dyDescent="0.2">
      <c r="A26" s="139" t="s">
        <v>19</v>
      </c>
      <c r="B26" s="142" t="s">
        <v>129</v>
      </c>
      <c r="C26" s="143">
        <f t="shared" si="1"/>
        <v>2</v>
      </c>
      <c r="D26" s="143"/>
      <c r="E26" s="143"/>
      <c r="F26" s="144">
        <f t="shared" ref="F26:F36" si="4">C26*IF(D26&gt;0,D26,1)*IF(E26&gt;0,E26,1)</f>
        <v>2</v>
      </c>
      <c r="G26" s="142" t="s">
        <v>864</v>
      </c>
      <c r="H26" s="142" t="s">
        <v>864</v>
      </c>
      <c r="I26" s="142" t="s">
        <v>864</v>
      </c>
      <c r="J26" s="142" t="s">
        <v>864</v>
      </c>
      <c r="K26" s="142" t="s">
        <v>864</v>
      </c>
      <c r="L26" s="142" t="s">
        <v>864</v>
      </c>
      <c r="M26" s="142" t="s">
        <v>864</v>
      </c>
      <c r="N26" s="207" t="s">
        <v>343</v>
      </c>
      <c r="O26" s="152" t="s">
        <v>183</v>
      </c>
      <c r="P26" s="140" t="s">
        <v>867</v>
      </c>
      <c r="Q26" s="141" t="s">
        <v>452</v>
      </c>
      <c r="R26" s="140" t="s">
        <v>183</v>
      </c>
      <c r="S26" s="275"/>
    </row>
    <row r="27" spans="1:19" s="52" customFormat="1" ht="15" customHeight="1" x14ac:dyDescent="0.2">
      <c r="A27" s="139" t="s">
        <v>20</v>
      </c>
      <c r="B27" s="142" t="s">
        <v>129</v>
      </c>
      <c r="C27" s="143">
        <f t="shared" si="1"/>
        <v>2</v>
      </c>
      <c r="D27" s="143"/>
      <c r="E27" s="143"/>
      <c r="F27" s="144">
        <f t="shared" si="4"/>
        <v>2</v>
      </c>
      <c r="G27" s="142" t="s">
        <v>864</v>
      </c>
      <c r="H27" s="142" t="s">
        <v>864</v>
      </c>
      <c r="I27" s="142" t="s">
        <v>864</v>
      </c>
      <c r="J27" s="142" t="s">
        <v>864</v>
      </c>
      <c r="K27" s="142" t="s">
        <v>864</v>
      </c>
      <c r="L27" s="142" t="s">
        <v>864</v>
      </c>
      <c r="M27" s="142" t="s">
        <v>864</v>
      </c>
      <c r="N27" s="207">
        <v>44347</v>
      </c>
      <c r="O27" s="152" t="s">
        <v>183</v>
      </c>
      <c r="P27" s="140" t="s">
        <v>867</v>
      </c>
      <c r="Q27" s="128" t="s">
        <v>377</v>
      </c>
      <c r="R27" s="128" t="s">
        <v>183</v>
      </c>
      <c r="S27" s="137"/>
    </row>
    <row r="28" spans="1:19" s="52" customFormat="1" ht="15" customHeight="1" x14ac:dyDescent="0.2">
      <c r="A28" s="139" t="s">
        <v>21</v>
      </c>
      <c r="B28" s="142" t="s">
        <v>129</v>
      </c>
      <c r="C28" s="143">
        <f t="shared" si="1"/>
        <v>2</v>
      </c>
      <c r="D28" s="143"/>
      <c r="E28" s="143"/>
      <c r="F28" s="144">
        <f t="shared" si="4"/>
        <v>2</v>
      </c>
      <c r="G28" s="142" t="s">
        <v>864</v>
      </c>
      <c r="H28" s="142" t="s">
        <v>864</v>
      </c>
      <c r="I28" s="142" t="s">
        <v>864</v>
      </c>
      <c r="J28" s="142" t="s">
        <v>864</v>
      </c>
      <c r="K28" s="142" t="s">
        <v>864</v>
      </c>
      <c r="L28" s="142" t="s">
        <v>864</v>
      </c>
      <c r="M28" s="142" t="s">
        <v>864</v>
      </c>
      <c r="N28" s="207">
        <v>44343</v>
      </c>
      <c r="O28" s="152" t="s">
        <v>183</v>
      </c>
      <c r="P28" s="140" t="s">
        <v>867</v>
      </c>
      <c r="Q28" s="141" t="s">
        <v>455</v>
      </c>
      <c r="R28" s="140" t="s">
        <v>183</v>
      </c>
      <c r="S28" s="137"/>
    </row>
    <row r="29" spans="1:19" ht="15" customHeight="1" x14ac:dyDescent="0.2">
      <c r="A29" s="139" t="s">
        <v>22</v>
      </c>
      <c r="B29" s="142" t="s">
        <v>129</v>
      </c>
      <c r="C29" s="143">
        <f t="shared" si="1"/>
        <v>2</v>
      </c>
      <c r="D29" s="143"/>
      <c r="E29" s="143"/>
      <c r="F29" s="144">
        <f t="shared" si="4"/>
        <v>2</v>
      </c>
      <c r="G29" s="142" t="s">
        <v>864</v>
      </c>
      <c r="H29" s="142" t="s">
        <v>864</v>
      </c>
      <c r="I29" s="142" t="s">
        <v>864</v>
      </c>
      <c r="J29" s="142" t="s">
        <v>864</v>
      </c>
      <c r="K29" s="142" t="s">
        <v>864</v>
      </c>
      <c r="L29" s="142" t="s">
        <v>864</v>
      </c>
      <c r="M29" s="142" t="s">
        <v>864</v>
      </c>
      <c r="N29" s="207">
        <v>44344</v>
      </c>
      <c r="O29" s="152" t="s">
        <v>183</v>
      </c>
      <c r="P29" s="140" t="s">
        <v>867</v>
      </c>
      <c r="Q29" s="141" t="s">
        <v>457</v>
      </c>
      <c r="R29" s="140" t="s">
        <v>183</v>
      </c>
      <c r="S29" s="275"/>
    </row>
    <row r="30" spans="1:19" ht="15" customHeight="1" x14ac:dyDescent="0.2">
      <c r="A30" s="139" t="s">
        <v>23</v>
      </c>
      <c r="B30" s="142" t="s">
        <v>129</v>
      </c>
      <c r="C30" s="143">
        <f t="shared" si="1"/>
        <v>2</v>
      </c>
      <c r="D30" s="143"/>
      <c r="E30" s="143"/>
      <c r="F30" s="144">
        <f t="shared" si="4"/>
        <v>2</v>
      </c>
      <c r="G30" s="142" t="s">
        <v>864</v>
      </c>
      <c r="H30" s="142" t="s">
        <v>864</v>
      </c>
      <c r="I30" s="142" t="s">
        <v>864</v>
      </c>
      <c r="J30" s="142" t="s">
        <v>864</v>
      </c>
      <c r="K30" s="142" t="s">
        <v>864</v>
      </c>
      <c r="L30" s="142" t="s">
        <v>864</v>
      </c>
      <c r="M30" s="142" t="s">
        <v>864</v>
      </c>
      <c r="N30" s="207">
        <v>44344</v>
      </c>
      <c r="O30" s="152" t="s">
        <v>183</v>
      </c>
      <c r="P30" s="140" t="s">
        <v>867</v>
      </c>
      <c r="Q30" s="294" t="s">
        <v>460</v>
      </c>
      <c r="R30" s="140" t="s">
        <v>183</v>
      </c>
      <c r="S30" s="275"/>
    </row>
    <row r="31" spans="1:19" ht="15" customHeight="1" x14ac:dyDescent="0.2">
      <c r="A31" s="139" t="s">
        <v>24</v>
      </c>
      <c r="B31" s="142" t="s">
        <v>129</v>
      </c>
      <c r="C31" s="143">
        <f t="shared" si="1"/>
        <v>2</v>
      </c>
      <c r="D31" s="143"/>
      <c r="E31" s="143"/>
      <c r="F31" s="144">
        <f t="shared" si="4"/>
        <v>2</v>
      </c>
      <c r="G31" s="142" t="s">
        <v>864</v>
      </c>
      <c r="H31" s="142" t="s">
        <v>864</v>
      </c>
      <c r="I31" s="142" t="s">
        <v>864</v>
      </c>
      <c r="J31" s="142" t="s">
        <v>864</v>
      </c>
      <c r="K31" s="142" t="s">
        <v>864</v>
      </c>
      <c r="L31" s="142" t="s">
        <v>864</v>
      </c>
      <c r="M31" s="142" t="s">
        <v>864</v>
      </c>
      <c r="N31" s="207">
        <v>44337</v>
      </c>
      <c r="O31" s="142" t="s">
        <v>183</v>
      </c>
      <c r="P31" s="140" t="s">
        <v>979</v>
      </c>
      <c r="Q31" s="140" t="s">
        <v>463</v>
      </c>
      <c r="R31" s="140" t="s">
        <v>1175</v>
      </c>
      <c r="S31" s="275" t="s">
        <v>183</v>
      </c>
    </row>
    <row r="32" spans="1:19" ht="15" customHeight="1" x14ac:dyDescent="0.2">
      <c r="A32" s="139" t="s">
        <v>25</v>
      </c>
      <c r="B32" s="142" t="s">
        <v>129</v>
      </c>
      <c r="C32" s="143">
        <f t="shared" si="1"/>
        <v>2</v>
      </c>
      <c r="D32" s="143"/>
      <c r="E32" s="143"/>
      <c r="F32" s="144">
        <f t="shared" si="4"/>
        <v>2</v>
      </c>
      <c r="G32" s="142" t="s">
        <v>864</v>
      </c>
      <c r="H32" s="142" t="s">
        <v>864</v>
      </c>
      <c r="I32" s="142" t="s">
        <v>864</v>
      </c>
      <c r="J32" s="142" t="s">
        <v>864</v>
      </c>
      <c r="K32" s="142" t="s">
        <v>864</v>
      </c>
      <c r="L32" s="142" t="s">
        <v>864</v>
      </c>
      <c r="M32" s="142" t="s">
        <v>864</v>
      </c>
      <c r="N32" s="207">
        <v>44347</v>
      </c>
      <c r="O32" s="152" t="s">
        <v>183</v>
      </c>
      <c r="P32" s="140" t="s">
        <v>867</v>
      </c>
      <c r="Q32" s="140" t="s">
        <v>465</v>
      </c>
      <c r="R32" s="140" t="s">
        <v>183</v>
      </c>
      <c r="S32" s="275"/>
    </row>
    <row r="33" spans="1:19" ht="15" customHeight="1" x14ac:dyDescent="0.2">
      <c r="A33" s="139" t="s">
        <v>26</v>
      </c>
      <c r="B33" s="142" t="s">
        <v>129</v>
      </c>
      <c r="C33" s="143">
        <f t="shared" si="1"/>
        <v>2</v>
      </c>
      <c r="D33" s="143"/>
      <c r="E33" s="143"/>
      <c r="F33" s="144">
        <f t="shared" si="4"/>
        <v>2</v>
      </c>
      <c r="G33" s="142" t="s">
        <v>864</v>
      </c>
      <c r="H33" s="142" t="s">
        <v>864</v>
      </c>
      <c r="I33" s="142" t="s">
        <v>864</v>
      </c>
      <c r="J33" s="142" t="s">
        <v>864</v>
      </c>
      <c r="K33" s="142" t="s">
        <v>864</v>
      </c>
      <c r="L33" s="142" t="s">
        <v>864</v>
      </c>
      <c r="M33" s="142" t="s">
        <v>864</v>
      </c>
      <c r="N33" s="207">
        <v>44344</v>
      </c>
      <c r="O33" s="142" t="s">
        <v>183</v>
      </c>
      <c r="P33" s="140" t="s">
        <v>867</v>
      </c>
      <c r="Q33" s="140" t="s">
        <v>468</v>
      </c>
      <c r="R33" s="140" t="s">
        <v>183</v>
      </c>
      <c r="S33" s="275"/>
    </row>
    <row r="34" spans="1:19" ht="15" customHeight="1" x14ac:dyDescent="0.2">
      <c r="A34" s="139" t="s">
        <v>27</v>
      </c>
      <c r="B34" s="142" t="s">
        <v>127</v>
      </c>
      <c r="C34" s="143">
        <f>IF(B34=$B$4,2,0)</f>
        <v>0</v>
      </c>
      <c r="D34" s="143"/>
      <c r="E34" s="143"/>
      <c r="F34" s="144">
        <f t="shared" si="4"/>
        <v>0</v>
      </c>
      <c r="G34" s="142" t="s">
        <v>866</v>
      </c>
      <c r="H34" s="142" t="s">
        <v>183</v>
      </c>
      <c r="I34" s="142" t="s">
        <v>183</v>
      </c>
      <c r="J34" s="142" t="s">
        <v>183</v>
      </c>
      <c r="K34" s="142" t="s">
        <v>183</v>
      </c>
      <c r="L34" s="142" t="s">
        <v>183</v>
      </c>
      <c r="M34" s="142" t="s">
        <v>183</v>
      </c>
      <c r="N34" s="142" t="s">
        <v>183</v>
      </c>
      <c r="O34" s="152" t="s">
        <v>183</v>
      </c>
      <c r="P34" s="140" t="s">
        <v>875</v>
      </c>
      <c r="Q34" s="141" t="s">
        <v>470</v>
      </c>
      <c r="R34" s="140" t="s">
        <v>183</v>
      </c>
    </row>
    <row r="35" spans="1:19" ht="15" customHeight="1" x14ac:dyDescent="0.2">
      <c r="A35" s="139" t="s">
        <v>205</v>
      </c>
      <c r="B35" s="142" t="s">
        <v>129</v>
      </c>
      <c r="C35" s="143">
        <f>IF(B35=$B$4,2,0)</f>
        <v>2</v>
      </c>
      <c r="D35" s="143"/>
      <c r="E35" s="143"/>
      <c r="F35" s="144">
        <f t="shared" si="4"/>
        <v>2</v>
      </c>
      <c r="G35" s="142" t="s">
        <v>864</v>
      </c>
      <c r="H35" s="142" t="s">
        <v>864</v>
      </c>
      <c r="I35" s="142" t="s">
        <v>864</v>
      </c>
      <c r="J35" s="142" t="s">
        <v>864</v>
      </c>
      <c r="K35" s="142" t="s">
        <v>864</v>
      </c>
      <c r="L35" s="142" t="s">
        <v>864</v>
      </c>
      <c r="M35" s="142" t="s">
        <v>864</v>
      </c>
      <c r="N35" s="236">
        <v>44295</v>
      </c>
      <c r="O35" s="142" t="s">
        <v>183</v>
      </c>
      <c r="P35" s="140" t="s">
        <v>867</v>
      </c>
      <c r="Q35" s="141" t="s">
        <v>474</v>
      </c>
      <c r="R35" s="140" t="s">
        <v>183</v>
      </c>
      <c r="S35" s="275"/>
    </row>
    <row r="36" spans="1:19" s="52" customFormat="1" ht="15" customHeight="1" x14ac:dyDescent="0.2">
      <c r="A36" s="139" t="s">
        <v>28</v>
      </c>
      <c r="B36" s="142" t="s">
        <v>129</v>
      </c>
      <c r="C36" s="143">
        <f t="shared" si="1"/>
        <v>2</v>
      </c>
      <c r="D36" s="143"/>
      <c r="E36" s="143"/>
      <c r="F36" s="144">
        <f t="shared" si="4"/>
        <v>2</v>
      </c>
      <c r="G36" s="142" t="s">
        <v>864</v>
      </c>
      <c r="H36" s="142" t="s">
        <v>864</v>
      </c>
      <c r="I36" s="142" t="s">
        <v>864</v>
      </c>
      <c r="J36" s="142" t="s">
        <v>864</v>
      </c>
      <c r="K36" s="142" t="s">
        <v>864</v>
      </c>
      <c r="L36" s="142" t="s">
        <v>864</v>
      </c>
      <c r="M36" s="142" t="s">
        <v>864</v>
      </c>
      <c r="N36" s="207" t="s">
        <v>343</v>
      </c>
      <c r="O36" s="152" t="s">
        <v>183</v>
      </c>
      <c r="P36" s="140" t="s">
        <v>867</v>
      </c>
      <c r="Q36" s="140" t="s">
        <v>478</v>
      </c>
      <c r="R36" s="140" t="s">
        <v>183</v>
      </c>
      <c r="S36" s="137"/>
    </row>
    <row r="37" spans="1:19" s="52" customFormat="1" ht="15" customHeight="1" x14ac:dyDescent="0.2">
      <c r="A37" s="145" t="s">
        <v>29</v>
      </c>
      <c r="B37" s="150"/>
      <c r="C37" s="156"/>
      <c r="D37" s="150"/>
      <c r="E37" s="150"/>
      <c r="F37" s="151"/>
      <c r="G37" s="244"/>
      <c r="H37" s="244"/>
      <c r="I37" s="244"/>
      <c r="J37" s="244"/>
      <c r="K37" s="145"/>
      <c r="L37" s="244"/>
      <c r="M37" s="244"/>
      <c r="N37" s="244"/>
      <c r="O37" s="145"/>
      <c r="P37" s="146"/>
      <c r="Q37" s="146"/>
      <c r="R37" s="146"/>
      <c r="S37" s="133"/>
    </row>
    <row r="38" spans="1:19" s="52" customFormat="1" ht="15" customHeight="1" x14ac:dyDescent="0.2">
      <c r="A38" s="139" t="s">
        <v>30</v>
      </c>
      <c r="B38" s="142" t="s">
        <v>129</v>
      </c>
      <c r="C38" s="143">
        <f t="shared" ref="C38:C49" si="5">IF(B38=$B$4,2,0)</f>
        <v>2</v>
      </c>
      <c r="D38" s="143"/>
      <c r="E38" s="143"/>
      <c r="F38" s="144">
        <f t="shared" ref="F38:F45" si="6">C38*IF(D38&gt;0,D38,1)*IF(E38&gt;0,E38,1)</f>
        <v>2</v>
      </c>
      <c r="G38" s="142" t="s">
        <v>864</v>
      </c>
      <c r="H38" s="142" t="s">
        <v>864</v>
      </c>
      <c r="I38" s="142" t="s">
        <v>864</v>
      </c>
      <c r="J38" s="142" t="s">
        <v>864</v>
      </c>
      <c r="K38" s="142" t="s">
        <v>864</v>
      </c>
      <c r="L38" s="142" t="s">
        <v>864</v>
      </c>
      <c r="M38" s="142" t="s">
        <v>864</v>
      </c>
      <c r="N38" s="207">
        <v>44340</v>
      </c>
      <c r="O38" s="142" t="s">
        <v>183</v>
      </c>
      <c r="P38" s="140" t="s">
        <v>867</v>
      </c>
      <c r="Q38" s="141" t="s">
        <v>480</v>
      </c>
      <c r="R38" s="140" t="s">
        <v>183</v>
      </c>
      <c r="S38" s="137"/>
    </row>
    <row r="39" spans="1:19" ht="15" customHeight="1" x14ac:dyDescent="0.2">
      <c r="A39" s="139" t="s">
        <v>31</v>
      </c>
      <c r="B39" s="142" t="s">
        <v>127</v>
      </c>
      <c r="C39" s="143">
        <f t="shared" si="5"/>
        <v>0</v>
      </c>
      <c r="D39" s="143"/>
      <c r="E39" s="143">
        <v>0.5</v>
      </c>
      <c r="F39" s="144">
        <f t="shared" si="6"/>
        <v>0</v>
      </c>
      <c r="G39" s="142" t="s">
        <v>865</v>
      </c>
      <c r="H39" s="142" t="s">
        <v>864</v>
      </c>
      <c r="I39" s="142" t="s">
        <v>866</v>
      </c>
      <c r="J39" s="142" t="s">
        <v>865</v>
      </c>
      <c r="K39" s="142" t="s">
        <v>864</v>
      </c>
      <c r="L39" s="142" t="s">
        <v>866</v>
      </c>
      <c r="M39" s="142" t="s">
        <v>864</v>
      </c>
      <c r="N39" s="207">
        <v>44340</v>
      </c>
      <c r="O39" s="142" t="s">
        <v>1183</v>
      </c>
      <c r="P39" s="140" t="s">
        <v>867</v>
      </c>
      <c r="Q39" s="295" t="s">
        <v>482</v>
      </c>
      <c r="R39" s="140" t="s">
        <v>183</v>
      </c>
    </row>
    <row r="40" spans="1:19" ht="15" customHeight="1" x14ac:dyDescent="0.2">
      <c r="A40" s="139" t="s">
        <v>102</v>
      </c>
      <c r="B40" s="142" t="s">
        <v>129</v>
      </c>
      <c r="C40" s="143">
        <f t="shared" si="5"/>
        <v>2</v>
      </c>
      <c r="D40" s="143"/>
      <c r="E40" s="143"/>
      <c r="F40" s="144">
        <f t="shared" si="6"/>
        <v>2</v>
      </c>
      <c r="G40" s="142" t="s">
        <v>864</v>
      </c>
      <c r="H40" s="142" t="s">
        <v>864</v>
      </c>
      <c r="I40" s="142" t="s">
        <v>864</v>
      </c>
      <c r="J40" s="142" t="s">
        <v>864</v>
      </c>
      <c r="K40" s="142" t="s">
        <v>864</v>
      </c>
      <c r="L40" s="142" t="s">
        <v>864</v>
      </c>
      <c r="M40" s="142" t="s">
        <v>864</v>
      </c>
      <c r="N40" s="207" t="s">
        <v>343</v>
      </c>
      <c r="O40" s="142" t="s">
        <v>183</v>
      </c>
      <c r="P40" s="140" t="s">
        <v>867</v>
      </c>
      <c r="Q40" s="140" t="s">
        <v>484</v>
      </c>
      <c r="R40" s="140" t="s">
        <v>183</v>
      </c>
      <c r="S40" s="275"/>
    </row>
    <row r="41" spans="1:19" ht="15" customHeight="1" x14ac:dyDescent="0.2">
      <c r="A41" s="139" t="s">
        <v>32</v>
      </c>
      <c r="B41" s="142" t="s">
        <v>129</v>
      </c>
      <c r="C41" s="143">
        <f t="shared" si="5"/>
        <v>2</v>
      </c>
      <c r="D41" s="143"/>
      <c r="E41" s="143"/>
      <c r="F41" s="144">
        <f t="shared" si="6"/>
        <v>2</v>
      </c>
      <c r="G41" s="142" t="s">
        <v>864</v>
      </c>
      <c r="H41" s="142" t="s">
        <v>864</v>
      </c>
      <c r="I41" s="142" t="s">
        <v>864</v>
      </c>
      <c r="J41" s="142" t="s">
        <v>864</v>
      </c>
      <c r="K41" s="142" t="s">
        <v>864</v>
      </c>
      <c r="L41" s="142" t="s">
        <v>864</v>
      </c>
      <c r="M41" s="142" t="s">
        <v>864</v>
      </c>
      <c r="N41" s="207">
        <v>44351</v>
      </c>
      <c r="O41" s="152" t="s">
        <v>183</v>
      </c>
      <c r="P41" s="140" t="s">
        <v>867</v>
      </c>
      <c r="Q41" s="128" t="s">
        <v>488</v>
      </c>
      <c r="R41" s="140" t="s">
        <v>183</v>
      </c>
      <c r="S41" s="275"/>
    </row>
    <row r="42" spans="1:19" ht="15" customHeight="1" x14ac:dyDescent="0.2">
      <c r="A42" s="139" t="s">
        <v>33</v>
      </c>
      <c r="B42" s="142" t="s">
        <v>129</v>
      </c>
      <c r="C42" s="143">
        <f t="shared" si="5"/>
        <v>2</v>
      </c>
      <c r="D42" s="143">
        <v>0.5</v>
      </c>
      <c r="E42" s="143">
        <v>0.5</v>
      </c>
      <c r="F42" s="144">
        <f t="shared" si="6"/>
        <v>0.5</v>
      </c>
      <c r="G42" s="142" t="s">
        <v>864</v>
      </c>
      <c r="H42" s="142" t="s">
        <v>864</v>
      </c>
      <c r="I42" s="142" t="s">
        <v>892</v>
      </c>
      <c r="J42" s="142" t="s">
        <v>864</v>
      </c>
      <c r="K42" s="142" t="s">
        <v>864</v>
      </c>
      <c r="L42" s="142" t="s">
        <v>1178</v>
      </c>
      <c r="M42" s="142" t="s">
        <v>864</v>
      </c>
      <c r="N42" s="207" t="s">
        <v>343</v>
      </c>
      <c r="O42" s="142" t="s">
        <v>1179</v>
      </c>
      <c r="P42" s="140" t="s">
        <v>867</v>
      </c>
      <c r="Q42" s="140" t="s">
        <v>491</v>
      </c>
      <c r="R42" s="140" t="s">
        <v>183</v>
      </c>
    </row>
    <row r="43" spans="1:19" ht="15" customHeight="1" x14ac:dyDescent="0.2">
      <c r="A43" s="139" t="s">
        <v>34</v>
      </c>
      <c r="B43" s="142" t="s">
        <v>129</v>
      </c>
      <c r="C43" s="143">
        <f t="shared" si="5"/>
        <v>2</v>
      </c>
      <c r="D43" s="143"/>
      <c r="E43" s="143"/>
      <c r="F43" s="144">
        <f t="shared" si="6"/>
        <v>2</v>
      </c>
      <c r="G43" s="142" t="s">
        <v>864</v>
      </c>
      <c r="H43" s="142" t="s">
        <v>864</v>
      </c>
      <c r="I43" s="142" t="s">
        <v>864</v>
      </c>
      <c r="J43" s="142" t="s">
        <v>864</v>
      </c>
      <c r="K43" s="142" t="s">
        <v>864</v>
      </c>
      <c r="L43" s="142" t="s">
        <v>864</v>
      </c>
      <c r="M43" s="142" t="s">
        <v>864</v>
      </c>
      <c r="N43" s="207">
        <v>44347</v>
      </c>
      <c r="O43" s="152" t="s">
        <v>183</v>
      </c>
      <c r="P43" s="140" t="s">
        <v>867</v>
      </c>
      <c r="Q43" s="141" t="s">
        <v>493</v>
      </c>
      <c r="R43" s="140" t="s">
        <v>183</v>
      </c>
      <c r="S43" s="275"/>
    </row>
    <row r="44" spans="1:19" s="52" customFormat="1" ht="15" customHeight="1" x14ac:dyDescent="0.2">
      <c r="A44" s="139" t="s">
        <v>35</v>
      </c>
      <c r="B44" s="142" t="s">
        <v>129</v>
      </c>
      <c r="C44" s="143">
        <f t="shared" si="5"/>
        <v>2</v>
      </c>
      <c r="D44" s="143"/>
      <c r="E44" s="143"/>
      <c r="F44" s="144">
        <f t="shared" si="6"/>
        <v>2</v>
      </c>
      <c r="G44" s="142" t="s">
        <v>864</v>
      </c>
      <c r="H44" s="142" t="s">
        <v>864</v>
      </c>
      <c r="I44" s="142" t="s">
        <v>864</v>
      </c>
      <c r="J44" s="142" t="s">
        <v>864</v>
      </c>
      <c r="K44" s="142" t="s">
        <v>864</v>
      </c>
      <c r="L44" s="142" t="s">
        <v>864</v>
      </c>
      <c r="M44" s="142" t="s">
        <v>864</v>
      </c>
      <c r="N44" s="207">
        <v>44307</v>
      </c>
      <c r="O44" s="142" t="s">
        <v>183</v>
      </c>
      <c r="P44" s="140" t="s">
        <v>867</v>
      </c>
      <c r="Q44" s="140" t="s">
        <v>496</v>
      </c>
      <c r="R44" s="140" t="s">
        <v>183</v>
      </c>
      <c r="S44" s="137"/>
    </row>
    <row r="45" spans="1:19" ht="15" customHeight="1" x14ac:dyDescent="0.2">
      <c r="A45" s="139" t="s">
        <v>103</v>
      </c>
      <c r="B45" s="142" t="s">
        <v>129</v>
      </c>
      <c r="C45" s="143">
        <f t="shared" si="5"/>
        <v>2</v>
      </c>
      <c r="D45" s="143"/>
      <c r="E45" s="143"/>
      <c r="F45" s="144">
        <f t="shared" si="6"/>
        <v>2</v>
      </c>
      <c r="G45" s="142" t="s">
        <v>864</v>
      </c>
      <c r="H45" s="142" t="s">
        <v>864</v>
      </c>
      <c r="I45" s="142" t="s">
        <v>864</v>
      </c>
      <c r="J45" s="142" t="s">
        <v>864</v>
      </c>
      <c r="K45" s="142" t="s">
        <v>864</v>
      </c>
      <c r="L45" s="142" t="s">
        <v>864</v>
      </c>
      <c r="M45" s="142" t="s">
        <v>864</v>
      </c>
      <c r="N45" s="207">
        <v>44307</v>
      </c>
      <c r="O45" s="301" t="s">
        <v>183</v>
      </c>
      <c r="P45" s="140" t="s">
        <v>979</v>
      </c>
      <c r="Q45" s="152" t="s">
        <v>501</v>
      </c>
      <c r="R45" s="140" t="s">
        <v>183</v>
      </c>
      <c r="S45" s="275"/>
    </row>
    <row r="46" spans="1:19" s="52" customFormat="1" ht="15" customHeight="1" x14ac:dyDescent="0.2">
      <c r="A46" s="145" t="s">
        <v>36</v>
      </c>
      <c r="B46" s="150"/>
      <c r="C46" s="156"/>
      <c r="D46" s="150"/>
      <c r="E46" s="150"/>
      <c r="F46" s="150"/>
      <c r="G46" s="244"/>
      <c r="H46" s="244"/>
      <c r="I46" s="244"/>
      <c r="J46" s="244"/>
      <c r="K46" s="145"/>
      <c r="L46" s="244"/>
      <c r="M46" s="244"/>
      <c r="N46" s="244"/>
      <c r="O46" s="145"/>
      <c r="P46" s="146"/>
      <c r="Q46" s="146"/>
      <c r="R46" s="146"/>
      <c r="S46" s="133"/>
    </row>
    <row r="47" spans="1:19" ht="15" customHeight="1" x14ac:dyDescent="0.2">
      <c r="A47" s="139" t="s">
        <v>37</v>
      </c>
      <c r="B47" s="142" t="s">
        <v>127</v>
      </c>
      <c r="C47" s="143">
        <f>IF(B47=$B$4,2,0)</f>
        <v>0</v>
      </c>
      <c r="D47" s="143"/>
      <c r="E47" s="143"/>
      <c r="F47" s="144">
        <f t="shared" ref="F47" si="7">C47*IF(D47&gt;0,D47,1)*IF(E47&gt;0,E47,1)</f>
        <v>0</v>
      </c>
      <c r="G47" s="142" t="s">
        <v>866</v>
      </c>
      <c r="H47" s="142" t="s">
        <v>183</v>
      </c>
      <c r="I47" s="142" t="s">
        <v>183</v>
      </c>
      <c r="J47" s="142" t="s">
        <v>183</v>
      </c>
      <c r="K47" s="142" t="s">
        <v>183</v>
      </c>
      <c r="L47" s="142" t="s">
        <v>183</v>
      </c>
      <c r="M47" s="142" t="s">
        <v>183</v>
      </c>
      <c r="N47" s="142" t="s">
        <v>183</v>
      </c>
      <c r="O47" s="152" t="s">
        <v>183</v>
      </c>
      <c r="P47" s="140" t="s">
        <v>875</v>
      </c>
      <c r="Q47" s="141" t="s">
        <v>503</v>
      </c>
      <c r="R47" s="140" t="s">
        <v>183</v>
      </c>
    </row>
    <row r="48" spans="1:19" ht="15" customHeight="1" x14ac:dyDescent="0.2">
      <c r="A48" s="139" t="s">
        <v>38</v>
      </c>
      <c r="B48" s="142" t="s">
        <v>127</v>
      </c>
      <c r="C48" s="143">
        <f t="shared" si="5"/>
        <v>0</v>
      </c>
      <c r="D48" s="143"/>
      <c r="E48" s="143"/>
      <c r="F48" s="144">
        <f t="shared" ref="F48:F53" si="8">C48*IF(D48&gt;0,D48,1)*IF(E48&gt;0,E48,1)</f>
        <v>0</v>
      </c>
      <c r="G48" s="142" t="s">
        <v>866</v>
      </c>
      <c r="H48" s="142" t="s">
        <v>183</v>
      </c>
      <c r="I48" s="142" t="s">
        <v>183</v>
      </c>
      <c r="J48" s="142" t="s">
        <v>183</v>
      </c>
      <c r="K48" s="142" t="s">
        <v>183</v>
      </c>
      <c r="L48" s="142" t="s">
        <v>183</v>
      </c>
      <c r="M48" s="142" t="s">
        <v>183</v>
      </c>
      <c r="N48" s="142" t="s">
        <v>183</v>
      </c>
      <c r="O48" s="152" t="s">
        <v>183</v>
      </c>
      <c r="P48" s="140" t="s">
        <v>867</v>
      </c>
      <c r="Q48" s="141" t="s">
        <v>506</v>
      </c>
      <c r="R48" s="140" t="s">
        <v>183</v>
      </c>
    </row>
    <row r="49" spans="1:19" ht="15" customHeight="1" x14ac:dyDescent="0.2">
      <c r="A49" s="139" t="s">
        <v>39</v>
      </c>
      <c r="B49" s="142" t="s">
        <v>129</v>
      </c>
      <c r="C49" s="143">
        <f t="shared" si="5"/>
        <v>2</v>
      </c>
      <c r="D49" s="143"/>
      <c r="E49" s="143"/>
      <c r="F49" s="144">
        <f t="shared" si="8"/>
        <v>2</v>
      </c>
      <c r="G49" s="142" t="s">
        <v>864</v>
      </c>
      <c r="H49" s="142" t="s">
        <v>864</v>
      </c>
      <c r="I49" s="142" t="s">
        <v>864</v>
      </c>
      <c r="J49" s="142" t="s">
        <v>864</v>
      </c>
      <c r="K49" s="142" t="s">
        <v>864</v>
      </c>
      <c r="L49" s="142" t="s">
        <v>864</v>
      </c>
      <c r="M49" s="142" t="s">
        <v>864</v>
      </c>
      <c r="N49" s="207">
        <v>44305</v>
      </c>
      <c r="O49" s="142" t="s">
        <v>183</v>
      </c>
      <c r="P49" s="140" t="s">
        <v>867</v>
      </c>
      <c r="Q49" s="140" t="s">
        <v>385</v>
      </c>
      <c r="R49" s="128" t="s">
        <v>183</v>
      </c>
      <c r="S49" s="275"/>
    </row>
    <row r="50" spans="1:19" ht="15" customHeight="1" x14ac:dyDescent="0.2">
      <c r="A50" s="139" t="s">
        <v>40</v>
      </c>
      <c r="B50" s="142" t="s">
        <v>127</v>
      </c>
      <c r="C50" s="143">
        <f>IF(B50=$B$4,2,0)</f>
        <v>0</v>
      </c>
      <c r="D50" s="143"/>
      <c r="E50" s="143"/>
      <c r="F50" s="144">
        <f t="shared" ref="F50" si="9">C50*IF(D50&gt;0,D50,1)*IF(E50&gt;0,E50,1)</f>
        <v>0</v>
      </c>
      <c r="G50" s="142" t="s">
        <v>865</v>
      </c>
      <c r="H50" s="142" t="s">
        <v>864</v>
      </c>
      <c r="I50" s="142" t="s">
        <v>864</v>
      </c>
      <c r="J50" s="142" t="s">
        <v>864</v>
      </c>
      <c r="K50" s="142" t="s">
        <v>865</v>
      </c>
      <c r="L50" s="142" t="s">
        <v>864</v>
      </c>
      <c r="M50" s="142" t="s">
        <v>864</v>
      </c>
      <c r="N50" s="207" t="s">
        <v>343</v>
      </c>
      <c r="O50" s="152" t="s">
        <v>1191</v>
      </c>
      <c r="P50" s="140" t="s">
        <v>867</v>
      </c>
      <c r="Q50" s="140" t="s">
        <v>903</v>
      </c>
      <c r="R50" s="140" t="s">
        <v>183</v>
      </c>
    </row>
    <row r="51" spans="1:19" ht="15" customHeight="1" x14ac:dyDescent="0.2">
      <c r="A51" s="139" t="s">
        <v>92</v>
      </c>
      <c r="B51" s="142" t="s">
        <v>127</v>
      </c>
      <c r="C51" s="143">
        <f>IF(B51=$B$4,2,0)</f>
        <v>0</v>
      </c>
      <c r="D51" s="143"/>
      <c r="E51" s="143"/>
      <c r="F51" s="144">
        <f t="shared" si="8"/>
        <v>0</v>
      </c>
      <c r="G51" s="142" t="s">
        <v>866</v>
      </c>
      <c r="H51" s="142" t="s">
        <v>183</v>
      </c>
      <c r="I51" s="142" t="s">
        <v>183</v>
      </c>
      <c r="J51" s="142" t="s">
        <v>183</v>
      </c>
      <c r="K51" s="142" t="s">
        <v>183</v>
      </c>
      <c r="L51" s="142" t="s">
        <v>183</v>
      </c>
      <c r="M51" s="142" t="s">
        <v>183</v>
      </c>
      <c r="N51" s="142" t="s">
        <v>183</v>
      </c>
      <c r="O51" s="142" t="s">
        <v>183</v>
      </c>
      <c r="P51" s="140" t="s">
        <v>867</v>
      </c>
      <c r="Q51" s="140" t="s">
        <v>508</v>
      </c>
      <c r="R51" s="140" t="s">
        <v>183</v>
      </c>
    </row>
    <row r="52" spans="1:19" s="52" customFormat="1" ht="15" customHeight="1" x14ac:dyDescent="0.2">
      <c r="A52" s="139" t="s">
        <v>41</v>
      </c>
      <c r="B52" s="142" t="s">
        <v>129</v>
      </c>
      <c r="C52" s="143">
        <f>IF(B52=$B$4,2,0)</f>
        <v>2</v>
      </c>
      <c r="D52" s="143"/>
      <c r="E52" s="143"/>
      <c r="F52" s="144">
        <f t="shared" si="8"/>
        <v>2</v>
      </c>
      <c r="G52" s="142" t="s">
        <v>864</v>
      </c>
      <c r="H52" s="142" t="s">
        <v>864</v>
      </c>
      <c r="I52" s="142" t="s">
        <v>892</v>
      </c>
      <c r="J52" s="142" t="s">
        <v>864</v>
      </c>
      <c r="K52" s="142" t="s">
        <v>864</v>
      </c>
      <c r="L52" s="142" t="s">
        <v>864</v>
      </c>
      <c r="M52" s="142" t="s">
        <v>864</v>
      </c>
      <c r="N52" s="207">
        <v>44330</v>
      </c>
      <c r="O52" s="152" t="s">
        <v>1176</v>
      </c>
      <c r="P52" s="140" t="s">
        <v>867</v>
      </c>
      <c r="Q52" s="141" t="s">
        <v>184</v>
      </c>
      <c r="R52" s="141" t="s">
        <v>374</v>
      </c>
      <c r="S52" s="137" t="s">
        <v>183</v>
      </c>
    </row>
    <row r="53" spans="1:19" ht="15" customHeight="1" x14ac:dyDescent="0.2">
      <c r="A53" s="139" t="s">
        <v>42</v>
      </c>
      <c r="B53" s="142" t="s">
        <v>129</v>
      </c>
      <c r="C53" s="143">
        <f>IF(B53=$B$4,2,0)</f>
        <v>2</v>
      </c>
      <c r="D53" s="143"/>
      <c r="E53" s="143"/>
      <c r="F53" s="144">
        <f t="shared" si="8"/>
        <v>2</v>
      </c>
      <c r="G53" s="142" t="s">
        <v>864</v>
      </c>
      <c r="H53" s="142" t="s">
        <v>864</v>
      </c>
      <c r="I53" s="142" t="s">
        <v>864</v>
      </c>
      <c r="J53" s="142" t="s">
        <v>864</v>
      </c>
      <c r="K53" s="142" t="s">
        <v>864</v>
      </c>
      <c r="L53" s="142" t="s">
        <v>864</v>
      </c>
      <c r="M53" s="142" t="s">
        <v>864</v>
      </c>
      <c r="N53" s="207" t="s">
        <v>343</v>
      </c>
      <c r="O53" s="142" t="s">
        <v>183</v>
      </c>
      <c r="P53" s="140" t="s">
        <v>979</v>
      </c>
      <c r="Q53" s="140" t="s">
        <v>388</v>
      </c>
      <c r="R53" s="128" t="s">
        <v>183</v>
      </c>
      <c r="S53" s="275"/>
    </row>
    <row r="54" spans="1:19" s="52" customFormat="1" ht="15" customHeight="1" x14ac:dyDescent="0.2">
      <c r="A54" s="145" t="s">
        <v>43</v>
      </c>
      <c r="B54" s="150"/>
      <c r="C54" s="156"/>
      <c r="D54" s="150"/>
      <c r="E54" s="150"/>
      <c r="F54" s="151"/>
      <c r="G54" s="244"/>
      <c r="H54" s="244"/>
      <c r="I54" s="244"/>
      <c r="J54" s="244"/>
      <c r="K54" s="145"/>
      <c r="L54" s="244"/>
      <c r="M54" s="244"/>
      <c r="N54" s="244"/>
      <c r="O54" s="145"/>
      <c r="P54" s="146"/>
      <c r="Q54" s="146"/>
      <c r="R54" s="146"/>
      <c r="S54" s="133"/>
    </row>
    <row r="55" spans="1:19" ht="15" customHeight="1" x14ac:dyDescent="0.2">
      <c r="A55" s="139" t="s">
        <v>44</v>
      </c>
      <c r="B55" s="142" t="s">
        <v>129</v>
      </c>
      <c r="C55" s="143">
        <f t="shared" ref="C55:C64" si="10">IF(B55=$B$4,2,0)</f>
        <v>2</v>
      </c>
      <c r="D55" s="143"/>
      <c r="E55" s="143"/>
      <c r="F55" s="144">
        <f t="shared" ref="F55:F68" si="11">C55*IF(D55&gt;0,D55,1)*IF(E55&gt;0,E55,1)</f>
        <v>2</v>
      </c>
      <c r="G55" s="142" t="s">
        <v>864</v>
      </c>
      <c r="H55" s="142" t="s">
        <v>864</v>
      </c>
      <c r="I55" s="142" t="s">
        <v>864</v>
      </c>
      <c r="J55" s="142" t="s">
        <v>864</v>
      </c>
      <c r="K55" s="142" t="s">
        <v>864</v>
      </c>
      <c r="L55" s="142" t="s">
        <v>864</v>
      </c>
      <c r="M55" s="142" t="s">
        <v>864</v>
      </c>
      <c r="N55" s="207">
        <v>44348</v>
      </c>
      <c r="O55" s="157" t="s">
        <v>183</v>
      </c>
      <c r="P55" s="140" t="s">
        <v>867</v>
      </c>
      <c r="Q55" s="141" t="s">
        <v>511</v>
      </c>
      <c r="R55" s="140" t="s">
        <v>183</v>
      </c>
      <c r="S55" s="275"/>
    </row>
    <row r="56" spans="1:19" ht="15" customHeight="1" x14ac:dyDescent="0.2">
      <c r="A56" s="139" t="s">
        <v>45</v>
      </c>
      <c r="B56" s="142" t="s">
        <v>129</v>
      </c>
      <c r="C56" s="143">
        <f t="shared" si="10"/>
        <v>2</v>
      </c>
      <c r="D56" s="143"/>
      <c r="E56" s="143"/>
      <c r="F56" s="144">
        <f t="shared" si="11"/>
        <v>2</v>
      </c>
      <c r="G56" s="142" t="s">
        <v>864</v>
      </c>
      <c r="H56" s="142" t="s">
        <v>864</v>
      </c>
      <c r="I56" s="142" t="s">
        <v>864</v>
      </c>
      <c r="J56" s="142" t="s">
        <v>864</v>
      </c>
      <c r="K56" s="142" t="s">
        <v>864</v>
      </c>
      <c r="L56" s="142" t="s">
        <v>864</v>
      </c>
      <c r="M56" s="142" t="s">
        <v>864</v>
      </c>
      <c r="N56" s="207" t="s">
        <v>343</v>
      </c>
      <c r="O56" s="152" t="s">
        <v>183</v>
      </c>
      <c r="P56" s="140" t="s">
        <v>867</v>
      </c>
      <c r="Q56" s="140" t="s">
        <v>513</v>
      </c>
      <c r="R56" s="140" t="s">
        <v>183</v>
      </c>
      <c r="S56" s="275"/>
    </row>
    <row r="57" spans="1:19" ht="15" customHeight="1" x14ac:dyDescent="0.2">
      <c r="A57" s="139" t="s">
        <v>46</v>
      </c>
      <c r="B57" s="142" t="s">
        <v>127</v>
      </c>
      <c r="C57" s="143">
        <f>IF(B57=$B$4,2,0)</f>
        <v>0</v>
      </c>
      <c r="D57" s="143"/>
      <c r="E57" s="143"/>
      <c r="F57" s="144">
        <f t="shared" si="11"/>
        <v>0</v>
      </c>
      <c r="G57" s="142" t="s">
        <v>866</v>
      </c>
      <c r="H57" s="142" t="s">
        <v>183</v>
      </c>
      <c r="I57" s="142" t="s">
        <v>183</v>
      </c>
      <c r="J57" s="142" t="s">
        <v>183</v>
      </c>
      <c r="K57" s="142" t="s">
        <v>183</v>
      </c>
      <c r="L57" s="142" t="s">
        <v>183</v>
      </c>
      <c r="M57" s="142" t="s">
        <v>183</v>
      </c>
      <c r="N57" s="142" t="s">
        <v>183</v>
      </c>
      <c r="O57" s="142" t="s">
        <v>183</v>
      </c>
      <c r="P57" s="140" t="s">
        <v>867</v>
      </c>
      <c r="Q57" s="141" t="s">
        <v>514</v>
      </c>
      <c r="R57" s="140" t="s">
        <v>183</v>
      </c>
    </row>
    <row r="58" spans="1:19" ht="15" customHeight="1" x14ac:dyDescent="0.2">
      <c r="A58" s="139" t="s">
        <v>47</v>
      </c>
      <c r="B58" s="142" t="s">
        <v>129</v>
      </c>
      <c r="C58" s="143">
        <f t="shared" si="10"/>
        <v>2</v>
      </c>
      <c r="D58" s="143"/>
      <c r="E58" s="143"/>
      <c r="F58" s="144">
        <f t="shared" si="11"/>
        <v>2</v>
      </c>
      <c r="G58" s="142" t="s">
        <v>864</v>
      </c>
      <c r="H58" s="142" t="s">
        <v>864</v>
      </c>
      <c r="I58" s="142" t="s">
        <v>864</v>
      </c>
      <c r="J58" s="142" t="s">
        <v>864</v>
      </c>
      <c r="K58" s="142" t="s">
        <v>864</v>
      </c>
      <c r="L58" s="142" t="s">
        <v>864</v>
      </c>
      <c r="M58" s="142" t="s">
        <v>864</v>
      </c>
      <c r="N58" s="207" t="s">
        <v>343</v>
      </c>
      <c r="O58" s="152" t="s">
        <v>183</v>
      </c>
      <c r="P58" s="140" t="s">
        <v>867</v>
      </c>
      <c r="Q58" s="141" t="s">
        <v>516</v>
      </c>
      <c r="R58" s="140" t="s">
        <v>183</v>
      </c>
      <c r="S58" s="275"/>
    </row>
    <row r="59" spans="1:19" s="52" customFormat="1" ht="15" customHeight="1" x14ac:dyDescent="0.2">
      <c r="A59" s="139" t="s">
        <v>48</v>
      </c>
      <c r="B59" s="142" t="s">
        <v>129</v>
      </c>
      <c r="C59" s="143">
        <f t="shared" si="10"/>
        <v>2</v>
      </c>
      <c r="D59" s="143"/>
      <c r="E59" s="143"/>
      <c r="F59" s="144">
        <f t="shared" si="11"/>
        <v>2</v>
      </c>
      <c r="G59" s="142" t="s">
        <v>864</v>
      </c>
      <c r="H59" s="142" t="s">
        <v>864</v>
      </c>
      <c r="I59" s="142" t="s">
        <v>864</v>
      </c>
      <c r="J59" s="142" t="s">
        <v>864</v>
      </c>
      <c r="K59" s="142" t="s">
        <v>864</v>
      </c>
      <c r="L59" s="142" t="s">
        <v>864</v>
      </c>
      <c r="M59" s="142" t="s">
        <v>864</v>
      </c>
      <c r="N59" s="207" t="s">
        <v>343</v>
      </c>
      <c r="O59" s="142" t="s">
        <v>183</v>
      </c>
      <c r="P59" s="140" t="s">
        <v>867</v>
      </c>
      <c r="Q59" s="140" t="s">
        <v>517</v>
      </c>
      <c r="R59" s="140" t="s">
        <v>183</v>
      </c>
      <c r="S59" s="137"/>
    </row>
    <row r="60" spans="1:19" ht="15" customHeight="1" x14ac:dyDescent="0.2">
      <c r="A60" s="139" t="s">
        <v>49</v>
      </c>
      <c r="B60" s="142" t="s">
        <v>129</v>
      </c>
      <c r="C60" s="143">
        <f t="shared" si="10"/>
        <v>2</v>
      </c>
      <c r="D60" s="143"/>
      <c r="E60" s="143"/>
      <c r="F60" s="144">
        <f t="shared" si="11"/>
        <v>2</v>
      </c>
      <c r="G60" s="142" t="s">
        <v>864</v>
      </c>
      <c r="H60" s="142" t="s">
        <v>864</v>
      </c>
      <c r="I60" s="142" t="s">
        <v>864</v>
      </c>
      <c r="J60" s="142" t="s">
        <v>864</v>
      </c>
      <c r="K60" s="142" t="s">
        <v>864</v>
      </c>
      <c r="L60" s="142" t="s">
        <v>864</v>
      </c>
      <c r="M60" s="142" t="s">
        <v>864</v>
      </c>
      <c r="N60" s="207">
        <v>44290</v>
      </c>
      <c r="O60" s="142" t="s">
        <v>183</v>
      </c>
      <c r="P60" s="140" t="s">
        <v>979</v>
      </c>
      <c r="Q60" s="140" t="s">
        <v>389</v>
      </c>
      <c r="R60" s="128" t="s">
        <v>183</v>
      </c>
      <c r="S60" s="275"/>
    </row>
    <row r="61" spans="1:19" ht="15" customHeight="1" x14ac:dyDescent="0.2">
      <c r="A61" s="139" t="s">
        <v>50</v>
      </c>
      <c r="B61" s="142" t="s">
        <v>127</v>
      </c>
      <c r="C61" s="143">
        <f t="shared" si="10"/>
        <v>0</v>
      </c>
      <c r="D61" s="143"/>
      <c r="E61" s="143"/>
      <c r="F61" s="144">
        <f t="shared" si="11"/>
        <v>0</v>
      </c>
      <c r="G61" s="142" t="s">
        <v>866</v>
      </c>
      <c r="H61" s="142" t="s">
        <v>183</v>
      </c>
      <c r="I61" s="142" t="s">
        <v>183</v>
      </c>
      <c r="J61" s="142" t="s">
        <v>183</v>
      </c>
      <c r="K61" s="142" t="s">
        <v>183</v>
      </c>
      <c r="L61" s="142" t="s">
        <v>183</v>
      </c>
      <c r="M61" s="142" t="s">
        <v>183</v>
      </c>
      <c r="N61" s="142" t="s">
        <v>183</v>
      </c>
      <c r="O61" s="142" t="s">
        <v>183</v>
      </c>
      <c r="P61" s="140" t="s">
        <v>867</v>
      </c>
      <c r="Q61" s="140" t="s">
        <v>393</v>
      </c>
      <c r="R61" s="128" t="s">
        <v>183</v>
      </c>
    </row>
    <row r="62" spans="1:19" ht="15" customHeight="1" x14ac:dyDescent="0.2">
      <c r="A62" s="139" t="s">
        <v>51</v>
      </c>
      <c r="B62" s="142" t="s">
        <v>127</v>
      </c>
      <c r="C62" s="143">
        <f t="shared" si="10"/>
        <v>0</v>
      </c>
      <c r="D62" s="143"/>
      <c r="E62" s="143"/>
      <c r="F62" s="144">
        <f t="shared" si="11"/>
        <v>0</v>
      </c>
      <c r="G62" s="142" t="s">
        <v>866</v>
      </c>
      <c r="H62" s="142" t="s">
        <v>183</v>
      </c>
      <c r="I62" s="142" t="s">
        <v>183</v>
      </c>
      <c r="J62" s="142" t="s">
        <v>183</v>
      </c>
      <c r="K62" s="142" t="s">
        <v>183</v>
      </c>
      <c r="L62" s="142" t="s">
        <v>183</v>
      </c>
      <c r="M62" s="142" t="s">
        <v>183</v>
      </c>
      <c r="N62" s="142" t="s">
        <v>183</v>
      </c>
      <c r="O62" s="152" t="s">
        <v>183</v>
      </c>
      <c r="P62" s="140" t="s">
        <v>867</v>
      </c>
      <c r="Q62" s="140" t="s">
        <v>520</v>
      </c>
      <c r="R62" s="140" t="s">
        <v>183</v>
      </c>
    </row>
    <row r="63" spans="1:19" ht="15" customHeight="1" x14ac:dyDescent="0.2">
      <c r="A63" s="139" t="s">
        <v>52</v>
      </c>
      <c r="B63" s="142" t="s">
        <v>129</v>
      </c>
      <c r="C63" s="143">
        <f t="shared" si="10"/>
        <v>2</v>
      </c>
      <c r="D63" s="143"/>
      <c r="E63" s="143"/>
      <c r="F63" s="144">
        <f t="shared" si="11"/>
        <v>2</v>
      </c>
      <c r="G63" s="142" t="s">
        <v>864</v>
      </c>
      <c r="H63" s="142" t="s">
        <v>864</v>
      </c>
      <c r="I63" s="142" t="s">
        <v>864</v>
      </c>
      <c r="J63" s="142" t="s">
        <v>864</v>
      </c>
      <c r="K63" s="142" t="s">
        <v>864</v>
      </c>
      <c r="L63" s="142" t="s">
        <v>864</v>
      </c>
      <c r="M63" s="142" t="s">
        <v>864</v>
      </c>
      <c r="N63" s="207" t="s">
        <v>343</v>
      </c>
      <c r="O63" s="152" t="s">
        <v>183</v>
      </c>
      <c r="P63" s="140" t="s">
        <v>867</v>
      </c>
      <c r="Q63" s="140" t="s">
        <v>523</v>
      </c>
      <c r="R63" s="140" t="s">
        <v>183</v>
      </c>
      <c r="S63" s="275"/>
    </row>
    <row r="64" spans="1:19" ht="15" customHeight="1" x14ac:dyDescent="0.2">
      <c r="A64" s="139" t="s">
        <v>150</v>
      </c>
      <c r="B64" s="142" t="s">
        <v>129</v>
      </c>
      <c r="C64" s="143">
        <f t="shared" si="10"/>
        <v>2</v>
      </c>
      <c r="D64" s="143"/>
      <c r="E64" s="143"/>
      <c r="F64" s="144">
        <f t="shared" si="11"/>
        <v>2</v>
      </c>
      <c r="G64" s="142" t="s">
        <v>864</v>
      </c>
      <c r="H64" s="142" t="s">
        <v>864</v>
      </c>
      <c r="I64" s="142" t="s">
        <v>864</v>
      </c>
      <c r="J64" s="142" t="s">
        <v>864</v>
      </c>
      <c r="K64" s="142" t="s">
        <v>864</v>
      </c>
      <c r="L64" s="142" t="s">
        <v>864</v>
      </c>
      <c r="M64" s="142" t="s">
        <v>864</v>
      </c>
      <c r="N64" s="207" t="s">
        <v>343</v>
      </c>
      <c r="O64" s="152" t="s">
        <v>183</v>
      </c>
      <c r="P64" s="140" t="s">
        <v>867</v>
      </c>
      <c r="Q64" s="140" t="s">
        <v>624</v>
      </c>
      <c r="R64" s="141" t="s">
        <v>183</v>
      </c>
      <c r="S64" s="275"/>
    </row>
    <row r="65" spans="1:19" ht="15" customHeight="1" x14ac:dyDescent="0.2">
      <c r="A65" s="139" t="s">
        <v>54</v>
      </c>
      <c r="B65" s="142" t="s">
        <v>129</v>
      </c>
      <c r="C65" s="143">
        <f>IF(B65=$B$4,2,0)</f>
        <v>2</v>
      </c>
      <c r="D65" s="143"/>
      <c r="E65" s="143"/>
      <c r="F65" s="144">
        <f t="shared" si="11"/>
        <v>2</v>
      </c>
      <c r="G65" s="142" t="s">
        <v>864</v>
      </c>
      <c r="H65" s="142" t="s">
        <v>864</v>
      </c>
      <c r="I65" s="142" t="s">
        <v>864</v>
      </c>
      <c r="J65" s="142" t="s">
        <v>864</v>
      </c>
      <c r="K65" s="142" t="s">
        <v>864</v>
      </c>
      <c r="L65" s="142" t="s">
        <v>864</v>
      </c>
      <c r="M65" s="142" t="s">
        <v>864</v>
      </c>
      <c r="N65" s="207">
        <v>44336</v>
      </c>
      <c r="O65" s="142" t="s">
        <v>183</v>
      </c>
      <c r="P65" s="140" t="s">
        <v>867</v>
      </c>
      <c r="Q65" s="141" t="s">
        <v>395</v>
      </c>
      <c r="R65" s="128" t="s">
        <v>183</v>
      </c>
      <c r="S65" s="275"/>
    </row>
    <row r="66" spans="1:19" s="52" customFormat="1" ht="15" customHeight="1" x14ac:dyDescent="0.2">
      <c r="A66" s="139" t="s">
        <v>55</v>
      </c>
      <c r="B66" s="142" t="s">
        <v>129</v>
      </c>
      <c r="C66" s="143">
        <f>IF(B66=$B$4,2,0)</f>
        <v>2</v>
      </c>
      <c r="D66" s="143"/>
      <c r="E66" s="143"/>
      <c r="F66" s="144">
        <f t="shared" si="11"/>
        <v>2</v>
      </c>
      <c r="G66" s="142" t="s">
        <v>864</v>
      </c>
      <c r="H66" s="142" t="s">
        <v>864</v>
      </c>
      <c r="I66" s="142" t="s">
        <v>864</v>
      </c>
      <c r="J66" s="142" t="s">
        <v>864</v>
      </c>
      <c r="K66" s="142" t="s">
        <v>864</v>
      </c>
      <c r="L66" s="142" t="s">
        <v>864</v>
      </c>
      <c r="M66" s="142" t="s">
        <v>864</v>
      </c>
      <c r="N66" s="207" t="s">
        <v>343</v>
      </c>
      <c r="O66" s="152" t="s">
        <v>183</v>
      </c>
      <c r="P66" s="140" t="s">
        <v>867</v>
      </c>
      <c r="Q66" s="140" t="s">
        <v>528</v>
      </c>
      <c r="R66" s="140" t="s">
        <v>183</v>
      </c>
      <c r="S66" s="137"/>
    </row>
    <row r="67" spans="1:19" ht="15" customHeight="1" x14ac:dyDescent="0.2">
      <c r="A67" s="139" t="s">
        <v>56</v>
      </c>
      <c r="B67" s="142" t="s">
        <v>129</v>
      </c>
      <c r="C67" s="143">
        <f>IF(B67=$B$4,2,0)</f>
        <v>2</v>
      </c>
      <c r="D67" s="143"/>
      <c r="E67" s="143"/>
      <c r="F67" s="144">
        <f t="shared" si="11"/>
        <v>2</v>
      </c>
      <c r="G67" s="142" t="s">
        <v>864</v>
      </c>
      <c r="H67" s="142" t="s">
        <v>864</v>
      </c>
      <c r="I67" s="142" t="s">
        <v>864</v>
      </c>
      <c r="J67" s="142" t="s">
        <v>864</v>
      </c>
      <c r="K67" s="142" t="s">
        <v>864</v>
      </c>
      <c r="L67" s="142" t="s">
        <v>864</v>
      </c>
      <c r="M67" s="142" t="s">
        <v>864</v>
      </c>
      <c r="N67" s="207">
        <v>44329</v>
      </c>
      <c r="O67" s="152" t="s">
        <v>183</v>
      </c>
      <c r="P67" s="140" t="s">
        <v>979</v>
      </c>
      <c r="Q67" s="295" t="s">
        <v>530</v>
      </c>
      <c r="R67" s="140" t="s">
        <v>183</v>
      </c>
      <c r="S67" s="275"/>
    </row>
    <row r="68" spans="1:19" s="52" customFormat="1" ht="15" customHeight="1" x14ac:dyDescent="0.2">
      <c r="A68" s="139" t="s">
        <v>57</v>
      </c>
      <c r="B68" s="142" t="s">
        <v>129</v>
      </c>
      <c r="C68" s="143">
        <f>IF(B68=$B$4,2,0)</f>
        <v>2</v>
      </c>
      <c r="D68" s="143"/>
      <c r="E68" s="143"/>
      <c r="F68" s="144">
        <f t="shared" si="11"/>
        <v>2</v>
      </c>
      <c r="G68" s="142" t="s">
        <v>864</v>
      </c>
      <c r="H68" s="142" t="s">
        <v>864</v>
      </c>
      <c r="I68" s="142" t="s">
        <v>864</v>
      </c>
      <c r="J68" s="142" t="s">
        <v>864</v>
      </c>
      <c r="K68" s="142" t="s">
        <v>864</v>
      </c>
      <c r="L68" s="142" t="s">
        <v>864</v>
      </c>
      <c r="M68" s="142" t="s">
        <v>864</v>
      </c>
      <c r="N68" s="207" t="s">
        <v>343</v>
      </c>
      <c r="O68" s="142" t="s">
        <v>183</v>
      </c>
      <c r="P68" s="140" t="s">
        <v>979</v>
      </c>
      <c r="Q68" s="141" t="s">
        <v>532</v>
      </c>
      <c r="R68" s="140" t="s">
        <v>183</v>
      </c>
      <c r="S68" s="137"/>
    </row>
    <row r="69" spans="1:19" s="52" customFormat="1" ht="15" customHeight="1" x14ac:dyDescent="0.2">
      <c r="A69" s="145" t="s">
        <v>58</v>
      </c>
      <c r="B69" s="150"/>
      <c r="C69" s="156"/>
      <c r="D69" s="150"/>
      <c r="E69" s="150"/>
      <c r="F69" s="151"/>
      <c r="G69" s="244"/>
      <c r="H69" s="244"/>
      <c r="I69" s="244"/>
      <c r="J69" s="244"/>
      <c r="K69" s="145"/>
      <c r="L69" s="244"/>
      <c r="M69" s="244"/>
      <c r="N69" s="244"/>
      <c r="O69" s="145"/>
      <c r="P69" s="146"/>
      <c r="Q69" s="146"/>
      <c r="R69" s="146"/>
      <c r="S69" s="133"/>
    </row>
    <row r="70" spans="1:19" s="52" customFormat="1" ht="15" customHeight="1" x14ac:dyDescent="0.2">
      <c r="A70" s="139" t="s">
        <v>59</v>
      </c>
      <c r="B70" s="142" t="s">
        <v>127</v>
      </c>
      <c r="C70" s="143">
        <f t="shared" ref="C70:C75" si="12">IF(B70=$B$4,2,0)</f>
        <v>0</v>
      </c>
      <c r="D70" s="143"/>
      <c r="E70" s="143"/>
      <c r="F70" s="144">
        <f t="shared" ref="F70:F75" si="13">C70*IF(D70&gt;0,D70,1)*IF(E70&gt;0,E70,1)</f>
        <v>0</v>
      </c>
      <c r="G70" s="142" t="s">
        <v>865</v>
      </c>
      <c r="H70" s="142" t="s">
        <v>864</v>
      </c>
      <c r="I70" s="142" t="s">
        <v>865</v>
      </c>
      <c r="J70" s="142" t="s">
        <v>865</v>
      </c>
      <c r="K70" s="142" t="s">
        <v>864</v>
      </c>
      <c r="L70" s="142" t="s">
        <v>864</v>
      </c>
      <c r="M70" s="142" t="s">
        <v>864</v>
      </c>
      <c r="N70" s="207" t="s">
        <v>343</v>
      </c>
      <c r="O70" s="142" t="s">
        <v>1187</v>
      </c>
      <c r="P70" s="140" t="s">
        <v>867</v>
      </c>
      <c r="Q70" s="141" t="s">
        <v>535</v>
      </c>
      <c r="R70" s="140" t="s">
        <v>1182</v>
      </c>
      <c r="S70" s="133" t="s">
        <v>183</v>
      </c>
    </row>
    <row r="71" spans="1:19" ht="15" customHeight="1" x14ac:dyDescent="0.2">
      <c r="A71" s="139" t="s">
        <v>60</v>
      </c>
      <c r="B71" s="142" t="s">
        <v>127</v>
      </c>
      <c r="C71" s="143">
        <f t="shared" si="12"/>
        <v>0</v>
      </c>
      <c r="D71" s="143"/>
      <c r="E71" s="143"/>
      <c r="F71" s="144">
        <f t="shared" si="13"/>
        <v>0</v>
      </c>
      <c r="G71" s="142" t="s">
        <v>865</v>
      </c>
      <c r="H71" s="142" t="s">
        <v>864</v>
      </c>
      <c r="I71" s="142" t="s">
        <v>864</v>
      </c>
      <c r="J71" s="142" t="s">
        <v>864</v>
      </c>
      <c r="K71" s="207" t="s">
        <v>865</v>
      </c>
      <c r="L71" s="142" t="s">
        <v>864</v>
      </c>
      <c r="M71" s="142" t="s">
        <v>864</v>
      </c>
      <c r="N71" s="207">
        <v>44342</v>
      </c>
      <c r="O71" s="142" t="s">
        <v>1180</v>
      </c>
      <c r="P71" s="140" t="s">
        <v>867</v>
      </c>
      <c r="Q71" s="141" t="s">
        <v>537</v>
      </c>
      <c r="R71" s="140" t="s">
        <v>1181</v>
      </c>
      <c r="S71" s="132" t="s">
        <v>183</v>
      </c>
    </row>
    <row r="72" spans="1:19" ht="15" customHeight="1" x14ac:dyDescent="0.2">
      <c r="A72" s="139" t="s">
        <v>61</v>
      </c>
      <c r="B72" s="142" t="s">
        <v>127</v>
      </c>
      <c r="C72" s="143">
        <f t="shared" si="12"/>
        <v>0</v>
      </c>
      <c r="D72" s="143"/>
      <c r="E72" s="143"/>
      <c r="F72" s="144">
        <f t="shared" si="13"/>
        <v>0</v>
      </c>
      <c r="G72" s="142" t="s">
        <v>866</v>
      </c>
      <c r="H72" s="142" t="s">
        <v>183</v>
      </c>
      <c r="I72" s="142" t="s">
        <v>183</v>
      </c>
      <c r="J72" s="142" t="s">
        <v>183</v>
      </c>
      <c r="K72" s="142" t="s">
        <v>183</v>
      </c>
      <c r="L72" s="142" t="s">
        <v>183</v>
      </c>
      <c r="M72" s="142" t="s">
        <v>183</v>
      </c>
      <c r="N72" s="142" t="s">
        <v>183</v>
      </c>
      <c r="O72" s="142" t="s">
        <v>183</v>
      </c>
      <c r="P72" s="141" t="s">
        <v>1032</v>
      </c>
      <c r="Q72" s="141" t="s">
        <v>364</v>
      </c>
      <c r="R72" s="128" t="s">
        <v>183</v>
      </c>
    </row>
    <row r="73" spans="1:19" s="52" customFormat="1" ht="15" customHeight="1" x14ac:dyDescent="0.2">
      <c r="A73" s="139" t="s">
        <v>62</v>
      </c>
      <c r="B73" s="142" t="s">
        <v>127</v>
      </c>
      <c r="C73" s="143">
        <f t="shared" si="12"/>
        <v>0</v>
      </c>
      <c r="D73" s="143"/>
      <c r="E73" s="143"/>
      <c r="F73" s="144">
        <f t="shared" si="13"/>
        <v>0</v>
      </c>
      <c r="G73" s="142" t="s">
        <v>865</v>
      </c>
      <c r="H73" s="142" t="s">
        <v>864</v>
      </c>
      <c r="I73" s="142" t="s">
        <v>864</v>
      </c>
      <c r="J73" s="142" t="s">
        <v>865</v>
      </c>
      <c r="K73" s="142" t="s">
        <v>864</v>
      </c>
      <c r="L73" s="142" t="s">
        <v>864</v>
      </c>
      <c r="M73" s="142" t="s">
        <v>864</v>
      </c>
      <c r="N73" s="207" t="s">
        <v>343</v>
      </c>
      <c r="O73" s="142" t="s">
        <v>1356</v>
      </c>
      <c r="P73" s="140" t="s">
        <v>867</v>
      </c>
      <c r="Q73" s="141" t="s">
        <v>344</v>
      </c>
      <c r="R73" s="128" t="s">
        <v>183</v>
      </c>
      <c r="S73" s="133"/>
    </row>
    <row r="74" spans="1:19" s="52" customFormat="1" ht="15" customHeight="1" x14ac:dyDescent="0.2">
      <c r="A74" s="139" t="s">
        <v>63</v>
      </c>
      <c r="B74" s="142" t="s">
        <v>129</v>
      </c>
      <c r="C74" s="143">
        <f t="shared" si="12"/>
        <v>2</v>
      </c>
      <c r="D74" s="143"/>
      <c r="E74" s="143"/>
      <c r="F74" s="144">
        <f t="shared" si="13"/>
        <v>2</v>
      </c>
      <c r="G74" s="142" t="s">
        <v>864</v>
      </c>
      <c r="H74" s="142" t="s">
        <v>864</v>
      </c>
      <c r="I74" s="142" t="s">
        <v>864</v>
      </c>
      <c r="J74" s="142" t="s">
        <v>864</v>
      </c>
      <c r="K74" s="142" t="s">
        <v>864</v>
      </c>
      <c r="L74" s="142" t="s">
        <v>864</v>
      </c>
      <c r="M74" s="142" t="s">
        <v>864</v>
      </c>
      <c r="N74" s="207" t="s">
        <v>343</v>
      </c>
      <c r="O74" s="152" t="s">
        <v>183</v>
      </c>
      <c r="P74" s="140" t="s">
        <v>875</v>
      </c>
      <c r="Q74" s="140" t="s">
        <v>539</v>
      </c>
      <c r="R74" s="140" t="s">
        <v>183</v>
      </c>
      <c r="S74" s="137"/>
    </row>
    <row r="75" spans="1:19" s="52" customFormat="1" ht="15" customHeight="1" x14ac:dyDescent="0.2">
      <c r="A75" s="139" t="s">
        <v>64</v>
      </c>
      <c r="B75" s="142" t="s">
        <v>129</v>
      </c>
      <c r="C75" s="143">
        <f t="shared" si="12"/>
        <v>2</v>
      </c>
      <c r="D75" s="143">
        <v>0.5</v>
      </c>
      <c r="E75" s="143"/>
      <c r="F75" s="144">
        <f t="shared" si="13"/>
        <v>1</v>
      </c>
      <c r="G75" s="142" t="s">
        <v>864</v>
      </c>
      <c r="H75" s="142" t="s">
        <v>864</v>
      </c>
      <c r="I75" s="142" t="s">
        <v>892</v>
      </c>
      <c r="J75" s="142" t="s">
        <v>864</v>
      </c>
      <c r="K75" s="142" t="s">
        <v>864</v>
      </c>
      <c r="L75" s="142" t="s">
        <v>866</v>
      </c>
      <c r="M75" s="142" t="s">
        <v>864</v>
      </c>
      <c r="N75" s="207" t="s">
        <v>343</v>
      </c>
      <c r="O75" s="152" t="s">
        <v>1188</v>
      </c>
      <c r="P75" s="140" t="s">
        <v>867</v>
      </c>
      <c r="Q75" s="140" t="s">
        <v>543</v>
      </c>
      <c r="R75" s="140" t="s">
        <v>183</v>
      </c>
      <c r="S75" s="133"/>
    </row>
    <row r="76" spans="1:19" s="52" customFormat="1" ht="15" customHeight="1" x14ac:dyDescent="0.2">
      <c r="A76" s="145" t="s">
        <v>65</v>
      </c>
      <c r="B76" s="150"/>
      <c r="C76" s="156"/>
      <c r="D76" s="150"/>
      <c r="E76" s="150"/>
      <c r="F76" s="151"/>
      <c r="G76" s="244"/>
      <c r="H76" s="244"/>
      <c r="I76" s="244"/>
      <c r="J76" s="244"/>
      <c r="K76" s="145"/>
      <c r="L76" s="145"/>
      <c r="M76" s="145"/>
      <c r="N76" s="145"/>
      <c r="O76" s="145"/>
      <c r="P76" s="146"/>
      <c r="Q76" s="146"/>
      <c r="R76" s="146"/>
      <c r="S76" s="133"/>
    </row>
    <row r="77" spans="1:19" s="52" customFormat="1" ht="15" customHeight="1" x14ac:dyDescent="0.2">
      <c r="A77" s="139" t="s">
        <v>66</v>
      </c>
      <c r="B77" s="142" t="s">
        <v>127</v>
      </c>
      <c r="C77" s="143">
        <f>IF(B77=$B$4,2,0)</f>
        <v>0</v>
      </c>
      <c r="D77" s="143"/>
      <c r="E77" s="143"/>
      <c r="F77" s="144">
        <f t="shared" ref="F77:F86" si="14">C77*IF(D77&gt;0,D77,1)*IF(E77&gt;0,E77,1)</f>
        <v>0</v>
      </c>
      <c r="G77" s="142" t="s">
        <v>865</v>
      </c>
      <c r="H77" s="142" t="s">
        <v>864</v>
      </c>
      <c r="I77" s="142" t="s">
        <v>866</v>
      </c>
      <c r="J77" s="142" t="s">
        <v>864</v>
      </c>
      <c r="K77" s="142" t="s">
        <v>864</v>
      </c>
      <c r="L77" s="142" t="s">
        <v>866</v>
      </c>
      <c r="M77" s="142" t="s">
        <v>864</v>
      </c>
      <c r="N77" s="207" t="s">
        <v>343</v>
      </c>
      <c r="O77" s="152" t="s">
        <v>1185</v>
      </c>
      <c r="P77" s="140" t="s">
        <v>867</v>
      </c>
      <c r="Q77" s="141" t="s">
        <v>547</v>
      </c>
      <c r="R77" s="140" t="s">
        <v>183</v>
      </c>
      <c r="S77" s="133"/>
    </row>
    <row r="78" spans="1:19" ht="15" customHeight="1" x14ac:dyDescent="0.2">
      <c r="A78" s="139" t="s">
        <v>68</v>
      </c>
      <c r="B78" s="142" t="s">
        <v>127</v>
      </c>
      <c r="C78" s="143">
        <f t="shared" ref="C78:C86" si="15">IF(B78=$B$4,2,0)</f>
        <v>0</v>
      </c>
      <c r="D78" s="143"/>
      <c r="E78" s="143"/>
      <c r="F78" s="144">
        <f t="shared" si="14"/>
        <v>0</v>
      </c>
      <c r="G78" s="142" t="s">
        <v>866</v>
      </c>
      <c r="H78" s="142" t="s">
        <v>183</v>
      </c>
      <c r="I78" s="142" t="s">
        <v>183</v>
      </c>
      <c r="J78" s="142" t="s">
        <v>183</v>
      </c>
      <c r="K78" s="142" t="s">
        <v>183</v>
      </c>
      <c r="L78" s="142" t="s">
        <v>183</v>
      </c>
      <c r="M78" s="142" t="s">
        <v>183</v>
      </c>
      <c r="N78" s="142" t="s">
        <v>183</v>
      </c>
      <c r="O78" s="142" t="s">
        <v>183</v>
      </c>
      <c r="P78" s="140" t="s">
        <v>867</v>
      </c>
      <c r="Q78" s="140" t="s">
        <v>550</v>
      </c>
      <c r="R78" s="140" t="s">
        <v>183</v>
      </c>
    </row>
    <row r="79" spans="1:19" ht="15" customHeight="1" x14ac:dyDescent="0.2">
      <c r="A79" s="139" t="s">
        <v>69</v>
      </c>
      <c r="B79" s="142" t="s">
        <v>127</v>
      </c>
      <c r="C79" s="143">
        <f t="shared" si="15"/>
        <v>0</v>
      </c>
      <c r="D79" s="143"/>
      <c r="E79" s="143"/>
      <c r="F79" s="144">
        <f t="shared" si="14"/>
        <v>0</v>
      </c>
      <c r="G79" s="142" t="s">
        <v>866</v>
      </c>
      <c r="H79" s="142" t="s">
        <v>183</v>
      </c>
      <c r="I79" s="142" t="s">
        <v>183</v>
      </c>
      <c r="J79" s="142" t="s">
        <v>183</v>
      </c>
      <c r="K79" s="142" t="s">
        <v>183</v>
      </c>
      <c r="L79" s="142" t="s">
        <v>183</v>
      </c>
      <c r="M79" s="142" t="s">
        <v>183</v>
      </c>
      <c r="N79" s="142" t="s">
        <v>183</v>
      </c>
      <c r="O79" s="142" t="s">
        <v>183</v>
      </c>
      <c r="P79" s="140" t="s">
        <v>875</v>
      </c>
      <c r="Q79" s="140" t="s">
        <v>397</v>
      </c>
      <c r="R79" s="128" t="s">
        <v>183</v>
      </c>
    </row>
    <row r="80" spans="1:19" s="52" customFormat="1" ht="15" customHeight="1" x14ac:dyDescent="0.2">
      <c r="A80" s="139" t="s">
        <v>70</v>
      </c>
      <c r="B80" s="142" t="s">
        <v>129</v>
      </c>
      <c r="C80" s="143">
        <f t="shared" ref="C80" si="16">IF(B80=$B$4,2,0)</f>
        <v>2</v>
      </c>
      <c r="D80" s="143"/>
      <c r="E80" s="143"/>
      <c r="F80" s="144">
        <f t="shared" ref="F80" si="17">C80*IF(D80&gt;0,D80,1)*IF(E80&gt;0,E80,1)</f>
        <v>2</v>
      </c>
      <c r="G80" s="142" t="s">
        <v>864</v>
      </c>
      <c r="H80" s="142" t="s">
        <v>864</v>
      </c>
      <c r="I80" s="142" t="s">
        <v>864</v>
      </c>
      <c r="J80" s="142" t="s">
        <v>864</v>
      </c>
      <c r="K80" s="142" t="s">
        <v>864</v>
      </c>
      <c r="L80" s="142" t="s">
        <v>864</v>
      </c>
      <c r="M80" s="142" t="s">
        <v>864</v>
      </c>
      <c r="N80" s="207" t="s">
        <v>343</v>
      </c>
      <c r="O80" s="142" t="s">
        <v>183</v>
      </c>
      <c r="P80" s="140" t="s">
        <v>867</v>
      </c>
      <c r="Q80" s="140" t="s">
        <v>555</v>
      </c>
      <c r="R80" s="140" t="s">
        <v>183</v>
      </c>
      <c r="S80" s="137"/>
    </row>
    <row r="81" spans="1:19" ht="15" customHeight="1" x14ac:dyDescent="0.2">
      <c r="A81" s="139" t="s">
        <v>72</v>
      </c>
      <c r="B81" s="142" t="s">
        <v>129</v>
      </c>
      <c r="C81" s="143">
        <f t="shared" si="15"/>
        <v>2</v>
      </c>
      <c r="D81" s="143"/>
      <c r="E81" s="143"/>
      <c r="F81" s="144">
        <f t="shared" si="14"/>
        <v>2</v>
      </c>
      <c r="G81" s="142" t="s">
        <v>864</v>
      </c>
      <c r="H81" s="142" t="s">
        <v>864</v>
      </c>
      <c r="I81" s="142" t="s">
        <v>864</v>
      </c>
      <c r="J81" s="142" t="s">
        <v>864</v>
      </c>
      <c r="K81" s="142" t="s">
        <v>864</v>
      </c>
      <c r="L81" s="142" t="s">
        <v>864</v>
      </c>
      <c r="M81" s="142" t="s">
        <v>864</v>
      </c>
      <c r="N81" s="207" t="s">
        <v>343</v>
      </c>
      <c r="O81" s="142" t="s">
        <v>183</v>
      </c>
      <c r="P81" s="140" t="s">
        <v>867</v>
      </c>
      <c r="Q81" s="294" t="s">
        <v>557</v>
      </c>
      <c r="R81" s="140" t="s">
        <v>183</v>
      </c>
      <c r="S81" s="275"/>
    </row>
    <row r="82" spans="1:19" ht="15" customHeight="1" x14ac:dyDescent="0.2">
      <c r="A82" s="139" t="s">
        <v>73</v>
      </c>
      <c r="B82" s="142" t="s">
        <v>129</v>
      </c>
      <c r="C82" s="143">
        <f t="shared" si="15"/>
        <v>2</v>
      </c>
      <c r="D82" s="143"/>
      <c r="E82" s="143"/>
      <c r="F82" s="144">
        <f t="shared" si="14"/>
        <v>2</v>
      </c>
      <c r="G82" s="142" t="s">
        <v>864</v>
      </c>
      <c r="H82" s="142" t="s">
        <v>864</v>
      </c>
      <c r="I82" s="142" t="s">
        <v>864</v>
      </c>
      <c r="J82" s="142" t="s">
        <v>864</v>
      </c>
      <c r="K82" s="142" t="s">
        <v>864</v>
      </c>
      <c r="L82" s="142" t="s">
        <v>864</v>
      </c>
      <c r="M82" s="142" t="s">
        <v>864</v>
      </c>
      <c r="N82" s="207">
        <v>44350</v>
      </c>
      <c r="O82" s="142" t="s">
        <v>183</v>
      </c>
      <c r="P82" s="140" t="s">
        <v>867</v>
      </c>
      <c r="Q82" s="141" t="s">
        <v>559</v>
      </c>
      <c r="R82" s="140" t="s">
        <v>183</v>
      </c>
      <c r="S82" s="275"/>
    </row>
    <row r="83" spans="1:19" ht="15" customHeight="1" x14ac:dyDescent="0.2">
      <c r="A83" s="139" t="s">
        <v>206</v>
      </c>
      <c r="B83" s="142" t="s">
        <v>129</v>
      </c>
      <c r="C83" s="143">
        <f t="shared" si="15"/>
        <v>2</v>
      </c>
      <c r="D83" s="143"/>
      <c r="E83" s="143"/>
      <c r="F83" s="144">
        <f t="shared" si="14"/>
        <v>2</v>
      </c>
      <c r="G83" s="142" t="s">
        <v>864</v>
      </c>
      <c r="H83" s="142" t="s">
        <v>864</v>
      </c>
      <c r="I83" s="142" t="s">
        <v>864</v>
      </c>
      <c r="J83" s="142" t="s">
        <v>864</v>
      </c>
      <c r="K83" s="142" t="s">
        <v>864</v>
      </c>
      <c r="L83" s="142" t="s">
        <v>864</v>
      </c>
      <c r="M83" s="142" t="s">
        <v>864</v>
      </c>
      <c r="N83" s="207" t="s">
        <v>343</v>
      </c>
      <c r="O83" s="142" t="s">
        <v>183</v>
      </c>
      <c r="P83" s="140" t="s">
        <v>867</v>
      </c>
      <c r="Q83" s="141" t="s">
        <v>562</v>
      </c>
      <c r="R83" s="140" t="s">
        <v>183</v>
      </c>
      <c r="S83" s="275"/>
    </row>
    <row r="84" spans="1:19" s="52" customFormat="1" ht="15" customHeight="1" x14ac:dyDescent="0.2">
      <c r="A84" s="139" t="s">
        <v>75</v>
      </c>
      <c r="B84" s="142" t="s">
        <v>129</v>
      </c>
      <c r="C84" s="143">
        <f t="shared" si="15"/>
        <v>2</v>
      </c>
      <c r="D84" s="143"/>
      <c r="E84" s="143"/>
      <c r="F84" s="144">
        <f t="shared" si="14"/>
        <v>2</v>
      </c>
      <c r="G84" s="142" t="s">
        <v>864</v>
      </c>
      <c r="H84" s="142" t="s">
        <v>864</v>
      </c>
      <c r="I84" s="142" t="s">
        <v>864</v>
      </c>
      <c r="J84" s="142" t="s">
        <v>864</v>
      </c>
      <c r="K84" s="142" t="s">
        <v>864</v>
      </c>
      <c r="L84" s="142" t="s">
        <v>864</v>
      </c>
      <c r="M84" s="142" t="s">
        <v>864</v>
      </c>
      <c r="N84" s="207">
        <v>44344</v>
      </c>
      <c r="O84" s="152" t="s">
        <v>183</v>
      </c>
      <c r="P84" s="140" t="s">
        <v>867</v>
      </c>
      <c r="Q84" s="141" t="s">
        <v>565</v>
      </c>
      <c r="R84" s="140" t="s">
        <v>183</v>
      </c>
      <c r="S84" s="137"/>
    </row>
    <row r="85" spans="1:19" ht="15" customHeight="1" x14ac:dyDescent="0.2">
      <c r="A85" s="139" t="s">
        <v>76</v>
      </c>
      <c r="B85" s="142" t="s">
        <v>129</v>
      </c>
      <c r="C85" s="143">
        <f t="shared" si="15"/>
        <v>2</v>
      </c>
      <c r="D85" s="143"/>
      <c r="E85" s="143"/>
      <c r="F85" s="144">
        <f t="shared" si="14"/>
        <v>2</v>
      </c>
      <c r="G85" s="142" t="s">
        <v>864</v>
      </c>
      <c r="H85" s="142" t="s">
        <v>864</v>
      </c>
      <c r="I85" s="142" t="s">
        <v>864</v>
      </c>
      <c r="J85" s="142" t="s">
        <v>864</v>
      </c>
      <c r="K85" s="142" t="s">
        <v>864</v>
      </c>
      <c r="L85" s="142" t="s">
        <v>864</v>
      </c>
      <c r="M85" s="142" t="s">
        <v>864</v>
      </c>
      <c r="N85" s="207">
        <v>44341</v>
      </c>
      <c r="O85" s="142" t="s">
        <v>183</v>
      </c>
      <c r="P85" s="140" t="s">
        <v>867</v>
      </c>
      <c r="Q85" s="140" t="s">
        <v>567</v>
      </c>
      <c r="R85" s="140" t="s">
        <v>183</v>
      </c>
      <c r="S85" s="275"/>
    </row>
    <row r="86" spans="1:19" ht="15" customHeight="1" x14ac:dyDescent="0.2">
      <c r="A86" s="139" t="s">
        <v>77</v>
      </c>
      <c r="B86" s="142" t="s">
        <v>129</v>
      </c>
      <c r="C86" s="143">
        <f t="shared" si="15"/>
        <v>2</v>
      </c>
      <c r="D86" s="143"/>
      <c r="E86" s="143"/>
      <c r="F86" s="144">
        <f t="shared" si="14"/>
        <v>2</v>
      </c>
      <c r="G86" s="142" t="s">
        <v>864</v>
      </c>
      <c r="H86" s="142" t="s">
        <v>864</v>
      </c>
      <c r="I86" s="142" t="s">
        <v>864</v>
      </c>
      <c r="J86" s="142" t="s">
        <v>864</v>
      </c>
      <c r="K86" s="142" t="s">
        <v>864</v>
      </c>
      <c r="L86" s="142" t="s">
        <v>864</v>
      </c>
      <c r="M86" s="142" t="s">
        <v>864</v>
      </c>
      <c r="N86" s="207" t="s">
        <v>343</v>
      </c>
      <c r="O86" s="152" t="s">
        <v>183</v>
      </c>
      <c r="P86" s="140" t="s">
        <v>867</v>
      </c>
      <c r="Q86" s="141" t="s">
        <v>570</v>
      </c>
      <c r="R86" s="140" t="s">
        <v>183</v>
      </c>
      <c r="S86" s="275"/>
    </row>
    <row r="87" spans="1:19" s="52" customFormat="1" ht="15" customHeight="1" x14ac:dyDescent="0.2">
      <c r="A87" s="145" t="s">
        <v>78</v>
      </c>
      <c r="B87" s="150"/>
      <c r="C87" s="156"/>
      <c r="D87" s="150"/>
      <c r="E87" s="150"/>
      <c r="F87" s="151"/>
      <c r="G87" s="244"/>
      <c r="H87" s="244"/>
      <c r="I87" s="244"/>
      <c r="J87" s="244"/>
      <c r="K87" s="145"/>
      <c r="L87" s="145"/>
      <c r="M87" s="145"/>
      <c r="N87" s="145"/>
      <c r="O87" s="145"/>
      <c r="P87" s="146"/>
      <c r="Q87" s="146"/>
      <c r="R87" s="146"/>
      <c r="S87" s="133"/>
    </row>
    <row r="88" spans="1:19" s="52" customFormat="1" ht="15" customHeight="1" x14ac:dyDescent="0.2">
      <c r="A88" s="139" t="s">
        <v>67</v>
      </c>
      <c r="B88" s="142" t="s">
        <v>129</v>
      </c>
      <c r="C88" s="143">
        <f>IF(B88=$B$4,2,0)</f>
        <v>2</v>
      </c>
      <c r="D88" s="143"/>
      <c r="E88" s="143"/>
      <c r="F88" s="144">
        <f t="shared" ref="F88:F97" si="18">C88*IF(D88&gt;0,D88,1)*IF(E88&gt;0,E88,1)</f>
        <v>2</v>
      </c>
      <c r="G88" s="142" t="s">
        <v>864</v>
      </c>
      <c r="H88" s="142" t="s">
        <v>864</v>
      </c>
      <c r="I88" s="142" t="s">
        <v>864</v>
      </c>
      <c r="J88" s="142" t="s">
        <v>864</v>
      </c>
      <c r="K88" s="142" t="s">
        <v>864</v>
      </c>
      <c r="L88" s="142" t="s">
        <v>864</v>
      </c>
      <c r="M88" s="142" t="s">
        <v>864</v>
      </c>
      <c r="N88" s="207" t="s">
        <v>343</v>
      </c>
      <c r="O88" s="152" t="s">
        <v>183</v>
      </c>
      <c r="P88" s="140" t="s">
        <v>867</v>
      </c>
      <c r="Q88" s="141" t="s">
        <v>579</v>
      </c>
      <c r="R88" s="140" t="s">
        <v>183</v>
      </c>
      <c r="S88" s="137"/>
    </row>
    <row r="89" spans="1:19" ht="15" customHeight="1" x14ac:dyDescent="0.2">
      <c r="A89" s="139" t="s">
        <v>79</v>
      </c>
      <c r="B89" s="142" t="s">
        <v>129</v>
      </c>
      <c r="C89" s="143">
        <f t="shared" ref="C89:C97" si="19">IF(B89=$B$4,2,0)</f>
        <v>2</v>
      </c>
      <c r="D89" s="143"/>
      <c r="E89" s="143"/>
      <c r="F89" s="144">
        <f t="shared" si="18"/>
        <v>2</v>
      </c>
      <c r="G89" s="142" t="s">
        <v>864</v>
      </c>
      <c r="H89" s="142" t="s">
        <v>864</v>
      </c>
      <c r="I89" s="142" t="s">
        <v>864</v>
      </c>
      <c r="J89" s="142" t="s">
        <v>864</v>
      </c>
      <c r="K89" s="142" t="s">
        <v>864</v>
      </c>
      <c r="L89" s="142" t="s">
        <v>864</v>
      </c>
      <c r="M89" s="142" t="s">
        <v>864</v>
      </c>
      <c r="N89" s="207">
        <v>44347</v>
      </c>
      <c r="O89" s="152" t="s">
        <v>183</v>
      </c>
      <c r="P89" s="140" t="s">
        <v>867</v>
      </c>
      <c r="Q89" s="141" t="s">
        <v>573</v>
      </c>
      <c r="R89" s="140" t="s">
        <v>183</v>
      </c>
      <c r="S89" s="275"/>
    </row>
    <row r="90" spans="1:19" ht="15" customHeight="1" x14ac:dyDescent="0.2">
      <c r="A90" s="139" t="s">
        <v>71</v>
      </c>
      <c r="B90" s="142" t="s">
        <v>129</v>
      </c>
      <c r="C90" s="143">
        <f>IF(B90=$B$4,2,0)</f>
        <v>2</v>
      </c>
      <c r="D90" s="143"/>
      <c r="E90" s="143"/>
      <c r="F90" s="144">
        <f>C90*IF(D90&gt;0,D90,1)*IF(E90&gt;0,E90,1)</f>
        <v>2</v>
      </c>
      <c r="G90" s="142" t="s">
        <v>864</v>
      </c>
      <c r="H90" s="142" t="s">
        <v>864</v>
      </c>
      <c r="I90" s="142" t="s">
        <v>864</v>
      </c>
      <c r="J90" s="142" t="s">
        <v>864</v>
      </c>
      <c r="K90" s="142" t="s">
        <v>864</v>
      </c>
      <c r="L90" s="142" t="s">
        <v>864</v>
      </c>
      <c r="M90" s="142" t="s">
        <v>864</v>
      </c>
      <c r="N90" s="207">
        <v>44345</v>
      </c>
      <c r="O90" s="142" t="s">
        <v>183</v>
      </c>
      <c r="P90" s="140" t="s">
        <v>867</v>
      </c>
      <c r="Q90" s="141" t="s">
        <v>576</v>
      </c>
      <c r="R90" s="140" t="s">
        <v>183</v>
      </c>
      <c r="S90" s="275"/>
    </row>
    <row r="91" spans="1:19" ht="15" customHeight="1" x14ac:dyDescent="0.2">
      <c r="A91" s="139" t="s">
        <v>80</v>
      </c>
      <c r="B91" s="142" t="s">
        <v>127</v>
      </c>
      <c r="C91" s="143">
        <f t="shared" si="19"/>
        <v>0</v>
      </c>
      <c r="D91" s="143"/>
      <c r="E91" s="143"/>
      <c r="F91" s="144">
        <f t="shared" si="18"/>
        <v>0</v>
      </c>
      <c r="G91" s="142" t="s">
        <v>866</v>
      </c>
      <c r="H91" s="142" t="s">
        <v>183</v>
      </c>
      <c r="I91" s="142" t="s">
        <v>183</v>
      </c>
      <c r="J91" s="142" t="s">
        <v>183</v>
      </c>
      <c r="K91" s="142" t="s">
        <v>183</v>
      </c>
      <c r="L91" s="142" t="s">
        <v>183</v>
      </c>
      <c r="M91" s="142" t="s">
        <v>183</v>
      </c>
      <c r="N91" s="142" t="s">
        <v>183</v>
      </c>
      <c r="O91" s="142" t="s">
        <v>183</v>
      </c>
      <c r="P91" s="140" t="s">
        <v>867</v>
      </c>
      <c r="Q91" s="141" t="s">
        <v>583</v>
      </c>
      <c r="R91" s="140" t="s">
        <v>183</v>
      </c>
    </row>
    <row r="92" spans="1:19" ht="15" customHeight="1" x14ac:dyDescent="0.2">
      <c r="A92" s="139" t="s">
        <v>81</v>
      </c>
      <c r="B92" s="142" t="s">
        <v>129</v>
      </c>
      <c r="C92" s="143">
        <f t="shared" si="19"/>
        <v>2</v>
      </c>
      <c r="D92" s="143"/>
      <c r="E92" s="143"/>
      <c r="F92" s="144">
        <f t="shared" si="18"/>
        <v>2</v>
      </c>
      <c r="G92" s="142" t="s">
        <v>864</v>
      </c>
      <c r="H92" s="142" t="s">
        <v>864</v>
      </c>
      <c r="I92" s="142" t="s">
        <v>864</v>
      </c>
      <c r="J92" s="142" t="s">
        <v>864</v>
      </c>
      <c r="K92" s="142" t="s">
        <v>864</v>
      </c>
      <c r="L92" s="142" t="s">
        <v>864</v>
      </c>
      <c r="M92" s="142" t="s">
        <v>864</v>
      </c>
      <c r="N92" s="207">
        <v>44330</v>
      </c>
      <c r="O92" s="152" t="s">
        <v>183</v>
      </c>
      <c r="P92" s="140" t="s">
        <v>979</v>
      </c>
      <c r="Q92" s="294" t="s">
        <v>587</v>
      </c>
      <c r="R92" s="140" t="s">
        <v>183</v>
      </c>
      <c r="S92" s="275"/>
    </row>
    <row r="93" spans="1:19" s="52" customFormat="1" ht="15" customHeight="1" x14ac:dyDescent="0.2">
      <c r="A93" s="139" t="s">
        <v>82</v>
      </c>
      <c r="B93" s="142" t="s">
        <v>129</v>
      </c>
      <c r="C93" s="143">
        <f t="shared" si="19"/>
        <v>2</v>
      </c>
      <c r="D93" s="143"/>
      <c r="E93" s="143"/>
      <c r="F93" s="144">
        <f t="shared" si="18"/>
        <v>2</v>
      </c>
      <c r="G93" s="142" t="s">
        <v>864</v>
      </c>
      <c r="H93" s="142" t="s">
        <v>864</v>
      </c>
      <c r="I93" s="142" t="s">
        <v>864</v>
      </c>
      <c r="J93" s="142" t="s">
        <v>864</v>
      </c>
      <c r="K93" s="142" t="s">
        <v>864</v>
      </c>
      <c r="L93" s="142" t="s">
        <v>864</v>
      </c>
      <c r="M93" s="142" t="s">
        <v>864</v>
      </c>
      <c r="N93" s="207">
        <v>44341</v>
      </c>
      <c r="O93" s="142" t="s">
        <v>183</v>
      </c>
      <c r="P93" s="140" t="s">
        <v>867</v>
      </c>
      <c r="Q93" s="141" t="s">
        <v>589</v>
      </c>
      <c r="R93" s="140" t="s">
        <v>183</v>
      </c>
      <c r="S93" s="137"/>
    </row>
    <row r="94" spans="1:19" ht="15" customHeight="1" x14ac:dyDescent="0.2">
      <c r="A94" s="139" t="s">
        <v>83</v>
      </c>
      <c r="B94" s="142" t="s">
        <v>129</v>
      </c>
      <c r="C94" s="143">
        <f t="shared" si="19"/>
        <v>2</v>
      </c>
      <c r="D94" s="143"/>
      <c r="E94" s="143"/>
      <c r="F94" s="144">
        <f t="shared" si="18"/>
        <v>2</v>
      </c>
      <c r="G94" s="142" t="s">
        <v>864</v>
      </c>
      <c r="H94" s="142" t="s">
        <v>864</v>
      </c>
      <c r="I94" s="142" t="s">
        <v>864</v>
      </c>
      <c r="J94" s="142" t="s">
        <v>864</v>
      </c>
      <c r="K94" s="142" t="s">
        <v>864</v>
      </c>
      <c r="L94" s="142" t="s">
        <v>864</v>
      </c>
      <c r="M94" s="142" t="s">
        <v>864</v>
      </c>
      <c r="N94" s="207">
        <v>44232</v>
      </c>
      <c r="O94" s="152" t="s">
        <v>183</v>
      </c>
      <c r="P94" s="140" t="s">
        <v>979</v>
      </c>
      <c r="Q94" s="141" t="s">
        <v>592</v>
      </c>
      <c r="R94" s="140" t="s">
        <v>183</v>
      </c>
      <c r="S94" s="275"/>
    </row>
    <row r="95" spans="1:19" ht="15" customHeight="1" x14ac:dyDescent="0.2">
      <c r="A95" s="139" t="s">
        <v>84</v>
      </c>
      <c r="B95" s="142" t="s">
        <v>129</v>
      </c>
      <c r="C95" s="143">
        <f t="shared" si="19"/>
        <v>2</v>
      </c>
      <c r="D95" s="143"/>
      <c r="E95" s="143"/>
      <c r="F95" s="144">
        <f t="shared" si="18"/>
        <v>2</v>
      </c>
      <c r="G95" s="142" t="s">
        <v>864</v>
      </c>
      <c r="H95" s="142" t="s">
        <v>864</v>
      </c>
      <c r="I95" s="142" t="s">
        <v>864</v>
      </c>
      <c r="J95" s="142" t="s">
        <v>864</v>
      </c>
      <c r="K95" s="142" t="s">
        <v>864</v>
      </c>
      <c r="L95" s="142" t="s">
        <v>864</v>
      </c>
      <c r="M95" s="142" t="s">
        <v>864</v>
      </c>
      <c r="N95" s="207">
        <v>44305</v>
      </c>
      <c r="O95" s="152" t="s">
        <v>183</v>
      </c>
      <c r="P95" s="140" t="s">
        <v>979</v>
      </c>
      <c r="Q95" s="141" t="s">
        <v>598</v>
      </c>
      <c r="R95" s="140" t="s">
        <v>183</v>
      </c>
      <c r="S95" s="275"/>
    </row>
    <row r="96" spans="1:19" ht="15" customHeight="1" x14ac:dyDescent="0.2">
      <c r="A96" s="139" t="s">
        <v>85</v>
      </c>
      <c r="B96" s="142" t="s">
        <v>129</v>
      </c>
      <c r="C96" s="143">
        <f t="shared" si="19"/>
        <v>2</v>
      </c>
      <c r="D96" s="143"/>
      <c r="E96" s="143"/>
      <c r="F96" s="144">
        <f t="shared" si="18"/>
        <v>2</v>
      </c>
      <c r="G96" s="142" t="s">
        <v>864</v>
      </c>
      <c r="H96" s="142" t="s">
        <v>864</v>
      </c>
      <c r="I96" s="142" t="s">
        <v>864</v>
      </c>
      <c r="J96" s="142" t="s">
        <v>864</v>
      </c>
      <c r="K96" s="142" t="s">
        <v>864</v>
      </c>
      <c r="L96" s="142" t="s">
        <v>864</v>
      </c>
      <c r="M96" s="142" t="s">
        <v>864</v>
      </c>
      <c r="N96" s="207" t="s">
        <v>343</v>
      </c>
      <c r="O96" s="152" t="s">
        <v>183</v>
      </c>
      <c r="P96" s="140" t="s">
        <v>979</v>
      </c>
      <c r="Q96" s="296" t="s">
        <v>603</v>
      </c>
      <c r="R96" s="140" t="s">
        <v>183</v>
      </c>
      <c r="S96" s="275"/>
    </row>
    <row r="97" spans="1:18" ht="15" customHeight="1" x14ac:dyDescent="0.2">
      <c r="A97" s="139" t="s">
        <v>86</v>
      </c>
      <c r="B97" s="142" t="s">
        <v>127</v>
      </c>
      <c r="C97" s="143">
        <f t="shared" si="19"/>
        <v>0</v>
      </c>
      <c r="D97" s="143"/>
      <c r="E97" s="143"/>
      <c r="F97" s="144">
        <f t="shared" si="18"/>
        <v>0</v>
      </c>
      <c r="G97" s="142" t="s">
        <v>866</v>
      </c>
      <c r="H97" s="142" t="s">
        <v>183</v>
      </c>
      <c r="I97" s="142" t="s">
        <v>183</v>
      </c>
      <c r="J97" s="142" t="s">
        <v>183</v>
      </c>
      <c r="K97" s="142" t="s">
        <v>183</v>
      </c>
      <c r="L97" s="142" t="s">
        <v>183</v>
      </c>
      <c r="M97" s="142" t="s">
        <v>183</v>
      </c>
      <c r="N97" s="142" t="s">
        <v>183</v>
      </c>
      <c r="O97" s="142" t="s">
        <v>183</v>
      </c>
      <c r="P97" s="140" t="s">
        <v>867</v>
      </c>
      <c r="Q97" s="141" t="s">
        <v>606</v>
      </c>
      <c r="R97" s="140" t="s">
        <v>183</v>
      </c>
    </row>
    <row r="98" spans="1:18" ht="15" customHeight="1" x14ac:dyDescent="0.2">
      <c r="A98" s="139" t="s">
        <v>87</v>
      </c>
      <c r="B98" s="142" t="s">
        <v>127</v>
      </c>
      <c r="C98" s="143">
        <f t="shared" ref="C98" si="20">IF(B98=$B$4,2,0)</f>
        <v>0</v>
      </c>
      <c r="D98" s="143"/>
      <c r="E98" s="143"/>
      <c r="F98" s="144">
        <f t="shared" ref="F98" si="21">C98*IF(D98&gt;0,D98,1)*IF(E98&gt;0,E98,1)</f>
        <v>0</v>
      </c>
      <c r="G98" s="142" t="s">
        <v>866</v>
      </c>
      <c r="H98" s="142" t="s">
        <v>183</v>
      </c>
      <c r="I98" s="142" t="s">
        <v>183</v>
      </c>
      <c r="J98" s="142" t="s">
        <v>183</v>
      </c>
      <c r="K98" s="142" t="s">
        <v>183</v>
      </c>
      <c r="L98" s="142" t="s">
        <v>183</v>
      </c>
      <c r="M98" s="142" t="s">
        <v>183</v>
      </c>
      <c r="N98" s="142" t="s">
        <v>183</v>
      </c>
      <c r="O98" s="159" t="s">
        <v>183</v>
      </c>
      <c r="P98" s="140" t="s">
        <v>875</v>
      </c>
      <c r="Q98" s="141" t="s">
        <v>380</v>
      </c>
      <c r="R98" s="128" t="s">
        <v>183</v>
      </c>
    </row>
    <row r="99" spans="1:18" ht="12.75" customHeight="1" x14ac:dyDescent="0.2"/>
    <row r="101" spans="1:18" x14ac:dyDescent="0.2">
      <c r="A101" s="62"/>
      <c r="B101" s="62"/>
      <c r="C101" s="63"/>
      <c r="D101" s="63"/>
      <c r="E101" s="63"/>
      <c r="F101" s="64"/>
      <c r="G101" s="63"/>
      <c r="H101" s="63"/>
      <c r="I101" s="63"/>
      <c r="J101" s="63"/>
      <c r="K101" s="63"/>
      <c r="L101" s="63"/>
      <c r="M101" s="63"/>
      <c r="N101" s="63"/>
      <c r="O101" s="62"/>
      <c r="P101" s="66"/>
      <c r="Q101" s="66"/>
      <c r="R101" s="66"/>
    </row>
    <row r="108" spans="1:18" x14ac:dyDescent="0.2">
      <c r="A108" s="62"/>
      <c r="B108" s="62"/>
      <c r="C108" s="63"/>
      <c r="D108" s="63"/>
      <c r="E108" s="63"/>
      <c r="F108" s="64"/>
      <c r="G108" s="63"/>
      <c r="H108" s="63"/>
      <c r="I108" s="63"/>
      <c r="J108" s="63"/>
      <c r="K108" s="63"/>
      <c r="L108" s="63"/>
      <c r="M108" s="63"/>
      <c r="N108" s="63"/>
      <c r="O108" s="62"/>
      <c r="P108" s="66"/>
      <c r="Q108" s="66"/>
      <c r="R108" s="66"/>
    </row>
    <row r="112" spans="1:18" x14ac:dyDescent="0.2">
      <c r="A112" s="62"/>
      <c r="B112" s="62"/>
      <c r="C112" s="63"/>
      <c r="D112" s="63"/>
      <c r="E112" s="63"/>
      <c r="F112" s="64"/>
      <c r="G112" s="63"/>
      <c r="H112" s="63"/>
      <c r="I112" s="63"/>
      <c r="J112" s="63"/>
      <c r="K112" s="63"/>
      <c r="L112" s="63"/>
      <c r="M112" s="63"/>
      <c r="N112" s="63"/>
      <c r="O112" s="62"/>
      <c r="P112" s="66"/>
      <c r="Q112" s="66"/>
      <c r="R112" s="66"/>
    </row>
    <row r="115" spans="1:18" x14ac:dyDescent="0.2">
      <c r="A115" s="62"/>
      <c r="B115" s="62"/>
      <c r="C115" s="63"/>
      <c r="D115" s="63"/>
      <c r="E115" s="63"/>
      <c r="F115" s="64"/>
      <c r="G115" s="63"/>
      <c r="H115" s="63"/>
      <c r="I115" s="63"/>
      <c r="J115" s="63"/>
      <c r="K115" s="63"/>
      <c r="L115" s="63"/>
      <c r="M115" s="63"/>
      <c r="N115" s="63"/>
      <c r="O115" s="62"/>
      <c r="P115" s="66"/>
      <c r="Q115" s="66"/>
      <c r="R115" s="66"/>
    </row>
    <row r="119" spans="1:18" x14ac:dyDescent="0.2">
      <c r="A119" s="62"/>
      <c r="B119" s="62"/>
      <c r="C119" s="63"/>
      <c r="D119" s="63"/>
      <c r="E119" s="63"/>
      <c r="F119" s="64"/>
      <c r="G119" s="63"/>
      <c r="H119" s="63"/>
      <c r="I119" s="63"/>
      <c r="J119" s="63"/>
      <c r="K119" s="63"/>
      <c r="L119" s="63"/>
      <c r="M119" s="63"/>
      <c r="N119" s="63"/>
      <c r="O119" s="62"/>
      <c r="P119" s="66"/>
      <c r="Q119" s="66"/>
      <c r="R119" s="66"/>
    </row>
    <row r="122" spans="1:18" x14ac:dyDescent="0.2">
      <c r="A122" s="62"/>
      <c r="B122" s="62"/>
      <c r="C122" s="63"/>
      <c r="D122" s="63"/>
      <c r="E122" s="63"/>
      <c r="F122" s="64"/>
      <c r="G122" s="63"/>
      <c r="H122" s="63"/>
      <c r="I122" s="63"/>
      <c r="J122" s="63"/>
      <c r="K122" s="63"/>
      <c r="L122" s="63"/>
      <c r="M122" s="63"/>
      <c r="N122" s="63"/>
      <c r="O122" s="62"/>
      <c r="P122" s="66"/>
      <c r="Q122" s="66"/>
      <c r="R122" s="66"/>
    </row>
    <row r="126" spans="1:18" x14ac:dyDescent="0.2">
      <c r="A126" s="62"/>
      <c r="B126" s="62"/>
      <c r="C126" s="63"/>
      <c r="D126" s="63"/>
      <c r="E126" s="63"/>
      <c r="F126" s="64"/>
      <c r="G126" s="63"/>
      <c r="H126" s="63"/>
      <c r="I126" s="63"/>
      <c r="J126" s="63"/>
      <c r="K126" s="63"/>
      <c r="L126" s="63"/>
      <c r="M126" s="63"/>
      <c r="N126" s="63"/>
      <c r="O126" s="62"/>
      <c r="P126" s="66"/>
      <c r="Q126" s="66"/>
      <c r="R126" s="66"/>
    </row>
  </sheetData>
  <mergeCells count="19">
    <mergeCell ref="K3:K5"/>
    <mergeCell ref="N3:N5"/>
    <mergeCell ref="M3:M5"/>
    <mergeCell ref="A3:A5"/>
    <mergeCell ref="C3:F3"/>
    <mergeCell ref="G3:G5"/>
    <mergeCell ref="P4:P5"/>
    <mergeCell ref="R4:R5"/>
    <mergeCell ref="C4:C5"/>
    <mergeCell ref="O3:O5"/>
    <mergeCell ref="P3:R3"/>
    <mergeCell ref="D4:D5"/>
    <mergeCell ref="E4:E5"/>
    <mergeCell ref="F4:F5"/>
    <mergeCell ref="H3:H5"/>
    <mergeCell ref="I3:I5"/>
    <mergeCell ref="J3:J5"/>
    <mergeCell ref="Q4:Q5"/>
    <mergeCell ref="L3:L5"/>
  </mergeCells>
  <dataValidations count="1">
    <dataValidation type="list" allowBlank="1" showInputMessage="1" showErrorMessage="1" sqref="B7:B24 B77:B86 B55:B68 B26:B36 B38:B45 B70:B75 B88:B98 B47:B53">
      <formula1>Выбор_5.1</formula1>
    </dataValidation>
  </dataValidations>
  <hyperlinks>
    <hyperlink ref="Q15" r:id="rId1"/>
    <hyperlink ref="Q49" r:id="rId2"/>
    <hyperlink ref="Q53" r:id="rId3"/>
    <hyperlink ref="Q60" r:id="rId4"/>
    <hyperlink ref="Q61" r:id="rId5"/>
    <hyperlink ref="Q65" r:id="rId6"/>
    <hyperlink ref="Q79" r:id="rId7"/>
    <hyperlink ref="Q98" r:id="rId8"/>
    <hyperlink ref="Q7" r:id="rId9"/>
    <hyperlink ref="Q8" r:id="rId10"/>
    <hyperlink ref="Q9" r:id="rId11"/>
    <hyperlink ref="Q10" r:id="rId12"/>
    <hyperlink ref="Q11" r:id="rId13"/>
    <hyperlink ref="Q12" r:id="rId14"/>
    <hyperlink ref="Q52" r:id="rId15"/>
    <hyperlink ref="Q13" r:id="rId16"/>
    <hyperlink ref="Q14" r:id="rId17"/>
    <hyperlink ref="Q16" r:id="rId18"/>
    <hyperlink ref="Q17" r:id="rId19"/>
    <hyperlink ref="Q18" r:id="rId20"/>
    <hyperlink ref="Q19" r:id="rId21"/>
    <hyperlink ref="Q20" r:id="rId22"/>
    <hyperlink ref="Q21" r:id="rId23"/>
    <hyperlink ref="Q22" r:id="rId24"/>
    <hyperlink ref="Q23" r:id="rId25"/>
    <hyperlink ref="Q24" r:id="rId26"/>
    <hyperlink ref="Q26" r:id="rId27"/>
    <hyperlink ref="Q28" r:id="rId28"/>
    <hyperlink ref="Q29" r:id="rId29"/>
    <hyperlink ref="Q30" r:id="rId30"/>
    <hyperlink ref="Q31" r:id="rId31"/>
    <hyperlink ref="Q32" r:id="rId32"/>
    <hyperlink ref="Q33" r:id="rId33"/>
    <hyperlink ref="Q34" r:id="rId34"/>
    <hyperlink ref="Q35" r:id="rId35"/>
    <hyperlink ref="Q36" r:id="rId36"/>
    <hyperlink ref="Q38" r:id="rId37"/>
    <hyperlink ref="Q39" r:id="rId38"/>
    <hyperlink ref="Q40" r:id="rId39"/>
    <hyperlink ref="Q41" r:id="rId40"/>
    <hyperlink ref="Q42" r:id="rId41"/>
    <hyperlink ref="Q43" r:id="rId42"/>
    <hyperlink ref="Q44" r:id="rId43"/>
    <hyperlink ref="Q47" r:id="rId44"/>
    <hyperlink ref="Q48" r:id="rId45"/>
    <hyperlink ref="Q51" r:id="rId46"/>
    <hyperlink ref="Q55" r:id="rId47"/>
    <hyperlink ref="Q56" r:id="rId48"/>
    <hyperlink ref="Q57" r:id="rId49"/>
    <hyperlink ref="Q58" r:id="rId50"/>
    <hyperlink ref="Q59" r:id="rId51"/>
    <hyperlink ref="Q62" r:id="rId52"/>
    <hyperlink ref="Q63" r:id="rId53"/>
    <hyperlink ref="Q66" r:id="rId54"/>
    <hyperlink ref="Q67" r:id="rId55"/>
    <hyperlink ref="Q68" r:id="rId56"/>
    <hyperlink ref="Q70" r:id="rId57"/>
    <hyperlink ref="Q71" r:id="rId58" location="document_list"/>
    <hyperlink ref="Q74" r:id="rId59"/>
    <hyperlink ref="Q75" r:id="rId60"/>
    <hyperlink ref="Q77" r:id="rId61"/>
    <hyperlink ref="Q78" r:id="rId62"/>
    <hyperlink ref="Q80" r:id="rId63"/>
    <hyperlink ref="Q81" r:id="rId64"/>
    <hyperlink ref="Q82" r:id="rId65"/>
    <hyperlink ref="Q83" r:id="rId66"/>
    <hyperlink ref="Q84" r:id="rId67"/>
    <hyperlink ref="Q85" r:id="rId68"/>
    <hyperlink ref="Q86" r:id="rId69"/>
    <hyperlink ref="Q89" r:id="rId70"/>
    <hyperlink ref="Q90" r:id="rId71"/>
    <hyperlink ref="Q88" r:id="rId72"/>
    <hyperlink ref="Q91" r:id="rId73"/>
    <hyperlink ref="Q92" r:id="rId74"/>
    <hyperlink ref="Q93" r:id="rId75"/>
    <hyperlink ref="Q94" r:id="rId76"/>
    <hyperlink ref="Q95" r:id="rId77" location="134-2020-god"/>
    <hyperlink ref="Q96" r:id="rId78"/>
    <hyperlink ref="Q97" r:id="rId79"/>
    <hyperlink ref="Q64" r:id="rId80"/>
    <hyperlink ref="Q72" r:id="rId81"/>
    <hyperlink ref="Q73" r:id="rId82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3"/>
  <headerFooter>
    <oddFooter>&amp;C&amp;8&amp;A&amp;R&amp;8&amp;P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S126"/>
  <sheetViews>
    <sheetView zoomScaleNormal="100" zoomScaleSheetLayoutView="100" workbookViewId="0">
      <pane xSplit="1" ySplit="7" topLeftCell="B8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6"/>
    </sheetView>
  </sheetViews>
  <sheetFormatPr defaultColWidth="9.140625" defaultRowHeight="12" x14ac:dyDescent="0.2"/>
  <cols>
    <col min="1" max="1" width="22.7109375" style="54" customWidth="1"/>
    <col min="2" max="2" width="40.28515625" style="53" customWidth="1"/>
    <col min="3" max="3" width="5.7109375" style="53" customWidth="1"/>
    <col min="4" max="5" width="4.7109375" style="53" customWidth="1"/>
    <col min="6" max="6" width="5.7109375" style="61" customWidth="1"/>
    <col min="7" max="7" width="12.7109375" style="111" customWidth="1"/>
    <col min="8" max="8" width="15.5703125" style="111" customWidth="1"/>
    <col min="9" max="9" width="20.5703125" style="111" customWidth="1"/>
    <col min="10" max="10" width="15.5703125" style="111" customWidth="1"/>
    <col min="11" max="11" width="20.5703125" style="111" customWidth="1"/>
    <col min="12" max="12" width="13.5703125" style="111" customWidth="1"/>
    <col min="13" max="14" width="12.5703125" style="111" customWidth="1"/>
    <col min="15" max="15" width="15.5703125" style="54" customWidth="1"/>
    <col min="16" max="17" width="15.5703125" style="65" customWidth="1"/>
    <col min="18" max="18" width="15.5703125" style="61" customWidth="1"/>
    <col min="19" max="19" width="9.140625" style="275"/>
    <col min="20" max="16384" width="9.140625" style="54"/>
  </cols>
  <sheetData>
    <row r="1" spans="1:19" ht="20.100000000000001" customHeight="1" x14ac:dyDescent="0.2">
      <c r="A1" s="180" t="str">
        <f>B3</f>
        <v>4.10. Содержатся ли в составе материалов к проекту закона об исполнении бюджета за 2020 год сведения об объеме государственного долга субъекта Российской Федерации с детализацией по видам обязательств на начало и на конец 2020 года, а также сведения о соблюдении в 2020 году ограничений по объему государственного долга, установленных законом о бюджете на 2020 год и на плановый период 2021 и 2022 годов?</v>
      </c>
      <c r="B1" s="180"/>
      <c r="C1" s="180"/>
      <c r="D1" s="180"/>
      <c r="E1" s="180"/>
      <c r="F1" s="180"/>
      <c r="G1" s="203"/>
      <c r="H1" s="203"/>
      <c r="I1" s="203"/>
      <c r="J1" s="203"/>
      <c r="K1" s="203"/>
      <c r="L1" s="203"/>
      <c r="M1" s="203"/>
      <c r="N1" s="203"/>
      <c r="O1" s="180"/>
      <c r="P1" s="180"/>
      <c r="Q1" s="180"/>
      <c r="R1" s="203"/>
    </row>
    <row r="2" spans="1:19" ht="15" customHeight="1" x14ac:dyDescent="0.2">
      <c r="A2" s="252" t="s">
        <v>1343</v>
      </c>
      <c r="B2" s="182"/>
      <c r="C2" s="182"/>
      <c r="D2" s="182"/>
      <c r="E2" s="182"/>
      <c r="F2" s="182"/>
      <c r="G2" s="202"/>
      <c r="H2" s="202"/>
      <c r="I2" s="202"/>
      <c r="J2" s="202"/>
      <c r="K2" s="202"/>
      <c r="L2" s="202"/>
      <c r="M2" s="202"/>
      <c r="N2" s="202"/>
      <c r="O2" s="182"/>
      <c r="P2" s="182"/>
      <c r="Q2" s="182"/>
      <c r="R2" s="202"/>
    </row>
    <row r="3" spans="1:19" ht="50.1" customHeight="1" x14ac:dyDescent="0.2">
      <c r="A3" s="403" t="s">
        <v>196</v>
      </c>
      <c r="B3" s="408" t="s">
        <v>317</v>
      </c>
      <c r="C3" s="404" t="s">
        <v>142</v>
      </c>
      <c r="D3" s="372"/>
      <c r="E3" s="372"/>
      <c r="F3" s="372"/>
      <c r="G3" s="403" t="s">
        <v>311</v>
      </c>
      <c r="H3" s="413" t="s">
        <v>321</v>
      </c>
      <c r="I3" s="414"/>
      <c r="J3" s="415" t="s">
        <v>322</v>
      </c>
      <c r="K3" s="416"/>
      <c r="L3" s="371" t="s">
        <v>324</v>
      </c>
      <c r="M3" s="403" t="s">
        <v>209</v>
      </c>
      <c r="N3" s="403" t="s">
        <v>180</v>
      </c>
      <c r="O3" s="403" t="s">
        <v>109</v>
      </c>
      <c r="P3" s="371" t="s">
        <v>286</v>
      </c>
      <c r="Q3" s="371"/>
      <c r="R3" s="371"/>
    </row>
    <row r="4" spans="1:19" ht="60" customHeight="1" x14ac:dyDescent="0.2">
      <c r="A4" s="403"/>
      <c r="B4" s="407"/>
      <c r="C4" s="372" t="s">
        <v>101</v>
      </c>
      <c r="D4" s="372" t="s">
        <v>163</v>
      </c>
      <c r="E4" s="372" t="s">
        <v>164</v>
      </c>
      <c r="F4" s="412" t="s">
        <v>100</v>
      </c>
      <c r="G4" s="403"/>
      <c r="H4" s="409" t="s">
        <v>318</v>
      </c>
      <c r="I4" s="409" t="s">
        <v>319</v>
      </c>
      <c r="J4" s="405" t="s">
        <v>320</v>
      </c>
      <c r="K4" s="405" t="s">
        <v>323</v>
      </c>
      <c r="L4" s="371"/>
      <c r="M4" s="403"/>
      <c r="N4" s="403"/>
      <c r="O4" s="403"/>
      <c r="P4" s="405" t="s">
        <v>983</v>
      </c>
      <c r="Q4" s="384" t="s">
        <v>287</v>
      </c>
      <c r="R4" s="384" t="s">
        <v>984</v>
      </c>
    </row>
    <row r="5" spans="1:19" s="55" customFormat="1" ht="30" customHeight="1" x14ac:dyDescent="0.2">
      <c r="A5" s="372"/>
      <c r="B5" s="248" t="str">
        <f>'Методика (раздел 4)'!B84</f>
        <v xml:space="preserve">Да, содержатся </v>
      </c>
      <c r="C5" s="372"/>
      <c r="D5" s="372"/>
      <c r="E5" s="372"/>
      <c r="F5" s="412"/>
      <c r="G5" s="372"/>
      <c r="H5" s="406"/>
      <c r="I5" s="406"/>
      <c r="J5" s="410"/>
      <c r="K5" s="410"/>
      <c r="L5" s="371"/>
      <c r="M5" s="372"/>
      <c r="N5" s="372"/>
      <c r="O5" s="403"/>
      <c r="P5" s="406"/>
      <c r="Q5" s="384"/>
      <c r="R5" s="384"/>
      <c r="S5" s="276"/>
    </row>
    <row r="6" spans="1:19" s="55" customFormat="1" ht="33" customHeight="1" x14ac:dyDescent="0.2">
      <c r="A6" s="372"/>
      <c r="B6" s="248" t="str">
        <f>'Методика (раздел 4)'!B85</f>
        <v>Нет, в установленные сроки не содержатся или не отвечают требованиям</v>
      </c>
      <c r="C6" s="372"/>
      <c r="D6" s="372"/>
      <c r="E6" s="372"/>
      <c r="F6" s="412"/>
      <c r="G6" s="372"/>
      <c r="H6" s="407"/>
      <c r="I6" s="407"/>
      <c r="J6" s="411"/>
      <c r="K6" s="411"/>
      <c r="L6" s="371"/>
      <c r="M6" s="372"/>
      <c r="N6" s="372"/>
      <c r="O6" s="403"/>
      <c r="P6" s="407"/>
      <c r="Q6" s="384"/>
      <c r="R6" s="384"/>
      <c r="S6" s="276"/>
    </row>
    <row r="7" spans="1:19" s="52" customFormat="1" ht="15" customHeight="1" x14ac:dyDescent="0.2">
      <c r="A7" s="24" t="s">
        <v>0</v>
      </c>
      <c r="B7" s="25"/>
      <c r="C7" s="25"/>
      <c r="D7" s="25"/>
      <c r="E7" s="25"/>
      <c r="F7" s="26"/>
      <c r="G7" s="25"/>
      <c r="H7" s="26"/>
      <c r="I7" s="26"/>
      <c r="J7" s="26"/>
      <c r="K7" s="26"/>
      <c r="L7" s="26"/>
      <c r="M7" s="26"/>
      <c r="N7" s="26"/>
      <c r="O7" s="26"/>
      <c r="P7" s="268"/>
      <c r="Q7" s="268"/>
      <c r="R7" s="268"/>
      <c r="S7" s="137"/>
    </row>
    <row r="8" spans="1:19" ht="15" customHeight="1" x14ac:dyDescent="0.2">
      <c r="A8" s="29" t="s">
        <v>1</v>
      </c>
      <c r="B8" s="231" t="s">
        <v>129</v>
      </c>
      <c r="C8" s="30">
        <f t="shared" ref="C8" si="0">IF(B8=$B$5,2,0)</f>
        <v>2</v>
      </c>
      <c r="D8" s="30"/>
      <c r="E8" s="30"/>
      <c r="F8" s="47">
        <f t="shared" ref="F8" si="1">C8*IF(D8&gt;0,D8,1)*IF(E8&gt;0,E8,1)</f>
        <v>2</v>
      </c>
      <c r="G8" s="231" t="s">
        <v>864</v>
      </c>
      <c r="H8" s="231" t="s">
        <v>864</v>
      </c>
      <c r="I8" s="231" t="s">
        <v>864</v>
      </c>
      <c r="J8" s="231" t="s">
        <v>1136</v>
      </c>
      <c r="K8" s="231" t="s">
        <v>1136</v>
      </c>
      <c r="L8" s="231" t="s">
        <v>864</v>
      </c>
      <c r="M8" s="231" t="s">
        <v>864</v>
      </c>
      <c r="N8" s="33">
        <v>44347</v>
      </c>
      <c r="O8" s="126" t="s">
        <v>183</v>
      </c>
      <c r="P8" s="232" t="s">
        <v>867</v>
      </c>
      <c r="Q8" s="127" t="s">
        <v>401</v>
      </c>
      <c r="R8" s="127" t="s">
        <v>183</v>
      </c>
    </row>
    <row r="9" spans="1:19" s="52" customFormat="1" ht="15" customHeight="1" x14ac:dyDescent="0.2">
      <c r="A9" s="29" t="s">
        <v>2</v>
      </c>
      <c r="B9" s="231" t="s">
        <v>127</v>
      </c>
      <c r="C9" s="30">
        <f t="shared" ref="C9:C25" si="2">IF(B9=$B$5,2,0)</f>
        <v>0</v>
      </c>
      <c r="D9" s="30"/>
      <c r="E9" s="30"/>
      <c r="F9" s="47">
        <f t="shared" ref="F9:F25" si="3">C9*IF(D9&gt;0,D9,1)*IF(E9&gt;0,E9,1)</f>
        <v>0</v>
      </c>
      <c r="G9" s="231" t="s">
        <v>865</v>
      </c>
      <c r="H9" s="231" t="s">
        <v>864</v>
      </c>
      <c r="I9" s="231" t="s">
        <v>866</v>
      </c>
      <c r="J9" s="231" t="s">
        <v>343</v>
      </c>
      <c r="K9" s="231" t="s">
        <v>343</v>
      </c>
      <c r="L9" s="231" t="s">
        <v>864</v>
      </c>
      <c r="M9" s="231" t="s">
        <v>864</v>
      </c>
      <c r="N9" s="33">
        <v>44347</v>
      </c>
      <c r="O9" s="126" t="s">
        <v>1200</v>
      </c>
      <c r="P9" s="232" t="s">
        <v>867</v>
      </c>
      <c r="Q9" s="39" t="s">
        <v>403</v>
      </c>
      <c r="R9" s="127" t="s">
        <v>1193</v>
      </c>
      <c r="S9" s="137" t="s">
        <v>183</v>
      </c>
    </row>
    <row r="10" spans="1:19" ht="15" customHeight="1" x14ac:dyDescent="0.2">
      <c r="A10" s="29" t="s">
        <v>3</v>
      </c>
      <c r="B10" s="231" t="s">
        <v>129</v>
      </c>
      <c r="C10" s="30">
        <f t="shared" si="2"/>
        <v>2</v>
      </c>
      <c r="D10" s="30"/>
      <c r="E10" s="30"/>
      <c r="F10" s="47">
        <f t="shared" si="3"/>
        <v>2</v>
      </c>
      <c r="G10" s="231" t="s">
        <v>864</v>
      </c>
      <c r="H10" s="231" t="s">
        <v>864</v>
      </c>
      <c r="I10" s="231" t="s">
        <v>864</v>
      </c>
      <c r="J10" s="231" t="s">
        <v>1136</v>
      </c>
      <c r="K10" s="231" t="s">
        <v>1136</v>
      </c>
      <c r="L10" s="231" t="s">
        <v>864</v>
      </c>
      <c r="M10" s="231" t="s">
        <v>864</v>
      </c>
      <c r="N10" s="33" t="s">
        <v>343</v>
      </c>
      <c r="O10" s="126" t="s">
        <v>183</v>
      </c>
      <c r="P10" s="232" t="s">
        <v>867</v>
      </c>
      <c r="Q10" s="39" t="s">
        <v>404</v>
      </c>
      <c r="R10" s="127" t="s">
        <v>183</v>
      </c>
    </row>
    <row r="11" spans="1:19" ht="15" customHeight="1" x14ac:dyDescent="0.2">
      <c r="A11" s="29" t="s">
        <v>4</v>
      </c>
      <c r="B11" s="231" t="s">
        <v>129</v>
      </c>
      <c r="C11" s="30">
        <f t="shared" si="2"/>
        <v>2</v>
      </c>
      <c r="D11" s="30"/>
      <c r="E11" s="30"/>
      <c r="F11" s="47">
        <f t="shared" si="3"/>
        <v>2</v>
      </c>
      <c r="G11" s="231" t="s">
        <v>864</v>
      </c>
      <c r="H11" s="231" t="s">
        <v>864</v>
      </c>
      <c r="I11" s="231" t="s">
        <v>864</v>
      </c>
      <c r="J11" s="231" t="s">
        <v>1136</v>
      </c>
      <c r="K11" s="231" t="s">
        <v>1136</v>
      </c>
      <c r="L11" s="231" t="s">
        <v>864</v>
      </c>
      <c r="M11" s="231" t="s">
        <v>864</v>
      </c>
      <c r="N11" s="33" t="s">
        <v>343</v>
      </c>
      <c r="O11" s="126" t="s">
        <v>183</v>
      </c>
      <c r="P11" s="232" t="s">
        <v>867</v>
      </c>
      <c r="Q11" s="39" t="s">
        <v>413</v>
      </c>
      <c r="R11" s="127" t="s">
        <v>183</v>
      </c>
    </row>
    <row r="12" spans="1:19" s="52" customFormat="1" ht="15" customHeight="1" x14ac:dyDescent="0.2">
      <c r="A12" s="29" t="s">
        <v>5</v>
      </c>
      <c r="B12" s="231" t="s">
        <v>129</v>
      </c>
      <c r="C12" s="30">
        <f t="shared" si="2"/>
        <v>2</v>
      </c>
      <c r="D12" s="30"/>
      <c r="E12" s="30"/>
      <c r="F12" s="47">
        <f t="shared" si="3"/>
        <v>2</v>
      </c>
      <c r="G12" s="231" t="s">
        <v>864</v>
      </c>
      <c r="H12" s="231" t="s">
        <v>864</v>
      </c>
      <c r="I12" s="231" t="s">
        <v>864</v>
      </c>
      <c r="J12" s="231" t="s">
        <v>343</v>
      </c>
      <c r="K12" s="231" t="s">
        <v>343</v>
      </c>
      <c r="L12" s="231" t="s">
        <v>864</v>
      </c>
      <c r="M12" s="231" t="s">
        <v>864</v>
      </c>
      <c r="N12" s="33">
        <v>44343</v>
      </c>
      <c r="O12" s="126" t="s">
        <v>1194</v>
      </c>
      <c r="P12" s="232" t="s">
        <v>867</v>
      </c>
      <c r="Q12" s="127" t="s">
        <v>416</v>
      </c>
      <c r="R12" s="127" t="s">
        <v>183</v>
      </c>
      <c r="S12" s="137"/>
    </row>
    <row r="13" spans="1:19" ht="15" customHeight="1" x14ac:dyDescent="0.2">
      <c r="A13" s="29" t="s">
        <v>6</v>
      </c>
      <c r="B13" s="231" t="s">
        <v>129</v>
      </c>
      <c r="C13" s="30">
        <f t="shared" si="2"/>
        <v>2</v>
      </c>
      <c r="D13" s="30"/>
      <c r="E13" s="30"/>
      <c r="F13" s="47">
        <f t="shared" si="3"/>
        <v>2</v>
      </c>
      <c r="G13" s="231" t="s">
        <v>864</v>
      </c>
      <c r="H13" s="231" t="s">
        <v>864</v>
      </c>
      <c r="I13" s="231" t="s">
        <v>864</v>
      </c>
      <c r="J13" s="231" t="s">
        <v>1136</v>
      </c>
      <c r="K13" s="231" t="s">
        <v>1136</v>
      </c>
      <c r="L13" s="231" t="s">
        <v>864</v>
      </c>
      <c r="M13" s="231" t="s">
        <v>864</v>
      </c>
      <c r="N13" s="33" t="s">
        <v>343</v>
      </c>
      <c r="O13" s="126" t="s">
        <v>183</v>
      </c>
      <c r="P13" s="232" t="s">
        <v>867</v>
      </c>
      <c r="Q13" s="232" t="s">
        <v>418</v>
      </c>
      <c r="R13" s="127" t="s">
        <v>183</v>
      </c>
    </row>
    <row r="14" spans="1:19" s="79" customFormat="1" ht="15" customHeight="1" x14ac:dyDescent="0.25">
      <c r="A14" s="29" t="s">
        <v>7</v>
      </c>
      <c r="B14" s="231" t="s">
        <v>129</v>
      </c>
      <c r="C14" s="30">
        <f t="shared" si="2"/>
        <v>2</v>
      </c>
      <c r="D14" s="30"/>
      <c r="E14" s="30"/>
      <c r="F14" s="47">
        <f t="shared" si="3"/>
        <v>2</v>
      </c>
      <c r="G14" s="231" t="s">
        <v>864</v>
      </c>
      <c r="H14" s="231" t="s">
        <v>864</v>
      </c>
      <c r="I14" s="231" t="s">
        <v>864</v>
      </c>
      <c r="J14" s="231" t="s">
        <v>343</v>
      </c>
      <c r="K14" s="231" t="s">
        <v>343</v>
      </c>
      <c r="L14" s="231" t="s">
        <v>864</v>
      </c>
      <c r="M14" s="231" t="s">
        <v>864</v>
      </c>
      <c r="N14" s="33" t="s">
        <v>343</v>
      </c>
      <c r="O14" s="126" t="s">
        <v>1194</v>
      </c>
      <c r="P14" s="232" t="s">
        <v>867</v>
      </c>
      <c r="Q14" s="232" t="s">
        <v>420</v>
      </c>
      <c r="R14" s="127" t="s">
        <v>183</v>
      </c>
      <c r="S14" s="275"/>
    </row>
    <row r="15" spans="1:19" ht="15" customHeight="1" x14ac:dyDescent="0.2">
      <c r="A15" s="29" t="s">
        <v>8</v>
      </c>
      <c r="B15" s="231" t="s">
        <v>129</v>
      </c>
      <c r="C15" s="30">
        <f t="shared" si="2"/>
        <v>2</v>
      </c>
      <c r="D15" s="30"/>
      <c r="E15" s="30"/>
      <c r="F15" s="47">
        <f t="shared" si="3"/>
        <v>2</v>
      </c>
      <c r="G15" s="231" t="s">
        <v>864</v>
      </c>
      <c r="H15" s="231" t="s">
        <v>864</v>
      </c>
      <c r="I15" s="231" t="s">
        <v>864</v>
      </c>
      <c r="J15" s="231" t="s">
        <v>343</v>
      </c>
      <c r="K15" s="231" t="s">
        <v>343</v>
      </c>
      <c r="L15" s="231" t="s">
        <v>864</v>
      </c>
      <c r="M15" s="231" t="s">
        <v>864</v>
      </c>
      <c r="N15" s="33">
        <v>44337</v>
      </c>
      <c r="O15" s="126" t="s">
        <v>1194</v>
      </c>
      <c r="P15" s="232" t="s">
        <v>867</v>
      </c>
      <c r="Q15" s="39" t="s">
        <v>421</v>
      </c>
      <c r="R15" s="127" t="s">
        <v>183</v>
      </c>
    </row>
    <row r="16" spans="1:19" ht="15" customHeight="1" x14ac:dyDescent="0.2">
      <c r="A16" s="29" t="s">
        <v>9</v>
      </c>
      <c r="B16" s="231" t="s">
        <v>129</v>
      </c>
      <c r="C16" s="30">
        <f t="shared" si="2"/>
        <v>2</v>
      </c>
      <c r="D16" s="30"/>
      <c r="E16" s="30"/>
      <c r="F16" s="47">
        <f t="shared" si="3"/>
        <v>2</v>
      </c>
      <c r="G16" s="231" t="s">
        <v>864</v>
      </c>
      <c r="H16" s="231" t="s">
        <v>864</v>
      </c>
      <c r="I16" s="231" t="s">
        <v>864</v>
      </c>
      <c r="J16" s="231" t="s">
        <v>1136</v>
      </c>
      <c r="K16" s="231" t="s">
        <v>1136</v>
      </c>
      <c r="L16" s="231" t="s">
        <v>864</v>
      </c>
      <c r="M16" s="231" t="s">
        <v>864</v>
      </c>
      <c r="N16" s="33">
        <v>44308</v>
      </c>
      <c r="O16" s="126" t="s">
        <v>183</v>
      </c>
      <c r="P16" s="232" t="s">
        <v>867</v>
      </c>
      <c r="Q16" s="39" t="s">
        <v>382</v>
      </c>
      <c r="R16" s="127" t="s">
        <v>183</v>
      </c>
    </row>
    <row r="17" spans="1:19" ht="15" customHeight="1" x14ac:dyDescent="0.2">
      <c r="A17" s="29" t="s">
        <v>10</v>
      </c>
      <c r="B17" s="231" t="s">
        <v>129</v>
      </c>
      <c r="C17" s="30">
        <f t="shared" si="2"/>
        <v>2</v>
      </c>
      <c r="D17" s="30"/>
      <c r="E17" s="30"/>
      <c r="F17" s="47">
        <f t="shared" si="3"/>
        <v>2</v>
      </c>
      <c r="G17" s="231" t="s">
        <v>864</v>
      </c>
      <c r="H17" s="231" t="s">
        <v>864</v>
      </c>
      <c r="I17" s="231" t="s">
        <v>864</v>
      </c>
      <c r="J17" s="231" t="s">
        <v>1136</v>
      </c>
      <c r="K17" s="231" t="s">
        <v>1136</v>
      </c>
      <c r="L17" s="231" t="s">
        <v>864</v>
      </c>
      <c r="M17" s="231" t="s">
        <v>864</v>
      </c>
      <c r="N17" s="33" t="s">
        <v>343</v>
      </c>
      <c r="O17" s="126" t="s">
        <v>183</v>
      </c>
      <c r="P17" s="232" t="s">
        <v>979</v>
      </c>
      <c r="Q17" s="232" t="s">
        <v>425</v>
      </c>
      <c r="R17" s="127" t="s">
        <v>183</v>
      </c>
    </row>
    <row r="18" spans="1:19" ht="15" customHeight="1" x14ac:dyDescent="0.2">
      <c r="A18" s="29" t="s">
        <v>11</v>
      </c>
      <c r="B18" s="231" t="s">
        <v>127</v>
      </c>
      <c r="C18" s="30">
        <f t="shared" si="2"/>
        <v>0</v>
      </c>
      <c r="D18" s="30"/>
      <c r="E18" s="30"/>
      <c r="F18" s="47">
        <f t="shared" si="3"/>
        <v>0</v>
      </c>
      <c r="G18" s="231" t="s">
        <v>865</v>
      </c>
      <c r="H18" s="231" t="s">
        <v>864</v>
      </c>
      <c r="I18" s="231" t="s">
        <v>866</v>
      </c>
      <c r="J18" s="231" t="s">
        <v>343</v>
      </c>
      <c r="K18" s="231" t="s">
        <v>343</v>
      </c>
      <c r="L18" s="231" t="s">
        <v>866</v>
      </c>
      <c r="M18" s="231" t="s">
        <v>864</v>
      </c>
      <c r="N18" s="33">
        <v>44357</v>
      </c>
      <c r="O18" s="231" t="s">
        <v>183</v>
      </c>
      <c r="P18" s="232" t="s">
        <v>867</v>
      </c>
      <c r="Q18" s="232" t="s">
        <v>426</v>
      </c>
      <c r="R18" s="127" t="s">
        <v>1198</v>
      </c>
      <c r="S18" s="275" t="s">
        <v>183</v>
      </c>
    </row>
    <row r="19" spans="1:19" ht="15" customHeight="1" x14ac:dyDescent="0.2">
      <c r="A19" s="29" t="s">
        <v>12</v>
      </c>
      <c r="B19" s="231" t="s">
        <v>129</v>
      </c>
      <c r="C19" s="30">
        <f t="shared" si="2"/>
        <v>2</v>
      </c>
      <c r="D19" s="30"/>
      <c r="E19" s="30"/>
      <c r="F19" s="47">
        <f t="shared" si="3"/>
        <v>2</v>
      </c>
      <c r="G19" s="231" t="s">
        <v>864</v>
      </c>
      <c r="H19" s="231" t="s">
        <v>864</v>
      </c>
      <c r="I19" s="231" t="s">
        <v>864</v>
      </c>
      <c r="J19" s="231" t="s">
        <v>343</v>
      </c>
      <c r="K19" s="231" t="s">
        <v>343</v>
      </c>
      <c r="L19" s="231" t="s">
        <v>864</v>
      </c>
      <c r="M19" s="231" t="s">
        <v>864</v>
      </c>
      <c r="N19" s="33">
        <v>44351</v>
      </c>
      <c r="O19" s="126" t="s">
        <v>1194</v>
      </c>
      <c r="P19" s="232" t="s">
        <v>867</v>
      </c>
      <c r="Q19" s="221" t="s">
        <v>431</v>
      </c>
      <c r="R19" s="127" t="s">
        <v>183</v>
      </c>
    </row>
    <row r="20" spans="1:19" ht="15" customHeight="1" x14ac:dyDescent="0.2">
      <c r="A20" s="29" t="s">
        <v>13</v>
      </c>
      <c r="B20" s="231" t="s">
        <v>127</v>
      </c>
      <c r="C20" s="30">
        <f>IF(B20=$B$5,2,0)</f>
        <v>0</v>
      </c>
      <c r="D20" s="30"/>
      <c r="E20" s="30"/>
      <c r="F20" s="47">
        <f t="shared" si="3"/>
        <v>0</v>
      </c>
      <c r="G20" s="231" t="s">
        <v>866</v>
      </c>
      <c r="H20" s="231" t="s">
        <v>183</v>
      </c>
      <c r="I20" s="231" t="s">
        <v>183</v>
      </c>
      <c r="J20" s="231" t="s">
        <v>183</v>
      </c>
      <c r="K20" s="231" t="s">
        <v>183</v>
      </c>
      <c r="L20" s="231" t="s">
        <v>183</v>
      </c>
      <c r="M20" s="231" t="s">
        <v>183</v>
      </c>
      <c r="N20" s="231" t="s">
        <v>183</v>
      </c>
      <c r="O20" s="231" t="s">
        <v>183</v>
      </c>
      <c r="P20" s="232" t="s">
        <v>875</v>
      </c>
      <c r="Q20" s="232" t="s">
        <v>433</v>
      </c>
      <c r="R20" s="127" t="s">
        <v>183</v>
      </c>
    </row>
    <row r="21" spans="1:19" ht="15" customHeight="1" x14ac:dyDescent="0.2">
      <c r="A21" s="29" t="s">
        <v>14</v>
      </c>
      <c r="B21" s="231" t="s">
        <v>127</v>
      </c>
      <c r="C21" s="30">
        <f t="shared" si="2"/>
        <v>0</v>
      </c>
      <c r="D21" s="30"/>
      <c r="E21" s="30"/>
      <c r="F21" s="47">
        <f t="shared" si="3"/>
        <v>0</v>
      </c>
      <c r="G21" s="231" t="s">
        <v>865</v>
      </c>
      <c r="H21" s="231" t="s">
        <v>864</v>
      </c>
      <c r="I21" s="231" t="s">
        <v>866</v>
      </c>
      <c r="J21" s="231" t="s">
        <v>343</v>
      </c>
      <c r="K21" s="231" t="s">
        <v>343</v>
      </c>
      <c r="L21" s="231" t="s">
        <v>866</v>
      </c>
      <c r="M21" s="231" t="s">
        <v>864</v>
      </c>
      <c r="N21" s="33" t="s">
        <v>343</v>
      </c>
      <c r="O21" s="231" t="s">
        <v>183</v>
      </c>
      <c r="P21" s="232" t="s">
        <v>867</v>
      </c>
      <c r="Q21" s="39" t="s">
        <v>436</v>
      </c>
      <c r="R21" s="127" t="s">
        <v>1199</v>
      </c>
      <c r="S21" s="275" t="s">
        <v>183</v>
      </c>
    </row>
    <row r="22" spans="1:19" ht="15" customHeight="1" x14ac:dyDescent="0.2">
      <c r="A22" s="29" t="s">
        <v>15</v>
      </c>
      <c r="B22" s="231" t="s">
        <v>129</v>
      </c>
      <c r="C22" s="30">
        <f t="shared" si="2"/>
        <v>2</v>
      </c>
      <c r="D22" s="30"/>
      <c r="E22" s="30"/>
      <c r="F22" s="47">
        <f t="shared" si="3"/>
        <v>2</v>
      </c>
      <c r="G22" s="231" t="s">
        <v>864</v>
      </c>
      <c r="H22" s="231" t="s">
        <v>864</v>
      </c>
      <c r="I22" s="231" t="s">
        <v>864</v>
      </c>
      <c r="J22" s="231" t="s">
        <v>343</v>
      </c>
      <c r="K22" s="231" t="s">
        <v>343</v>
      </c>
      <c r="L22" s="231" t="s">
        <v>864</v>
      </c>
      <c r="M22" s="231" t="s">
        <v>864</v>
      </c>
      <c r="N22" s="33">
        <v>44354</v>
      </c>
      <c r="O22" s="126" t="s">
        <v>1194</v>
      </c>
      <c r="P22" s="232" t="s">
        <v>979</v>
      </c>
      <c r="Q22" s="232" t="s">
        <v>440</v>
      </c>
      <c r="R22" s="127" t="s">
        <v>183</v>
      </c>
    </row>
    <row r="23" spans="1:19" ht="15" customHeight="1" x14ac:dyDescent="0.2">
      <c r="A23" s="29" t="s">
        <v>16</v>
      </c>
      <c r="B23" s="231" t="s">
        <v>129</v>
      </c>
      <c r="C23" s="30">
        <f t="shared" si="2"/>
        <v>2</v>
      </c>
      <c r="D23" s="30"/>
      <c r="E23" s="30"/>
      <c r="F23" s="47">
        <f t="shared" si="3"/>
        <v>2</v>
      </c>
      <c r="G23" s="231" t="s">
        <v>864</v>
      </c>
      <c r="H23" s="231" t="s">
        <v>864</v>
      </c>
      <c r="I23" s="231" t="s">
        <v>864</v>
      </c>
      <c r="J23" s="231" t="s">
        <v>1136</v>
      </c>
      <c r="K23" s="231" t="s">
        <v>1136</v>
      </c>
      <c r="L23" s="231" t="s">
        <v>864</v>
      </c>
      <c r="M23" s="231" t="s">
        <v>864</v>
      </c>
      <c r="N23" s="33" t="s">
        <v>343</v>
      </c>
      <c r="O23" s="231" t="s">
        <v>183</v>
      </c>
      <c r="P23" s="232" t="s">
        <v>979</v>
      </c>
      <c r="Q23" s="39" t="s">
        <v>444</v>
      </c>
      <c r="R23" s="127" t="s">
        <v>183</v>
      </c>
    </row>
    <row r="24" spans="1:19" ht="15" customHeight="1" x14ac:dyDescent="0.2">
      <c r="A24" s="29" t="s">
        <v>17</v>
      </c>
      <c r="B24" s="231" t="s">
        <v>129</v>
      </c>
      <c r="C24" s="30">
        <f t="shared" si="2"/>
        <v>2</v>
      </c>
      <c r="D24" s="30"/>
      <c r="E24" s="30"/>
      <c r="F24" s="47">
        <f t="shared" si="3"/>
        <v>2</v>
      </c>
      <c r="G24" s="231" t="s">
        <v>864</v>
      </c>
      <c r="H24" s="231" t="s">
        <v>864</v>
      </c>
      <c r="I24" s="231" t="s">
        <v>864</v>
      </c>
      <c r="J24" s="231" t="s">
        <v>1136</v>
      </c>
      <c r="K24" s="231" t="s">
        <v>1136</v>
      </c>
      <c r="L24" s="231" t="s">
        <v>864</v>
      </c>
      <c r="M24" s="231" t="s">
        <v>864</v>
      </c>
      <c r="N24" s="33">
        <v>44348</v>
      </c>
      <c r="O24" s="126" t="s">
        <v>183</v>
      </c>
      <c r="P24" s="232" t="s">
        <v>867</v>
      </c>
      <c r="Q24" s="39" t="s">
        <v>446</v>
      </c>
      <c r="R24" s="127" t="s">
        <v>183</v>
      </c>
    </row>
    <row r="25" spans="1:19" s="52" customFormat="1" ht="15" customHeight="1" x14ac:dyDescent="0.2">
      <c r="A25" s="29" t="s">
        <v>204</v>
      </c>
      <c r="B25" s="231" t="s">
        <v>129</v>
      </c>
      <c r="C25" s="30">
        <f t="shared" si="2"/>
        <v>2</v>
      </c>
      <c r="D25" s="30"/>
      <c r="E25" s="30"/>
      <c r="F25" s="47">
        <f t="shared" si="3"/>
        <v>2</v>
      </c>
      <c r="G25" s="231" t="s">
        <v>864</v>
      </c>
      <c r="H25" s="231" t="s">
        <v>864</v>
      </c>
      <c r="I25" s="231" t="s">
        <v>864</v>
      </c>
      <c r="J25" s="231" t="s">
        <v>1136</v>
      </c>
      <c r="K25" s="231" t="s">
        <v>1136</v>
      </c>
      <c r="L25" s="231" t="s">
        <v>864</v>
      </c>
      <c r="M25" s="231" t="s">
        <v>864</v>
      </c>
      <c r="N25" s="33">
        <v>44347</v>
      </c>
      <c r="O25" s="231" t="s">
        <v>183</v>
      </c>
      <c r="P25" s="232" t="s">
        <v>979</v>
      </c>
      <c r="Q25" s="39" t="s">
        <v>450</v>
      </c>
      <c r="R25" s="127" t="s">
        <v>183</v>
      </c>
      <c r="S25" s="137"/>
    </row>
    <row r="26" spans="1:19" s="52" customFormat="1" ht="15" customHeight="1" x14ac:dyDescent="0.2">
      <c r="A26" s="24" t="s">
        <v>18</v>
      </c>
      <c r="B26" s="41"/>
      <c r="C26" s="34"/>
      <c r="D26" s="25"/>
      <c r="E26" s="25"/>
      <c r="F26" s="26"/>
      <c r="G26" s="41"/>
      <c r="H26" s="24"/>
      <c r="I26" s="24"/>
      <c r="J26" s="24"/>
      <c r="K26" s="24"/>
      <c r="L26" s="24"/>
      <c r="M26" s="24"/>
      <c r="N26" s="24"/>
      <c r="O26" s="24"/>
      <c r="P26" s="27"/>
      <c r="Q26" s="27"/>
      <c r="R26" s="27"/>
      <c r="S26" s="137"/>
    </row>
    <row r="27" spans="1:19" ht="15" customHeight="1" x14ac:dyDescent="0.2">
      <c r="A27" s="29" t="s">
        <v>19</v>
      </c>
      <c r="B27" s="231" t="s">
        <v>129</v>
      </c>
      <c r="C27" s="30">
        <f t="shared" ref="C27:C37" si="4">IF(B27=$B$5,2,0)</f>
        <v>2</v>
      </c>
      <c r="D27" s="30"/>
      <c r="E27" s="30"/>
      <c r="F27" s="47">
        <f t="shared" ref="F27:F37" si="5">C27*IF(D27&gt;0,D27,1)*IF(E27&gt;0,E27,1)</f>
        <v>2</v>
      </c>
      <c r="G27" s="231" t="s">
        <v>864</v>
      </c>
      <c r="H27" s="231" t="s">
        <v>864</v>
      </c>
      <c r="I27" s="231" t="s">
        <v>864</v>
      </c>
      <c r="J27" s="231" t="s">
        <v>343</v>
      </c>
      <c r="K27" s="231" t="s">
        <v>343</v>
      </c>
      <c r="L27" s="231" t="s">
        <v>864</v>
      </c>
      <c r="M27" s="231" t="s">
        <v>864</v>
      </c>
      <c r="N27" s="33" t="s">
        <v>343</v>
      </c>
      <c r="O27" s="126" t="s">
        <v>1194</v>
      </c>
      <c r="P27" s="232" t="s">
        <v>867</v>
      </c>
      <c r="Q27" s="39" t="s">
        <v>452</v>
      </c>
      <c r="R27" s="127" t="s">
        <v>183</v>
      </c>
    </row>
    <row r="28" spans="1:19" s="52" customFormat="1" ht="15" customHeight="1" x14ac:dyDescent="0.2">
      <c r="A28" s="29" t="s">
        <v>20</v>
      </c>
      <c r="B28" s="231" t="s">
        <v>129</v>
      </c>
      <c r="C28" s="30">
        <f t="shared" si="4"/>
        <v>2</v>
      </c>
      <c r="D28" s="30"/>
      <c r="E28" s="30"/>
      <c r="F28" s="47">
        <f t="shared" si="5"/>
        <v>2</v>
      </c>
      <c r="G28" s="231" t="s">
        <v>864</v>
      </c>
      <c r="H28" s="231" t="s">
        <v>864</v>
      </c>
      <c r="I28" s="231" t="s">
        <v>864</v>
      </c>
      <c r="J28" s="231" t="s">
        <v>1136</v>
      </c>
      <c r="K28" s="231" t="s">
        <v>1136</v>
      </c>
      <c r="L28" s="231" t="s">
        <v>864</v>
      </c>
      <c r="M28" s="231" t="s">
        <v>864</v>
      </c>
      <c r="N28" s="33">
        <v>44348</v>
      </c>
      <c r="O28" s="126" t="s">
        <v>378</v>
      </c>
      <c r="P28" s="232" t="s">
        <v>867</v>
      </c>
      <c r="Q28" s="127" t="s">
        <v>377</v>
      </c>
      <c r="R28" s="127" t="s">
        <v>183</v>
      </c>
      <c r="S28" s="137"/>
    </row>
    <row r="29" spans="1:19" s="52" customFormat="1" ht="15" customHeight="1" x14ac:dyDescent="0.2">
      <c r="A29" s="29" t="s">
        <v>21</v>
      </c>
      <c r="B29" s="231" t="s">
        <v>129</v>
      </c>
      <c r="C29" s="30">
        <f t="shared" si="4"/>
        <v>2</v>
      </c>
      <c r="D29" s="30"/>
      <c r="E29" s="30"/>
      <c r="F29" s="47">
        <f t="shared" si="5"/>
        <v>2</v>
      </c>
      <c r="G29" s="231" t="s">
        <v>864</v>
      </c>
      <c r="H29" s="231" t="s">
        <v>864</v>
      </c>
      <c r="I29" s="231" t="s">
        <v>864</v>
      </c>
      <c r="J29" s="231" t="s">
        <v>343</v>
      </c>
      <c r="K29" s="231" t="s">
        <v>343</v>
      </c>
      <c r="L29" s="231" t="s">
        <v>864</v>
      </c>
      <c r="M29" s="231" t="s">
        <v>864</v>
      </c>
      <c r="N29" s="33">
        <v>44343</v>
      </c>
      <c r="O29" s="126" t="s">
        <v>1194</v>
      </c>
      <c r="P29" s="232" t="s">
        <v>867</v>
      </c>
      <c r="Q29" s="39" t="s">
        <v>455</v>
      </c>
      <c r="R29" s="127" t="s">
        <v>183</v>
      </c>
      <c r="S29" s="137"/>
    </row>
    <row r="30" spans="1:19" ht="15" customHeight="1" x14ac:dyDescent="0.2">
      <c r="A30" s="29" t="s">
        <v>22</v>
      </c>
      <c r="B30" s="231" t="s">
        <v>129</v>
      </c>
      <c r="C30" s="30">
        <f t="shared" si="4"/>
        <v>2</v>
      </c>
      <c r="D30" s="30"/>
      <c r="E30" s="30"/>
      <c r="F30" s="47">
        <f t="shared" si="5"/>
        <v>2</v>
      </c>
      <c r="G30" s="231" t="s">
        <v>864</v>
      </c>
      <c r="H30" s="231" t="s">
        <v>864</v>
      </c>
      <c r="I30" s="231" t="s">
        <v>864</v>
      </c>
      <c r="J30" s="231" t="s">
        <v>1136</v>
      </c>
      <c r="K30" s="231" t="s">
        <v>1136</v>
      </c>
      <c r="L30" s="231" t="s">
        <v>864</v>
      </c>
      <c r="M30" s="231" t="s">
        <v>864</v>
      </c>
      <c r="N30" s="33">
        <v>44344</v>
      </c>
      <c r="O30" s="126" t="s">
        <v>183</v>
      </c>
      <c r="P30" s="232" t="s">
        <v>867</v>
      </c>
      <c r="Q30" s="39" t="s">
        <v>457</v>
      </c>
      <c r="R30" s="127" t="s">
        <v>183</v>
      </c>
    </row>
    <row r="31" spans="1:19" ht="15" customHeight="1" x14ac:dyDescent="0.2">
      <c r="A31" s="29" t="s">
        <v>23</v>
      </c>
      <c r="B31" s="231" t="s">
        <v>129</v>
      </c>
      <c r="C31" s="30">
        <f t="shared" si="4"/>
        <v>2</v>
      </c>
      <c r="D31" s="30"/>
      <c r="E31" s="30"/>
      <c r="F31" s="47">
        <f t="shared" si="5"/>
        <v>2</v>
      </c>
      <c r="G31" s="231" t="s">
        <v>864</v>
      </c>
      <c r="H31" s="231" t="s">
        <v>864</v>
      </c>
      <c r="I31" s="231" t="s">
        <v>864</v>
      </c>
      <c r="J31" s="231" t="s">
        <v>864</v>
      </c>
      <c r="K31" s="231" t="s">
        <v>864</v>
      </c>
      <c r="L31" s="231" t="s">
        <v>864</v>
      </c>
      <c r="M31" s="231" t="s">
        <v>864</v>
      </c>
      <c r="N31" s="33">
        <v>44344</v>
      </c>
      <c r="O31" s="126" t="s">
        <v>183</v>
      </c>
      <c r="P31" s="232" t="s">
        <v>867</v>
      </c>
      <c r="Q31" s="221" t="s">
        <v>460</v>
      </c>
      <c r="R31" s="127" t="s">
        <v>183</v>
      </c>
    </row>
    <row r="32" spans="1:19" ht="15" customHeight="1" x14ac:dyDescent="0.2">
      <c r="A32" s="29" t="s">
        <v>24</v>
      </c>
      <c r="B32" s="231" t="s">
        <v>129</v>
      </c>
      <c r="C32" s="30">
        <f t="shared" si="4"/>
        <v>2</v>
      </c>
      <c r="D32" s="30"/>
      <c r="E32" s="30"/>
      <c r="F32" s="47">
        <f t="shared" si="5"/>
        <v>2</v>
      </c>
      <c r="G32" s="231" t="s">
        <v>864</v>
      </c>
      <c r="H32" s="231" t="s">
        <v>864</v>
      </c>
      <c r="I32" s="231" t="s">
        <v>864</v>
      </c>
      <c r="J32" s="231" t="s">
        <v>343</v>
      </c>
      <c r="K32" s="231" t="s">
        <v>343</v>
      </c>
      <c r="L32" s="231" t="s">
        <v>864</v>
      </c>
      <c r="M32" s="231" t="s">
        <v>864</v>
      </c>
      <c r="N32" s="33">
        <v>44337</v>
      </c>
      <c r="O32" s="126" t="s">
        <v>1194</v>
      </c>
      <c r="P32" s="232" t="s">
        <v>979</v>
      </c>
      <c r="Q32" s="232" t="s">
        <v>463</v>
      </c>
      <c r="R32" s="127" t="s">
        <v>183</v>
      </c>
    </row>
    <row r="33" spans="1:19" ht="15" customHeight="1" x14ac:dyDescent="0.2">
      <c r="A33" s="29" t="s">
        <v>25</v>
      </c>
      <c r="B33" s="231" t="s">
        <v>129</v>
      </c>
      <c r="C33" s="30">
        <f t="shared" si="4"/>
        <v>2</v>
      </c>
      <c r="D33" s="30"/>
      <c r="E33" s="30"/>
      <c r="F33" s="47">
        <f t="shared" si="5"/>
        <v>2</v>
      </c>
      <c r="G33" s="231" t="s">
        <v>864</v>
      </c>
      <c r="H33" s="231" t="s">
        <v>864</v>
      </c>
      <c r="I33" s="231" t="s">
        <v>864</v>
      </c>
      <c r="J33" s="231" t="s">
        <v>343</v>
      </c>
      <c r="K33" s="231" t="s">
        <v>343</v>
      </c>
      <c r="L33" s="231" t="s">
        <v>864</v>
      </c>
      <c r="M33" s="231" t="s">
        <v>864</v>
      </c>
      <c r="N33" s="33">
        <v>44347</v>
      </c>
      <c r="O33" s="126" t="s">
        <v>1194</v>
      </c>
      <c r="P33" s="232" t="s">
        <v>867</v>
      </c>
      <c r="Q33" s="232" t="s">
        <v>465</v>
      </c>
      <c r="R33" s="127" t="s">
        <v>183</v>
      </c>
    </row>
    <row r="34" spans="1:19" ht="15" customHeight="1" x14ac:dyDescent="0.2">
      <c r="A34" s="29" t="s">
        <v>26</v>
      </c>
      <c r="B34" s="231" t="s">
        <v>129</v>
      </c>
      <c r="C34" s="30">
        <f t="shared" si="4"/>
        <v>2</v>
      </c>
      <c r="D34" s="30"/>
      <c r="E34" s="30"/>
      <c r="F34" s="47">
        <f t="shared" si="5"/>
        <v>2</v>
      </c>
      <c r="G34" s="231" t="s">
        <v>864</v>
      </c>
      <c r="H34" s="231" t="s">
        <v>864</v>
      </c>
      <c r="I34" s="231" t="s">
        <v>864</v>
      </c>
      <c r="J34" s="231" t="s">
        <v>343</v>
      </c>
      <c r="K34" s="231" t="s">
        <v>343</v>
      </c>
      <c r="L34" s="231" t="s">
        <v>864</v>
      </c>
      <c r="M34" s="231" t="s">
        <v>864</v>
      </c>
      <c r="N34" s="33">
        <v>44344</v>
      </c>
      <c r="O34" s="126" t="s">
        <v>1194</v>
      </c>
      <c r="P34" s="232" t="s">
        <v>867</v>
      </c>
      <c r="Q34" s="232" t="s">
        <v>468</v>
      </c>
      <c r="R34" s="127" t="s">
        <v>183</v>
      </c>
    </row>
    <row r="35" spans="1:19" ht="15" customHeight="1" x14ac:dyDescent="0.2">
      <c r="A35" s="29" t="s">
        <v>27</v>
      </c>
      <c r="B35" s="231" t="s">
        <v>127</v>
      </c>
      <c r="C35" s="30">
        <f t="shared" si="4"/>
        <v>0</v>
      </c>
      <c r="D35" s="30"/>
      <c r="E35" s="30"/>
      <c r="F35" s="47">
        <f t="shared" si="5"/>
        <v>0</v>
      </c>
      <c r="G35" s="231" t="s">
        <v>865</v>
      </c>
      <c r="H35" s="231" t="s">
        <v>864</v>
      </c>
      <c r="I35" s="231" t="s">
        <v>866</v>
      </c>
      <c r="J35" s="231" t="s">
        <v>343</v>
      </c>
      <c r="K35" s="231" t="s">
        <v>343</v>
      </c>
      <c r="L35" s="231" t="s">
        <v>866</v>
      </c>
      <c r="M35" s="231" t="s">
        <v>864</v>
      </c>
      <c r="N35" s="33" t="s">
        <v>343</v>
      </c>
      <c r="O35" s="231" t="s">
        <v>183</v>
      </c>
      <c r="P35" s="232" t="s">
        <v>875</v>
      </c>
      <c r="Q35" s="39" t="s">
        <v>470</v>
      </c>
      <c r="R35" s="127" t="s">
        <v>183</v>
      </c>
    </row>
    <row r="36" spans="1:19" ht="15" customHeight="1" x14ac:dyDescent="0.2">
      <c r="A36" s="29" t="s">
        <v>205</v>
      </c>
      <c r="B36" s="231" t="s">
        <v>129</v>
      </c>
      <c r="C36" s="30">
        <f t="shared" si="4"/>
        <v>2</v>
      </c>
      <c r="D36" s="30"/>
      <c r="E36" s="30"/>
      <c r="F36" s="47">
        <f t="shared" si="5"/>
        <v>2</v>
      </c>
      <c r="G36" s="231" t="s">
        <v>864</v>
      </c>
      <c r="H36" s="231" t="s">
        <v>864</v>
      </c>
      <c r="I36" s="231" t="s">
        <v>864</v>
      </c>
      <c r="J36" s="231" t="s">
        <v>1136</v>
      </c>
      <c r="K36" s="231" t="s">
        <v>1136</v>
      </c>
      <c r="L36" s="231" t="s">
        <v>864</v>
      </c>
      <c r="M36" s="231" t="s">
        <v>864</v>
      </c>
      <c r="N36" s="33">
        <v>44295</v>
      </c>
      <c r="O36" s="231" t="s">
        <v>183</v>
      </c>
      <c r="P36" s="232" t="s">
        <v>867</v>
      </c>
      <c r="Q36" s="39" t="s">
        <v>474</v>
      </c>
      <c r="R36" s="127" t="s">
        <v>183</v>
      </c>
    </row>
    <row r="37" spans="1:19" ht="15" customHeight="1" x14ac:dyDescent="0.2">
      <c r="A37" s="29" t="s">
        <v>28</v>
      </c>
      <c r="B37" s="231" t="s">
        <v>129</v>
      </c>
      <c r="C37" s="30">
        <f t="shared" si="4"/>
        <v>2</v>
      </c>
      <c r="D37" s="30"/>
      <c r="E37" s="30"/>
      <c r="F37" s="47">
        <f t="shared" si="5"/>
        <v>2</v>
      </c>
      <c r="G37" s="231" t="s">
        <v>864</v>
      </c>
      <c r="H37" s="231" t="s">
        <v>864</v>
      </c>
      <c r="I37" s="231" t="s">
        <v>864</v>
      </c>
      <c r="J37" s="231" t="s">
        <v>343</v>
      </c>
      <c r="K37" s="231" t="s">
        <v>343</v>
      </c>
      <c r="L37" s="231" t="s">
        <v>864</v>
      </c>
      <c r="M37" s="231" t="s">
        <v>864</v>
      </c>
      <c r="N37" s="33" t="s">
        <v>343</v>
      </c>
      <c r="O37" s="126" t="s">
        <v>1194</v>
      </c>
      <c r="P37" s="232" t="s">
        <v>867</v>
      </c>
      <c r="Q37" s="232" t="s">
        <v>478</v>
      </c>
      <c r="R37" s="127" t="s">
        <v>183</v>
      </c>
    </row>
    <row r="38" spans="1:19" s="52" customFormat="1" ht="15" customHeight="1" x14ac:dyDescent="0.2">
      <c r="A38" s="24" t="s">
        <v>29</v>
      </c>
      <c r="B38" s="41"/>
      <c r="C38" s="34"/>
      <c r="D38" s="25"/>
      <c r="E38" s="25"/>
      <c r="F38" s="26"/>
      <c r="G38" s="41"/>
      <c r="H38" s="24"/>
      <c r="I38" s="24"/>
      <c r="J38" s="24"/>
      <c r="K38" s="24"/>
      <c r="L38" s="24"/>
      <c r="M38" s="24"/>
      <c r="N38" s="24"/>
      <c r="O38" s="24"/>
      <c r="P38" s="27"/>
      <c r="Q38" s="27"/>
      <c r="R38" s="27"/>
      <c r="S38" s="137"/>
    </row>
    <row r="39" spans="1:19" s="52" customFormat="1" ht="15" customHeight="1" x14ac:dyDescent="0.2">
      <c r="A39" s="29" t="s">
        <v>30</v>
      </c>
      <c r="B39" s="231" t="s">
        <v>129</v>
      </c>
      <c r="C39" s="30">
        <f t="shared" ref="C39:C54" si="6">IF(B39=$B$5,2,0)</f>
        <v>2</v>
      </c>
      <c r="D39" s="30"/>
      <c r="E39" s="30"/>
      <c r="F39" s="47">
        <f t="shared" ref="F39:F46" si="7">C39*IF(D39&gt;0,D39,1)*IF(E39&gt;0,E39,1)</f>
        <v>2</v>
      </c>
      <c r="G39" s="231" t="s">
        <v>864</v>
      </c>
      <c r="H39" s="231" t="s">
        <v>864</v>
      </c>
      <c r="I39" s="231" t="s">
        <v>864</v>
      </c>
      <c r="J39" s="231" t="s">
        <v>343</v>
      </c>
      <c r="K39" s="231" t="s">
        <v>343</v>
      </c>
      <c r="L39" s="231" t="s">
        <v>864</v>
      </c>
      <c r="M39" s="231" t="s">
        <v>864</v>
      </c>
      <c r="N39" s="33">
        <v>44340</v>
      </c>
      <c r="O39" s="126" t="s">
        <v>1194</v>
      </c>
      <c r="P39" s="232" t="s">
        <v>867</v>
      </c>
      <c r="Q39" s="39" t="s">
        <v>480</v>
      </c>
      <c r="R39" s="127" t="s">
        <v>183</v>
      </c>
      <c r="S39" s="137"/>
    </row>
    <row r="40" spans="1:19" ht="15" customHeight="1" x14ac:dyDescent="0.2">
      <c r="A40" s="29" t="s">
        <v>31</v>
      </c>
      <c r="B40" s="231" t="s">
        <v>129</v>
      </c>
      <c r="C40" s="30">
        <f>IF(B40=$B$5,2,0)</f>
        <v>2</v>
      </c>
      <c r="D40" s="30"/>
      <c r="E40" s="30"/>
      <c r="F40" s="47">
        <f t="shared" si="7"/>
        <v>2</v>
      </c>
      <c r="G40" s="231" t="s">
        <v>864</v>
      </c>
      <c r="H40" s="231" t="s">
        <v>864</v>
      </c>
      <c r="I40" s="231" t="s">
        <v>864</v>
      </c>
      <c r="J40" s="231" t="s">
        <v>343</v>
      </c>
      <c r="K40" s="231" t="s">
        <v>343</v>
      </c>
      <c r="L40" s="231" t="s">
        <v>864</v>
      </c>
      <c r="M40" s="231" t="s">
        <v>864</v>
      </c>
      <c r="N40" s="33">
        <v>44340</v>
      </c>
      <c r="O40" s="126" t="s">
        <v>1194</v>
      </c>
      <c r="P40" s="232" t="s">
        <v>867</v>
      </c>
      <c r="Q40" s="163" t="s">
        <v>482</v>
      </c>
      <c r="R40" s="127" t="s">
        <v>183</v>
      </c>
    </row>
    <row r="41" spans="1:19" s="52" customFormat="1" ht="15" customHeight="1" x14ac:dyDescent="0.2">
      <c r="A41" s="29" t="s">
        <v>102</v>
      </c>
      <c r="B41" s="231" t="s">
        <v>129</v>
      </c>
      <c r="C41" s="30">
        <f t="shared" si="6"/>
        <v>2</v>
      </c>
      <c r="D41" s="30"/>
      <c r="E41" s="30"/>
      <c r="F41" s="47">
        <f t="shared" si="7"/>
        <v>2</v>
      </c>
      <c r="G41" s="231" t="s">
        <v>864</v>
      </c>
      <c r="H41" s="231" t="s">
        <v>864</v>
      </c>
      <c r="I41" s="231" t="s">
        <v>864</v>
      </c>
      <c r="J41" s="231" t="s">
        <v>343</v>
      </c>
      <c r="K41" s="231" t="s">
        <v>343</v>
      </c>
      <c r="L41" s="231" t="s">
        <v>864</v>
      </c>
      <c r="M41" s="231" t="s">
        <v>864</v>
      </c>
      <c r="N41" s="33" t="s">
        <v>343</v>
      </c>
      <c r="O41" s="126" t="s">
        <v>1194</v>
      </c>
      <c r="P41" s="232" t="s">
        <v>867</v>
      </c>
      <c r="Q41" s="232" t="s">
        <v>484</v>
      </c>
      <c r="R41" s="127" t="s">
        <v>183</v>
      </c>
      <c r="S41" s="137"/>
    </row>
    <row r="42" spans="1:19" s="52" customFormat="1" ht="15" customHeight="1" x14ac:dyDescent="0.2">
      <c r="A42" s="29" t="s">
        <v>32</v>
      </c>
      <c r="B42" s="231" t="s">
        <v>129</v>
      </c>
      <c r="C42" s="30">
        <f t="shared" si="6"/>
        <v>2</v>
      </c>
      <c r="D42" s="30"/>
      <c r="E42" s="30"/>
      <c r="F42" s="47">
        <f t="shared" si="7"/>
        <v>2</v>
      </c>
      <c r="G42" s="231" t="s">
        <v>864</v>
      </c>
      <c r="H42" s="231" t="s">
        <v>864</v>
      </c>
      <c r="I42" s="231" t="s">
        <v>864</v>
      </c>
      <c r="J42" s="231" t="s">
        <v>343</v>
      </c>
      <c r="K42" s="231" t="s">
        <v>343</v>
      </c>
      <c r="L42" s="231" t="s">
        <v>864</v>
      </c>
      <c r="M42" s="231" t="s">
        <v>864</v>
      </c>
      <c r="N42" s="33">
        <v>44351</v>
      </c>
      <c r="O42" s="126" t="s">
        <v>1194</v>
      </c>
      <c r="P42" s="232" t="s">
        <v>867</v>
      </c>
      <c r="Q42" s="127" t="s">
        <v>488</v>
      </c>
      <c r="R42" s="127" t="s">
        <v>183</v>
      </c>
      <c r="S42" s="137"/>
    </row>
    <row r="43" spans="1:19" ht="15" customHeight="1" x14ac:dyDescent="0.2">
      <c r="A43" s="29" t="s">
        <v>33</v>
      </c>
      <c r="B43" s="231" t="s">
        <v>129</v>
      </c>
      <c r="C43" s="30">
        <f t="shared" si="6"/>
        <v>2</v>
      </c>
      <c r="D43" s="30"/>
      <c r="E43" s="30"/>
      <c r="F43" s="47">
        <f t="shared" si="7"/>
        <v>2</v>
      </c>
      <c r="G43" s="231" t="s">
        <v>864</v>
      </c>
      <c r="H43" s="231" t="s">
        <v>864</v>
      </c>
      <c r="I43" s="231" t="s">
        <v>864</v>
      </c>
      <c r="J43" s="231" t="s">
        <v>343</v>
      </c>
      <c r="K43" s="231" t="s">
        <v>343</v>
      </c>
      <c r="L43" s="231" t="s">
        <v>864</v>
      </c>
      <c r="M43" s="231" t="s">
        <v>864</v>
      </c>
      <c r="N43" s="33" t="s">
        <v>343</v>
      </c>
      <c r="O43" s="126" t="s">
        <v>1194</v>
      </c>
      <c r="P43" s="232" t="s">
        <v>867</v>
      </c>
      <c r="Q43" s="232" t="s">
        <v>491</v>
      </c>
      <c r="R43" s="127" t="s">
        <v>183</v>
      </c>
    </row>
    <row r="44" spans="1:19" ht="15" customHeight="1" x14ac:dyDescent="0.2">
      <c r="A44" s="29" t="s">
        <v>34</v>
      </c>
      <c r="B44" s="231" t="s">
        <v>129</v>
      </c>
      <c r="C44" s="30">
        <f>IF(B44=$B$5,2,0)</f>
        <v>2</v>
      </c>
      <c r="D44" s="30"/>
      <c r="E44" s="30"/>
      <c r="F44" s="47">
        <f t="shared" si="7"/>
        <v>2</v>
      </c>
      <c r="G44" s="231" t="s">
        <v>864</v>
      </c>
      <c r="H44" s="231" t="s">
        <v>864</v>
      </c>
      <c r="I44" s="231" t="s">
        <v>864</v>
      </c>
      <c r="J44" s="231" t="s">
        <v>343</v>
      </c>
      <c r="K44" s="231" t="s">
        <v>343</v>
      </c>
      <c r="L44" s="231" t="s">
        <v>864</v>
      </c>
      <c r="M44" s="231" t="s">
        <v>864</v>
      </c>
      <c r="N44" s="33">
        <v>44347</v>
      </c>
      <c r="O44" s="126" t="s">
        <v>1194</v>
      </c>
      <c r="P44" s="232" t="s">
        <v>867</v>
      </c>
      <c r="Q44" s="39" t="s">
        <v>493</v>
      </c>
      <c r="R44" s="127" t="s">
        <v>183</v>
      </c>
    </row>
    <row r="45" spans="1:19" s="52" customFormat="1" ht="15" customHeight="1" x14ac:dyDescent="0.2">
      <c r="A45" s="29" t="s">
        <v>35</v>
      </c>
      <c r="B45" s="231" t="s">
        <v>129</v>
      </c>
      <c r="C45" s="30">
        <f t="shared" si="6"/>
        <v>2</v>
      </c>
      <c r="D45" s="30"/>
      <c r="E45" s="30"/>
      <c r="F45" s="47">
        <f t="shared" si="7"/>
        <v>2</v>
      </c>
      <c r="G45" s="231" t="s">
        <v>864</v>
      </c>
      <c r="H45" s="231" t="s">
        <v>864</v>
      </c>
      <c r="I45" s="231" t="s">
        <v>864</v>
      </c>
      <c r="J45" s="231" t="s">
        <v>343</v>
      </c>
      <c r="K45" s="231" t="s">
        <v>343</v>
      </c>
      <c r="L45" s="231" t="s">
        <v>864</v>
      </c>
      <c r="M45" s="231" t="s">
        <v>864</v>
      </c>
      <c r="N45" s="33">
        <v>44306</v>
      </c>
      <c r="O45" s="126" t="s">
        <v>1194</v>
      </c>
      <c r="P45" s="232" t="s">
        <v>867</v>
      </c>
      <c r="Q45" s="232" t="s">
        <v>496</v>
      </c>
      <c r="R45" s="127" t="s">
        <v>183</v>
      </c>
      <c r="S45" s="137"/>
    </row>
    <row r="46" spans="1:19" ht="15" customHeight="1" x14ac:dyDescent="0.2">
      <c r="A46" s="29" t="s">
        <v>103</v>
      </c>
      <c r="B46" s="231" t="s">
        <v>129</v>
      </c>
      <c r="C46" s="30">
        <f t="shared" si="6"/>
        <v>2</v>
      </c>
      <c r="D46" s="30"/>
      <c r="E46" s="30"/>
      <c r="F46" s="47">
        <f t="shared" si="7"/>
        <v>2</v>
      </c>
      <c r="G46" s="231" t="s">
        <v>1192</v>
      </c>
      <c r="H46" s="231" t="s">
        <v>183</v>
      </c>
      <c r="I46" s="231" t="s">
        <v>864</v>
      </c>
      <c r="J46" s="231" t="s">
        <v>183</v>
      </c>
      <c r="K46" s="231" t="s">
        <v>183</v>
      </c>
      <c r="L46" s="231" t="s">
        <v>864</v>
      </c>
      <c r="M46" s="231" t="s">
        <v>183</v>
      </c>
      <c r="N46" s="33" t="s">
        <v>343</v>
      </c>
      <c r="O46" s="126" t="s">
        <v>183</v>
      </c>
      <c r="P46" s="232" t="s">
        <v>979</v>
      </c>
      <c r="Q46" s="264" t="s">
        <v>501</v>
      </c>
      <c r="R46" s="127" t="s">
        <v>183</v>
      </c>
    </row>
    <row r="47" spans="1:19" s="52" customFormat="1" ht="15" customHeight="1" x14ac:dyDescent="0.2">
      <c r="A47" s="24" t="s">
        <v>36</v>
      </c>
      <c r="B47" s="41"/>
      <c r="C47" s="34"/>
      <c r="D47" s="25"/>
      <c r="E47" s="25"/>
      <c r="F47" s="26"/>
      <c r="G47" s="41"/>
      <c r="H47" s="24"/>
      <c r="I47" s="24"/>
      <c r="J47" s="24"/>
      <c r="K47" s="24"/>
      <c r="L47" s="24"/>
      <c r="M47" s="24"/>
      <c r="N47" s="24"/>
      <c r="O47" s="24"/>
      <c r="P47" s="27"/>
      <c r="Q47" s="27"/>
      <c r="R47" s="27"/>
      <c r="S47" s="137"/>
    </row>
    <row r="48" spans="1:19" ht="15" customHeight="1" x14ac:dyDescent="0.2">
      <c r="A48" s="29" t="s">
        <v>37</v>
      </c>
      <c r="B48" s="231" t="s">
        <v>127</v>
      </c>
      <c r="C48" s="30">
        <f>IF(B48=$B$5,2,0)</f>
        <v>0</v>
      </c>
      <c r="D48" s="30"/>
      <c r="E48" s="30"/>
      <c r="F48" s="47">
        <f t="shared" ref="F48" si="8">C48*IF(D48&gt;0,D48,1)*IF(E48&gt;0,E48,1)</f>
        <v>0</v>
      </c>
      <c r="G48" s="231" t="s">
        <v>866</v>
      </c>
      <c r="H48" s="231" t="s">
        <v>183</v>
      </c>
      <c r="I48" s="231" t="s">
        <v>183</v>
      </c>
      <c r="J48" s="231" t="s">
        <v>183</v>
      </c>
      <c r="K48" s="231" t="s">
        <v>183</v>
      </c>
      <c r="L48" s="231" t="s">
        <v>183</v>
      </c>
      <c r="M48" s="231" t="s">
        <v>183</v>
      </c>
      <c r="N48" s="231" t="s">
        <v>183</v>
      </c>
      <c r="O48" s="126" t="s">
        <v>183</v>
      </c>
      <c r="P48" s="232" t="s">
        <v>875</v>
      </c>
      <c r="Q48" s="39" t="s">
        <v>503</v>
      </c>
      <c r="R48" s="127" t="s">
        <v>183</v>
      </c>
    </row>
    <row r="49" spans="1:19" ht="15" customHeight="1" x14ac:dyDescent="0.2">
      <c r="A49" s="29" t="s">
        <v>38</v>
      </c>
      <c r="B49" s="231" t="s">
        <v>127</v>
      </c>
      <c r="C49" s="30">
        <f t="shared" si="6"/>
        <v>0</v>
      </c>
      <c r="D49" s="30"/>
      <c r="E49" s="30"/>
      <c r="F49" s="47">
        <f t="shared" ref="F49:F54" si="9">C49*IF(D49&gt;0,D49,1)*IF(E49&gt;0,E49,1)</f>
        <v>0</v>
      </c>
      <c r="G49" s="231" t="s">
        <v>865</v>
      </c>
      <c r="H49" s="231" t="s">
        <v>864</v>
      </c>
      <c r="I49" s="231" t="s">
        <v>866</v>
      </c>
      <c r="J49" s="231" t="s">
        <v>1136</v>
      </c>
      <c r="K49" s="231" t="s">
        <v>1136</v>
      </c>
      <c r="L49" s="231" t="s">
        <v>866</v>
      </c>
      <c r="M49" s="231" t="s">
        <v>864</v>
      </c>
      <c r="N49" s="33">
        <v>44337</v>
      </c>
      <c r="O49" s="126" t="s">
        <v>183</v>
      </c>
      <c r="P49" s="232" t="s">
        <v>867</v>
      </c>
      <c r="Q49" s="39" t="s">
        <v>506</v>
      </c>
      <c r="R49" s="127" t="s">
        <v>183</v>
      </c>
    </row>
    <row r="50" spans="1:19" ht="15" customHeight="1" x14ac:dyDescent="0.2">
      <c r="A50" s="29" t="s">
        <v>39</v>
      </c>
      <c r="B50" s="231" t="s">
        <v>129</v>
      </c>
      <c r="C50" s="30">
        <f t="shared" si="6"/>
        <v>2</v>
      </c>
      <c r="D50" s="30"/>
      <c r="E50" s="30"/>
      <c r="F50" s="47">
        <f t="shared" si="9"/>
        <v>2</v>
      </c>
      <c r="G50" s="231" t="s">
        <v>864</v>
      </c>
      <c r="H50" s="231" t="s">
        <v>864</v>
      </c>
      <c r="I50" s="231" t="s">
        <v>864</v>
      </c>
      <c r="J50" s="231" t="s">
        <v>1136</v>
      </c>
      <c r="K50" s="231" t="s">
        <v>1136</v>
      </c>
      <c r="L50" s="231" t="s">
        <v>864</v>
      </c>
      <c r="M50" s="231" t="s">
        <v>864</v>
      </c>
      <c r="N50" s="33">
        <v>44305</v>
      </c>
      <c r="O50" s="126" t="s">
        <v>390</v>
      </c>
      <c r="P50" s="232" t="s">
        <v>867</v>
      </c>
      <c r="Q50" s="232" t="s">
        <v>385</v>
      </c>
      <c r="R50" s="127" t="s">
        <v>183</v>
      </c>
    </row>
    <row r="51" spans="1:19" ht="15" customHeight="1" x14ac:dyDescent="0.2">
      <c r="A51" s="29" t="s">
        <v>40</v>
      </c>
      <c r="B51" s="231" t="s">
        <v>127</v>
      </c>
      <c r="C51" s="30">
        <f t="shared" si="6"/>
        <v>0</v>
      </c>
      <c r="D51" s="30"/>
      <c r="E51" s="30"/>
      <c r="F51" s="47">
        <f t="shared" si="9"/>
        <v>0</v>
      </c>
      <c r="G51" s="231" t="s">
        <v>865</v>
      </c>
      <c r="H51" s="231" t="s">
        <v>864</v>
      </c>
      <c r="I51" s="231" t="s">
        <v>865</v>
      </c>
      <c r="J51" s="231" t="s">
        <v>343</v>
      </c>
      <c r="K51" s="231" t="s">
        <v>343</v>
      </c>
      <c r="L51" s="231" t="s">
        <v>865</v>
      </c>
      <c r="M51" s="231" t="s">
        <v>864</v>
      </c>
      <c r="N51" s="231" t="s">
        <v>343</v>
      </c>
      <c r="O51" s="231" t="s">
        <v>1357</v>
      </c>
      <c r="P51" s="232" t="s">
        <v>867</v>
      </c>
      <c r="Q51" s="232" t="s">
        <v>903</v>
      </c>
      <c r="R51" s="127" t="s">
        <v>183</v>
      </c>
    </row>
    <row r="52" spans="1:19" ht="15" customHeight="1" x14ac:dyDescent="0.2">
      <c r="A52" s="29" t="s">
        <v>92</v>
      </c>
      <c r="B52" s="231" t="s">
        <v>127</v>
      </c>
      <c r="C52" s="30">
        <f>IF(B52=$B$5,2,0)</f>
        <v>0</v>
      </c>
      <c r="D52" s="30"/>
      <c r="E52" s="30"/>
      <c r="F52" s="47">
        <f t="shared" ref="F52" si="10">C52*IF(D52&gt;0,D52,1)*IF(E52&gt;0,E52,1)</f>
        <v>0</v>
      </c>
      <c r="G52" s="231" t="s">
        <v>866</v>
      </c>
      <c r="H52" s="231" t="s">
        <v>183</v>
      </c>
      <c r="I52" s="231" t="s">
        <v>183</v>
      </c>
      <c r="J52" s="231" t="s">
        <v>183</v>
      </c>
      <c r="K52" s="231" t="s">
        <v>183</v>
      </c>
      <c r="L52" s="231" t="s">
        <v>183</v>
      </c>
      <c r="M52" s="231" t="s">
        <v>183</v>
      </c>
      <c r="N52" s="231" t="s">
        <v>183</v>
      </c>
      <c r="O52" s="126" t="s">
        <v>183</v>
      </c>
      <c r="P52" s="232" t="s">
        <v>867</v>
      </c>
      <c r="Q52" s="232" t="s">
        <v>508</v>
      </c>
      <c r="R52" s="127" t="s">
        <v>183</v>
      </c>
    </row>
    <row r="53" spans="1:19" s="52" customFormat="1" ht="15" customHeight="1" x14ac:dyDescent="0.2">
      <c r="A53" s="29" t="s">
        <v>41</v>
      </c>
      <c r="B53" s="231" t="s">
        <v>127</v>
      </c>
      <c r="C53" s="30">
        <f>IF(B53=$B$5,2,0)</f>
        <v>0</v>
      </c>
      <c r="D53" s="30"/>
      <c r="E53" s="30">
        <v>0.5</v>
      </c>
      <c r="F53" s="47">
        <f t="shared" si="9"/>
        <v>0</v>
      </c>
      <c r="G53" s="231" t="s">
        <v>865</v>
      </c>
      <c r="H53" s="231" t="s">
        <v>864</v>
      </c>
      <c r="I53" s="231" t="s">
        <v>865</v>
      </c>
      <c r="J53" s="231" t="s">
        <v>343</v>
      </c>
      <c r="K53" s="231" t="s">
        <v>343</v>
      </c>
      <c r="L53" s="231" t="s">
        <v>1201</v>
      </c>
      <c r="M53" s="231" t="s">
        <v>864</v>
      </c>
      <c r="N53" s="33">
        <v>44330</v>
      </c>
      <c r="O53" s="126" t="s">
        <v>1202</v>
      </c>
      <c r="P53" s="232" t="s">
        <v>867</v>
      </c>
      <c r="Q53" s="39" t="s">
        <v>184</v>
      </c>
      <c r="R53" s="39" t="s">
        <v>374</v>
      </c>
      <c r="S53" s="137" t="s">
        <v>183</v>
      </c>
    </row>
    <row r="54" spans="1:19" ht="15" customHeight="1" x14ac:dyDescent="0.2">
      <c r="A54" s="29" t="s">
        <v>42</v>
      </c>
      <c r="B54" s="231" t="s">
        <v>129</v>
      </c>
      <c r="C54" s="30">
        <f t="shared" si="6"/>
        <v>2</v>
      </c>
      <c r="D54" s="30"/>
      <c r="E54" s="30"/>
      <c r="F54" s="47">
        <f t="shared" si="9"/>
        <v>2</v>
      </c>
      <c r="G54" s="231" t="s">
        <v>864</v>
      </c>
      <c r="H54" s="231" t="s">
        <v>864</v>
      </c>
      <c r="I54" s="231" t="s">
        <v>864</v>
      </c>
      <c r="J54" s="231" t="s">
        <v>1136</v>
      </c>
      <c r="K54" s="231" t="s">
        <v>1136</v>
      </c>
      <c r="L54" s="231" t="s">
        <v>864</v>
      </c>
      <c r="M54" s="231" t="s">
        <v>864</v>
      </c>
      <c r="N54" s="33" t="s">
        <v>343</v>
      </c>
      <c r="O54" s="33" t="s">
        <v>183</v>
      </c>
      <c r="P54" s="232" t="s">
        <v>979</v>
      </c>
      <c r="Q54" s="232" t="s">
        <v>388</v>
      </c>
      <c r="R54" s="127" t="s">
        <v>183</v>
      </c>
    </row>
    <row r="55" spans="1:19" s="52" customFormat="1" ht="15" customHeight="1" x14ac:dyDescent="0.2">
      <c r="A55" s="24" t="s">
        <v>43</v>
      </c>
      <c r="B55" s="41"/>
      <c r="C55" s="34"/>
      <c r="D55" s="25"/>
      <c r="E55" s="25"/>
      <c r="F55" s="26"/>
      <c r="G55" s="41"/>
      <c r="H55" s="24"/>
      <c r="I55" s="24"/>
      <c r="J55" s="24"/>
      <c r="K55" s="24"/>
      <c r="L55" s="24"/>
      <c r="M55" s="24"/>
      <c r="N55" s="24"/>
      <c r="O55" s="24"/>
      <c r="P55" s="27"/>
      <c r="Q55" s="27"/>
      <c r="R55" s="27"/>
      <c r="S55" s="137"/>
    </row>
    <row r="56" spans="1:19" ht="15" customHeight="1" x14ac:dyDescent="0.2">
      <c r="A56" s="29" t="s">
        <v>44</v>
      </c>
      <c r="B56" s="231" t="s">
        <v>129</v>
      </c>
      <c r="C56" s="30">
        <f t="shared" ref="C56:C69" si="11">IF(B56=$B$5,2,0)</f>
        <v>2</v>
      </c>
      <c r="D56" s="30"/>
      <c r="E56" s="30"/>
      <c r="F56" s="47">
        <f t="shared" ref="F56:F69" si="12">C56*IF(D56&gt;0,D56,1)*IF(E56&gt;0,E56,1)</f>
        <v>2</v>
      </c>
      <c r="G56" s="231" t="s">
        <v>864</v>
      </c>
      <c r="H56" s="231" t="s">
        <v>864</v>
      </c>
      <c r="I56" s="231" t="s">
        <v>864</v>
      </c>
      <c r="J56" s="231" t="s">
        <v>1136</v>
      </c>
      <c r="K56" s="231" t="s">
        <v>1136</v>
      </c>
      <c r="L56" s="231" t="s">
        <v>864</v>
      </c>
      <c r="M56" s="231" t="s">
        <v>864</v>
      </c>
      <c r="N56" s="33">
        <v>44348</v>
      </c>
      <c r="O56" s="302" t="s">
        <v>183</v>
      </c>
      <c r="P56" s="232" t="s">
        <v>867</v>
      </c>
      <c r="Q56" s="39" t="s">
        <v>511</v>
      </c>
      <c r="R56" s="127" t="s">
        <v>183</v>
      </c>
    </row>
    <row r="57" spans="1:19" ht="15" customHeight="1" x14ac:dyDescent="0.2">
      <c r="A57" s="29" t="s">
        <v>45</v>
      </c>
      <c r="B57" s="231" t="s">
        <v>129</v>
      </c>
      <c r="C57" s="30">
        <f t="shared" si="11"/>
        <v>2</v>
      </c>
      <c r="D57" s="30"/>
      <c r="E57" s="30"/>
      <c r="F57" s="47">
        <f t="shared" si="12"/>
        <v>2</v>
      </c>
      <c r="G57" s="231" t="s">
        <v>864</v>
      </c>
      <c r="H57" s="231" t="s">
        <v>864</v>
      </c>
      <c r="I57" s="231" t="s">
        <v>864</v>
      </c>
      <c r="J57" s="231" t="s">
        <v>1136</v>
      </c>
      <c r="K57" s="231" t="s">
        <v>1136</v>
      </c>
      <c r="L57" s="231" t="s">
        <v>864</v>
      </c>
      <c r="M57" s="231" t="s">
        <v>864</v>
      </c>
      <c r="N57" s="33" t="s">
        <v>343</v>
      </c>
      <c r="O57" s="126" t="s">
        <v>183</v>
      </c>
      <c r="P57" s="232" t="s">
        <v>867</v>
      </c>
      <c r="Q57" s="232" t="s">
        <v>513</v>
      </c>
      <c r="R57" s="127" t="s">
        <v>183</v>
      </c>
    </row>
    <row r="58" spans="1:19" ht="15" customHeight="1" x14ac:dyDescent="0.2">
      <c r="A58" s="29" t="s">
        <v>46</v>
      </c>
      <c r="B58" s="231" t="s">
        <v>127</v>
      </c>
      <c r="C58" s="30">
        <f t="shared" si="11"/>
        <v>0</v>
      </c>
      <c r="D58" s="30"/>
      <c r="E58" s="30"/>
      <c r="F58" s="47">
        <f t="shared" si="12"/>
        <v>0</v>
      </c>
      <c r="G58" s="231" t="s">
        <v>866</v>
      </c>
      <c r="H58" s="231" t="s">
        <v>183</v>
      </c>
      <c r="I58" s="231" t="s">
        <v>183</v>
      </c>
      <c r="J58" s="231" t="s">
        <v>183</v>
      </c>
      <c r="K58" s="231" t="s">
        <v>183</v>
      </c>
      <c r="L58" s="231" t="s">
        <v>183</v>
      </c>
      <c r="M58" s="231" t="s">
        <v>183</v>
      </c>
      <c r="N58" s="231" t="s">
        <v>183</v>
      </c>
      <c r="O58" s="231" t="s">
        <v>183</v>
      </c>
      <c r="P58" s="232" t="s">
        <v>867</v>
      </c>
      <c r="Q58" s="39" t="s">
        <v>514</v>
      </c>
      <c r="R58" s="127" t="s">
        <v>183</v>
      </c>
    </row>
    <row r="59" spans="1:19" ht="15" customHeight="1" x14ac:dyDescent="0.2">
      <c r="A59" s="29" t="s">
        <v>47</v>
      </c>
      <c r="B59" s="231" t="s">
        <v>127</v>
      </c>
      <c r="C59" s="30">
        <f t="shared" si="11"/>
        <v>0</v>
      </c>
      <c r="D59" s="30"/>
      <c r="E59" s="30"/>
      <c r="F59" s="47">
        <f t="shared" si="12"/>
        <v>0</v>
      </c>
      <c r="G59" s="231" t="s">
        <v>865</v>
      </c>
      <c r="H59" s="231" t="s">
        <v>864</v>
      </c>
      <c r="I59" s="231" t="s">
        <v>866</v>
      </c>
      <c r="J59" s="231" t="s">
        <v>864</v>
      </c>
      <c r="K59" s="231" t="s">
        <v>866</v>
      </c>
      <c r="L59" s="231" t="s">
        <v>866</v>
      </c>
      <c r="M59" s="231" t="s">
        <v>864</v>
      </c>
      <c r="N59" s="33" t="s">
        <v>343</v>
      </c>
      <c r="O59" s="231" t="s">
        <v>183</v>
      </c>
      <c r="P59" s="232" t="s">
        <v>867</v>
      </c>
      <c r="Q59" s="39" t="s">
        <v>516</v>
      </c>
      <c r="R59" s="127" t="s">
        <v>183</v>
      </c>
    </row>
    <row r="60" spans="1:19" s="52" customFormat="1" ht="15" customHeight="1" x14ac:dyDescent="0.2">
      <c r="A60" s="29" t="s">
        <v>48</v>
      </c>
      <c r="B60" s="231" t="s">
        <v>129</v>
      </c>
      <c r="C60" s="30">
        <f t="shared" si="11"/>
        <v>2</v>
      </c>
      <c r="D60" s="30"/>
      <c r="E60" s="30"/>
      <c r="F60" s="47">
        <f t="shared" si="12"/>
        <v>2</v>
      </c>
      <c r="G60" s="231" t="s">
        <v>864</v>
      </c>
      <c r="H60" s="231" t="s">
        <v>864</v>
      </c>
      <c r="I60" s="231" t="s">
        <v>864</v>
      </c>
      <c r="J60" s="231" t="s">
        <v>1136</v>
      </c>
      <c r="K60" s="231" t="s">
        <v>1136</v>
      </c>
      <c r="L60" s="231" t="s">
        <v>864</v>
      </c>
      <c r="M60" s="231" t="s">
        <v>864</v>
      </c>
      <c r="N60" s="33" t="s">
        <v>343</v>
      </c>
      <c r="O60" s="126" t="s">
        <v>183</v>
      </c>
      <c r="P60" s="232" t="s">
        <v>867</v>
      </c>
      <c r="Q60" s="232" t="s">
        <v>517</v>
      </c>
      <c r="R60" s="127" t="s">
        <v>183</v>
      </c>
      <c r="S60" s="137"/>
    </row>
    <row r="61" spans="1:19" ht="15" customHeight="1" x14ac:dyDescent="0.2">
      <c r="A61" s="29" t="s">
        <v>49</v>
      </c>
      <c r="B61" s="231" t="s">
        <v>129</v>
      </c>
      <c r="C61" s="30">
        <f t="shared" si="11"/>
        <v>2</v>
      </c>
      <c r="D61" s="30"/>
      <c r="E61" s="30"/>
      <c r="F61" s="47">
        <f t="shared" si="12"/>
        <v>2</v>
      </c>
      <c r="G61" s="231" t="s">
        <v>864</v>
      </c>
      <c r="H61" s="231" t="s">
        <v>864</v>
      </c>
      <c r="I61" s="231" t="s">
        <v>864</v>
      </c>
      <c r="J61" s="231" t="s">
        <v>343</v>
      </c>
      <c r="K61" s="231" t="s">
        <v>343</v>
      </c>
      <c r="L61" s="231" t="s">
        <v>864</v>
      </c>
      <c r="M61" s="231" t="s">
        <v>864</v>
      </c>
      <c r="N61" s="33">
        <v>44290</v>
      </c>
      <c r="O61" s="126" t="s">
        <v>1194</v>
      </c>
      <c r="P61" s="232" t="s">
        <v>979</v>
      </c>
      <c r="Q61" s="232" t="s">
        <v>389</v>
      </c>
      <c r="R61" s="127" t="s">
        <v>183</v>
      </c>
    </row>
    <row r="62" spans="1:19" ht="15" customHeight="1" x14ac:dyDescent="0.2">
      <c r="A62" s="29" t="s">
        <v>50</v>
      </c>
      <c r="B62" s="231" t="s">
        <v>127</v>
      </c>
      <c r="C62" s="30">
        <f t="shared" si="11"/>
        <v>0</v>
      </c>
      <c r="D62" s="30"/>
      <c r="E62" s="30"/>
      <c r="F62" s="47">
        <f t="shared" si="12"/>
        <v>0</v>
      </c>
      <c r="G62" s="231" t="s">
        <v>865</v>
      </c>
      <c r="H62" s="231" t="s">
        <v>864</v>
      </c>
      <c r="I62" s="231" t="s">
        <v>866</v>
      </c>
      <c r="J62" s="231" t="s">
        <v>343</v>
      </c>
      <c r="K62" s="231" t="s">
        <v>343</v>
      </c>
      <c r="L62" s="231" t="s">
        <v>866</v>
      </c>
      <c r="M62" s="231" t="s">
        <v>864</v>
      </c>
      <c r="N62" s="33">
        <v>44286</v>
      </c>
      <c r="O62" s="33" t="s">
        <v>183</v>
      </c>
      <c r="P62" s="232" t="s">
        <v>867</v>
      </c>
      <c r="Q62" s="232" t="s">
        <v>393</v>
      </c>
      <c r="R62" s="127" t="s">
        <v>1207</v>
      </c>
    </row>
    <row r="63" spans="1:19" s="52" customFormat="1" ht="15" customHeight="1" x14ac:dyDescent="0.2">
      <c r="A63" s="29" t="s">
        <v>51</v>
      </c>
      <c r="B63" s="231" t="s">
        <v>129</v>
      </c>
      <c r="C63" s="30">
        <f t="shared" si="11"/>
        <v>2</v>
      </c>
      <c r="D63" s="30"/>
      <c r="E63" s="30"/>
      <c r="F63" s="47">
        <f t="shared" si="12"/>
        <v>2</v>
      </c>
      <c r="G63" s="231" t="s">
        <v>864</v>
      </c>
      <c r="H63" s="231" t="s">
        <v>864</v>
      </c>
      <c r="I63" s="231" t="s">
        <v>864</v>
      </c>
      <c r="J63" s="231" t="s">
        <v>343</v>
      </c>
      <c r="K63" s="231" t="s">
        <v>343</v>
      </c>
      <c r="L63" s="231" t="s">
        <v>864</v>
      </c>
      <c r="M63" s="231" t="s">
        <v>864</v>
      </c>
      <c r="N63" s="33" t="s">
        <v>343</v>
      </c>
      <c r="O63" s="126" t="s">
        <v>521</v>
      </c>
      <c r="P63" s="232" t="s">
        <v>867</v>
      </c>
      <c r="Q63" s="232" t="s">
        <v>520</v>
      </c>
      <c r="R63" s="127" t="s">
        <v>183</v>
      </c>
      <c r="S63" s="137"/>
    </row>
    <row r="64" spans="1:19" ht="15" customHeight="1" x14ac:dyDescent="0.2">
      <c r="A64" s="29" t="s">
        <v>52</v>
      </c>
      <c r="B64" s="231" t="s">
        <v>129</v>
      </c>
      <c r="C64" s="30">
        <f t="shared" si="11"/>
        <v>2</v>
      </c>
      <c r="D64" s="30"/>
      <c r="E64" s="30"/>
      <c r="F64" s="47">
        <f t="shared" si="12"/>
        <v>2</v>
      </c>
      <c r="G64" s="231" t="s">
        <v>864</v>
      </c>
      <c r="H64" s="231" t="s">
        <v>864</v>
      </c>
      <c r="I64" s="231" t="s">
        <v>864</v>
      </c>
      <c r="J64" s="231" t="s">
        <v>343</v>
      </c>
      <c r="K64" s="231" t="s">
        <v>343</v>
      </c>
      <c r="L64" s="231" t="s">
        <v>864</v>
      </c>
      <c r="M64" s="231" t="s">
        <v>864</v>
      </c>
      <c r="N64" s="33" t="s">
        <v>343</v>
      </c>
      <c r="O64" s="126" t="s">
        <v>1194</v>
      </c>
      <c r="P64" s="232" t="s">
        <v>867</v>
      </c>
      <c r="Q64" s="232" t="s">
        <v>523</v>
      </c>
      <c r="R64" s="127" t="s">
        <v>183</v>
      </c>
    </row>
    <row r="65" spans="1:19" ht="15" customHeight="1" x14ac:dyDescent="0.2">
      <c r="A65" s="29" t="s">
        <v>150</v>
      </c>
      <c r="B65" s="231" t="s">
        <v>129</v>
      </c>
      <c r="C65" s="30">
        <f t="shared" si="11"/>
        <v>2</v>
      </c>
      <c r="D65" s="30"/>
      <c r="E65" s="30"/>
      <c r="F65" s="47">
        <f t="shared" si="12"/>
        <v>2</v>
      </c>
      <c r="G65" s="231" t="s">
        <v>864</v>
      </c>
      <c r="H65" s="231" t="s">
        <v>864</v>
      </c>
      <c r="I65" s="231" t="s">
        <v>864</v>
      </c>
      <c r="J65" s="231" t="s">
        <v>864</v>
      </c>
      <c r="K65" s="231" t="s">
        <v>864</v>
      </c>
      <c r="L65" s="231" t="s">
        <v>864</v>
      </c>
      <c r="M65" s="231" t="s">
        <v>864</v>
      </c>
      <c r="N65" s="33" t="s">
        <v>343</v>
      </c>
      <c r="O65" s="126" t="s">
        <v>183</v>
      </c>
      <c r="P65" s="232" t="s">
        <v>867</v>
      </c>
      <c r="Q65" s="232" t="s">
        <v>624</v>
      </c>
      <c r="R65" s="39" t="s">
        <v>1358</v>
      </c>
      <c r="S65" s="275" t="s">
        <v>183</v>
      </c>
    </row>
    <row r="66" spans="1:19" ht="15" customHeight="1" x14ac:dyDescent="0.2">
      <c r="A66" s="29" t="s">
        <v>54</v>
      </c>
      <c r="B66" s="231" t="s">
        <v>129</v>
      </c>
      <c r="C66" s="30">
        <f t="shared" si="11"/>
        <v>2</v>
      </c>
      <c r="D66" s="30"/>
      <c r="E66" s="30"/>
      <c r="F66" s="47">
        <f t="shared" si="12"/>
        <v>2</v>
      </c>
      <c r="G66" s="231" t="s">
        <v>864</v>
      </c>
      <c r="H66" s="231" t="s">
        <v>864</v>
      </c>
      <c r="I66" s="231" t="s">
        <v>864</v>
      </c>
      <c r="J66" s="231" t="s">
        <v>1136</v>
      </c>
      <c r="K66" s="231" t="s">
        <v>1136</v>
      </c>
      <c r="L66" s="231" t="s">
        <v>864</v>
      </c>
      <c r="M66" s="231" t="s">
        <v>864</v>
      </c>
      <c r="N66" s="33">
        <v>44336</v>
      </c>
      <c r="O66" s="33" t="s">
        <v>183</v>
      </c>
      <c r="P66" s="232" t="s">
        <v>867</v>
      </c>
      <c r="Q66" s="39" t="s">
        <v>395</v>
      </c>
      <c r="R66" s="127" t="s">
        <v>183</v>
      </c>
    </row>
    <row r="67" spans="1:19" ht="15" customHeight="1" x14ac:dyDescent="0.2">
      <c r="A67" s="29" t="s">
        <v>55</v>
      </c>
      <c r="B67" s="231" t="s">
        <v>129</v>
      </c>
      <c r="C67" s="30">
        <f t="shared" si="11"/>
        <v>2</v>
      </c>
      <c r="D67" s="30"/>
      <c r="E67" s="30"/>
      <c r="F67" s="47">
        <f t="shared" si="12"/>
        <v>2</v>
      </c>
      <c r="G67" s="231" t="s">
        <v>864</v>
      </c>
      <c r="H67" s="231" t="s">
        <v>864</v>
      </c>
      <c r="I67" s="231" t="s">
        <v>864</v>
      </c>
      <c r="J67" s="231" t="s">
        <v>1136</v>
      </c>
      <c r="K67" s="231" t="s">
        <v>1136</v>
      </c>
      <c r="L67" s="231" t="s">
        <v>864</v>
      </c>
      <c r="M67" s="231" t="s">
        <v>864</v>
      </c>
      <c r="N67" s="33" t="s">
        <v>343</v>
      </c>
      <c r="O67" s="231" t="s">
        <v>183</v>
      </c>
      <c r="P67" s="232" t="s">
        <v>867</v>
      </c>
      <c r="Q67" s="232" t="s">
        <v>528</v>
      </c>
      <c r="R67" s="127" t="s">
        <v>183</v>
      </c>
      <c r="S67" s="137"/>
    </row>
    <row r="68" spans="1:19" ht="15" customHeight="1" x14ac:dyDescent="0.2">
      <c r="A68" s="29" t="s">
        <v>56</v>
      </c>
      <c r="B68" s="231" t="s">
        <v>129</v>
      </c>
      <c r="C68" s="30">
        <f t="shared" si="11"/>
        <v>2</v>
      </c>
      <c r="D68" s="30"/>
      <c r="E68" s="30"/>
      <c r="F68" s="47">
        <f t="shared" si="12"/>
        <v>2</v>
      </c>
      <c r="G68" s="231" t="s">
        <v>864</v>
      </c>
      <c r="H68" s="231" t="s">
        <v>864</v>
      </c>
      <c r="I68" s="231" t="s">
        <v>864</v>
      </c>
      <c r="J68" s="231" t="s">
        <v>1136</v>
      </c>
      <c r="K68" s="231" t="s">
        <v>1136</v>
      </c>
      <c r="L68" s="231" t="s">
        <v>864</v>
      </c>
      <c r="M68" s="231" t="s">
        <v>864</v>
      </c>
      <c r="N68" s="33">
        <v>44329</v>
      </c>
      <c r="O68" s="126" t="s">
        <v>183</v>
      </c>
      <c r="P68" s="232" t="s">
        <v>979</v>
      </c>
      <c r="Q68" s="163" t="s">
        <v>530</v>
      </c>
      <c r="R68" s="127" t="s">
        <v>183</v>
      </c>
    </row>
    <row r="69" spans="1:19" ht="15" customHeight="1" x14ac:dyDescent="0.2">
      <c r="A69" s="29" t="s">
        <v>57</v>
      </c>
      <c r="B69" s="231" t="s">
        <v>129</v>
      </c>
      <c r="C69" s="30">
        <f t="shared" si="11"/>
        <v>2</v>
      </c>
      <c r="D69" s="30"/>
      <c r="E69" s="30"/>
      <c r="F69" s="47">
        <f t="shared" si="12"/>
        <v>2</v>
      </c>
      <c r="G69" s="231" t="s">
        <v>864</v>
      </c>
      <c r="H69" s="231" t="s">
        <v>864</v>
      </c>
      <c r="I69" s="231" t="s">
        <v>864</v>
      </c>
      <c r="J69" s="231" t="s">
        <v>343</v>
      </c>
      <c r="K69" s="231" t="s">
        <v>343</v>
      </c>
      <c r="L69" s="231" t="s">
        <v>864</v>
      </c>
      <c r="M69" s="231" t="s">
        <v>864</v>
      </c>
      <c r="N69" s="33" t="s">
        <v>343</v>
      </c>
      <c r="O69" s="126" t="s">
        <v>1194</v>
      </c>
      <c r="P69" s="232" t="s">
        <v>979</v>
      </c>
      <c r="Q69" s="39" t="s">
        <v>532</v>
      </c>
      <c r="R69" s="127" t="s">
        <v>183</v>
      </c>
    </row>
    <row r="70" spans="1:19" s="52" customFormat="1" ht="15" customHeight="1" x14ac:dyDescent="0.2">
      <c r="A70" s="24" t="s">
        <v>58</v>
      </c>
      <c r="B70" s="41"/>
      <c r="C70" s="34"/>
      <c r="D70" s="25"/>
      <c r="E70" s="25"/>
      <c r="F70" s="26"/>
      <c r="G70" s="41"/>
      <c r="H70" s="24"/>
      <c r="I70" s="24"/>
      <c r="J70" s="24"/>
      <c r="K70" s="24"/>
      <c r="L70" s="24"/>
      <c r="M70" s="24"/>
      <c r="N70" s="24"/>
      <c r="O70" s="24"/>
      <c r="P70" s="27"/>
      <c r="Q70" s="27"/>
      <c r="R70" s="27"/>
      <c r="S70" s="137"/>
    </row>
    <row r="71" spans="1:19" s="52" customFormat="1" ht="15" customHeight="1" x14ac:dyDescent="0.2">
      <c r="A71" s="29" t="s">
        <v>59</v>
      </c>
      <c r="B71" s="231" t="s">
        <v>127</v>
      </c>
      <c r="C71" s="30">
        <f>IF(B71=$B$5,2,0)</f>
        <v>0</v>
      </c>
      <c r="D71" s="30"/>
      <c r="E71" s="30"/>
      <c r="F71" s="47">
        <f t="shared" ref="F71:F76" si="13">C71*IF(D71&gt;0,D71,1)*IF(E71&gt;0,E71,1)</f>
        <v>0</v>
      </c>
      <c r="G71" s="231" t="s">
        <v>865</v>
      </c>
      <c r="H71" s="231" t="s">
        <v>864</v>
      </c>
      <c r="I71" s="231" t="s">
        <v>866</v>
      </c>
      <c r="J71" s="231" t="s">
        <v>343</v>
      </c>
      <c r="K71" s="231" t="s">
        <v>343</v>
      </c>
      <c r="L71" s="231" t="s">
        <v>866</v>
      </c>
      <c r="M71" s="231" t="s">
        <v>864</v>
      </c>
      <c r="N71" s="33" t="s">
        <v>343</v>
      </c>
      <c r="O71" s="231" t="s">
        <v>183</v>
      </c>
      <c r="P71" s="232" t="s">
        <v>867</v>
      </c>
      <c r="Q71" s="39" t="s">
        <v>535</v>
      </c>
      <c r="R71" s="127" t="s">
        <v>1203</v>
      </c>
      <c r="S71" s="137" t="s">
        <v>183</v>
      </c>
    </row>
    <row r="72" spans="1:19" ht="15" customHeight="1" x14ac:dyDescent="0.2">
      <c r="A72" s="29" t="s">
        <v>60</v>
      </c>
      <c r="B72" s="231" t="s">
        <v>127</v>
      </c>
      <c r="C72" s="30">
        <f>IF(B72=$B$5,2,0)</f>
        <v>0</v>
      </c>
      <c r="D72" s="30"/>
      <c r="E72" s="30"/>
      <c r="F72" s="47">
        <f t="shared" si="13"/>
        <v>0</v>
      </c>
      <c r="G72" s="231" t="s">
        <v>866</v>
      </c>
      <c r="H72" s="231" t="s">
        <v>183</v>
      </c>
      <c r="I72" s="231" t="s">
        <v>183</v>
      </c>
      <c r="J72" s="231" t="s">
        <v>183</v>
      </c>
      <c r="K72" s="231" t="s">
        <v>183</v>
      </c>
      <c r="L72" s="231" t="s">
        <v>183</v>
      </c>
      <c r="M72" s="231" t="s">
        <v>183</v>
      </c>
      <c r="N72" s="33" t="s">
        <v>183</v>
      </c>
      <c r="O72" s="33" t="s">
        <v>183</v>
      </c>
      <c r="P72" s="232" t="s">
        <v>867</v>
      </c>
      <c r="Q72" s="39" t="s">
        <v>537</v>
      </c>
      <c r="R72" s="127" t="s">
        <v>183</v>
      </c>
    </row>
    <row r="73" spans="1:19" s="52" customFormat="1" ht="15" customHeight="1" x14ac:dyDescent="0.2">
      <c r="A73" s="29" t="s">
        <v>61</v>
      </c>
      <c r="B73" s="231" t="s">
        <v>129</v>
      </c>
      <c r="C73" s="30">
        <f t="shared" ref="C73:C98" si="14">IF(B73=$B$5,2,0)</f>
        <v>2</v>
      </c>
      <c r="D73" s="30"/>
      <c r="E73" s="30"/>
      <c r="F73" s="47">
        <f t="shared" si="13"/>
        <v>2</v>
      </c>
      <c r="G73" s="231" t="s">
        <v>864</v>
      </c>
      <c r="H73" s="231" t="s">
        <v>864</v>
      </c>
      <c r="I73" s="231" t="s">
        <v>864</v>
      </c>
      <c r="J73" s="231" t="s">
        <v>1136</v>
      </c>
      <c r="K73" s="231" t="s">
        <v>1136</v>
      </c>
      <c r="L73" s="231" t="s">
        <v>864</v>
      </c>
      <c r="M73" s="231" t="s">
        <v>864</v>
      </c>
      <c r="N73" s="33">
        <v>44315</v>
      </c>
      <c r="O73" s="126" t="s">
        <v>183</v>
      </c>
      <c r="P73" s="232" t="s">
        <v>867</v>
      </c>
      <c r="Q73" s="39" t="s">
        <v>364</v>
      </c>
      <c r="R73" s="127" t="s">
        <v>183</v>
      </c>
      <c r="S73" s="137"/>
    </row>
    <row r="74" spans="1:19" s="52" customFormat="1" ht="15" customHeight="1" x14ac:dyDescent="0.2">
      <c r="A74" s="29" t="s">
        <v>62</v>
      </c>
      <c r="B74" s="231" t="s">
        <v>129</v>
      </c>
      <c r="C74" s="30">
        <f t="shared" si="14"/>
        <v>2</v>
      </c>
      <c r="D74" s="30"/>
      <c r="E74" s="30">
        <v>0.5</v>
      </c>
      <c r="F74" s="47">
        <f t="shared" si="13"/>
        <v>1</v>
      </c>
      <c r="G74" s="231" t="s">
        <v>864</v>
      </c>
      <c r="H74" s="231" t="s">
        <v>864</v>
      </c>
      <c r="I74" s="231" t="s">
        <v>864</v>
      </c>
      <c r="J74" s="231" t="s">
        <v>343</v>
      </c>
      <c r="K74" s="231" t="s">
        <v>343</v>
      </c>
      <c r="L74" s="231" t="s">
        <v>864</v>
      </c>
      <c r="M74" s="231" t="s">
        <v>866</v>
      </c>
      <c r="N74" s="33">
        <v>44217</v>
      </c>
      <c r="O74" s="231" t="s">
        <v>1197</v>
      </c>
      <c r="P74" s="232" t="s">
        <v>867</v>
      </c>
      <c r="Q74" s="232" t="s">
        <v>345</v>
      </c>
      <c r="R74" s="127" t="s">
        <v>183</v>
      </c>
      <c r="S74" s="137"/>
    </row>
    <row r="75" spans="1:19" ht="15" customHeight="1" x14ac:dyDescent="0.2">
      <c r="A75" s="29" t="s">
        <v>63</v>
      </c>
      <c r="B75" s="231" t="s">
        <v>129</v>
      </c>
      <c r="C75" s="30">
        <f t="shared" si="14"/>
        <v>2</v>
      </c>
      <c r="D75" s="30"/>
      <c r="E75" s="30"/>
      <c r="F75" s="47">
        <f t="shared" si="13"/>
        <v>2</v>
      </c>
      <c r="G75" s="231" t="s">
        <v>864</v>
      </c>
      <c r="H75" s="231" t="s">
        <v>864</v>
      </c>
      <c r="I75" s="231" t="s">
        <v>864</v>
      </c>
      <c r="J75" s="231" t="s">
        <v>343</v>
      </c>
      <c r="K75" s="231" t="s">
        <v>343</v>
      </c>
      <c r="L75" s="231" t="s">
        <v>864</v>
      </c>
      <c r="M75" s="231" t="s">
        <v>864</v>
      </c>
      <c r="N75" s="33" t="s">
        <v>343</v>
      </c>
      <c r="O75" s="126" t="s">
        <v>1194</v>
      </c>
      <c r="P75" s="232" t="s">
        <v>875</v>
      </c>
      <c r="Q75" s="232" t="s">
        <v>539</v>
      </c>
      <c r="R75" s="127" t="s">
        <v>183</v>
      </c>
    </row>
    <row r="76" spans="1:19" ht="15" customHeight="1" x14ac:dyDescent="0.2">
      <c r="A76" s="29" t="s">
        <v>64</v>
      </c>
      <c r="B76" s="231" t="s">
        <v>129</v>
      </c>
      <c r="C76" s="30">
        <f t="shared" si="14"/>
        <v>2</v>
      </c>
      <c r="D76" s="30"/>
      <c r="E76" s="30"/>
      <c r="F76" s="47">
        <f t="shared" si="13"/>
        <v>2</v>
      </c>
      <c r="G76" s="231" t="s">
        <v>864</v>
      </c>
      <c r="H76" s="231" t="s">
        <v>864</v>
      </c>
      <c r="I76" s="231" t="s">
        <v>864</v>
      </c>
      <c r="J76" s="231" t="s">
        <v>1136</v>
      </c>
      <c r="K76" s="231" t="s">
        <v>1136</v>
      </c>
      <c r="L76" s="231" t="s">
        <v>864</v>
      </c>
      <c r="M76" s="231" t="s">
        <v>864</v>
      </c>
      <c r="N76" s="33" t="s">
        <v>343</v>
      </c>
      <c r="O76" s="126" t="s">
        <v>183</v>
      </c>
      <c r="P76" s="232" t="s">
        <v>867</v>
      </c>
      <c r="Q76" s="232" t="s">
        <v>543</v>
      </c>
      <c r="R76" s="127" t="s">
        <v>183</v>
      </c>
    </row>
    <row r="77" spans="1:19" s="52" customFormat="1" ht="15" customHeight="1" x14ac:dyDescent="0.2">
      <c r="A77" s="24" t="s">
        <v>65</v>
      </c>
      <c r="B77" s="41"/>
      <c r="C77" s="34"/>
      <c r="D77" s="25"/>
      <c r="E77" s="25"/>
      <c r="F77" s="25"/>
      <c r="G77" s="41"/>
      <c r="H77" s="24"/>
      <c r="I77" s="24"/>
      <c r="J77" s="24"/>
      <c r="K77" s="24"/>
      <c r="L77" s="24"/>
      <c r="M77" s="24"/>
      <c r="N77" s="24"/>
      <c r="O77" s="24"/>
      <c r="P77" s="27"/>
      <c r="Q77" s="27"/>
      <c r="R77" s="27"/>
      <c r="S77" s="137"/>
    </row>
    <row r="78" spans="1:19" ht="15" customHeight="1" x14ac:dyDescent="0.2">
      <c r="A78" s="29" t="s">
        <v>66</v>
      </c>
      <c r="B78" s="231" t="s">
        <v>129</v>
      </c>
      <c r="C78" s="30">
        <f>IF(B78=$B$5,2,0)</f>
        <v>2</v>
      </c>
      <c r="D78" s="30"/>
      <c r="E78" s="30"/>
      <c r="F78" s="47">
        <f t="shared" ref="F78:F87" si="15">C78*IF(D78&gt;0,D78,1)*IF(E78&gt;0,E78,1)</f>
        <v>2</v>
      </c>
      <c r="G78" s="231" t="s">
        <v>864</v>
      </c>
      <c r="H78" s="231" t="s">
        <v>864</v>
      </c>
      <c r="I78" s="231" t="s">
        <v>864</v>
      </c>
      <c r="J78" s="231" t="s">
        <v>1136</v>
      </c>
      <c r="K78" s="231" t="s">
        <v>1136</v>
      </c>
      <c r="L78" s="231" t="s">
        <v>864</v>
      </c>
      <c r="M78" s="231" t="s">
        <v>864</v>
      </c>
      <c r="N78" s="33" t="s">
        <v>343</v>
      </c>
      <c r="O78" s="126" t="s">
        <v>183</v>
      </c>
      <c r="P78" s="232" t="s">
        <v>867</v>
      </c>
      <c r="Q78" s="39" t="s">
        <v>547</v>
      </c>
      <c r="R78" s="127" t="s">
        <v>183</v>
      </c>
    </row>
    <row r="79" spans="1:19" ht="15" customHeight="1" x14ac:dyDescent="0.2">
      <c r="A79" s="29" t="s">
        <v>68</v>
      </c>
      <c r="B79" s="231" t="s">
        <v>127</v>
      </c>
      <c r="C79" s="30">
        <f t="shared" ref="C79" si="16">IF(B79=$B$5,2,0)</f>
        <v>0</v>
      </c>
      <c r="D79" s="30"/>
      <c r="E79" s="30"/>
      <c r="F79" s="47">
        <f t="shared" ref="F79" si="17">C79*IF(D79&gt;0,D79,1)*IF(E79&gt;0,E79,1)</f>
        <v>0</v>
      </c>
      <c r="G79" s="231" t="s">
        <v>866</v>
      </c>
      <c r="H79" s="231" t="s">
        <v>183</v>
      </c>
      <c r="I79" s="231" t="s">
        <v>183</v>
      </c>
      <c r="J79" s="231" t="s">
        <v>183</v>
      </c>
      <c r="K79" s="231" t="s">
        <v>183</v>
      </c>
      <c r="L79" s="231" t="s">
        <v>183</v>
      </c>
      <c r="M79" s="231" t="s">
        <v>183</v>
      </c>
      <c r="N79" s="231" t="s">
        <v>183</v>
      </c>
      <c r="O79" s="231" t="s">
        <v>183</v>
      </c>
      <c r="P79" s="232" t="s">
        <v>867</v>
      </c>
      <c r="Q79" s="232" t="s">
        <v>550</v>
      </c>
      <c r="R79" s="127" t="s">
        <v>183</v>
      </c>
    </row>
    <row r="80" spans="1:19" ht="15" customHeight="1" x14ac:dyDescent="0.2">
      <c r="A80" s="29" t="s">
        <v>69</v>
      </c>
      <c r="B80" s="231" t="s">
        <v>127</v>
      </c>
      <c r="C80" s="30">
        <f t="shared" si="14"/>
        <v>0</v>
      </c>
      <c r="D80" s="30"/>
      <c r="E80" s="30"/>
      <c r="F80" s="47">
        <f t="shared" si="15"/>
        <v>0</v>
      </c>
      <c r="G80" s="231" t="s">
        <v>866</v>
      </c>
      <c r="H80" s="231" t="s">
        <v>183</v>
      </c>
      <c r="I80" s="231" t="s">
        <v>183</v>
      </c>
      <c r="J80" s="231" t="s">
        <v>183</v>
      </c>
      <c r="K80" s="231" t="s">
        <v>183</v>
      </c>
      <c r="L80" s="231" t="s">
        <v>183</v>
      </c>
      <c r="M80" s="231" t="s">
        <v>183</v>
      </c>
      <c r="N80" s="231" t="s">
        <v>183</v>
      </c>
      <c r="O80" s="231" t="s">
        <v>183</v>
      </c>
      <c r="P80" s="232" t="s">
        <v>875</v>
      </c>
      <c r="Q80" s="232" t="s">
        <v>397</v>
      </c>
      <c r="R80" s="127" t="s">
        <v>183</v>
      </c>
    </row>
    <row r="81" spans="1:19" s="52" customFormat="1" ht="15" customHeight="1" x14ac:dyDescent="0.2">
      <c r="A81" s="29" t="s">
        <v>70</v>
      </c>
      <c r="B81" s="231" t="s">
        <v>129</v>
      </c>
      <c r="C81" s="30">
        <f t="shared" ref="C81" si="18">IF(B81=$B$5,2,0)</f>
        <v>2</v>
      </c>
      <c r="D81" s="30"/>
      <c r="E81" s="30"/>
      <c r="F81" s="47">
        <f t="shared" ref="F81" si="19">C81*IF(D81&gt;0,D81,1)*IF(E81&gt;0,E81,1)</f>
        <v>2</v>
      </c>
      <c r="G81" s="231" t="s">
        <v>864</v>
      </c>
      <c r="H81" s="231" t="s">
        <v>864</v>
      </c>
      <c r="I81" s="231" t="s">
        <v>864</v>
      </c>
      <c r="J81" s="231" t="s">
        <v>343</v>
      </c>
      <c r="K81" s="231" t="s">
        <v>343</v>
      </c>
      <c r="L81" s="231" t="s">
        <v>864</v>
      </c>
      <c r="M81" s="231" t="s">
        <v>864</v>
      </c>
      <c r="N81" s="33" t="s">
        <v>343</v>
      </c>
      <c r="O81" s="126" t="s">
        <v>1194</v>
      </c>
      <c r="P81" s="232" t="s">
        <v>867</v>
      </c>
      <c r="Q81" s="232" t="s">
        <v>555</v>
      </c>
      <c r="R81" s="127" t="s">
        <v>183</v>
      </c>
      <c r="S81" s="137"/>
    </row>
    <row r="82" spans="1:19" ht="15" customHeight="1" x14ac:dyDescent="0.2">
      <c r="A82" s="29" t="s">
        <v>72</v>
      </c>
      <c r="B82" s="231" t="s">
        <v>129</v>
      </c>
      <c r="C82" s="30">
        <f t="shared" si="14"/>
        <v>2</v>
      </c>
      <c r="D82" s="30"/>
      <c r="E82" s="30"/>
      <c r="F82" s="47">
        <f t="shared" si="15"/>
        <v>2</v>
      </c>
      <c r="G82" s="231" t="s">
        <v>864</v>
      </c>
      <c r="H82" s="231" t="s">
        <v>864</v>
      </c>
      <c r="I82" s="231" t="s">
        <v>864</v>
      </c>
      <c r="J82" s="231" t="s">
        <v>1136</v>
      </c>
      <c r="K82" s="231" t="s">
        <v>1136</v>
      </c>
      <c r="L82" s="231" t="s">
        <v>864</v>
      </c>
      <c r="M82" s="231" t="s">
        <v>864</v>
      </c>
      <c r="N82" s="33" t="s">
        <v>343</v>
      </c>
      <c r="O82" s="231" t="s">
        <v>183</v>
      </c>
      <c r="P82" s="232" t="s">
        <v>867</v>
      </c>
      <c r="Q82" s="221" t="s">
        <v>557</v>
      </c>
      <c r="R82" s="127" t="s">
        <v>183</v>
      </c>
    </row>
    <row r="83" spans="1:19" ht="15" customHeight="1" x14ac:dyDescent="0.2">
      <c r="A83" s="29" t="s">
        <v>73</v>
      </c>
      <c r="B83" s="231" t="s">
        <v>129</v>
      </c>
      <c r="C83" s="30">
        <f t="shared" si="14"/>
        <v>2</v>
      </c>
      <c r="D83" s="30"/>
      <c r="E83" s="30"/>
      <c r="F83" s="47">
        <f t="shared" si="15"/>
        <v>2</v>
      </c>
      <c r="G83" s="231" t="s">
        <v>864</v>
      </c>
      <c r="H83" s="231" t="s">
        <v>864</v>
      </c>
      <c r="I83" s="231" t="s">
        <v>864</v>
      </c>
      <c r="J83" s="231" t="s">
        <v>343</v>
      </c>
      <c r="K83" s="231" t="s">
        <v>343</v>
      </c>
      <c r="L83" s="231" t="s">
        <v>864</v>
      </c>
      <c r="M83" s="231" t="s">
        <v>864</v>
      </c>
      <c r="N83" s="33">
        <v>44350</v>
      </c>
      <c r="O83" s="126" t="s">
        <v>1194</v>
      </c>
      <c r="P83" s="232" t="s">
        <v>867</v>
      </c>
      <c r="Q83" s="39" t="s">
        <v>559</v>
      </c>
      <c r="R83" s="127" t="s">
        <v>183</v>
      </c>
    </row>
    <row r="84" spans="1:19" ht="15" customHeight="1" x14ac:dyDescent="0.2">
      <c r="A84" s="29" t="s">
        <v>206</v>
      </c>
      <c r="B84" s="231" t="s">
        <v>129</v>
      </c>
      <c r="C84" s="30">
        <f t="shared" si="14"/>
        <v>2</v>
      </c>
      <c r="D84" s="30"/>
      <c r="E84" s="30"/>
      <c r="F84" s="47">
        <f t="shared" si="15"/>
        <v>2</v>
      </c>
      <c r="G84" s="231" t="s">
        <v>864</v>
      </c>
      <c r="H84" s="231" t="s">
        <v>864</v>
      </c>
      <c r="I84" s="231" t="s">
        <v>864</v>
      </c>
      <c r="J84" s="231" t="s">
        <v>864</v>
      </c>
      <c r="K84" s="231" t="s">
        <v>864</v>
      </c>
      <c r="L84" s="231" t="s">
        <v>864</v>
      </c>
      <c r="M84" s="231" t="s">
        <v>864</v>
      </c>
      <c r="N84" s="33" t="s">
        <v>343</v>
      </c>
      <c r="O84" s="126" t="s">
        <v>183</v>
      </c>
      <c r="P84" s="232" t="s">
        <v>867</v>
      </c>
      <c r="Q84" s="39" t="s">
        <v>562</v>
      </c>
      <c r="R84" s="127" t="s">
        <v>1195</v>
      </c>
      <c r="S84" s="275" t="s">
        <v>183</v>
      </c>
    </row>
    <row r="85" spans="1:19" ht="15" customHeight="1" x14ac:dyDescent="0.2">
      <c r="A85" s="29" t="s">
        <v>75</v>
      </c>
      <c r="B85" s="231" t="s">
        <v>129</v>
      </c>
      <c r="C85" s="30">
        <f t="shared" si="14"/>
        <v>2</v>
      </c>
      <c r="D85" s="30"/>
      <c r="E85" s="30"/>
      <c r="F85" s="47">
        <f t="shared" si="15"/>
        <v>2</v>
      </c>
      <c r="G85" s="231" t="s">
        <v>864</v>
      </c>
      <c r="H85" s="231" t="s">
        <v>864</v>
      </c>
      <c r="I85" s="231" t="s">
        <v>864</v>
      </c>
      <c r="J85" s="231" t="s">
        <v>1136</v>
      </c>
      <c r="K85" s="231" t="s">
        <v>1136</v>
      </c>
      <c r="L85" s="231" t="s">
        <v>864</v>
      </c>
      <c r="M85" s="231" t="s">
        <v>864</v>
      </c>
      <c r="N85" s="33">
        <v>44344</v>
      </c>
      <c r="O85" s="126" t="s">
        <v>183</v>
      </c>
      <c r="P85" s="232" t="s">
        <v>867</v>
      </c>
      <c r="Q85" s="39" t="s">
        <v>565</v>
      </c>
      <c r="R85" s="127" t="s">
        <v>183</v>
      </c>
      <c r="S85" s="137"/>
    </row>
    <row r="86" spans="1:19" ht="15" customHeight="1" x14ac:dyDescent="0.2">
      <c r="A86" s="29" t="s">
        <v>76</v>
      </c>
      <c r="B86" s="231" t="s">
        <v>129</v>
      </c>
      <c r="C86" s="30">
        <f>IF(B86=$B$5,2,0)</f>
        <v>2</v>
      </c>
      <c r="D86" s="30"/>
      <c r="E86" s="30"/>
      <c r="F86" s="47">
        <f t="shared" si="15"/>
        <v>2</v>
      </c>
      <c r="G86" s="231" t="s">
        <v>864</v>
      </c>
      <c r="H86" s="231" t="s">
        <v>864</v>
      </c>
      <c r="I86" s="231" t="s">
        <v>864</v>
      </c>
      <c r="J86" s="231" t="s">
        <v>1136</v>
      </c>
      <c r="K86" s="231" t="s">
        <v>1136</v>
      </c>
      <c r="L86" s="231" t="s">
        <v>864</v>
      </c>
      <c r="M86" s="231" t="s">
        <v>864</v>
      </c>
      <c r="N86" s="33">
        <v>44341</v>
      </c>
      <c r="O86" s="126" t="s">
        <v>183</v>
      </c>
      <c r="P86" s="232" t="s">
        <v>867</v>
      </c>
      <c r="Q86" s="232" t="s">
        <v>567</v>
      </c>
      <c r="R86" s="127" t="s">
        <v>183</v>
      </c>
    </row>
    <row r="87" spans="1:19" s="52" customFormat="1" ht="15" customHeight="1" x14ac:dyDescent="0.2">
      <c r="A87" s="29" t="s">
        <v>77</v>
      </c>
      <c r="B87" s="231" t="s">
        <v>129</v>
      </c>
      <c r="C87" s="30">
        <f>IF(B87=$B$5,2,0)</f>
        <v>2</v>
      </c>
      <c r="D87" s="30"/>
      <c r="E87" s="30"/>
      <c r="F87" s="47">
        <f t="shared" si="15"/>
        <v>2</v>
      </c>
      <c r="G87" s="231" t="s">
        <v>864</v>
      </c>
      <c r="H87" s="231" t="s">
        <v>864</v>
      </c>
      <c r="I87" s="231" t="s">
        <v>864</v>
      </c>
      <c r="J87" s="231" t="s">
        <v>343</v>
      </c>
      <c r="K87" s="231" t="s">
        <v>343</v>
      </c>
      <c r="L87" s="231" t="s">
        <v>864</v>
      </c>
      <c r="M87" s="231" t="s">
        <v>864</v>
      </c>
      <c r="N87" s="33" t="s">
        <v>343</v>
      </c>
      <c r="O87" s="126" t="s">
        <v>1194</v>
      </c>
      <c r="P87" s="232" t="s">
        <v>867</v>
      </c>
      <c r="Q87" s="39" t="s">
        <v>570</v>
      </c>
      <c r="R87" s="232" t="s">
        <v>1359</v>
      </c>
      <c r="S87" s="137" t="s">
        <v>183</v>
      </c>
    </row>
    <row r="88" spans="1:19" s="52" customFormat="1" ht="15" customHeight="1" x14ac:dyDescent="0.2">
      <c r="A88" s="24" t="s">
        <v>78</v>
      </c>
      <c r="B88" s="41"/>
      <c r="C88" s="34"/>
      <c r="D88" s="25"/>
      <c r="E88" s="25"/>
      <c r="F88" s="26"/>
      <c r="G88" s="41"/>
      <c r="H88" s="24"/>
      <c r="I88" s="24"/>
      <c r="J88" s="24"/>
      <c r="K88" s="24"/>
      <c r="L88" s="24"/>
      <c r="M88" s="24"/>
      <c r="N88" s="24"/>
      <c r="O88" s="24"/>
      <c r="P88" s="27"/>
      <c r="Q88" s="27"/>
      <c r="R88" s="27"/>
      <c r="S88" s="137"/>
    </row>
    <row r="89" spans="1:19" s="52" customFormat="1" ht="15" customHeight="1" x14ac:dyDescent="0.2">
      <c r="A89" s="29" t="s">
        <v>67</v>
      </c>
      <c r="B89" s="231" t="s">
        <v>129</v>
      </c>
      <c r="C89" s="30">
        <f>IF(B89=$B$5,2,0)</f>
        <v>2</v>
      </c>
      <c r="D89" s="30"/>
      <c r="E89" s="30"/>
      <c r="F89" s="47">
        <f t="shared" ref="F89:F97" si="20">C89*IF(D89&gt;0,D89,1)*IF(E89&gt;0,E89,1)</f>
        <v>2</v>
      </c>
      <c r="G89" s="231" t="s">
        <v>864</v>
      </c>
      <c r="H89" s="231" t="s">
        <v>864</v>
      </c>
      <c r="I89" s="231" t="s">
        <v>864</v>
      </c>
      <c r="J89" s="231" t="s">
        <v>1136</v>
      </c>
      <c r="K89" s="231" t="s">
        <v>1136</v>
      </c>
      <c r="L89" s="231" t="s">
        <v>864</v>
      </c>
      <c r="M89" s="231" t="s">
        <v>864</v>
      </c>
      <c r="N89" s="33" t="s">
        <v>343</v>
      </c>
      <c r="O89" s="126" t="s">
        <v>183</v>
      </c>
      <c r="P89" s="232" t="s">
        <v>867</v>
      </c>
      <c r="Q89" s="39" t="s">
        <v>579</v>
      </c>
      <c r="R89" s="127" t="s">
        <v>183</v>
      </c>
      <c r="S89" s="137"/>
    </row>
    <row r="90" spans="1:19" ht="15" customHeight="1" x14ac:dyDescent="0.2">
      <c r="A90" s="29" t="s">
        <v>79</v>
      </c>
      <c r="B90" s="231" t="s">
        <v>129</v>
      </c>
      <c r="C90" s="30">
        <f t="shared" si="14"/>
        <v>2</v>
      </c>
      <c r="D90" s="30"/>
      <c r="E90" s="30"/>
      <c r="F90" s="47">
        <f t="shared" si="20"/>
        <v>2</v>
      </c>
      <c r="G90" s="231" t="s">
        <v>864</v>
      </c>
      <c r="H90" s="231" t="s">
        <v>864</v>
      </c>
      <c r="I90" s="231" t="s">
        <v>864</v>
      </c>
      <c r="J90" s="231" t="s">
        <v>343</v>
      </c>
      <c r="K90" s="231" t="s">
        <v>343</v>
      </c>
      <c r="L90" s="231" t="s">
        <v>864</v>
      </c>
      <c r="M90" s="231" t="s">
        <v>864</v>
      </c>
      <c r="N90" s="33">
        <v>44243</v>
      </c>
      <c r="O90" s="126" t="s">
        <v>1194</v>
      </c>
      <c r="P90" s="232" t="s">
        <v>867</v>
      </c>
      <c r="Q90" s="39" t="s">
        <v>573</v>
      </c>
      <c r="R90" s="127" t="s">
        <v>183</v>
      </c>
    </row>
    <row r="91" spans="1:19" ht="15" customHeight="1" x14ac:dyDescent="0.2">
      <c r="A91" s="29" t="s">
        <v>71</v>
      </c>
      <c r="B91" s="231" t="s">
        <v>129</v>
      </c>
      <c r="C91" s="30">
        <f t="shared" si="14"/>
        <v>2</v>
      </c>
      <c r="D91" s="30"/>
      <c r="E91" s="30"/>
      <c r="F91" s="47">
        <f>C91*IF(D91&gt;0,D91,1)*IF(E91&gt;0,E91,1)</f>
        <v>2</v>
      </c>
      <c r="G91" s="231" t="s">
        <v>864</v>
      </c>
      <c r="H91" s="231" t="s">
        <v>864</v>
      </c>
      <c r="I91" s="231" t="s">
        <v>864</v>
      </c>
      <c r="J91" s="231" t="s">
        <v>343</v>
      </c>
      <c r="K91" s="231" t="s">
        <v>343</v>
      </c>
      <c r="L91" s="231" t="s">
        <v>864</v>
      </c>
      <c r="M91" s="231" t="s">
        <v>864</v>
      </c>
      <c r="N91" s="33">
        <v>44345</v>
      </c>
      <c r="O91" s="126" t="s">
        <v>1194</v>
      </c>
      <c r="P91" s="232" t="s">
        <v>867</v>
      </c>
      <c r="Q91" s="39" t="s">
        <v>576</v>
      </c>
      <c r="R91" s="127" t="s">
        <v>183</v>
      </c>
    </row>
    <row r="92" spans="1:19" ht="15" customHeight="1" x14ac:dyDescent="0.2">
      <c r="A92" s="29" t="s">
        <v>80</v>
      </c>
      <c r="B92" s="231" t="s">
        <v>129</v>
      </c>
      <c r="C92" s="30">
        <f t="shared" ref="C92" si="21">IF(B92=$B$5,2,0)</f>
        <v>2</v>
      </c>
      <c r="D92" s="30"/>
      <c r="E92" s="30"/>
      <c r="F92" s="47">
        <f t="shared" ref="F92" si="22">C92*IF(D92&gt;0,D92,1)*IF(E92&gt;0,E92,1)</f>
        <v>2</v>
      </c>
      <c r="G92" s="231" t="s">
        <v>864</v>
      </c>
      <c r="H92" s="231" t="s">
        <v>864</v>
      </c>
      <c r="I92" s="231" t="s">
        <v>864</v>
      </c>
      <c r="J92" s="231" t="s">
        <v>864</v>
      </c>
      <c r="K92" s="231" t="s">
        <v>864</v>
      </c>
      <c r="L92" s="231" t="s">
        <v>864</v>
      </c>
      <c r="M92" s="231" t="s">
        <v>864</v>
      </c>
      <c r="N92" s="33">
        <v>44342</v>
      </c>
      <c r="O92" s="126" t="s">
        <v>183</v>
      </c>
      <c r="P92" s="232" t="s">
        <v>867</v>
      </c>
      <c r="Q92" s="39" t="s">
        <v>583</v>
      </c>
      <c r="R92" s="127" t="s">
        <v>1196</v>
      </c>
      <c r="S92" s="275" t="s">
        <v>183</v>
      </c>
    </row>
    <row r="93" spans="1:19" s="52" customFormat="1" ht="15" customHeight="1" x14ac:dyDescent="0.2">
      <c r="A93" s="29" t="s">
        <v>81</v>
      </c>
      <c r="B93" s="231" t="s">
        <v>129</v>
      </c>
      <c r="C93" s="30">
        <f t="shared" si="14"/>
        <v>2</v>
      </c>
      <c r="D93" s="30"/>
      <c r="E93" s="30"/>
      <c r="F93" s="47">
        <f t="shared" si="20"/>
        <v>2</v>
      </c>
      <c r="G93" s="231" t="s">
        <v>864</v>
      </c>
      <c r="H93" s="231" t="s">
        <v>864</v>
      </c>
      <c r="I93" s="231" t="s">
        <v>864</v>
      </c>
      <c r="J93" s="231" t="s">
        <v>343</v>
      </c>
      <c r="K93" s="231" t="s">
        <v>343</v>
      </c>
      <c r="L93" s="231" t="s">
        <v>864</v>
      </c>
      <c r="M93" s="231" t="s">
        <v>864</v>
      </c>
      <c r="N93" s="33">
        <v>44330</v>
      </c>
      <c r="O93" s="126" t="s">
        <v>1194</v>
      </c>
      <c r="P93" s="232" t="s">
        <v>979</v>
      </c>
      <c r="Q93" s="221" t="s">
        <v>587</v>
      </c>
      <c r="R93" s="127" t="s">
        <v>183</v>
      </c>
      <c r="S93" s="137"/>
    </row>
    <row r="94" spans="1:19" ht="15" customHeight="1" x14ac:dyDescent="0.2">
      <c r="A94" s="29" t="s">
        <v>82</v>
      </c>
      <c r="B94" s="231" t="s">
        <v>129</v>
      </c>
      <c r="C94" s="30">
        <f t="shared" si="14"/>
        <v>2</v>
      </c>
      <c r="D94" s="30"/>
      <c r="E94" s="30"/>
      <c r="F94" s="47">
        <f t="shared" si="20"/>
        <v>2</v>
      </c>
      <c r="G94" s="231" t="s">
        <v>864</v>
      </c>
      <c r="H94" s="231" t="s">
        <v>864</v>
      </c>
      <c r="I94" s="231" t="s">
        <v>864</v>
      </c>
      <c r="J94" s="231" t="s">
        <v>343</v>
      </c>
      <c r="K94" s="231" t="s">
        <v>343</v>
      </c>
      <c r="L94" s="231" t="s">
        <v>864</v>
      </c>
      <c r="M94" s="231" t="s">
        <v>864</v>
      </c>
      <c r="N94" s="33">
        <v>44341</v>
      </c>
      <c r="O94" s="126" t="s">
        <v>1194</v>
      </c>
      <c r="P94" s="232" t="s">
        <v>867</v>
      </c>
      <c r="Q94" s="39" t="s">
        <v>589</v>
      </c>
      <c r="R94" s="127" t="s">
        <v>183</v>
      </c>
    </row>
    <row r="95" spans="1:19" s="52" customFormat="1" ht="15" customHeight="1" x14ac:dyDescent="0.2">
      <c r="A95" s="29" t="s">
        <v>83</v>
      </c>
      <c r="B95" s="231" t="s">
        <v>129</v>
      </c>
      <c r="C95" s="30">
        <f t="shared" si="14"/>
        <v>2</v>
      </c>
      <c r="D95" s="30"/>
      <c r="E95" s="30"/>
      <c r="F95" s="47">
        <f t="shared" si="20"/>
        <v>2</v>
      </c>
      <c r="G95" s="231" t="s">
        <v>864</v>
      </c>
      <c r="H95" s="231" t="s">
        <v>864</v>
      </c>
      <c r="I95" s="231" t="s">
        <v>864</v>
      </c>
      <c r="J95" s="231" t="s">
        <v>343</v>
      </c>
      <c r="K95" s="231" t="s">
        <v>343</v>
      </c>
      <c r="L95" s="231" t="s">
        <v>864</v>
      </c>
      <c r="M95" s="231" t="s">
        <v>864</v>
      </c>
      <c r="N95" s="33">
        <v>44305</v>
      </c>
      <c r="O95" s="126" t="s">
        <v>1194</v>
      </c>
      <c r="P95" s="232" t="s">
        <v>979</v>
      </c>
      <c r="Q95" s="39" t="s">
        <v>592</v>
      </c>
      <c r="R95" s="127" t="s">
        <v>183</v>
      </c>
      <c r="S95" s="137"/>
    </row>
    <row r="96" spans="1:19" ht="15" customHeight="1" x14ac:dyDescent="0.2">
      <c r="A96" s="29" t="s">
        <v>84</v>
      </c>
      <c r="B96" s="231" t="s">
        <v>129</v>
      </c>
      <c r="C96" s="30">
        <f t="shared" si="14"/>
        <v>2</v>
      </c>
      <c r="D96" s="30"/>
      <c r="E96" s="30"/>
      <c r="F96" s="47">
        <f t="shared" si="20"/>
        <v>2</v>
      </c>
      <c r="G96" s="231" t="s">
        <v>864</v>
      </c>
      <c r="H96" s="231" t="s">
        <v>864</v>
      </c>
      <c r="I96" s="231" t="s">
        <v>864</v>
      </c>
      <c r="J96" s="231" t="s">
        <v>343</v>
      </c>
      <c r="K96" s="231" t="s">
        <v>343</v>
      </c>
      <c r="L96" s="231" t="s">
        <v>864</v>
      </c>
      <c r="M96" s="231" t="s">
        <v>864</v>
      </c>
      <c r="N96" s="33">
        <v>44313</v>
      </c>
      <c r="O96" s="126" t="s">
        <v>1194</v>
      </c>
      <c r="P96" s="232" t="s">
        <v>979</v>
      </c>
      <c r="Q96" s="39" t="s">
        <v>598</v>
      </c>
      <c r="R96" s="127" t="s">
        <v>183</v>
      </c>
    </row>
    <row r="97" spans="1:18" ht="15" customHeight="1" x14ac:dyDescent="0.2">
      <c r="A97" s="29" t="s">
        <v>85</v>
      </c>
      <c r="B97" s="231" t="s">
        <v>129</v>
      </c>
      <c r="C97" s="30">
        <f t="shared" si="14"/>
        <v>2</v>
      </c>
      <c r="D97" s="30"/>
      <c r="E97" s="30"/>
      <c r="F97" s="47">
        <f t="shared" si="20"/>
        <v>2</v>
      </c>
      <c r="G97" s="231" t="s">
        <v>864</v>
      </c>
      <c r="H97" s="231" t="s">
        <v>864</v>
      </c>
      <c r="I97" s="231" t="s">
        <v>864</v>
      </c>
      <c r="J97" s="231" t="s">
        <v>343</v>
      </c>
      <c r="K97" s="231" t="s">
        <v>343</v>
      </c>
      <c r="L97" s="231" t="s">
        <v>864</v>
      </c>
      <c r="M97" s="231" t="s">
        <v>864</v>
      </c>
      <c r="N97" s="33" t="s">
        <v>343</v>
      </c>
      <c r="O97" s="126" t="s">
        <v>1194</v>
      </c>
      <c r="P97" s="232" t="s">
        <v>979</v>
      </c>
      <c r="Q97" s="264" t="s">
        <v>603</v>
      </c>
      <c r="R97" s="127" t="s">
        <v>183</v>
      </c>
    </row>
    <row r="98" spans="1:18" ht="15" customHeight="1" x14ac:dyDescent="0.2">
      <c r="A98" s="29" t="s">
        <v>86</v>
      </c>
      <c r="B98" s="231" t="s">
        <v>127</v>
      </c>
      <c r="C98" s="30">
        <f t="shared" si="14"/>
        <v>0</v>
      </c>
      <c r="D98" s="30"/>
      <c r="E98" s="30"/>
      <c r="F98" s="47">
        <f>C98*IF(D98&gt;0,D98,1)*IF(E98&gt;0,E98,1)</f>
        <v>0</v>
      </c>
      <c r="G98" s="231" t="s">
        <v>866</v>
      </c>
      <c r="H98" s="231" t="s">
        <v>183</v>
      </c>
      <c r="I98" s="231" t="s">
        <v>183</v>
      </c>
      <c r="J98" s="231" t="s">
        <v>183</v>
      </c>
      <c r="K98" s="231" t="s">
        <v>183</v>
      </c>
      <c r="L98" s="231" t="s">
        <v>183</v>
      </c>
      <c r="M98" s="231" t="s">
        <v>183</v>
      </c>
      <c r="N98" s="231" t="s">
        <v>183</v>
      </c>
      <c r="O98" s="231" t="s">
        <v>183</v>
      </c>
      <c r="P98" s="232" t="s">
        <v>867</v>
      </c>
      <c r="Q98" s="39" t="s">
        <v>606</v>
      </c>
      <c r="R98" s="127" t="s">
        <v>183</v>
      </c>
    </row>
    <row r="99" spans="1:18" ht="15" customHeight="1" x14ac:dyDescent="0.2">
      <c r="A99" s="29" t="s">
        <v>87</v>
      </c>
      <c r="B99" s="231" t="s">
        <v>127</v>
      </c>
      <c r="C99" s="30">
        <f t="shared" ref="C99" si="23">IF(B99=$B$5,2,0)</f>
        <v>0</v>
      </c>
      <c r="D99" s="30"/>
      <c r="E99" s="30"/>
      <c r="F99" s="47">
        <f>C99*IF(D99&gt;0,D99,1)*IF(E99&gt;0,E99,1)</f>
        <v>0</v>
      </c>
      <c r="G99" s="231" t="s">
        <v>866</v>
      </c>
      <c r="H99" s="231" t="s">
        <v>183</v>
      </c>
      <c r="I99" s="231" t="s">
        <v>183</v>
      </c>
      <c r="J99" s="231" t="s">
        <v>183</v>
      </c>
      <c r="K99" s="231" t="s">
        <v>183</v>
      </c>
      <c r="L99" s="231" t="s">
        <v>183</v>
      </c>
      <c r="M99" s="231" t="s">
        <v>183</v>
      </c>
      <c r="N99" s="231" t="s">
        <v>183</v>
      </c>
      <c r="O99" s="231" t="s">
        <v>183</v>
      </c>
      <c r="P99" s="232" t="s">
        <v>875</v>
      </c>
      <c r="Q99" s="39" t="s">
        <v>380</v>
      </c>
      <c r="R99" s="127" t="s">
        <v>183</v>
      </c>
    </row>
    <row r="101" spans="1:18" x14ac:dyDescent="0.2">
      <c r="A101" s="62"/>
      <c r="B101" s="63"/>
      <c r="C101" s="63"/>
      <c r="D101" s="63"/>
      <c r="E101" s="63"/>
      <c r="F101" s="64"/>
      <c r="G101" s="63"/>
      <c r="H101" s="63"/>
      <c r="I101" s="63"/>
      <c r="J101" s="63"/>
      <c r="K101" s="63"/>
      <c r="L101" s="63"/>
      <c r="M101" s="63"/>
      <c r="N101" s="63"/>
      <c r="O101" s="62"/>
      <c r="P101" s="66"/>
      <c r="Q101" s="66"/>
      <c r="R101" s="64"/>
    </row>
    <row r="108" spans="1:18" x14ac:dyDescent="0.2">
      <c r="A108" s="62"/>
      <c r="B108" s="63"/>
      <c r="C108" s="63"/>
      <c r="D108" s="63"/>
      <c r="E108" s="63"/>
      <c r="F108" s="64"/>
      <c r="G108" s="63"/>
      <c r="H108" s="63"/>
      <c r="I108" s="63"/>
      <c r="J108" s="63"/>
      <c r="K108" s="63"/>
      <c r="L108" s="63"/>
      <c r="M108" s="63"/>
      <c r="N108" s="63"/>
      <c r="O108" s="62"/>
      <c r="P108" s="66"/>
      <c r="Q108" s="66"/>
      <c r="R108" s="64"/>
    </row>
    <row r="112" spans="1:18" x14ac:dyDescent="0.2">
      <c r="A112" s="62"/>
      <c r="B112" s="63"/>
      <c r="C112" s="63"/>
      <c r="D112" s="63"/>
      <c r="E112" s="63"/>
      <c r="F112" s="64"/>
      <c r="G112" s="63"/>
      <c r="H112" s="63"/>
      <c r="I112" s="63"/>
      <c r="J112" s="63"/>
      <c r="K112" s="63"/>
      <c r="L112" s="63"/>
      <c r="M112" s="63"/>
      <c r="N112" s="63"/>
      <c r="O112" s="62"/>
      <c r="P112" s="66"/>
      <c r="Q112" s="66"/>
      <c r="R112" s="64"/>
    </row>
    <row r="115" spans="1:18" x14ac:dyDescent="0.2">
      <c r="A115" s="62"/>
      <c r="B115" s="63"/>
      <c r="C115" s="63"/>
      <c r="D115" s="63"/>
      <c r="E115" s="63"/>
      <c r="F115" s="64"/>
      <c r="G115" s="63"/>
      <c r="H115" s="63"/>
      <c r="I115" s="63"/>
      <c r="J115" s="63"/>
      <c r="K115" s="63"/>
      <c r="L115" s="63"/>
      <c r="M115" s="63"/>
      <c r="N115" s="63"/>
      <c r="O115" s="62"/>
      <c r="P115" s="66"/>
      <c r="Q115" s="66"/>
      <c r="R115" s="64"/>
    </row>
    <row r="119" spans="1:18" x14ac:dyDescent="0.2">
      <c r="A119" s="62"/>
      <c r="B119" s="63"/>
      <c r="C119" s="63"/>
      <c r="D119" s="63"/>
      <c r="E119" s="63"/>
      <c r="F119" s="64"/>
      <c r="G119" s="63"/>
      <c r="H119" s="63"/>
      <c r="I119" s="63"/>
      <c r="J119" s="63"/>
      <c r="K119" s="63"/>
      <c r="L119" s="63"/>
      <c r="M119" s="63"/>
      <c r="N119" s="63"/>
      <c r="O119" s="62"/>
      <c r="P119" s="66"/>
      <c r="Q119" s="66"/>
      <c r="R119" s="64"/>
    </row>
    <row r="122" spans="1:18" x14ac:dyDescent="0.2">
      <c r="A122" s="62"/>
      <c r="B122" s="63"/>
      <c r="C122" s="63"/>
      <c r="D122" s="63"/>
      <c r="E122" s="63"/>
      <c r="F122" s="64"/>
      <c r="G122" s="63"/>
      <c r="H122" s="63"/>
      <c r="I122" s="63"/>
      <c r="J122" s="63"/>
      <c r="K122" s="63"/>
      <c r="L122" s="63"/>
      <c r="M122" s="63"/>
      <c r="N122" s="63"/>
      <c r="O122" s="62"/>
      <c r="P122" s="66"/>
      <c r="Q122" s="66"/>
      <c r="R122" s="64"/>
    </row>
    <row r="126" spans="1:18" x14ac:dyDescent="0.2">
      <c r="A126" s="62"/>
      <c r="B126" s="63"/>
      <c r="C126" s="63"/>
      <c r="D126" s="63"/>
      <c r="E126" s="63"/>
      <c r="F126" s="64"/>
      <c r="G126" s="63"/>
      <c r="H126" s="63"/>
      <c r="I126" s="63"/>
      <c r="J126" s="63"/>
      <c r="K126" s="63"/>
      <c r="L126" s="63"/>
      <c r="M126" s="63"/>
      <c r="N126" s="63"/>
      <c r="O126" s="62"/>
      <c r="P126" s="66"/>
      <c r="Q126" s="66"/>
      <c r="R126" s="64"/>
    </row>
  </sheetData>
  <dataConsolidate/>
  <mergeCells count="22">
    <mergeCell ref="F4:F6"/>
    <mergeCell ref="N3:N6"/>
    <mergeCell ref="H3:I3"/>
    <mergeCell ref="J3:K3"/>
    <mergeCell ref="L3:L6"/>
    <mergeCell ref="M3:M6"/>
    <mergeCell ref="A3:A6"/>
    <mergeCell ref="C3:F3"/>
    <mergeCell ref="G3:G6"/>
    <mergeCell ref="P3:R3"/>
    <mergeCell ref="O3:O6"/>
    <mergeCell ref="P4:P6"/>
    <mergeCell ref="R4:R6"/>
    <mergeCell ref="Q4:Q6"/>
    <mergeCell ref="B3:B4"/>
    <mergeCell ref="H4:H6"/>
    <mergeCell ref="I4:I6"/>
    <mergeCell ref="J4:J6"/>
    <mergeCell ref="K4:K6"/>
    <mergeCell ref="C4:C6"/>
    <mergeCell ref="D4:D6"/>
    <mergeCell ref="E4:E6"/>
  </mergeCells>
  <dataValidations count="1">
    <dataValidation type="list" allowBlank="1" showInputMessage="1" showErrorMessage="1" sqref="B71:B76 B39:B46 B89:B99 B48:B54 B78:B87 B56:B69 B27:B37 B8:B25">
      <formula1>Выбор_5.1</formula1>
    </dataValidation>
  </dataValidations>
  <hyperlinks>
    <hyperlink ref="Q16" r:id="rId1"/>
    <hyperlink ref="Q50" r:id="rId2"/>
    <hyperlink ref="Q54" r:id="rId3"/>
    <hyperlink ref="Q61" r:id="rId4"/>
    <hyperlink ref="Q62" r:id="rId5"/>
    <hyperlink ref="Q66" r:id="rId6"/>
    <hyperlink ref="Q80" r:id="rId7"/>
    <hyperlink ref="Q99" r:id="rId8"/>
    <hyperlink ref="Q8" r:id="rId9"/>
    <hyperlink ref="Q9" r:id="rId10"/>
    <hyperlink ref="Q10" r:id="rId11"/>
    <hyperlink ref="Q11" r:id="rId12"/>
    <hyperlink ref="Q12" r:id="rId13"/>
    <hyperlink ref="Q13" r:id="rId14"/>
    <hyperlink ref="Q14" r:id="rId15"/>
    <hyperlink ref="Q15" r:id="rId16"/>
    <hyperlink ref="Q17" r:id="rId17"/>
    <hyperlink ref="Q18" r:id="rId18"/>
    <hyperlink ref="Q19" r:id="rId19"/>
    <hyperlink ref="Q20" r:id="rId20"/>
    <hyperlink ref="Q21" r:id="rId21"/>
    <hyperlink ref="Q22" r:id="rId22"/>
    <hyperlink ref="Q23" r:id="rId23"/>
    <hyperlink ref="Q24" r:id="rId24"/>
    <hyperlink ref="Q25" r:id="rId25"/>
    <hyperlink ref="Q27" r:id="rId26"/>
    <hyperlink ref="Q29" r:id="rId27"/>
    <hyperlink ref="Q30" r:id="rId28"/>
    <hyperlink ref="Q31" r:id="rId29"/>
    <hyperlink ref="Q32" r:id="rId30"/>
    <hyperlink ref="Q33" r:id="rId31"/>
    <hyperlink ref="Q34" r:id="rId32"/>
    <hyperlink ref="Q35" r:id="rId33"/>
    <hyperlink ref="Q36" r:id="rId34"/>
    <hyperlink ref="Q37" r:id="rId35"/>
    <hyperlink ref="Q39" r:id="rId36"/>
    <hyperlink ref="Q40" r:id="rId37"/>
    <hyperlink ref="Q41" r:id="rId38"/>
    <hyperlink ref="Q42" r:id="rId39"/>
    <hyperlink ref="Q43" r:id="rId40"/>
    <hyperlink ref="Q44" r:id="rId41"/>
    <hyperlink ref="Q45" r:id="rId42"/>
    <hyperlink ref="Q48" r:id="rId43"/>
    <hyperlink ref="Q49" r:id="rId44"/>
    <hyperlink ref="Q52" r:id="rId45"/>
    <hyperlink ref="Q56" r:id="rId46"/>
    <hyperlink ref="Q57" r:id="rId47"/>
    <hyperlink ref="Q58" r:id="rId48"/>
    <hyperlink ref="Q59" r:id="rId49"/>
    <hyperlink ref="Q60" r:id="rId50"/>
    <hyperlink ref="Q63" r:id="rId51"/>
    <hyperlink ref="Q64" r:id="rId52"/>
    <hyperlink ref="Q67" r:id="rId53"/>
    <hyperlink ref="Q68" r:id="rId54"/>
    <hyperlink ref="Q69" r:id="rId55"/>
    <hyperlink ref="Q71" r:id="rId56"/>
    <hyperlink ref="Q72" r:id="rId57" location="document_list"/>
    <hyperlink ref="Q75" r:id="rId58"/>
    <hyperlink ref="Q76" r:id="rId59"/>
    <hyperlink ref="Q78" r:id="rId60"/>
    <hyperlink ref="Q79" r:id="rId61"/>
    <hyperlink ref="Q81" r:id="rId62"/>
    <hyperlink ref="Q82" r:id="rId63"/>
    <hyperlink ref="Q83" r:id="rId64"/>
    <hyperlink ref="Q84" r:id="rId65"/>
    <hyperlink ref="Q85" r:id="rId66"/>
    <hyperlink ref="Q86" r:id="rId67"/>
    <hyperlink ref="Q87" r:id="rId68"/>
    <hyperlink ref="Q90" r:id="rId69"/>
    <hyperlink ref="Q91" r:id="rId70"/>
    <hyperlink ref="Q89" r:id="rId71"/>
    <hyperlink ref="Q92" r:id="rId72"/>
    <hyperlink ref="Q93" r:id="rId73"/>
    <hyperlink ref="Q94" r:id="rId74"/>
    <hyperlink ref="Q95" r:id="rId75"/>
    <hyperlink ref="Q96" r:id="rId76" location="134-2020-god"/>
    <hyperlink ref="Q97" r:id="rId77"/>
    <hyperlink ref="Q98" r:id="rId78"/>
    <hyperlink ref="Q73" r:id="rId79"/>
    <hyperlink ref="Q65" r:id="rId80"/>
    <hyperlink ref="Q46" r:id="rId81"/>
    <hyperlink ref="Q74" r:id="rId82"/>
    <hyperlink ref="Q51" r:id="rId83"/>
    <hyperlink ref="Q53" r:id="rId84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5"/>
  <headerFooter>
    <oddFooter>&amp;C&amp;8&amp;A&amp;R&amp;8&amp;P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S126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5"/>
    </sheetView>
  </sheetViews>
  <sheetFormatPr defaultColWidth="9.140625" defaultRowHeight="12.75" x14ac:dyDescent="0.2"/>
  <cols>
    <col min="1" max="1" width="22.7109375" style="9" customWidth="1"/>
    <col min="2" max="2" width="35.28515625" style="11" customWidth="1"/>
    <col min="3" max="3" width="5.7109375" style="17" customWidth="1"/>
    <col min="4" max="5" width="4.7109375" style="17" customWidth="1"/>
    <col min="6" max="6" width="5.7109375" style="19" customWidth="1"/>
    <col min="7" max="7" width="14.5703125" style="17" customWidth="1"/>
    <col min="8" max="8" width="14.7109375" style="14" customWidth="1"/>
    <col min="9" max="9" width="13.5703125" style="14" customWidth="1"/>
    <col min="10" max="10" width="15.140625" style="14" customWidth="1"/>
    <col min="11" max="11" width="12.5703125" style="14" customWidth="1"/>
    <col min="12" max="13" width="11.5703125" style="14" customWidth="1"/>
    <col min="14" max="14" width="15.5703125" style="9" customWidth="1"/>
    <col min="15" max="17" width="15.5703125" style="5" customWidth="1"/>
    <col min="18" max="18" width="9.140625" style="270"/>
    <col min="19" max="16384" width="9.140625" style="9"/>
  </cols>
  <sheetData>
    <row r="1" spans="1:18" s="8" customFormat="1" ht="20.100000000000001" customHeight="1" x14ac:dyDescent="0.2">
      <c r="A1" s="180" t="str">
        <f>B3</f>
        <v>4.11. Содержатся ли в составе материалов к проекту закона об исполнении бюджета за 2020 год сведения о внесенных изменениях в закон о бюджете на 2020 год и на плановый период 2021 и 2022 годов?</v>
      </c>
      <c r="B1" s="180"/>
      <c r="C1" s="180"/>
      <c r="D1" s="180"/>
      <c r="E1" s="180"/>
      <c r="F1" s="180"/>
      <c r="G1" s="203"/>
      <c r="H1" s="203"/>
      <c r="I1" s="203"/>
      <c r="J1" s="203"/>
      <c r="K1" s="203"/>
      <c r="L1" s="203"/>
      <c r="M1" s="203"/>
      <c r="N1" s="180"/>
      <c r="O1" s="180"/>
      <c r="P1" s="180"/>
      <c r="Q1" s="180"/>
      <c r="R1" s="275"/>
    </row>
    <row r="2" spans="1:18" s="8" customFormat="1" ht="15" customHeight="1" x14ac:dyDescent="0.2">
      <c r="A2" s="252" t="s">
        <v>1343</v>
      </c>
      <c r="B2" s="182"/>
      <c r="C2" s="182"/>
      <c r="D2" s="182"/>
      <c r="E2" s="182"/>
      <c r="F2" s="182"/>
      <c r="G2" s="202"/>
      <c r="H2" s="202"/>
      <c r="I2" s="202"/>
      <c r="J2" s="202"/>
      <c r="K2" s="202"/>
      <c r="L2" s="202"/>
      <c r="M2" s="202"/>
      <c r="N2" s="182"/>
      <c r="O2" s="182"/>
      <c r="P2" s="182"/>
      <c r="Q2" s="182"/>
      <c r="R2" s="275"/>
    </row>
    <row r="3" spans="1:18" s="11" customFormat="1" ht="63" customHeight="1" x14ac:dyDescent="0.2">
      <c r="A3" s="386" t="s">
        <v>196</v>
      </c>
      <c r="B3" s="285" t="s">
        <v>325</v>
      </c>
      <c r="C3" s="388" t="s">
        <v>136</v>
      </c>
      <c r="D3" s="384"/>
      <c r="E3" s="384"/>
      <c r="F3" s="384"/>
      <c r="G3" s="386" t="s">
        <v>311</v>
      </c>
      <c r="H3" s="386" t="s">
        <v>326</v>
      </c>
      <c r="I3" s="386" t="s">
        <v>202</v>
      </c>
      <c r="J3" s="386" t="s">
        <v>201</v>
      </c>
      <c r="K3" s="386" t="s">
        <v>173</v>
      </c>
      <c r="L3" s="386" t="s">
        <v>209</v>
      </c>
      <c r="M3" s="386" t="s">
        <v>180</v>
      </c>
      <c r="N3" s="386" t="s">
        <v>109</v>
      </c>
      <c r="O3" s="385" t="s">
        <v>286</v>
      </c>
      <c r="P3" s="385"/>
      <c r="Q3" s="385"/>
      <c r="R3" s="275"/>
    </row>
    <row r="4" spans="1:18" s="75" customFormat="1" ht="30" customHeight="1" x14ac:dyDescent="0.2">
      <c r="A4" s="384"/>
      <c r="B4" s="286" t="str">
        <f>'Методика (раздел 4)'!B92</f>
        <v>Да, содержатся или законы о внесении изменений в закон о бюджете не принимались</v>
      </c>
      <c r="C4" s="386" t="s">
        <v>101</v>
      </c>
      <c r="D4" s="386" t="s">
        <v>163</v>
      </c>
      <c r="E4" s="386" t="s">
        <v>164</v>
      </c>
      <c r="F4" s="388" t="s">
        <v>100</v>
      </c>
      <c r="G4" s="384"/>
      <c r="H4" s="384"/>
      <c r="I4" s="384"/>
      <c r="J4" s="384"/>
      <c r="K4" s="384"/>
      <c r="L4" s="384"/>
      <c r="M4" s="384"/>
      <c r="N4" s="386"/>
      <c r="O4" s="384" t="s">
        <v>983</v>
      </c>
      <c r="P4" s="385" t="s">
        <v>287</v>
      </c>
      <c r="Q4" s="385" t="s">
        <v>984</v>
      </c>
      <c r="R4" s="276"/>
    </row>
    <row r="5" spans="1:18" s="75" customFormat="1" ht="30" customHeight="1" x14ac:dyDescent="0.2">
      <c r="A5" s="384"/>
      <c r="B5" s="286" t="str">
        <f>'Методика (раздел 4)'!B93</f>
        <v>Нет, в установленные сроки не содержатся или не отвечают требованиям</v>
      </c>
      <c r="C5" s="384"/>
      <c r="D5" s="384"/>
      <c r="E5" s="384"/>
      <c r="F5" s="395"/>
      <c r="G5" s="384"/>
      <c r="H5" s="384"/>
      <c r="I5" s="384"/>
      <c r="J5" s="384"/>
      <c r="K5" s="384"/>
      <c r="L5" s="384"/>
      <c r="M5" s="384"/>
      <c r="N5" s="386"/>
      <c r="O5" s="384"/>
      <c r="P5" s="385"/>
      <c r="Q5" s="385"/>
      <c r="R5" s="276"/>
    </row>
    <row r="6" spans="1:18" s="7" customFormat="1" ht="15" customHeight="1" x14ac:dyDescent="0.2">
      <c r="A6" s="145" t="s">
        <v>0</v>
      </c>
      <c r="B6" s="150"/>
      <c r="C6" s="150"/>
      <c r="D6" s="150"/>
      <c r="E6" s="150"/>
      <c r="F6" s="151"/>
      <c r="G6" s="150"/>
      <c r="H6" s="151"/>
      <c r="I6" s="151"/>
      <c r="J6" s="151"/>
      <c r="K6" s="151"/>
      <c r="L6" s="151"/>
      <c r="M6" s="151"/>
      <c r="N6" s="151"/>
      <c r="O6" s="138"/>
      <c r="P6" s="138"/>
      <c r="Q6" s="138"/>
      <c r="R6" s="137"/>
    </row>
    <row r="7" spans="1:18" s="3" customFormat="1" ht="15" customHeight="1" x14ac:dyDescent="0.2">
      <c r="A7" s="139" t="s">
        <v>1</v>
      </c>
      <c r="B7" s="142" t="s">
        <v>130</v>
      </c>
      <c r="C7" s="143">
        <f t="shared" ref="C7:C24" si="0">IF(B7=$B$4,2,0)</f>
        <v>2</v>
      </c>
      <c r="D7" s="143"/>
      <c r="E7" s="143"/>
      <c r="F7" s="144">
        <f>C7*IF(D7&gt;0,D7,1)*IF(E7&gt;0,E7,1)</f>
        <v>2</v>
      </c>
      <c r="G7" s="142" t="s">
        <v>864</v>
      </c>
      <c r="H7" s="142">
        <v>3</v>
      </c>
      <c r="I7" s="142" t="s">
        <v>864</v>
      </c>
      <c r="J7" s="142" t="s">
        <v>864</v>
      </c>
      <c r="K7" s="142" t="s">
        <v>864</v>
      </c>
      <c r="L7" s="142" t="s">
        <v>864</v>
      </c>
      <c r="M7" s="207">
        <v>44347</v>
      </c>
      <c r="N7" s="142" t="s">
        <v>183</v>
      </c>
      <c r="O7" s="140" t="s">
        <v>867</v>
      </c>
      <c r="P7" s="128" t="s">
        <v>401</v>
      </c>
      <c r="Q7" s="128" t="s">
        <v>183</v>
      </c>
      <c r="R7" s="275"/>
    </row>
    <row r="8" spans="1:18" s="7" customFormat="1" ht="15" customHeight="1" x14ac:dyDescent="0.2">
      <c r="A8" s="139" t="s">
        <v>2</v>
      </c>
      <c r="B8" s="142" t="s">
        <v>130</v>
      </c>
      <c r="C8" s="143">
        <f t="shared" si="0"/>
        <v>2</v>
      </c>
      <c r="D8" s="143"/>
      <c r="E8" s="143"/>
      <c r="F8" s="144">
        <f t="shared" ref="F8:F24" si="1">C8*IF(D8&gt;0,D8,1)*IF(E8&gt;0,E8,1)</f>
        <v>2</v>
      </c>
      <c r="G8" s="142" t="s">
        <v>864</v>
      </c>
      <c r="H8" s="142">
        <v>5</v>
      </c>
      <c r="I8" s="142" t="s">
        <v>864</v>
      </c>
      <c r="J8" s="142" t="s">
        <v>864</v>
      </c>
      <c r="K8" s="142" t="s">
        <v>864</v>
      </c>
      <c r="L8" s="142" t="s">
        <v>864</v>
      </c>
      <c r="M8" s="207">
        <v>44347</v>
      </c>
      <c r="N8" s="152" t="s">
        <v>183</v>
      </c>
      <c r="O8" s="140" t="s">
        <v>867</v>
      </c>
      <c r="P8" s="141" t="s">
        <v>403</v>
      </c>
      <c r="Q8" s="128" t="s">
        <v>183</v>
      </c>
      <c r="R8" s="137"/>
    </row>
    <row r="9" spans="1:18" ht="15" customHeight="1" x14ac:dyDescent="0.2">
      <c r="A9" s="139" t="s">
        <v>3</v>
      </c>
      <c r="B9" s="142" t="s">
        <v>130</v>
      </c>
      <c r="C9" s="143">
        <f t="shared" si="0"/>
        <v>2</v>
      </c>
      <c r="D9" s="143"/>
      <c r="E9" s="143"/>
      <c r="F9" s="144">
        <f t="shared" si="1"/>
        <v>2</v>
      </c>
      <c r="G9" s="142" t="s">
        <v>864</v>
      </c>
      <c r="H9" s="142">
        <v>1</v>
      </c>
      <c r="I9" s="142" t="s">
        <v>864</v>
      </c>
      <c r="J9" s="142" t="s">
        <v>864</v>
      </c>
      <c r="K9" s="142" t="s">
        <v>864</v>
      </c>
      <c r="L9" s="142" t="s">
        <v>864</v>
      </c>
      <c r="M9" s="207" t="s">
        <v>343</v>
      </c>
      <c r="N9" s="152" t="s">
        <v>183</v>
      </c>
      <c r="O9" s="140" t="s">
        <v>867</v>
      </c>
      <c r="P9" s="141" t="s">
        <v>404</v>
      </c>
      <c r="Q9" s="128" t="s">
        <v>183</v>
      </c>
      <c r="R9" s="275"/>
    </row>
    <row r="10" spans="1:18" s="3" customFormat="1" ht="15" customHeight="1" x14ac:dyDescent="0.2">
      <c r="A10" s="139" t="s">
        <v>4</v>
      </c>
      <c r="B10" s="142" t="s">
        <v>130</v>
      </c>
      <c r="C10" s="143">
        <f t="shared" si="0"/>
        <v>2</v>
      </c>
      <c r="D10" s="143"/>
      <c r="E10" s="143"/>
      <c r="F10" s="144">
        <f t="shared" si="1"/>
        <v>2</v>
      </c>
      <c r="G10" s="142" t="s">
        <v>864</v>
      </c>
      <c r="H10" s="142">
        <v>4</v>
      </c>
      <c r="I10" s="142" t="s">
        <v>864</v>
      </c>
      <c r="J10" s="142" t="s">
        <v>864</v>
      </c>
      <c r="K10" s="142" t="s">
        <v>864</v>
      </c>
      <c r="L10" s="142" t="s">
        <v>864</v>
      </c>
      <c r="M10" s="207" t="s">
        <v>343</v>
      </c>
      <c r="N10" s="152" t="s">
        <v>183</v>
      </c>
      <c r="O10" s="140" t="s">
        <v>867</v>
      </c>
      <c r="P10" s="141" t="s">
        <v>413</v>
      </c>
      <c r="Q10" s="128" t="s">
        <v>183</v>
      </c>
      <c r="R10" s="275"/>
    </row>
    <row r="11" spans="1:18" s="46" customFormat="1" ht="15" customHeight="1" x14ac:dyDescent="0.2">
      <c r="A11" s="139" t="s">
        <v>5</v>
      </c>
      <c r="B11" s="142" t="s">
        <v>130</v>
      </c>
      <c r="C11" s="143">
        <f t="shared" si="0"/>
        <v>2</v>
      </c>
      <c r="D11" s="143"/>
      <c r="E11" s="143"/>
      <c r="F11" s="144">
        <f t="shared" si="1"/>
        <v>2</v>
      </c>
      <c r="G11" s="142" t="s">
        <v>864</v>
      </c>
      <c r="H11" s="142">
        <v>7</v>
      </c>
      <c r="I11" s="142" t="s">
        <v>864</v>
      </c>
      <c r="J11" s="142" t="s">
        <v>864</v>
      </c>
      <c r="K11" s="142" t="s">
        <v>864</v>
      </c>
      <c r="L11" s="142" t="s">
        <v>864</v>
      </c>
      <c r="M11" s="207">
        <v>44343</v>
      </c>
      <c r="N11" s="152" t="s">
        <v>1213</v>
      </c>
      <c r="O11" s="140" t="s">
        <v>867</v>
      </c>
      <c r="P11" s="128" t="s">
        <v>416</v>
      </c>
      <c r="Q11" s="128" t="s">
        <v>1212</v>
      </c>
      <c r="R11" s="137" t="s">
        <v>183</v>
      </c>
    </row>
    <row r="12" spans="1:18" ht="15" customHeight="1" x14ac:dyDescent="0.2">
      <c r="A12" s="139" t="s">
        <v>6</v>
      </c>
      <c r="B12" s="142" t="s">
        <v>130</v>
      </c>
      <c r="C12" s="143">
        <f t="shared" si="0"/>
        <v>2</v>
      </c>
      <c r="D12" s="143"/>
      <c r="E12" s="143"/>
      <c r="F12" s="144">
        <f t="shared" si="1"/>
        <v>2</v>
      </c>
      <c r="G12" s="142" t="s">
        <v>864</v>
      </c>
      <c r="H12" s="142">
        <v>1</v>
      </c>
      <c r="I12" s="142" t="s">
        <v>864</v>
      </c>
      <c r="J12" s="142" t="s">
        <v>864</v>
      </c>
      <c r="K12" s="142" t="s">
        <v>864</v>
      </c>
      <c r="L12" s="142" t="s">
        <v>864</v>
      </c>
      <c r="M12" s="207" t="s">
        <v>343</v>
      </c>
      <c r="N12" s="152" t="s">
        <v>183</v>
      </c>
      <c r="O12" s="140" t="s">
        <v>867</v>
      </c>
      <c r="P12" s="140" t="s">
        <v>418</v>
      </c>
      <c r="Q12" s="128" t="s">
        <v>183</v>
      </c>
      <c r="R12" s="275"/>
    </row>
    <row r="13" spans="1:18" s="80" customFormat="1" ht="15" customHeight="1" x14ac:dyDescent="0.25">
      <c r="A13" s="139" t="s">
        <v>7</v>
      </c>
      <c r="B13" s="142" t="s">
        <v>130</v>
      </c>
      <c r="C13" s="143">
        <f>IF(B13=$B$4,2,0)</f>
        <v>2</v>
      </c>
      <c r="D13" s="143"/>
      <c r="E13" s="143">
        <v>0.5</v>
      </c>
      <c r="F13" s="144">
        <f t="shared" si="1"/>
        <v>1</v>
      </c>
      <c r="G13" s="142" t="s">
        <v>864</v>
      </c>
      <c r="H13" s="142">
        <v>6</v>
      </c>
      <c r="I13" s="142" t="s">
        <v>864</v>
      </c>
      <c r="J13" s="142" t="s">
        <v>864</v>
      </c>
      <c r="K13" s="142" t="s">
        <v>864</v>
      </c>
      <c r="L13" s="142" t="s">
        <v>866</v>
      </c>
      <c r="M13" s="207" t="s">
        <v>343</v>
      </c>
      <c r="N13" s="152" t="s">
        <v>1214</v>
      </c>
      <c r="O13" s="140" t="s">
        <v>867</v>
      </c>
      <c r="P13" s="140" t="s">
        <v>420</v>
      </c>
      <c r="Q13" s="128" t="s">
        <v>183</v>
      </c>
      <c r="R13" s="275"/>
    </row>
    <row r="14" spans="1:18" s="3" customFormat="1" ht="15" customHeight="1" x14ac:dyDescent="0.2">
      <c r="A14" s="139" t="s">
        <v>8</v>
      </c>
      <c r="B14" s="142" t="s">
        <v>130</v>
      </c>
      <c r="C14" s="143">
        <f t="shared" si="0"/>
        <v>2</v>
      </c>
      <c r="D14" s="143"/>
      <c r="E14" s="143"/>
      <c r="F14" s="144">
        <f t="shared" si="1"/>
        <v>2</v>
      </c>
      <c r="G14" s="142" t="s">
        <v>864</v>
      </c>
      <c r="H14" s="142">
        <v>2</v>
      </c>
      <c r="I14" s="142" t="s">
        <v>864</v>
      </c>
      <c r="J14" s="142" t="s">
        <v>864</v>
      </c>
      <c r="K14" s="142" t="s">
        <v>864</v>
      </c>
      <c r="L14" s="142" t="s">
        <v>864</v>
      </c>
      <c r="M14" s="207">
        <v>44337</v>
      </c>
      <c r="N14" s="152" t="s">
        <v>183</v>
      </c>
      <c r="O14" s="140" t="s">
        <v>867</v>
      </c>
      <c r="P14" s="141" t="s">
        <v>421</v>
      </c>
      <c r="Q14" s="128" t="s">
        <v>183</v>
      </c>
      <c r="R14" s="275"/>
    </row>
    <row r="15" spans="1:18" s="3" customFormat="1" ht="15" customHeight="1" x14ac:dyDescent="0.2">
      <c r="A15" s="139" t="s">
        <v>9</v>
      </c>
      <c r="B15" s="142" t="s">
        <v>127</v>
      </c>
      <c r="C15" s="143">
        <f t="shared" si="0"/>
        <v>0</v>
      </c>
      <c r="D15" s="143"/>
      <c r="E15" s="143"/>
      <c r="F15" s="144">
        <f t="shared" si="1"/>
        <v>0</v>
      </c>
      <c r="G15" s="142" t="s">
        <v>865</v>
      </c>
      <c r="H15" s="142">
        <v>9</v>
      </c>
      <c r="I15" s="142" t="s">
        <v>864</v>
      </c>
      <c r="J15" s="142" t="s">
        <v>865</v>
      </c>
      <c r="K15" s="142" t="s">
        <v>864</v>
      </c>
      <c r="L15" s="142" t="s">
        <v>864</v>
      </c>
      <c r="M15" s="207">
        <v>44308</v>
      </c>
      <c r="N15" s="152" t="s">
        <v>1211</v>
      </c>
      <c r="O15" s="140" t="s">
        <v>867</v>
      </c>
      <c r="P15" s="141" t="s">
        <v>382</v>
      </c>
      <c r="Q15" s="128" t="s">
        <v>1209</v>
      </c>
      <c r="R15" s="275" t="s">
        <v>183</v>
      </c>
    </row>
    <row r="16" spans="1:18" ht="15" customHeight="1" x14ac:dyDescent="0.2">
      <c r="A16" s="139" t="s">
        <v>10</v>
      </c>
      <c r="B16" s="142" t="s">
        <v>130</v>
      </c>
      <c r="C16" s="143">
        <f t="shared" si="0"/>
        <v>2</v>
      </c>
      <c r="D16" s="143"/>
      <c r="E16" s="143"/>
      <c r="F16" s="144">
        <f t="shared" si="1"/>
        <v>2</v>
      </c>
      <c r="G16" s="142" t="s">
        <v>864</v>
      </c>
      <c r="H16" s="142">
        <v>5</v>
      </c>
      <c r="I16" s="142" t="s">
        <v>864</v>
      </c>
      <c r="J16" s="142" t="s">
        <v>864</v>
      </c>
      <c r="K16" s="142" t="s">
        <v>864</v>
      </c>
      <c r="L16" s="142" t="s">
        <v>864</v>
      </c>
      <c r="M16" s="207" t="s">
        <v>343</v>
      </c>
      <c r="N16" s="152" t="s">
        <v>183</v>
      </c>
      <c r="O16" s="140" t="s">
        <v>979</v>
      </c>
      <c r="P16" s="140" t="s">
        <v>425</v>
      </c>
      <c r="Q16" s="128" t="s">
        <v>183</v>
      </c>
      <c r="R16" s="275"/>
    </row>
    <row r="17" spans="1:18" s="3" customFormat="1" ht="15" customHeight="1" x14ac:dyDescent="0.2">
      <c r="A17" s="139" t="s">
        <v>11</v>
      </c>
      <c r="B17" s="142" t="s">
        <v>127</v>
      </c>
      <c r="C17" s="143">
        <f t="shared" ref="C17" si="2">IF(B17=$B$4,2,0)</f>
        <v>0</v>
      </c>
      <c r="D17" s="143"/>
      <c r="E17" s="143"/>
      <c r="F17" s="144">
        <f t="shared" ref="F17" si="3">C17*IF(D17&gt;0,D17,1)*IF(E17&gt;0,E17,1)</f>
        <v>0</v>
      </c>
      <c r="G17" s="142" t="s">
        <v>866</v>
      </c>
      <c r="H17" s="142">
        <v>8</v>
      </c>
      <c r="I17" s="142" t="s">
        <v>183</v>
      </c>
      <c r="J17" s="142" t="s">
        <v>183</v>
      </c>
      <c r="K17" s="142" t="s">
        <v>183</v>
      </c>
      <c r="L17" s="142" t="s">
        <v>183</v>
      </c>
      <c r="M17" s="142" t="s">
        <v>183</v>
      </c>
      <c r="N17" s="142" t="s">
        <v>183</v>
      </c>
      <c r="O17" s="141" t="s">
        <v>1032</v>
      </c>
      <c r="P17" s="140" t="s">
        <v>426</v>
      </c>
      <c r="Q17" s="128" t="s">
        <v>183</v>
      </c>
      <c r="R17" s="275"/>
    </row>
    <row r="18" spans="1:18" s="7" customFormat="1" ht="15" customHeight="1" x14ac:dyDescent="0.2">
      <c r="A18" s="139" t="s">
        <v>12</v>
      </c>
      <c r="B18" s="142" t="s">
        <v>130</v>
      </c>
      <c r="C18" s="143">
        <f t="shared" si="0"/>
        <v>2</v>
      </c>
      <c r="D18" s="143"/>
      <c r="E18" s="143"/>
      <c r="F18" s="144">
        <f t="shared" si="1"/>
        <v>2</v>
      </c>
      <c r="G18" s="142" t="s">
        <v>864</v>
      </c>
      <c r="H18" s="142">
        <v>8</v>
      </c>
      <c r="I18" s="142" t="s">
        <v>864</v>
      </c>
      <c r="J18" s="142" t="s">
        <v>864</v>
      </c>
      <c r="K18" s="142" t="s">
        <v>864</v>
      </c>
      <c r="L18" s="142" t="s">
        <v>864</v>
      </c>
      <c r="M18" s="207">
        <v>44351</v>
      </c>
      <c r="N18" s="142" t="s">
        <v>183</v>
      </c>
      <c r="O18" s="140" t="s">
        <v>867</v>
      </c>
      <c r="P18" s="294" t="s">
        <v>431</v>
      </c>
      <c r="Q18" s="128" t="s">
        <v>183</v>
      </c>
      <c r="R18" s="137"/>
    </row>
    <row r="19" spans="1:18" s="3" customFormat="1" ht="15" customHeight="1" x14ac:dyDescent="0.2">
      <c r="A19" s="139" t="s">
        <v>13</v>
      </c>
      <c r="B19" s="142" t="s">
        <v>127</v>
      </c>
      <c r="C19" s="143">
        <f t="shared" si="0"/>
        <v>0</v>
      </c>
      <c r="D19" s="143"/>
      <c r="E19" s="143"/>
      <c r="F19" s="144">
        <f t="shared" si="1"/>
        <v>0</v>
      </c>
      <c r="G19" s="142" t="s">
        <v>866</v>
      </c>
      <c r="H19" s="142">
        <v>4</v>
      </c>
      <c r="I19" s="142" t="s">
        <v>183</v>
      </c>
      <c r="J19" s="142" t="s">
        <v>183</v>
      </c>
      <c r="K19" s="142" t="s">
        <v>183</v>
      </c>
      <c r="L19" s="142" t="s">
        <v>183</v>
      </c>
      <c r="M19" s="142" t="s">
        <v>183</v>
      </c>
      <c r="N19" s="142" t="s">
        <v>183</v>
      </c>
      <c r="O19" s="140" t="s">
        <v>875</v>
      </c>
      <c r="P19" s="140" t="s">
        <v>433</v>
      </c>
      <c r="Q19" s="128" t="s">
        <v>183</v>
      </c>
      <c r="R19" s="275"/>
    </row>
    <row r="20" spans="1:18" s="3" customFormat="1" ht="15" customHeight="1" x14ac:dyDescent="0.2">
      <c r="A20" s="139" t="s">
        <v>14</v>
      </c>
      <c r="B20" s="142" t="s">
        <v>127</v>
      </c>
      <c r="C20" s="143">
        <f t="shared" si="0"/>
        <v>0</v>
      </c>
      <c r="D20" s="143"/>
      <c r="E20" s="143"/>
      <c r="F20" s="144">
        <f t="shared" si="1"/>
        <v>0</v>
      </c>
      <c r="G20" s="142" t="s">
        <v>866</v>
      </c>
      <c r="H20" s="142">
        <v>3</v>
      </c>
      <c r="I20" s="142" t="s">
        <v>183</v>
      </c>
      <c r="J20" s="142" t="s">
        <v>183</v>
      </c>
      <c r="K20" s="142" t="s">
        <v>183</v>
      </c>
      <c r="L20" s="142" t="s">
        <v>183</v>
      </c>
      <c r="M20" s="142" t="s">
        <v>183</v>
      </c>
      <c r="N20" s="142" t="s">
        <v>183</v>
      </c>
      <c r="O20" s="140" t="s">
        <v>867</v>
      </c>
      <c r="P20" s="141" t="s">
        <v>436</v>
      </c>
      <c r="Q20" s="128" t="s">
        <v>183</v>
      </c>
      <c r="R20" s="275"/>
    </row>
    <row r="21" spans="1:18" s="3" customFormat="1" ht="15" customHeight="1" x14ac:dyDescent="0.2">
      <c r="A21" s="139" t="s">
        <v>15</v>
      </c>
      <c r="B21" s="142" t="s">
        <v>130</v>
      </c>
      <c r="C21" s="143">
        <f t="shared" si="0"/>
        <v>2</v>
      </c>
      <c r="D21" s="143"/>
      <c r="E21" s="143"/>
      <c r="F21" s="144">
        <f t="shared" si="1"/>
        <v>2</v>
      </c>
      <c r="G21" s="142" t="s">
        <v>864</v>
      </c>
      <c r="H21" s="142">
        <v>3</v>
      </c>
      <c r="I21" s="142" t="s">
        <v>864</v>
      </c>
      <c r="J21" s="142" t="s">
        <v>864</v>
      </c>
      <c r="K21" s="142" t="s">
        <v>864</v>
      </c>
      <c r="L21" s="142" t="s">
        <v>864</v>
      </c>
      <c r="M21" s="207" t="s">
        <v>343</v>
      </c>
      <c r="N21" s="142" t="s">
        <v>183</v>
      </c>
      <c r="O21" s="140" t="s">
        <v>979</v>
      </c>
      <c r="P21" s="140" t="s">
        <v>440</v>
      </c>
      <c r="Q21" s="128" t="s">
        <v>183</v>
      </c>
      <c r="R21" s="275"/>
    </row>
    <row r="22" spans="1:18" ht="15" customHeight="1" x14ac:dyDescent="0.2">
      <c r="A22" s="139" t="s">
        <v>16</v>
      </c>
      <c r="B22" s="142" t="s">
        <v>130</v>
      </c>
      <c r="C22" s="143">
        <f t="shared" si="0"/>
        <v>2</v>
      </c>
      <c r="D22" s="143"/>
      <c r="E22" s="143"/>
      <c r="F22" s="144">
        <f t="shared" si="1"/>
        <v>2</v>
      </c>
      <c r="G22" s="142" t="s">
        <v>864</v>
      </c>
      <c r="H22" s="142">
        <v>5</v>
      </c>
      <c r="I22" s="142" t="s">
        <v>864</v>
      </c>
      <c r="J22" s="142" t="s">
        <v>864</v>
      </c>
      <c r="K22" s="142" t="s">
        <v>864</v>
      </c>
      <c r="L22" s="142" t="s">
        <v>864</v>
      </c>
      <c r="M22" s="207">
        <v>44341</v>
      </c>
      <c r="N22" s="142" t="s">
        <v>183</v>
      </c>
      <c r="O22" s="140" t="s">
        <v>979</v>
      </c>
      <c r="P22" s="141" t="s">
        <v>444</v>
      </c>
      <c r="Q22" s="128" t="s">
        <v>183</v>
      </c>
      <c r="R22" s="275"/>
    </row>
    <row r="23" spans="1:18" ht="15" customHeight="1" x14ac:dyDescent="0.2">
      <c r="A23" s="139" t="s">
        <v>17</v>
      </c>
      <c r="B23" s="142" t="s">
        <v>130</v>
      </c>
      <c r="C23" s="143">
        <f t="shared" si="0"/>
        <v>2</v>
      </c>
      <c r="D23" s="143"/>
      <c r="E23" s="143"/>
      <c r="F23" s="144">
        <f t="shared" si="1"/>
        <v>2</v>
      </c>
      <c r="G23" s="142" t="s">
        <v>864</v>
      </c>
      <c r="H23" s="142">
        <v>8</v>
      </c>
      <c r="I23" s="142" t="s">
        <v>864</v>
      </c>
      <c r="J23" s="142" t="s">
        <v>864</v>
      </c>
      <c r="K23" s="142" t="s">
        <v>864</v>
      </c>
      <c r="L23" s="142" t="s">
        <v>864</v>
      </c>
      <c r="M23" s="207">
        <v>44348</v>
      </c>
      <c r="N23" s="142" t="s">
        <v>183</v>
      </c>
      <c r="O23" s="140" t="s">
        <v>867</v>
      </c>
      <c r="P23" s="141" t="s">
        <v>446</v>
      </c>
      <c r="Q23" s="128" t="s">
        <v>183</v>
      </c>
      <c r="R23" s="275"/>
    </row>
    <row r="24" spans="1:18" s="7" customFormat="1" ht="15" customHeight="1" x14ac:dyDescent="0.2">
      <c r="A24" s="139" t="s">
        <v>204</v>
      </c>
      <c r="B24" s="142" t="s">
        <v>130</v>
      </c>
      <c r="C24" s="143">
        <f t="shared" si="0"/>
        <v>2</v>
      </c>
      <c r="D24" s="143"/>
      <c r="E24" s="143"/>
      <c r="F24" s="144">
        <f t="shared" si="1"/>
        <v>2</v>
      </c>
      <c r="G24" s="142" t="s">
        <v>1208</v>
      </c>
      <c r="H24" s="142">
        <v>0</v>
      </c>
      <c r="I24" s="142" t="s">
        <v>183</v>
      </c>
      <c r="J24" s="142" t="s">
        <v>183</v>
      </c>
      <c r="K24" s="142" t="s">
        <v>183</v>
      </c>
      <c r="L24" s="142" t="s">
        <v>183</v>
      </c>
      <c r="M24" s="142" t="s">
        <v>183</v>
      </c>
      <c r="N24" s="142" t="s">
        <v>400</v>
      </c>
      <c r="O24" s="140" t="s">
        <v>979</v>
      </c>
      <c r="P24" s="141" t="s">
        <v>450</v>
      </c>
      <c r="Q24" s="128" t="s">
        <v>183</v>
      </c>
      <c r="R24" s="137"/>
    </row>
    <row r="25" spans="1:18" s="7" customFormat="1" ht="15" customHeight="1" x14ac:dyDescent="0.2">
      <c r="A25" s="145" t="s">
        <v>18</v>
      </c>
      <c r="B25" s="150"/>
      <c r="C25" s="156"/>
      <c r="D25" s="150"/>
      <c r="E25" s="150"/>
      <c r="F25" s="151"/>
      <c r="G25" s="244"/>
      <c r="H25" s="145"/>
      <c r="I25" s="145"/>
      <c r="J25" s="145"/>
      <c r="K25" s="145"/>
      <c r="L25" s="145"/>
      <c r="M25" s="145"/>
      <c r="N25" s="142" t="s">
        <v>183</v>
      </c>
      <c r="O25" s="146"/>
      <c r="P25" s="146"/>
      <c r="Q25" s="146"/>
      <c r="R25" s="272"/>
    </row>
    <row r="26" spans="1:18" ht="15" customHeight="1" x14ac:dyDescent="0.2">
      <c r="A26" s="139" t="s">
        <v>19</v>
      </c>
      <c r="B26" s="142" t="s">
        <v>130</v>
      </c>
      <c r="C26" s="143">
        <f t="shared" ref="C26:C36" si="4">IF(B26=$B$4,2,0)</f>
        <v>2</v>
      </c>
      <c r="D26" s="143"/>
      <c r="E26" s="143"/>
      <c r="F26" s="144">
        <f t="shared" ref="F26:F36" si="5">C26*IF(D26&gt;0,D26,1)*IF(E26&gt;0,E26,1)</f>
        <v>2</v>
      </c>
      <c r="G26" s="142" t="s">
        <v>864</v>
      </c>
      <c r="H26" s="142">
        <v>7</v>
      </c>
      <c r="I26" s="142" t="s">
        <v>864</v>
      </c>
      <c r="J26" s="142" t="s">
        <v>864</v>
      </c>
      <c r="K26" s="142" t="s">
        <v>864</v>
      </c>
      <c r="L26" s="142" t="s">
        <v>864</v>
      </c>
      <c r="M26" s="207" t="s">
        <v>343</v>
      </c>
      <c r="N26" s="142" t="s">
        <v>183</v>
      </c>
      <c r="O26" s="140" t="s">
        <v>867</v>
      </c>
      <c r="P26" s="141" t="s">
        <v>452</v>
      </c>
      <c r="Q26" s="128" t="s">
        <v>183</v>
      </c>
      <c r="R26" s="275"/>
    </row>
    <row r="27" spans="1:18" s="7" customFormat="1" ht="15" customHeight="1" x14ac:dyDescent="0.2">
      <c r="A27" s="139" t="s">
        <v>20</v>
      </c>
      <c r="B27" s="142" t="s">
        <v>130</v>
      </c>
      <c r="C27" s="143">
        <f>IF(B27=$B$4,2,0)</f>
        <v>2</v>
      </c>
      <c r="D27" s="143"/>
      <c r="E27" s="143"/>
      <c r="F27" s="144">
        <f t="shared" si="5"/>
        <v>2</v>
      </c>
      <c r="G27" s="142" t="s">
        <v>864</v>
      </c>
      <c r="H27" s="142">
        <v>5</v>
      </c>
      <c r="I27" s="142" t="s">
        <v>864</v>
      </c>
      <c r="J27" s="142" t="s">
        <v>864</v>
      </c>
      <c r="K27" s="142" t="s">
        <v>864</v>
      </c>
      <c r="L27" s="142" t="s">
        <v>864</v>
      </c>
      <c r="M27" s="207">
        <v>44347</v>
      </c>
      <c r="N27" s="142" t="s">
        <v>183</v>
      </c>
      <c r="O27" s="140" t="s">
        <v>867</v>
      </c>
      <c r="P27" s="128" t="s">
        <v>377</v>
      </c>
      <c r="Q27" s="128" t="s">
        <v>183</v>
      </c>
      <c r="R27" s="137"/>
    </row>
    <row r="28" spans="1:18" s="7" customFormat="1" ht="15" customHeight="1" x14ac:dyDescent="0.2">
      <c r="A28" s="139" t="s">
        <v>21</v>
      </c>
      <c r="B28" s="142" t="s">
        <v>130</v>
      </c>
      <c r="C28" s="143">
        <f t="shared" si="4"/>
        <v>2</v>
      </c>
      <c r="D28" s="143"/>
      <c r="E28" s="143"/>
      <c r="F28" s="144">
        <f t="shared" si="5"/>
        <v>2</v>
      </c>
      <c r="G28" s="142" t="s">
        <v>864</v>
      </c>
      <c r="H28" s="142">
        <v>6</v>
      </c>
      <c r="I28" s="142" t="s">
        <v>864</v>
      </c>
      <c r="J28" s="142" t="s">
        <v>864</v>
      </c>
      <c r="K28" s="142" t="s">
        <v>864</v>
      </c>
      <c r="L28" s="142" t="s">
        <v>864</v>
      </c>
      <c r="M28" s="207">
        <v>44343</v>
      </c>
      <c r="N28" s="142" t="s">
        <v>183</v>
      </c>
      <c r="O28" s="140" t="s">
        <v>867</v>
      </c>
      <c r="P28" s="141" t="s">
        <v>455</v>
      </c>
      <c r="Q28" s="128" t="s">
        <v>183</v>
      </c>
      <c r="R28" s="137"/>
    </row>
    <row r="29" spans="1:18" ht="15" customHeight="1" x14ac:dyDescent="0.2">
      <c r="A29" s="139" t="s">
        <v>22</v>
      </c>
      <c r="B29" s="142" t="s">
        <v>130</v>
      </c>
      <c r="C29" s="143">
        <f t="shared" si="4"/>
        <v>2</v>
      </c>
      <c r="D29" s="143"/>
      <c r="E29" s="143"/>
      <c r="F29" s="144">
        <f t="shared" si="5"/>
        <v>2</v>
      </c>
      <c r="G29" s="142" t="s">
        <v>864</v>
      </c>
      <c r="H29" s="142">
        <v>3</v>
      </c>
      <c r="I29" s="142" t="s">
        <v>864</v>
      </c>
      <c r="J29" s="142" t="s">
        <v>864</v>
      </c>
      <c r="K29" s="142" t="s">
        <v>864</v>
      </c>
      <c r="L29" s="142" t="s">
        <v>864</v>
      </c>
      <c r="M29" s="207">
        <v>44344</v>
      </c>
      <c r="N29" s="142" t="s">
        <v>183</v>
      </c>
      <c r="O29" s="140" t="s">
        <v>867</v>
      </c>
      <c r="P29" s="141" t="s">
        <v>457</v>
      </c>
      <c r="Q29" s="128" t="s">
        <v>183</v>
      </c>
      <c r="R29" s="275"/>
    </row>
    <row r="30" spans="1:18" ht="15" customHeight="1" x14ac:dyDescent="0.2">
      <c r="A30" s="139" t="s">
        <v>23</v>
      </c>
      <c r="B30" s="142" t="s">
        <v>130</v>
      </c>
      <c r="C30" s="143">
        <f t="shared" si="4"/>
        <v>2</v>
      </c>
      <c r="D30" s="143"/>
      <c r="E30" s="143"/>
      <c r="F30" s="144">
        <f t="shared" si="5"/>
        <v>2</v>
      </c>
      <c r="G30" s="142" t="s">
        <v>864</v>
      </c>
      <c r="H30" s="142">
        <v>2</v>
      </c>
      <c r="I30" s="142" t="s">
        <v>864</v>
      </c>
      <c r="J30" s="142" t="s">
        <v>864</v>
      </c>
      <c r="K30" s="142" t="s">
        <v>864</v>
      </c>
      <c r="L30" s="142" t="s">
        <v>864</v>
      </c>
      <c r="M30" s="207">
        <v>44344</v>
      </c>
      <c r="N30" s="142" t="s">
        <v>183</v>
      </c>
      <c r="O30" s="140" t="s">
        <v>867</v>
      </c>
      <c r="P30" s="294" t="s">
        <v>460</v>
      </c>
      <c r="Q30" s="128" t="s">
        <v>183</v>
      </c>
      <c r="R30" s="275"/>
    </row>
    <row r="31" spans="1:18" ht="15" customHeight="1" x14ac:dyDescent="0.2">
      <c r="A31" s="139" t="s">
        <v>24</v>
      </c>
      <c r="B31" s="142" t="s">
        <v>130</v>
      </c>
      <c r="C31" s="143">
        <f t="shared" si="4"/>
        <v>2</v>
      </c>
      <c r="D31" s="143"/>
      <c r="E31" s="143"/>
      <c r="F31" s="144">
        <f t="shared" si="5"/>
        <v>2</v>
      </c>
      <c r="G31" s="142" t="s">
        <v>864</v>
      </c>
      <c r="H31" s="142">
        <v>3</v>
      </c>
      <c r="I31" s="142" t="s">
        <v>864</v>
      </c>
      <c r="J31" s="142" t="s">
        <v>864</v>
      </c>
      <c r="K31" s="142" t="s">
        <v>864</v>
      </c>
      <c r="L31" s="142" t="s">
        <v>864</v>
      </c>
      <c r="M31" s="207">
        <v>44337</v>
      </c>
      <c r="N31" s="142" t="s">
        <v>183</v>
      </c>
      <c r="O31" s="140" t="s">
        <v>979</v>
      </c>
      <c r="P31" s="140" t="s">
        <v>463</v>
      </c>
      <c r="Q31" s="128" t="s">
        <v>183</v>
      </c>
      <c r="R31" s="275"/>
    </row>
    <row r="32" spans="1:18" ht="15" customHeight="1" x14ac:dyDescent="0.2">
      <c r="A32" s="139" t="s">
        <v>25</v>
      </c>
      <c r="B32" s="142" t="s">
        <v>130</v>
      </c>
      <c r="C32" s="143">
        <f t="shared" si="4"/>
        <v>2</v>
      </c>
      <c r="D32" s="143"/>
      <c r="E32" s="143"/>
      <c r="F32" s="144">
        <f t="shared" si="5"/>
        <v>2</v>
      </c>
      <c r="G32" s="142" t="s">
        <v>864</v>
      </c>
      <c r="H32" s="142">
        <v>4</v>
      </c>
      <c r="I32" s="142" t="s">
        <v>864</v>
      </c>
      <c r="J32" s="142" t="s">
        <v>864</v>
      </c>
      <c r="K32" s="142" t="s">
        <v>864</v>
      </c>
      <c r="L32" s="142" t="s">
        <v>864</v>
      </c>
      <c r="M32" s="207">
        <v>44347</v>
      </c>
      <c r="N32" s="142" t="s">
        <v>183</v>
      </c>
      <c r="O32" s="140" t="s">
        <v>867</v>
      </c>
      <c r="P32" s="140" t="s">
        <v>465</v>
      </c>
      <c r="Q32" s="128" t="s">
        <v>183</v>
      </c>
      <c r="R32" s="275"/>
    </row>
    <row r="33" spans="1:18" ht="15" customHeight="1" x14ac:dyDescent="0.2">
      <c r="A33" s="139" t="s">
        <v>26</v>
      </c>
      <c r="B33" s="142" t="s">
        <v>130</v>
      </c>
      <c r="C33" s="143">
        <f t="shared" si="4"/>
        <v>2</v>
      </c>
      <c r="D33" s="143"/>
      <c r="E33" s="143"/>
      <c r="F33" s="144">
        <f t="shared" si="5"/>
        <v>2</v>
      </c>
      <c r="G33" s="142" t="s">
        <v>864</v>
      </c>
      <c r="H33" s="142">
        <v>11</v>
      </c>
      <c r="I33" s="142" t="s">
        <v>864</v>
      </c>
      <c r="J33" s="142" t="s">
        <v>864</v>
      </c>
      <c r="K33" s="142" t="s">
        <v>864</v>
      </c>
      <c r="L33" s="142" t="s">
        <v>864</v>
      </c>
      <c r="M33" s="207">
        <v>44344</v>
      </c>
      <c r="N33" s="142" t="s">
        <v>183</v>
      </c>
      <c r="O33" s="140" t="s">
        <v>867</v>
      </c>
      <c r="P33" s="140" t="s">
        <v>468</v>
      </c>
      <c r="Q33" s="128" t="s">
        <v>183</v>
      </c>
      <c r="R33" s="275"/>
    </row>
    <row r="34" spans="1:18" ht="15" customHeight="1" x14ac:dyDescent="0.2">
      <c r="A34" s="139" t="s">
        <v>27</v>
      </c>
      <c r="B34" s="142" t="s">
        <v>127</v>
      </c>
      <c r="C34" s="143">
        <f t="shared" si="4"/>
        <v>0</v>
      </c>
      <c r="D34" s="143"/>
      <c r="E34" s="143"/>
      <c r="F34" s="144">
        <f t="shared" si="5"/>
        <v>0</v>
      </c>
      <c r="G34" s="142" t="s">
        <v>866</v>
      </c>
      <c r="H34" s="142">
        <v>5</v>
      </c>
      <c r="I34" s="142" t="s">
        <v>183</v>
      </c>
      <c r="J34" s="142" t="s">
        <v>183</v>
      </c>
      <c r="K34" s="142" t="s">
        <v>183</v>
      </c>
      <c r="L34" s="142" t="s">
        <v>183</v>
      </c>
      <c r="M34" s="142" t="s">
        <v>183</v>
      </c>
      <c r="N34" s="152" t="s">
        <v>183</v>
      </c>
      <c r="O34" s="140" t="s">
        <v>875</v>
      </c>
      <c r="P34" s="141" t="s">
        <v>470</v>
      </c>
      <c r="Q34" s="128" t="s">
        <v>183</v>
      </c>
      <c r="R34" s="275"/>
    </row>
    <row r="35" spans="1:18" ht="15" customHeight="1" x14ac:dyDescent="0.2">
      <c r="A35" s="139" t="s">
        <v>205</v>
      </c>
      <c r="B35" s="142" t="s">
        <v>130</v>
      </c>
      <c r="C35" s="143">
        <f t="shared" si="4"/>
        <v>2</v>
      </c>
      <c r="D35" s="143"/>
      <c r="E35" s="143"/>
      <c r="F35" s="144">
        <f t="shared" si="5"/>
        <v>2</v>
      </c>
      <c r="G35" s="142" t="s">
        <v>864</v>
      </c>
      <c r="H35" s="142">
        <v>2</v>
      </c>
      <c r="I35" s="142" t="s">
        <v>864</v>
      </c>
      <c r="J35" s="142" t="s">
        <v>864</v>
      </c>
      <c r="K35" s="142" t="s">
        <v>864</v>
      </c>
      <c r="L35" s="142" t="s">
        <v>864</v>
      </c>
      <c r="M35" s="207">
        <v>44295</v>
      </c>
      <c r="N35" s="142" t="s">
        <v>183</v>
      </c>
      <c r="O35" s="140" t="s">
        <v>867</v>
      </c>
      <c r="P35" s="141" t="s">
        <v>474</v>
      </c>
      <c r="Q35" s="128" t="s">
        <v>183</v>
      </c>
      <c r="R35" s="275"/>
    </row>
    <row r="36" spans="1:18" s="7" customFormat="1" ht="15" customHeight="1" x14ac:dyDescent="0.2">
      <c r="A36" s="139" t="s">
        <v>28</v>
      </c>
      <c r="B36" s="142" t="s">
        <v>130</v>
      </c>
      <c r="C36" s="143">
        <f t="shared" si="4"/>
        <v>2</v>
      </c>
      <c r="D36" s="143"/>
      <c r="E36" s="143"/>
      <c r="F36" s="144">
        <f t="shared" si="5"/>
        <v>2</v>
      </c>
      <c r="G36" s="142" t="s">
        <v>864</v>
      </c>
      <c r="H36" s="142">
        <v>5</v>
      </c>
      <c r="I36" s="142" t="s">
        <v>864</v>
      </c>
      <c r="J36" s="142" t="s">
        <v>864</v>
      </c>
      <c r="K36" s="142" t="s">
        <v>864</v>
      </c>
      <c r="L36" s="142" t="s">
        <v>864</v>
      </c>
      <c r="M36" s="207" t="s">
        <v>343</v>
      </c>
      <c r="N36" s="142" t="s">
        <v>183</v>
      </c>
      <c r="O36" s="140" t="s">
        <v>867</v>
      </c>
      <c r="P36" s="140" t="s">
        <v>478</v>
      </c>
      <c r="Q36" s="128" t="s">
        <v>183</v>
      </c>
      <c r="R36" s="137"/>
    </row>
    <row r="37" spans="1:18" s="7" customFormat="1" ht="15" customHeight="1" x14ac:dyDescent="0.2">
      <c r="A37" s="145" t="s">
        <v>29</v>
      </c>
      <c r="B37" s="150"/>
      <c r="C37" s="156"/>
      <c r="D37" s="150"/>
      <c r="E37" s="150"/>
      <c r="F37" s="151"/>
      <c r="G37" s="244"/>
      <c r="H37" s="145"/>
      <c r="I37" s="145"/>
      <c r="J37" s="145"/>
      <c r="K37" s="145"/>
      <c r="L37" s="145"/>
      <c r="M37" s="145"/>
      <c r="N37" s="145"/>
      <c r="O37" s="146"/>
      <c r="P37" s="146"/>
      <c r="Q37" s="146"/>
      <c r="R37" s="272"/>
    </row>
    <row r="38" spans="1:18" s="3" customFormat="1" ht="15" customHeight="1" x14ac:dyDescent="0.2">
      <c r="A38" s="139" t="s">
        <v>30</v>
      </c>
      <c r="B38" s="142" t="s">
        <v>130</v>
      </c>
      <c r="C38" s="143">
        <f t="shared" ref="C38:C53" si="6">IF(B38=$B$4,2,0)</f>
        <v>2</v>
      </c>
      <c r="D38" s="143"/>
      <c r="E38" s="143"/>
      <c r="F38" s="144">
        <f t="shared" ref="F38:F45" si="7">C38*IF(D38&gt;0,D38,1)*IF(E38&gt;0,E38,1)</f>
        <v>2</v>
      </c>
      <c r="G38" s="142" t="s">
        <v>864</v>
      </c>
      <c r="H38" s="142">
        <v>3</v>
      </c>
      <c r="I38" s="142" t="s">
        <v>864</v>
      </c>
      <c r="J38" s="142" t="s">
        <v>864</v>
      </c>
      <c r="K38" s="142" t="s">
        <v>864</v>
      </c>
      <c r="L38" s="142" t="s">
        <v>864</v>
      </c>
      <c r="M38" s="207">
        <v>44340</v>
      </c>
      <c r="N38" s="142" t="s">
        <v>183</v>
      </c>
      <c r="O38" s="140" t="s">
        <v>867</v>
      </c>
      <c r="P38" s="141" t="s">
        <v>480</v>
      </c>
      <c r="Q38" s="128" t="s">
        <v>183</v>
      </c>
      <c r="R38" s="275"/>
    </row>
    <row r="39" spans="1:18" s="3" customFormat="1" ht="15" customHeight="1" x14ac:dyDescent="0.2">
      <c r="A39" s="139" t="s">
        <v>31</v>
      </c>
      <c r="B39" s="142" t="s">
        <v>130</v>
      </c>
      <c r="C39" s="143">
        <f t="shared" si="6"/>
        <v>2</v>
      </c>
      <c r="D39" s="143"/>
      <c r="E39" s="143"/>
      <c r="F39" s="144">
        <f t="shared" si="7"/>
        <v>2</v>
      </c>
      <c r="G39" s="142" t="s">
        <v>864</v>
      </c>
      <c r="H39" s="142">
        <v>2</v>
      </c>
      <c r="I39" s="142" t="s">
        <v>864</v>
      </c>
      <c r="J39" s="142" t="s">
        <v>864</v>
      </c>
      <c r="K39" s="142" t="s">
        <v>864</v>
      </c>
      <c r="L39" s="142" t="s">
        <v>864</v>
      </c>
      <c r="M39" s="207">
        <v>44340</v>
      </c>
      <c r="N39" s="152" t="s">
        <v>183</v>
      </c>
      <c r="O39" s="140" t="s">
        <v>867</v>
      </c>
      <c r="P39" s="295" t="s">
        <v>482</v>
      </c>
      <c r="Q39" s="128" t="s">
        <v>183</v>
      </c>
      <c r="R39" s="275"/>
    </row>
    <row r="40" spans="1:18" s="3" customFormat="1" ht="15" customHeight="1" x14ac:dyDescent="0.2">
      <c r="A40" s="139" t="s">
        <v>102</v>
      </c>
      <c r="B40" s="142" t="s">
        <v>130</v>
      </c>
      <c r="C40" s="143">
        <f t="shared" si="6"/>
        <v>2</v>
      </c>
      <c r="D40" s="143"/>
      <c r="E40" s="143"/>
      <c r="F40" s="144">
        <f t="shared" si="7"/>
        <v>2</v>
      </c>
      <c r="G40" s="142" t="s">
        <v>864</v>
      </c>
      <c r="H40" s="142">
        <v>4</v>
      </c>
      <c r="I40" s="142" t="s">
        <v>864</v>
      </c>
      <c r="J40" s="142" t="s">
        <v>864</v>
      </c>
      <c r="K40" s="142" t="s">
        <v>864</v>
      </c>
      <c r="L40" s="142" t="s">
        <v>864</v>
      </c>
      <c r="M40" s="207" t="s">
        <v>343</v>
      </c>
      <c r="N40" s="152" t="s">
        <v>183</v>
      </c>
      <c r="O40" s="140" t="s">
        <v>867</v>
      </c>
      <c r="P40" s="140" t="s">
        <v>484</v>
      </c>
      <c r="Q40" s="128" t="s">
        <v>183</v>
      </c>
      <c r="R40" s="275"/>
    </row>
    <row r="41" spans="1:18" ht="15" customHeight="1" x14ac:dyDescent="0.2">
      <c r="A41" s="139" t="s">
        <v>32</v>
      </c>
      <c r="B41" s="142" t="s">
        <v>130</v>
      </c>
      <c r="C41" s="143">
        <f t="shared" si="6"/>
        <v>2</v>
      </c>
      <c r="D41" s="143"/>
      <c r="E41" s="143"/>
      <c r="F41" s="144">
        <f t="shared" si="7"/>
        <v>2</v>
      </c>
      <c r="G41" s="142" t="s">
        <v>864</v>
      </c>
      <c r="H41" s="142">
        <v>4</v>
      </c>
      <c r="I41" s="142" t="s">
        <v>864</v>
      </c>
      <c r="J41" s="142" t="s">
        <v>864</v>
      </c>
      <c r="K41" s="142" t="s">
        <v>864</v>
      </c>
      <c r="L41" s="142" t="s">
        <v>864</v>
      </c>
      <c r="M41" s="207">
        <v>44351</v>
      </c>
      <c r="N41" s="152" t="s">
        <v>183</v>
      </c>
      <c r="O41" s="140" t="s">
        <v>867</v>
      </c>
      <c r="P41" s="128" t="s">
        <v>488</v>
      </c>
      <c r="Q41" s="128" t="s">
        <v>183</v>
      </c>
      <c r="R41" s="275"/>
    </row>
    <row r="42" spans="1:18" s="3" customFormat="1" ht="15" customHeight="1" x14ac:dyDescent="0.2">
      <c r="A42" s="139" t="s">
        <v>33</v>
      </c>
      <c r="B42" s="142" t="s">
        <v>127</v>
      </c>
      <c r="C42" s="143">
        <f t="shared" si="6"/>
        <v>0</v>
      </c>
      <c r="D42" s="143"/>
      <c r="E42" s="143"/>
      <c r="F42" s="144">
        <f t="shared" si="7"/>
        <v>0</v>
      </c>
      <c r="G42" s="142" t="s">
        <v>865</v>
      </c>
      <c r="H42" s="142">
        <v>3</v>
      </c>
      <c r="I42" s="142" t="s">
        <v>864</v>
      </c>
      <c r="J42" s="142" t="s">
        <v>866</v>
      </c>
      <c r="K42" s="142" t="s">
        <v>864</v>
      </c>
      <c r="L42" s="142" t="s">
        <v>864</v>
      </c>
      <c r="M42" s="207" t="s">
        <v>343</v>
      </c>
      <c r="N42" s="142" t="s">
        <v>1210</v>
      </c>
      <c r="O42" s="140" t="s">
        <v>867</v>
      </c>
      <c r="P42" s="140" t="s">
        <v>491</v>
      </c>
      <c r="Q42" s="128" t="s">
        <v>183</v>
      </c>
      <c r="R42" s="275"/>
    </row>
    <row r="43" spans="1:18" s="3" customFormat="1" ht="15" customHeight="1" x14ac:dyDescent="0.2">
      <c r="A43" s="139" t="s">
        <v>34</v>
      </c>
      <c r="B43" s="142" t="s">
        <v>130</v>
      </c>
      <c r="C43" s="143">
        <f>IF(B43=$B$4,2,0)</f>
        <v>2</v>
      </c>
      <c r="D43" s="143"/>
      <c r="E43" s="143"/>
      <c r="F43" s="144">
        <f t="shared" si="7"/>
        <v>2</v>
      </c>
      <c r="G43" s="142" t="s">
        <v>864</v>
      </c>
      <c r="H43" s="142">
        <v>4</v>
      </c>
      <c r="I43" s="142" t="s">
        <v>864</v>
      </c>
      <c r="J43" s="142" t="s">
        <v>864</v>
      </c>
      <c r="K43" s="142" t="s">
        <v>864</v>
      </c>
      <c r="L43" s="142" t="s">
        <v>864</v>
      </c>
      <c r="M43" s="207">
        <v>44347</v>
      </c>
      <c r="N43" s="152" t="s">
        <v>183</v>
      </c>
      <c r="O43" s="140" t="s">
        <v>867</v>
      </c>
      <c r="P43" s="141" t="s">
        <v>493</v>
      </c>
      <c r="Q43" s="128" t="s">
        <v>183</v>
      </c>
      <c r="R43" s="275"/>
    </row>
    <row r="44" spans="1:18" s="46" customFormat="1" ht="15" customHeight="1" x14ac:dyDescent="0.2">
      <c r="A44" s="139" t="s">
        <v>35</v>
      </c>
      <c r="B44" s="142" t="s">
        <v>130</v>
      </c>
      <c r="C44" s="143">
        <f t="shared" ref="C44" si="8">IF(B44=$B$4,2,0)</f>
        <v>2</v>
      </c>
      <c r="D44" s="143"/>
      <c r="E44" s="143"/>
      <c r="F44" s="144">
        <f t="shared" ref="F44" si="9">C44*IF(D44&gt;0,D44,1)*IF(E44&gt;0,E44,1)</f>
        <v>2</v>
      </c>
      <c r="G44" s="142" t="s">
        <v>864</v>
      </c>
      <c r="H44" s="142">
        <v>5</v>
      </c>
      <c r="I44" s="142" t="s">
        <v>864</v>
      </c>
      <c r="J44" s="142" t="s">
        <v>864</v>
      </c>
      <c r="K44" s="142" t="s">
        <v>864</v>
      </c>
      <c r="L44" s="142" t="s">
        <v>864</v>
      </c>
      <c r="M44" s="207">
        <v>44278</v>
      </c>
      <c r="N44" s="152" t="s">
        <v>183</v>
      </c>
      <c r="O44" s="140" t="s">
        <v>867</v>
      </c>
      <c r="P44" s="140" t="s">
        <v>496</v>
      </c>
      <c r="Q44" s="128" t="s">
        <v>183</v>
      </c>
      <c r="R44" s="137"/>
    </row>
    <row r="45" spans="1:18" s="46" customFormat="1" ht="15" customHeight="1" x14ac:dyDescent="0.2">
      <c r="A45" s="139" t="s">
        <v>103</v>
      </c>
      <c r="B45" s="142" t="s">
        <v>130</v>
      </c>
      <c r="C45" s="143">
        <f t="shared" si="6"/>
        <v>2</v>
      </c>
      <c r="D45" s="143"/>
      <c r="E45" s="143"/>
      <c r="F45" s="144">
        <f t="shared" si="7"/>
        <v>2</v>
      </c>
      <c r="G45" s="142" t="s">
        <v>1208</v>
      </c>
      <c r="H45" s="142">
        <v>0</v>
      </c>
      <c r="I45" s="142" t="s">
        <v>183</v>
      </c>
      <c r="J45" s="142" t="s">
        <v>183</v>
      </c>
      <c r="K45" s="142" t="s">
        <v>183</v>
      </c>
      <c r="L45" s="142" t="s">
        <v>183</v>
      </c>
      <c r="M45" s="142" t="s">
        <v>183</v>
      </c>
      <c r="N45" s="142" t="s">
        <v>400</v>
      </c>
      <c r="O45" s="140" t="s">
        <v>979</v>
      </c>
      <c r="P45" s="152" t="s">
        <v>501</v>
      </c>
      <c r="Q45" s="128" t="s">
        <v>183</v>
      </c>
      <c r="R45" s="137"/>
    </row>
    <row r="46" spans="1:18" s="7" customFormat="1" ht="15" customHeight="1" x14ac:dyDescent="0.2">
      <c r="A46" s="145" t="s">
        <v>36</v>
      </c>
      <c r="B46" s="150"/>
      <c r="C46" s="156"/>
      <c r="D46" s="150"/>
      <c r="E46" s="150"/>
      <c r="F46" s="151"/>
      <c r="G46" s="244"/>
      <c r="H46" s="145"/>
      <c r="I46" s="145"/>
      <c r="J46" s="145"/>
      <c r="K46" s="145"/>
      <c r="L46" s="145"/>
      <c r="M46" s="145"/>
      <c r="N46" s="145"/>
      <c r="O46" s="146"/>
      <c r="P46" s="146"/>
      <c r="Q46" s="146"/>
      <c r="R46" s="272"/>
    </row>
    <row r="47" spans="1:18" s="3" customFormat="1" ht="15" customHeight="1" x14ac:dyDescent="0.2">
      <c r="A47" s="139" t="s">
        <v>37</v>
      </c>
      <c r="B47" s="142" t="s">
        <v>127</v>
      </c>
      <c r="C47" s="143">
        <f t="shared" si="6"/>
        <v>0</v>
      </c>
      <c r="D47" s="143"/>
      <c r="E47" s="143"/>
      <c r="F47" s="144">
        <f t="shared" ref="F47:F53" si="10">C47*IF(D47&gt;0,D47,1)*IF(E47&gt;0,E47,1)</f>
        <v>0</v>
      </c>
      <c r="G47" s="142" t="s">
        <v>866</v>
      </c>
      <c r="H47" s="142">
        <v>2</v>
      </c>
      <c r="I47" s="142" t="s">
        <v>183</v>
      </c>
      <c r="J47" s="142" t="s">
        <v>183</v>
      </c>
      <c r="K47" s="142" t="s">
        <v>183</v>
      </c>
      <c r="L47" s="142" t="s">
        <v>183</v>
      </c>
      <c r="M47" s="142" t="s">
        <v>183</v>
      </c>
      <c r="N47" s="152" t="s">
        <v>183</v>
      </c>
      <c r="O47" s="140" t="s">
        <v>875</v>
      </c>
      <c r="P47" s="141" t="s">
        <v>503</v>
      </c>
      <c r="Q47" s="128" t="s">
        <v>183</v>
      </c>
      <c r="R47" s="275"/>
    </row>
    <row r="48" spans="1:18" s="3" customFormat="1" ht="15" customHeight="1" x14ac:dyDescent="0.2">
      <c r="A48" s="139" t="s">
        <v>38</v>
      </c>
      <c r="B48" s="142" t="s">
        <v>127</v>
      </c>
      <c r="C48" s="143">
        <f t="shared" si="6"/>
        <v>0</v>
      </c>
      <c r="D48" s="143"/>
      <c r="E48" s="143"/>
      <c r="F48" s="144">
        <f t="shared" si="10"/>
        <v>0</v>
      </c>
      <c r="G48" s="142" t="s">
        <v>866</v>
      </c>
      <c r="H48" s="142">
        <v>4</v>
      </c>
      <c r="I48" s="142" t="s">
        <v>183</v>
      </c>
      <c r="J48" s="142" t="s">
        <v>183</v>
      </c>
      <c r="K48" s="142" t="s">
        <v>183</v>
      </c>
      <c r="L48" s="142" t="s">
        <v>183</v>
      </c>
      <c r="M48" s="142" t="s">
        <v>183</v>
      </c>
      <c r="N48" s="152" t="s">
        <v>183</v>
      </c>
      <c r="O48" s="140" t="s">
        <v>867</v>
      </c>
      <c r="P48" s="141" t="s">
        <v>506</v>
      </c>
      <c r="Q48" s="128" t="s">
        <v>183</v>
      </c>
      <c r="R48" s="275"/>
    </row>
    <row r="49" spans="1:18" ht="15" customHeight="1" x14ac:dyDescent="0.2">
      <c r="A49" s="139" t="s">
        <v>39</v>
      </c>
      <c r="B49" s="142" t="s">
        <v>130</v>
      </c>
      <c r="C49" s="143">
        <f t="shared" si="6"/>
        <v>2</v>
      </c>
      <c r="D49" s="143"/>
      <c r="E49" s="143"/>
      <c r="F49" s="144">
        <f t="shared" si="10"/>
        <v>2</v>
      </c>
      <c r="G49" s="142" t="s">
        <v>864</v>
      </c>
      <c r="H49" s="142">
        <v>1</v>
      </c>
      <c r="I49" s="142" t="s">
        <v>864</v>
      </c>
      <c r="J49" s="142" t="s">
        <v>864</v>
      </c>
      <c r="K49" s="142" t="s">
        <v>864</v>
      </c>
      <c r="L49" s="142" t="s">
        <v>864</v>
      </c>
      <c r="M49" s="207">
        <v>44305</v>
      </c>
      <c r="N49" s="142" t="s">
        <v>183</v>
      </c>
      <c r="O49" s="140" t="s">
        <v>867</v>
      </c>
      <c r="P49" s="140" t="s">
        <v>385</v>
      </c>
      <c r="Q49" s="128" t="s">
        <v>183</v>
      </c>
      <c r="R49" s="275"/>
    </row>
    <row r="50" spans="1:18" ht="15" customHeight="1" x14ac:dyDescent="0.2">
      <c r="A50" s="139" t="s">
        <v>40</v>
      </c>
      <c r="B50" s="142" t="s">
        <v>127</v>
      </c>
      <c r="C50" s="143">
        <f>IF(B50=$B$4,2,0)</f>
        <v>0</v>
      </c>
      <c r="D50" s="143"/>
      <c r="E50" s="143"/>
      <c r="F50" s="144">
        <f t="shared" si="10"/>
        <v>0</v>
      </c>
      <c r="G50" s="142" t="s">
        <v>865</v>
      </c>
      <c r="H50" s="142">
        <v>7</v>
      </c>
      <c r="I50" s="142" t="s">
        <v>864</v>
      </c>
      <c r="J50" s="142" t="s">
        <v>865</v>
      </c>
      <c r="K50" s="142" t="s">
        <v>864</v>
      </c>
      <c r="L50" s="142" t="s">
        <v>864</v>
      </c>
      <c r="M50" s="142" t="s">
        <v>343</v>
      </c>
      <c r="N50" s="152" t="s">
        <v>369</v>
      </c>
      <c r="O50" s="140" t="s">
        <v>867</v>
      </c>
      <c r="P50" s="140" t="s">
        <v>903</v>
      </c>
      <c r="Q50" s="128" t="s">
        <v>183</v>
      </c>
      <c r="R50" s="275"/>
    </row>
    <row r="51" spans="1:18" s="3" customFormat="1" ht="15" customHeight="1" x14ac:dyDescent="0.2">
      <c r="A51" s="139" t="s">
        <v>92</v>
      </c>
      <c r="B51" s="142" t="s">
        <v>127</v>
      </c>
      <c r="C51" s="143">
        <f>IF(B51=$B$4,2,0)</f>
        <v>0</v>
      </c>
      <c r="D51" s="143"/>
      <c r="E51" s="143"/>
      <c r="F51" s="144">
        <f t="shared" ref="F51" si="11">C51*IF(D51&gt;0,D51,1)*IF(E51&gt;0,E51,1)</f>
        <v>0</v>
      </c>
      <c r="G51" s="142" t="s">
        <v>866</v>
      </c>
      <c r="H51" s="142">
        <v>6</v>
      </c>
      <c r="I51" s="142" t="s">
        <v>183</v>
      </c>
      <c r="J51" s="142" t="s">
        <v>183</v>
      </c>
      <c r="K51" s="142" t="s">
        <v>183</v>
      </c>
      <c r="L51" s="142" t="s">
        <v>183</v>
      </c>
      <c r="M51" s="142" t="s">
        <v>183</v>
      </c>
      <c r="N51" s="152" t="s">
        <v>183</v>
      </c>
      <c r="O51" s="140" t="s">
        <v>867</v>
      </c>
      <c r="P51" s="140" t="s">
        <v>508</v>
      </c>
      <c r="Q51" s="128" t="s">
        <v>183</v>
      </c>
      <c r="R51" s="275"/>
    </row>
    <row r="52" spans="1:18" s="7" customFormat="1" ht="15" customHeight="1" x14ac:dyDescent="0.2">
      <c r="A52" s="139" t="s">
        <v>41</v>
      </c>
      <c r="B52" s="142" t="s">
        <v>127</v>
      </c>
      <c r="C52" s="143">
        <f>IF(B52=$B$4,2,0)</f>
        <v>0</v>
      </c>
      <c r="D52" s="143"/>
      <c r="E52" s="143"/>
      <c r="F52" s="144">
        <f t="shared" si="10"/>
        <v>0</v>
      </c>
      <c r="G52" s="142" t="s">
        <v>865</v>
      </c>
      <c r="H52" s="142">
        <v>2</v>
      </c>
      <c r="I52" s="142" t="s">
        <v>864</v>
      </c>
      <c r="J52" s="142" t="s">
        <v>866</v>
      </c>
      <c r="K52" s="142" t="s">
        <v>864</v>
      </c>
      <c r="L52" s="142" t="s">
        <v>864</v>
      </c>
      <c r="M52" s="207">
        <v>44300</v>
      </c>
      <c r="N52" s="152" t="s">
        <v>369</v>
      </c>
      <c r="O52" s="140" t="s">
        <v>867</v>
      </c>
      <c r="P52" s="141" t="s">
        <v>184</v>
      </c>
      <c r="Q52" s="141" t="s">
        <v>374</v>
      </c>
      <c r="R52" s="137" t="s">
        <v>183</v>
      </c>
    </row>
    <row r="53" spans="1:18" ht="15" customHeight="1" x14ac:dyDescent="0.2">
      <c r="A53" s="139" t="s">
        <v>42</v>
      </c>
      <c r="B53" s="142" t="s">
        <v>130</v>
      </c>
      <c r="C53" s="143">
        <f t="shared" si="6"/>
        <v>2</v>
      </c>
      <c r="D53" s="143"/>
      <c r="E53" s="143"/>
      <c r="F53" s="144">
        <f t="shared" si="10"/>
        <v>2</v>
      </c>
      <c r="G53" s="142" t="s">
        <v>864</v>
      </c>
      <c r="H53" s="142">
        <v>7</v>
      </c>
      <c r="I53" s="142" t="s">
        <v>864</v>
      </c>
      <c r="J53" s="142" t="s">
        <v>864</v>
      </c>
      <c r="K53" s="142" t="s">
        <v>864</v>
      </c>
      <c r="L53" s="142" t="s">
        <v>864</v>
      </c>
      <c r="M53" s="207" t="s">
        <v>343</v>
      </c>
      <c r="N53" s="142" t="s">
        <v>183</v>
      </c>
      <c r="O53" s="140" t="s">
        <v>979</v>
      </c>
      <c r="P53" s="140" t="s">
        <v>388</v>
      </c>
      <c r="Q53" s="128" t="s">
        <v>183</v>
      </c>
      <c r="R53" s="275"/>
    </row>
    <row r="54" spans="1:18" s="7" customFormat="1" ht="15" customHeight="1" x14ac:dyDescent="0.2">
      <c r="A54" s="145" t="s">
        <v>43</v>
      </c>
      <c r="B54" s="150"/>
      <c r="C54" s="156"/>
      <c r="D54" s="150"/>
      <c r="E54" s="150"/>
      <c r="F54" s="151"/>
      <c r="G54" s="244"/>
      <c r="H54" s="145"/>
      <c r="I54" s="145"/>
      <c r="J54" s="145"/>
      <c r="K54" s="145"/>
      <c r="L54" s="145"/>
      <c r="M54" s="145"/>
      <c r="N54" s="145"/>
      <c r="O54" s="146"/>
      <c r="P54" s="146"/>
      <c r="Q54" s="146"/>
      <c r="R54" s="272"/>
    </row>
    <row r="55" spans="1:18" s="3" customFormat="1" ht="15" customHeight="1" x14ac:dyDescent="0.2">
      <c r="A55" s="139" t="s">
        <v>44</v>
      </c>
      <c r="B55" s="142" t="s">
        <v>130</v>
      </c>
      <c r="C55" s="143">
        <f t="shared" ref="C55:C68" si="12">IF(B55=$B$4,2,0)</f>
        <v>2</v>
      </c>
      <c r="D55" s="143"/>
      <c r="E55" s="143"/>
      <c r="F55" s="144">
        <f t="shared" ref="F55:F68" si="13">C55*IF(D55&gt;0,D55,1)*IF(E55&gt;0,E55,1)</f>
        <v>2</v>
      </c>
      <c r="G55" s="142" t="s">
        <v>864</v>
      </c>
      <c r="H55" s="142">
        <v>3</v>
      </c>
      <c r="I55" s="142" t="s">
        <v>864</v>
      </c>
      <c r="J55" s="142" t="s">
        <v>864</v>
      </c>
      <c r="K55" s="142" t="s">
        <v>864</v>
      </c>
      <c r="L55" s="142" t="s">
        <v>864</v>
      </c>
      <c r="M55" s="207">
        <v>44348</v>
      </c>
      <c r="N55" s="152" t="s">
        <v>183</v>
      </c>
      <c r="O55" s="140" t="s">
        <v>867</v>
      </c>
      <c r="P55" s="141" t="s">
        <v>511</v>
      </c>
      <c r="Q55" s="128" t="s">
        <v>183</v>
      </c>
      <c r="R55" s="275"/>
    </row>
    <row r="56" spans="1:18" s="3" customFormat="1" ht="15" customHeight="1" x14ac:dyDescent="0.2">
      <c r="A56" s="139" t="s">
        <v>45</v>
      </c>
      <c r="B56" s="142" t="s">
        <v>130</v>
      </c>
      <c r="C56" s="143">
        <f t="shared" si="12"/>
        <v>2</v>
      </c>
      <c r="D56" s="143"/>
      <c r="E56" s="143"/>
      <c r="F56" s="144">
        <f t="shared" si="13"/>
        <v>2</v>
      </c>
      <c r="G56" s="142" t="s">
        <v>864</v>
      </c>
      <c r="H56" s="142">
        <v>3</v>
      </c>
      <c r="I56" s="142" t="s">
        <v>864</v>
      </c>
      <c r="J56" s="142" t="s">
        <v>864</v>
      </c>
      <c r="K56" s="142" t="s">
        <v>864</v>
      </c>
      <c r="L56" s="142" t="s">
        <v>864</v>
      </c>
      <c r="M56" s="207" t="s">
        <v>343</v>
      </c>
      <c r="N56" s="152" t="s">
        <v>183</v>
      </c>
      <c r="O56" s="140" t="s">
        <v>867</v>
      </c>
      <c r="P56" s="140" t="s">
        <v>513</v>
      </c>
      <c r="Q56" s="128" t="s">
        <v>183</v>
      </c>
      <c r="R56" s="275"/>
    </row>
    <row r="57" spans="1:18" s="3" customFormat="1" ht="15" customHeight="1" x14ac:dyDescent="0.2">
      <c r="A57" s="139" t="s">
        <v>46</v>
      </c>
      <c r="B57" s="142" t="s">
        <v>127</v>
      </c>
      <c r="C57" s="143">
        <f t="shared" si="12"/>
        <v>0</v>
      </c>
      <c r="D57" s="143"/>
      <c r="E57" s="143"/>
      <c r="F57" s="144">
        <f t="shared" si="13"/>
        <v>0</v>
      </c>
      <c r="G57" s="142" t="s">
        <v>866</v>
      </c>
      <c r="H57" s="142">
        <v>4</v>
      </c>
      <c r="I57" s="142" t="s">
        <v>183</v>
      </c>
      <c r="J57" s="142" t="s">
        <v>183</v>
      </c>
      <c r="K57" s="142" t="s">
        <v>183</v>
      </c>
      <c r="L57" s="142" t="s">
        <v>183</v>
      </c>
      <c r="M57" s="142" t="s">
        <v>183</v>
      </c>
      <c r="N57" s="142" t="s">
        <v>183</v>
      </c>
      <c r="O57" s="140" t="s">
        <v>867</v>
      </c>
      <c r="P57" s="141" t="s">
        <v>514</v>
      </c>
      <c r="Q57" s="128" t="s">
        <v>183</v>
      </c>
      <c r="R57" s="275"/>
    </row>
    <row r="58" spans="1:18" s="3" customFormat="1" ht="15" customHeight="1" x14ac:dyDescent="0.2">
      <c r="A58" s="139" t="s">
        <v>47</v>
      </c>
      <c r="B58" s="142" t="s">
        <v>127</v>
      </c>
      <c r="C58" s="143">
        <f t="shared" si="12"/>
        <v>0</v>
      </c>
      <c r="D58" s="143"/>
      <c r="E58" s="143"/>
      <c r="F58" s="144">
        <f t="shared" si="13"/>
        <v>0</v>
      </c>
      <c r="G58" s="142" t="s">
        <v>865</v>
      </c>
      <c r="H58" s="142">
        <v>2</v>
      </c>
      <c r="I58" s="142" t="s">
        <v>864</v>
      </c>
      <c r="J58" s="142" t="s">
        <v>866</v>
      </c>
      <c r="K58" s="142" t="s">
        <v>864</v>
      </c>
      <c r="L58" s="142" t="s">
        <v>864</v>
      </c>
      <c r="M58" s="207" t="s">
        <v>343</v>
      </c>
      <c r="N58" s="152" t="s">
        <v>369</v>
      </c>
      <c r="O58" s="140" t="s">
        <v>867</v>
      </c>
      <c r="P58" s="141" t="s">
        <v>516</v>
      </c>
      <c r="Q58" s="128" t="s">
        <v>183</v>
      </c>
      <c r="R58" s="275"/>
    </row>
    <row r="59" spans="1:18" s="7" customFormat="1" ht="15" customHeight="1" x14ac:dyDescent="0.2">
      <c r="A59" s="139" t="s">
        <v>48</v>
      </c>
      <c r="B59" s="142" t="s">
        <v>130</v>
      </c>
      <c r="C59" s="143">
        <f t="shared" si="12"/>
        <v>2</v>
      </c>
      <c r="D59" s="143"/>
      <c r="E59" s="143"/>
      <c r="F59" s="144">
        <f t="shared" si="13"/>
        <v>2</v>
      </c>
      <c r="G59" s="142" t="s">
        <v>864</v>
      </c>
      <c r="H59" s="142">
        <v>5</v>
      </c>
      <c r="I59" s="142" t="s">
        <v>864</v>
      </c>
      <c r="J59" s="142" t="s">
        <v>864</v>
      </c>
      <c r="K59" s="142" t="s">
        <v>864</v>
      </c>
      <c r="L59" s="142" t="s">
        <v>864</v>
      </c>
      <c r="M59" s="207" t="s">
        <v>343</v>
      </c>
      <c r="N59" s="152" t="s">
        <v>183</v>
      </c>
      <c r="O59" s="140" t="s">
        <v>867</v>
      </c>
      <c r="P59" s="140" t="s">
        <v>517</v>
      </c>
      <c r="Q59" s="128" t="s">
        <v>183</v>
      </c>
      <c r="R59" s="137"/>
    </row>
    <row r="60" spans="1:18" s="3" customFormat="1" ht="15" customHeight="1" x14ac:dyDescent="0.2">
      <c r="A60" s="139" t="s">
        <v>49</v>
      </c>
      <c r="B60" s="142" t="s">
        <v>130</v>
      </c>
      <c r="C60" s="143">
        <f t="shared" si="12"/>
        <v>2</v>
      </c>
      <c r="D60" s="143"/>
      <c r="E60" s="143"/>
      <c r="F60" s="144">
        <f t="shared" si="13"/>
        <v>2</v>
      </c>
      <c r="G60" s="142" t="s">
        <v>864</v>
      </c>
      <c r="H60" s="142">
        <v>2</v>
      </c>
      <c r="I60" s="142" t="s">
        <v>864</v>
      </c>
      <c r="J60" s="142" t="s">
        <v>864</v>
      </c>
      <c r="K60" s="142" t="s">
        <v>864</v>
      </c>
      <c r="L60" s="142" t="s">
        <v>864</v>
      </c>
      <c r="M60" s="207">
        <v>44290</v>
      </c>
      <c r="N60" s="142" t="s">
        <v>183</v>
      </c>
      <c r="O60" s="140" t="s">
        <v>979</v>
      </c>
      <c r="P60" s="140" t="s">
        <v>389</v>
      </c>
      <c r="Q60" s="128" t="s">
        <v>183</v>
      </c>
      <c r="R60" s="275"/>
    </row>
    <row r="61" spans="1:18" s="3" customFormat="1" ht="15" customHeight="1" x14ac:dyDescent="0.2">
      <c r="A61" s="139" t="s">
        <v>50</v>
      </c>
      <c r="B61" s="142" t="s">
        <v>127</v>
      </c>
      <c r="C61" s="143">
        <f t="shared" si="12"/>
        <v>0</v>
      </c>
      <c r="D61" s="143"/>
      <c r="E61" s="143"/>
      <c r="F61" s="144">
        <f t="shared" si="13"/>
        <v>0</v>
      </c>
      <c r="G61" s="142" t="s">
        <v>866</v>
      </c>
      <c r="H61" s="142">
        <v>4</v>
      </c>
      <c r="I61" s="142" t="s">
        <v>183</v>
      </c>
      <c r="J61" s="142" t="s">
        <v>183</v>
      </c>
      <c r="K61" s="142" t="s">
        <v>183</v>
      </c>
      <c r="L61" s="142" t="s">
        <v>183</v>
      </c>
      <c r="M61" s="142" t="s">
        <v>183</v>
      </c>
      <c r="N61" s="142" t="s">
        <v>183</v>
      </c>
      <c r="O61" s="140" t="s">
        <v>867</v>
      </c>
      <c r="P61" s="140" t="s">
        <v>393</v>
      </c>
      <c r="Q61" s="128" t="s">
        <v>183</v>
      </c>
      <c r="R61" s="275"/>
    </row>
    <row r="62" spans="1:18" s="46" customFormat="1" ht="15" customHeight="1" x14ac:dyDescent="0.2">
      <c r="A62" s="139" t="s">
        <v>51</v>
      </c>
      <c r="B62" s="142" t="s">
        <v>130</v>
      </c>
      <c r="C62" s="143">
        <f t="shared" si="12"/>
        <v>2</v>
      </c>
      <c r="D62" s="143"/>
      <c r="E62" s="143"/>
      <c r="F62" s="144">
        <f t="shared" si="13"/>
        <v>2</v>
      </c>
      <c r="G62" s="142" t="s">
        <v>864</v>
      </c>
      <c r="H62" s="142">
        <v>4</v>
      </c>
      <c r="I62" s="142" t="s">
        <v>864</v>
      </c>
      <c r="J62" s="142" t="s">
        <v>864</v>
      </c>
      <c r="K62" s="142" t="s">
        <v>864</v>
      </c>
      <c r="L62" s="142" t="s">
        <v>864</v>
      </c>
      <c r="M62" s="207" t="s">
        <v>343</v>
      </c>
      <c r="N62" s="152" t="s">
        <v>183</v>
      </c>
      <c r="O62" s="140" t="s">
        <v>867</v>
      </c>
      <c r="P62" s="140" t="s">
        <v>520</v>
      </c>
      <c r="Q62" s="128" t="s">
        <v>183</v>
      </c>
      <c r="R62" s="137"/>
    </row>
    <row r="63" spans="1:18" s="48" customFormat="1" ht="15" customHeight="1" x14ac:dyDescent="0.2">
      <c r="A63" s="139" t="s">
        <v>52</v>
      </c>
      <c r="B63" s="142" t="s">
        <v>130</v>
      </c>
      <c r="C63" s="143">
        <f t="shared" si="12"/>
        <v>2</v>
      </c>
      <c r="D63" s="143"/>
      <c r="E63" s="143"/>
      <c r="F63" s="144">
        <f t="shared" si="13"/>
        <v>2</v>
      </c>
      <c r="G63" s="142" t="s">
        <v>864</v>
      </c>
      <c r="H63" s="142">
        <v>10</v>
      </c>
      <c r="I63" s="142" t="s">
        <v>864</v>
      </c>
      <c r="J63" s="142" t="s">
        <v>864</v>
      </c>
      <c r="K63" s="142" t="s">
        <v>864</v>
      </c>
      <c r="L63" s="142" t="s">
        <v>864</v>
      </c>
      <c r="M63" s="207" t="s">
        <v>343</v>
      </c>
      <c r="N63" s="152" t="s">
        <v>183</v>
      </c>
      <c r="O63" s="140" t="s">
        <v>867</v>
      </c>
      <c r="P63" s="140" t="s">
        <v>523</v>
      </c>
      <c r="Q63" s="128" t="s">
        <v>183</v>
      </c>
      <c r="R63" s="275"/>
    </row>
    <row r="64" spans="1:18" s="3" customFormat="1" ht="15" customHeight="1" x14ac:dyDescent="0.2">
      <c r="A64" s="139" t="s">
        <v>150</v>
      </c>
      <c r="B64" s="142" t="s">
        <v>130</v>
      </c>
      <c r="C64" s="143">
        <f t="shared" si="12"/>
        <v>2</v>
      </c>
      <c r="D64" s="143"/>
      <c r="E64" s="143"/>
      <c r="F64" s="144">
        <f t="shared" si="13"/>
        <v>2</v>
      </c>
      <c r="G64" s="142" t="s">
        <v>864</v>
      </c>
      <c r="H64" s="142">
        <v>2</v>
      </c>
      <c r="I64" s="142" t="s">
        <v>864</v>
      </c>
      <c r="J64" s="142" t="s">
        <v>864</v>
      </c>
      <c r="K64" s="142" t="s">
        <v>864</v>
      </c>
      <c r="L64" s="142" t="s">
        <v>864</v>
      </c>
      <c r="M64" s="207" t="s">
        <v>343</v>
      </c>
      <c r="N64" s="152" t="s">
        <v>183</v>
      </c>
      <c r="O64" s="140" t="s">
        <v>867</v>
      </c>
      <c r="P64" s="140" t="s">
        <v>624</v>
      </c>
      <c r="Q64" s="141" t="s">
        <v>183</v>
      </c>
      <c r="R64" s="275"/>
    </row>
    <row r="65" spans="1:19" ht="15" customHeight="1" x14ac:dyDescent="0.2">
      <c r="A65" s="139" t="s">
        <v>54</v>
      </c>
      <c r="B65" s="142" t="s">
        <v>130</v>
      </c>
      <c r="C65" s="143">
        <f t="shared" si="12"/>
        <v>2</v>
      </c>
      <c r="D65" s="143"/>
      <c r="E65" s="143"/>
      <c r="F65" s="144">
        <f t="shared" si="13"/>
        <v>2</v>
      </c>
      <c r="G65" s="142" t="s">
        <v>864</v>
      </c>
      <c r="H65" s="142">
        <v>3</v>
      </c>
      <c r="I65" s="142" t="s">
        <v>864</v>
      </c>
      <c r="J65" s="142" t="s">
        <v>864</v>
      </c>
      <c r="K65" s="142" t="s">
        <v>864</v>
      </c>
      <c r="L65" s="142" t="s">
        <v>864</v>
      </c>
      <c r="M65" s="207">
        <v>44336</v>
      </c>
      <c r="N65" s="207" t="s">
        <v>183</v>
      </c>
      <c r="O65" s="140" t="s">
        <v>867</v>
      </c>
      <c r="P65" s="141" t="s">
        <v>395</v>
      </c>
      <c r="Q65" s="128" t="s">
        <v>183</v>
      </c>
      <c r="R65" s="275"/>
    </row>
    <row r="66" spans="1:19" s="3" customFormat="1" ht="15" customHeight="1" x14ac:dyDescent="0.2">
      <c r="A66" s="139" t="s">
        <v>55</v>
      </c>
      <c r="B66" s="142" t="s">
        <v>127</v>
      </c>
      <c r="C66" s="143">
        <f t="shared" si="12"/>
        <v>0</v>
      </c>
      <c r="D66" s="143"/>
      <c r="E66" s="143"/>
      <c r="F66" s="144">
        <f t="shared" si="13"/>
        <v>0</v>
      </c>
      <c r="G66" s="142" t="s">
        <v>866</v>
      </c>
      <c r="H66" s="142">
        <v>3</v>
      </c>
      <c r="I66" s="142" t="s">
        <v>183</v>
      </c>
      <c r="J66" s="142" t="s">
        <v>183</v>
      </c>
      <c r="K66" s="142" t="s">
        <v>183</v>
      </c>
      <c r="L66" s="142" t="s">
        <v>183</v>
      </c>
      <c r="M66" s="142" t="s">
        <v>183</v>
      </c>
      <c r="N66" s="142" t="s">
        <v>1360</v>
      </c>
      <c r="O66" s="140" t="s">
        <v>867</v>
      </c>
      <c r="P66" s="140" t="s">
        <v>528</v>
      </c>
      <c r="Q66" s="128" t="s">
        <v>183</v>
      </c>
      <c r="R66" s="137"/>
      <c r="S66" s="54"/>
    </row>
    <row r="67" spans="1:19" s="3" customFormat="1" ht="15" customHeight="1" x14ac:dyDescent="0.2">
      <c r="A67" s="139" t="s">
        <v>56</v>
      </c>
      <c r="B67" s="142" t="s">
        <v>130</v>
      </c>
      <c r="C67" s="143">
        <f t="shared" si="12"/>
        <v>2</v>
      </c>
      <c r="D67" s="143"/>
      <c r="E67" s="143"/>
      <c r="F67" s="144">
        <f t="shared" si="13"/>
        <v>2</v>
      </c>
      <c r="G67" s="142" t="s">
        <v>864</v>
      </c>
      <c r="H67" s="142">
        <v>17</v>
      </c>
      <c r="I67" s="142" t="s">
        <v>864</v>
      </c>
      <c r="J67" s="142" t="s">
        <v>864</v>
      </c>
      <c r="K67" s="142" t="s">
        <v>864</v>
      </c>
      <c r="L67" s="142" t="s">
        <v>864</v>
      </c>
      <c r="M67" s="207">
        <v>44329</v>
      </c>
      <c r="N67" s="152" t="s">
        <v>183</v>
      </c>
      <c r="O67" s="140" t="s">
        <v>979</v>
      </c>
      <c r="P67" s="295" t="s">
        <v>530</v>
      </c>
      <c r="Q67" s="128" t="s">
        <v>183</v>
      </c>
      <c r="R67" s="275"/>
    </row>
    <row r="68" spans="1:19" ht="15" customHeight="1" x14ac:dyDescent="0.2">
      <c r="A68" s="139" t="s">
        <v>57</v>
      </c>
      <c r="B68" s="142" t="s">
        <v>130</v>
      </c>
      <c r="C68" s="143">
        <f t="shared" si="12"/>
        <v>2</v>
      </c>
      <c r="D68" s="143"/>
      <c r="E68" s="143"/>
      <c r="F68" s="144">
        <f t="shared" si="13"/>
        <v>2</v>
      </c>
      <c r="G68" s="142" t="s">
        <v>864</v>
      </c>
      <c r="H68" s="142">
        <v>8</v>
      </c>
      <c r="I68" s="142" t="s">
        <v>864</v>
      </c>
      <c r="J68" s="142" t="s">
        <v>864</v>
      </c>
      <c r="K68" s="142" t="s">
        <v>864</v>
      </c>
      <c r="L68" s="142" t="s">
        <v>864</v>
      </c>
      <c r="M68" s="207" t="s">
        <v>343</v>
      </c>
      <c r="N68" s="142" t="s">
        <v>183</v>
      </c>
      <c r="O68" s="140" t="s">
        <v>979</v>
      </c>
      <c r="P68" s="141" t="s">
        <v>532</v>
      </c>
      <c r="Q68" s="128" t="s">
        <v>183</v>
      </c>
      <c r="R68" s="275"/>
    </row>
    <row r="69" spans="1:19" s="7" customFormat="1" ht="15" customHeight="1" x14ac:dyDescent="0.2">
      <c r="A69" s="145" t="s">
        <v>58</v>
      </c>
      <c r="B69" s="150"/>
      <c r="C69" s="156"/>
      <c r="D69" s="150"/>
      <c r="E69" s="150"/>
      <c r="F69" s="151"/>
      <c r="G69" s="244"/>
      <c r="H69" s="145"/>
      <c r="I69" s="145"/>
      <c r="J69" s="145"/>
      <c r="K69" s="145"/>
      <c r="L69" s="145"/>
      <c r="M69" s="145"/>
      <c r="N69" s="145"/>
      <c r="O69" s="146"/>
      <c r="P69" s="146"/>
      <c r="Q69" s="146"/>
      <c r="R69" s="272"/>
    </row>
    <row r="70" spans="1:19" s="46" customFormat="1" ht="15" customHeight="1" x14ac:dyDescent="0.2">
      <c r="A70" s="139" t="s">
        <v>59</v>
      </c>
      <c r="B70" s="142" t="s">
        <v>127</v>
      </c>
      <c r="C70" s="143">
        <f>IF(B70=$B$4,2,0)</f>
        <v>0</v>
      </c>
      <c r="D70" s="143"/>
      <c r="E70" s="143"/>
      <c r="F70" s="144">
        <f t="shared" ref="F70:F75" si="14">C70*IF(D70&gt;0,D70,1)*IF(E70&gt;0,E70,1)</f>
        <v>0</v>
      </c>
      <c r="G70" s="142" t="s">
        <v>866</v>
      </c>
      <c r="H70" s="142">
        <v>2</v>
      </c>
      <c r="I70" s="142" t="s">
        <v>183</v>
      </c>
      <c r="J70" s="142" t="s">
        <v>183</v>
      </c>
      <c r="K70" s="142" t="s">
        <v>183</v>
      </c>
      <c r="L70" s="142" t="s">
        <v>183</v>
      </c>
      <c r="M70" s="142" t="s">
        <v>183</v>
      </c>
      <c r="N70" s="142" t="s">
        <v>183</v>
      </c>
      <c r="O70" s="140" t="s">
        <v>867</v>
      </c>
      <c r="P70" s="141" t="s">
        <v>535</v>
      </c>
      <c r="Q70" s="128" t="s">
        <v>183</v>
      </c>
      <c r="R70" s="137"/>
    </row>
    <row r="71" spans="1:19" ht="15" customHeight="1" x14ac:dyDescent="0.2">
      <c r="A71" s="139" t="s">
        <v>60</v>
      </c>
      <c r="B71" s="142" t="s">
        <v>130</v>
      </c>
      <c r="C71" s="143">
        <f>IF(B71=$B$4,2,0)</f>
        <v>2</v>
      </c>
      <c r="D71" s="143"/>
      <c r="E71" s="143"/>
      <c r="F71" s="144">
        <f t="shared" si="14"/>
        <v>2</v>
      </c>
      <c r="G71" s="142" t="s">
        <v>864</v>
      </c>
      <c r="H71" s="142">
        <v>2</v>
      </c>
      <c r="I71" s="142" t="s">
        <v>864</v>
      </c>
      <c r="J71" s="142" t="s">
        <v>864</v>
      </c>
      <c r="K71" s="142" t="s">
        <v>864</v>
      </c>
      <c r="L71" s="142" t="s">
        <v>864</v>
      </c>
      <c r="M71" s="207">
        <v>44342</v>
      </c>
      <c r="N71" s="142" t="s">
        <v>183</v>
      </c>
      <c r="O71" s="140" t="s">
        <v>867</v>
      </c>
      <c r="P71" s="141" t="s">
        <v>537</v>
      </c>
      <c r="Q71" s="128" t="s">
        <v>183</v>
      </c>
      <c r="R71" s="275"/>
    </row>
    <row r="72" spans="1:19" s="7" customFormat="1" ht="15" customHeight="1" x14ac:dyDescent="0.2">
      <c r="A72" s="139" t="s">
        <v>61</v>
      </c>
      <c r="B72" s="142" t="s">
        <v>130</v>
      </c>
      <c r="C72" s="143">
        <f t="shared" ref="C72:C97" si="15">IF(B72=$B$4,2,0)</f>
        <v>2</v>
      </c>
      <c r="D72" s="143"/>
      <c r="E72" s="143"/>
      <c r="F72" s="144">
        <f t="shared" si="14"/>
        <v>2</v>
      </c>
      <c r="G72" s="142" t="s">
        <v>864</v>
      </c>
      <c r="H72" s="142">
        <v>2</v>
      </c>
      <c r="I72" s="142" t="s">
        <v>864</v>
      </c>
      <c r="J72" s="142" t="s">
        <v>864</v>
      </c>
      <c r="K72" s="142" t="s">
        <v>864</v>
      </c>
      <c r="L72" s="142" t="s">
        <v>864</v>
      </c>
      <c r="M72" s="207">
        <v>44315</v>
      </c>
      <c r="N72" s="152" t="s">
        <v>183</v>
      </c>
      <c r="O72" s="141" t="s">
        <v>1032</v>
      </c>
      <c r="P72" s="141" t="s">
        <v>364</v>
      </c>
      <c r="Q72" s="128" t="s">
        <v>183</v>
      </c>
      <c r="R72" s="137"/>
    </row>
    <row r="73" spans="1:19" s="46" customFormat="1" ht="15" customHeight="1" x14ac:dyDescent="0.2">
      <c r="A73" s="139" t="s">
        <v>62</v>
      </c>
      <c r="B73" s="142" t="s">
        <v>130</v>
      </c>
      <c r="C73" s="143">
        <f t="shared" si="15"/>
        <v>2</v>
      </c>
      <c r="D73" s="143"/>
      <c r="E73" s="143"/>
      <c r="F73" s="144">
        <f t="shared" si="14"/>
        <v>2</v>
      </c>
      <c r="G73" s="142" t="s">
        <v>864</v>
      </c>
      <c r="H73" s="142">
        <v>9</v>
      </c>
      <c r="I73" s="142" t="s">
        <v>864</v>
      </c>
      <c r="J73" s="142" t="s">
        <v>864</v>
      </c>
      <c r="K73" s="142" t="s">
        <v>864</v>
      </c>
      <c r="L73" s="142" t="s">
        <v>864</v>
      </c>
      <c r="M73" s="207" t="s">
        <v>343</v>
      </c>
      <c r="N73" s="142" t="s">
        <v>183</v>
      </c>
      <c r="O73" s="140" t="s">
        <v>867</v>
      </c>
      <c r="P73" s="140" t="s">
        <v>344</v>
      </c>
      <c r="Q73" s="128" t="s">
        <v>183</v>
      </c>
      <c r="R73" s="137"/>
    </row>
    <row r="74" spans="1:19" s="3" customFormat="1" ht="15" customHeight="1" x14ac:dyDescent="0.2">
      <c r="A74" s="139" t="s">
        <v>63</v>
      </c>
      <c r="B74" s="142" t="s">
        <v>130</v>
      </c>
      <c r="C74" s="143">
        <f t="shared" si="15"/>
        <v>2</v>
      </c>
      <c r="D74" s="143"/>
      <c r="E74" s="143"/>
      <c r="F74" s="144">
        <f t="shared" si="14"/>
        <v>2</v>
      </c>
      <c r="G74" s="142" t="s">
        <v>864</v>
      </c>
      <c r="H74" s="142">
        <v>3</v>
      </c>
      <c r="I74" s="142" t="s">
        <v>864</v>
      </c>
      <c r="J74" s="142" t="s">
        <v>864</v>
      </c>
      <c r="K74" s="142" t="s">
        <v>864</v>
      </c>
      <c r="L74" s="142" t="s">
        <v>864</v>
      </c>
      <c r="M74" s="207" t="s">
        <v>343</v>
      </c>
      <c r="N74" s="152" t="s">
        <v>183</v>
      </c>
      <c r="O74" s="140" t="s">
        <v>875</v>
      </c>
      <c r="P74" s="140" t="s">
        <v>539</v>
      </c>
      <c r="Q74" s="128" t="s">
        <v>183</v>
      </c>
      <c r="R74" s="275"/>
    </row>
    <row r="75" spans="1:19" s="3" customFormat="1" ht="15" customHeight="1" x14ac:dyDescent="0.2">
      <c r="A75" s="139" t="s">
        <v>64</v>
      </c>
      <c r="B75" s="142" t="s">
        <v>130</v>
      </c>
      <c r="C75" s="143">
        <f t="shared" si="15"/>
        <v>2</v>
      </c>
      <c r="D75" s="143"/>
      <c r="E75" s="143"/>
      <c r="F75" s="144">
        <f t="shared" si="14"/>
        <v>2</v>
      </c>
      <c r="G75" s="142" t="s">
        <v>864</v>
      </c>
      <c r="H75" s="142">
        <v>4</v>
      </c>
      <c r="I75" s="142" t="s">
        <v>864</v>
      </c>
      <c r="J75" s="142" t="s">
        <v>864</v>
      </c>
      <c r="K75" s="142" t="s">
        <v>864</v>
      </c>
      <c r="L75" s="142" t="s">
        <v>864</v>
      </c>
      <c r="M75" s="207" t="s">
        <v>343</v>
      </c>
      <c r="N75" s="152" t="s">
        <v>183</v>
      </c>
      <c r="O75" s="140" t="s">
        <v>867</v>
      </c>
      <c r="P75" s="140" t="s">
        <v>543</v>
      </c>
      <c r="Q75" s="128" t="s">
        <v>183</v>
      </c>
      <c r="R75" s="275"/>
    </row>
    <row r="76" spans="1:19" s="7" customFormat="1" ht="15" customHeight="1" x14ac:dyDescent="0.2">
      <c r="A76" s="145" t="s">
        <v>65</v>
      </c>
      <c r="B76" s="150"/>
      <c r="C76" s="156"/>
      <c r="D76" s="150"/>
      <c r="E76" s="150"/>
      <c r="F76" s="151"/>
      <c r="G76" s="244"/>
      <c r="H76" s="145"/>
      <c r="I76" s="145"/>
      <c r="J76" s="145"/>
      <c r="K76" s="145"/>
      <c r="L76" s="145"/>
      <c r="M76" s="145"/>
      <c r="N76" s="145"/>
      <c r="O76" s="146"/>
      <c r="P76" s="146"/>
      <c r="Q76" s="146"/>
      <c r="R76" s="272"/>
    </row>
    <row r="77" spans="1:19" s="3" customFormat="1" ht="15" customHeight="1" x14ac:dyDescent="0.2">
      <c r="A77" s="139" t="s">
        <v>66</v>
      </c>
      <c r="B77" s="142" t="s">
        <v>130</v>
      </c>
      <c r="C77" s="143">
        <f>IF(B77=$B$4,2,0)</f>
        <v>2</v>
      </c>
      <c r="D77" s="143"/>
      <c r="E77" s="143"/>
      <c r="F77" s="144">
        <f t="shared" ref="F77:F86" si="16">C77*IF(D77&gt;0,D77,1)*IF(E77&gt;0,E77,1)</f>
        <v>2</v>
      </c>
      <c r="G77" s="142" t="s">
        <v>864</v>
      </c>
      <c r="H77" s="142">
        <v>3</v>
      </c>
      <c r="I77" s="142" t="s">
        <v>864</v>
      </c>
      <c r="J77" s="142" t="s">
        <v>864</v>
      </c>
      <c r="K77" s="142" t="s">
        <v>864</v>
      </c>
      <c r="L77" s="142" t="s">
        <v>864</v>
      </c>
      <c r="M77" s="207" t="s">
        <v>343</v>
      </c>
      <c r="N77" s="152" t="s">
        <v>183</v>
      </c>
      <c r="O77" s="140" t="s">
        <v>867</v>
      </c>
      <c r="P77" s="141" t="s">
        <v>547</v>
      </c>
      <c r="Q77" s="128" t="s">
        <v>183</v>
      </c>
      <c r="R77" s="275"/>
    </row>
    <row r="78" spans="1:19" s="3" customFormat="1" ht="15" customHeight="1" x14ac:dyDescent="0.2">
      <c r="A78" s="139" t="s">
        <v>68</v>
      </c>
      <c r="B78" s="142" t="s">
        <v>127</v>
      </c>
      <c r="C78" s="143">
        <f t="shared" si="15"/>
        <v>0</v>
      </c>
      <c r="D78" s="143"/>
      <c r="E78" s="143"/>
      <c r="F78" s="144">
        <f t="shared" si="16"/>
        <v>0</v>
      </c>
      <c r="G78" s="142" t="s">
        <v>866</v>
      </c>
      <c r="H78" s="142">
        <v>3</v>
      </c>
      <c r="I78" s="142" t="s">
        <v>183</v>
      </c>
      <c r="J78" s="142" t="s">
        <v>183</v>
      </c>
      <c r="K78" s="142" t="s">
        <v>183</v>
      </c>
      <c r="L78" s="142" t="s">
        <v>183</v>
      </c>
      <c r="M78" s="142" t="s">
        <v>183</v>
      </c>
      <c r="N78" s="142" t="s">
        <v>183</v>
      </c>
      <c r="O78" s="140" t="s">
        <v>867</v>
      </c>
      <c r="P78" s="140" t="s">
        <v>550</v>
      </c>
      <c r="Q78" s="128" t="s">
        <v>183</v>
      </c>
      <c r="R78" s="275"/>
    </row>
    <row r="79" spans="1:19" s="46" customFormat="1" ht="15" customHeight="1" x14ac:dyDescent="0.2">
      <c r="A79" s="139" t="s">
        <v>69</v>
      </c>
      <c r="B79" s="142" t="s">
        <v>130</v>
      </c>
      <c r="C79" s="143">
        <f t="shared" si="15"/>
        <v>2</v>
      </c>
      <c r="D79" s="143"/>
      <c r="E79" s="143"/>
      <c r="F79" s="144">
        <f t="shared" si="16"/>
        <v>2</v>
      </c>
      <c r="G79" s="142" t="s">
        <v>1208</v>
      </c>
      <c r="H79" s="142">
        <v>0</v>
      </c>
      <c r="I79" s="142" t="s">
        <v>183</v>
      </c>
      <c r="J79" s="142" t="s">
        <v>183</v>
      </c>
      <c r="K79" s="142" t="s">
        <v>183</v>
      </c>
      <c r="L79" s="142" t="s">
        <v>183</v>
      </c>
      <c r="M79" s="142" t="s">
        <v>183</v>
      </c>
      <c r="N79" s="142" t="s">
        <v>400</v>
      </c>
      <c r="O79" s="140" t="s">
        <v>875</v>
      </c>
      <c r="P79" s="140" t="s">
        <v>397</v>
      </c>
      <c r="Q79" s="128" t="s">
        <v>183</v>
      </c>
      <c r="R79" s="137"/>
    </row>
    <row r="80" spans="1:19" s="7" customFormat="1" ht="15" customHeight="1" x14ac:dyDescent="0.2">
      <c r="A80" s="139" t="s">
        <v>70</v>
      </c>
      <c r="B80" s="142" t="s">
        <v>130</v>
      </c>
      <c r="C80" s="143">
        <f t="shared" ref="C80" si="17">IF(B80=$B$4,2,0)</f>
        <v>2</v>
      </c>
      <c r="D80" s="143"/>
      <c r="E80" s="143"/>
      <c r="F80" s="144">
        <f t="shared" ref="F80" si="18">C80*IF(D80&gt;0,D80,1)*IF(E80&gt;0,E80,1)</f>
        <v>2</v>
      </c>
      <c r="G80" s="142" t="s">
        <v>864</v>
      </c>
      <c r="H80" s="142">
        <v>1</v>
      </c>
      <c r="I80" s="142" t="s">
        <v>864</v>
      </c>
      <c r="J80" s="142" t="s">
        <v>864</v>
      </c>
      <c r="K80" s="142" t="s">
        <v>864</v>
      </c>
      <c r="L80" s="142" t="s">
        <v>864</v>
      </c>
      <c r="M80" s="207" t="s">
        <v>343</v>
      </c>
      <c r="N80" s="142" t="s">
        <v>183</v>
      </c>
      <c r="O80" s="140" t="s">
        <v>867</v>
      </c>
      <c r="P80" s="140" t="s">
        <v>555</v>
      </c>
      <c r="Q80" s="128" t="s">
        <v>183</v>
      </c>
      <c r="R80" s="137"/>
    </row>
    <row r="81" spans="1:18" ht="15" customHeight="1" x14ac:dyDescent="0.2">
      <c r="A81" s="139" t="s">
        <v>72</v>
      </c>
      <c r="B81" s="142" t="s">
        <v>130</v>
      </c>
      <c r="C81" s="143">
        <f t="shared" si="15"/>
        <v>2</v>
      </c>
      <c r="D81" s="143"/>
      <c r="E81" s="143"/>
      <c r="F81" s="144">
        <f t="shared" si="16"/>
        <v>2</v>
      </c>
      <c r="G81" s="142" t="s">
        <v>864</v>
      </c>
      <c r="H81" s="142">
        <v>2</v>
      </c>
      <c r="I81" s="142" t="s">
        <v>864</v>
      </c>
      <c r="J81" s="142" t="s">
        <v>864</v>
      </c>
      <c r="K81" s="142" t="s">
        <v>864</v>
      </c>
      <c r="L81" s="142" t="s">
        <v>864</v>
      </c>
      <c r="M81" s="207" t="s">
        <v>343</v>
      </c>
      <c r="N81" s="142" t="s">
        <v>183</v>
      </c>
      <c r="O81" s="140" t="s">
        <v>867</v>
      </c>
      <c r="P81" s="294" t="s">
        <v>557</v>
      </c>
      <c r="Q81" s="128" t="s">
        <v>183</v>
      </c>
      <c r="R81" s="275"/>
    </row>
    <row r="82" spans="1:18" s="3" customFormat="1" ht="15" customHeight="1" x14ac:dyDescent="0.2">
      <c r="A82" s="139" t="s">
        <v>73</v>
      </c>
      <c r="B82" s="142" t="s">
        <v>130</v>
      </c>
      <c r="C82" s="143">
        <f t="shared" si="15"/>
        <v>2</v>
      </c>
      <c r="D82" s="143"/>
      <c r="E82" s="143"/>
      <c r="F82" s="144">
        <f t="shared" si="16"/>
        <v>2</v>
      </c>
      <c r="G82" s="142" t="s">
        <v>864</v>
      </c>
      <c r="H82" s="142">
        <v>2</v>
      </c>
      <c r="I82" s="142" t="s">
        <v>864</v>
      </c>
      <c r="J82" s="142" t="s">
        <v>864</v>
      </c>
      <c r="K82" s="142" t="s">
        <v>864</v>
      </c>
      <c r="L82" s="142" t="s">
        <v>864</v>
      </c>
      <c r="M82" s="207">
        <v>44350</v>
      </c>
      <c r="N82" s="142" t="s">
        <v>183</v>
      </c>
      <c r="O82" s="140" t="s">
        <v>867</v>
      </c>
      <c r="P82" s="141" t="s">
        <v>559</v>
      </c>
      <c r="Q82" s="128" t="s">
        <v>183</v>
      </c>
      <c r="R82" s="275"/>
    </row>
    <row r="83" spans="1:18" s="3" customFormat="1" ht="15" customHeight="1" x14ac:dyDescent="0.2">
      <c r="A83" s="139" t="s">
        <v>206</v>
      </c>
      <c r="B83" s="142" t="s">
        <v>130</v>
      </c>
      <c r="C83" s="143">
        <f t="shared" si="15"/>
        <v>2</v>
      </c>
      <c r="D83" s="143"/>
      <c r="E83" s="143"/>
      <c r="F83" s="144">
        <f t="shared" si="16"/>
        <v>2</v>
      </c>
      <c r="G83" s="142" t="s">
        <v>864</v>
      </c>
      <c r="H83" s="142">
        <v>7</v>
      </c>
      <c r="I83" s="142" t="s">
        <v>864</v>
      </c>
      <c r="J83" s="142" t="s">
        <v>864</v>
      </c>
      <c r="K83" s="142" t="s">
        <v>864</v>
      </c>
      <c r="L83" s="142" t="s">
        <v>864</v>
      </c>
      <c r="M83" s="207" t="s">
        <v>343</v>
      </c>
      <c r="N83" s="152" t="s">
        <v>183</v>
      </c>
      <c r="O83" s="140" t="s">
        <v>867</v>
      </c>
      <c r="P83" s="141" t="s">
        <v>562</v>
      </c>
      <c r="Q83" s="128" t="s">
        <v>183</v>
      </c>
      <c r="R83" s="275"/>
    </row>
    <row r="84" spans="1:18" ht="15" customHeight="1" x14ac:dyDescent="0.2">
      <c r="A84" s="139" t="s">
        <v>75</v>
      </c>
      <c r="B84" s="142" t="s">
        <v>130</v>
      </c>
      <c r="C84" s="143">
        <f t="shared" si="15"/>
        <v>2</v>
      </c>
      <c r="D84" s="143"/>
      <c r="E84" s="143"/>
      <c r="F84" s="144">
        <f t="shared" si="16"/>
        <v>2</v>
      </c>
      <c r="G84" s="142" t="s">
        <v>864</v>
      </c>
      <c r="H84" s="142">
        <v>4</v>
      </c>
      <c r="I84" s="142" t="s">
        <v>864</v>
      </c>
      <c r="J84" s="142" t="s">
        <v>864</v>
      </c>
      <c r="K84" s="142" t="s">
        <v>864</v>
      </c>
      <c r="L84" s="142" t="s">
        <v>864</v>
      </c>
      <c r="M84" s="207">
        <v>44344</v>
      </c>
      <c r="N84" s="152" t="s">
        <v>183</v>
      </c>
      <c r="O84" s="140" t="s">
        <v>867</v>
      </c>
      <c r="P84" s="141" t="s">
        <v>565</v>
      </c>
      <c r="Q84" s="128" t="s">
        <v>183</v>
      </c>
      <c r="R84" s="275"/>
    </row>
    <row r="85" spans="1:18" s="3" customFormat="1" ht="15" customHeight="1" x14ac:dyDescent="0.2">
      <c r="A85" s="139" t="s">
        <v>76</v>
      </c>
      <c r="B85" s="142" t="s">
        <v>130</v>
      </c>
      <c r="C85" s="143">
        <f>IF(B85=$B$4,2,0)</f>
        <v>2</v>
      </c>
      <c r="D85" s="143"/>
      <c r="E85" s="143"/>
      <c r="F85" s="144">
        <f t="shared" si="16"/>
        <v>2</v>
      </c>
      <c r="G85" s="142" t="s">
        <v>864</v>
      </c>
      <c r="H85" s="142">
        <v>3</v>
      </c>
      <c r="I85" s="142" t="s">
        <v>864</v>
      </c>
      <c r="J85" s="142" t="s">
        <v>864</v>
      </c>
      <c r="K85" s="142" t="s">
        <v>864</v>
      </c>
      <c r="L85" s="142" t="s">
        <v>864</v>
      </c>
      <c r="M85" s="207">
        <v>44341</v>
      </c>
      <c r="N85" s="152" t="s">
        <v>183</v>
      </c>
      <c r="O85" s="140" t="s">
        <v>867</v>
      </c>
      <c r="P85" s="140" t="s">
        <v>567</v>
      </c>
      <c r="Q85" s="128" t="s">
        <v>183</v>
      </c>
      <c r="R85" s="275"/>
    </row>
    <row r="86" spans="1:18" s="3" customFormat="1" ht="15" customHeight="1" x14ac:dyDescent="0.2">
      <c r="A86" s="139" t="s">
        <v>77</v>
      </c>
      <c r="B86" s="142" t="s">
        <v>127</v>
      </c>
      <c r="C86" s="143">
        <f t="shared" si="15"/>
        <v>0</v>
      </c>
      <c r="D86" s="143"/>
      <c r="E86" s="143"/>
      <c r="F86" s="144">
        <f t="shared" si="16"/>
        <v>0</v>
      </c>
      <c r="G86" s="142" t="s">
        <v>866</v>
      </c>
      <c r="H86" s="142">
        <v>4</v>
      </c>
      <c r="I86" s="142" t="s">
        <v>183</v>
      </c>
      <c r="J86" s="142" t="s">
        <v>183</v>
      </c>
      <c r="K86" s="142" t="s">
        <v>183</v>
      </c>
      <c r="L86" s="142" t="s">
        <v>183</v>
      </c>
      <c r="M86" s="142" t="s">
        <v>183</v>
      </c>
      <c r="N86" s="152" t="s">
        <v>183</v>
      </c>
      <c r="O86" s="140" t="s">
        <v>867</v>
      </c>
      <c r="P86" s="141" t="s">
        <v>570</v>
      </c>
      <c r="Q86" s="128" t="s">
        <v>183</v>
      </c>
      <c r="R86" s="275"/>
    </row>
    <row r="87" spans="1:18" s="7" customFormat="1" ht="15" customHeight="1" x14ac:dyDescent="0.2">
      <c r="A87" s="145" t="s">
        <v>78</v>
      </c>
      <c r="B87" s="150"/>
      <c r="C87" s="156"/>
      <c r="D87" s="150"/>
      <c r="E87" s="150"/>
      <c r="F87" s="151"/>
      <c r="G87" s="244"/>
      <c r="H87" s="145"/>
      <c r="I87" s="145"/>
      <c r="J87" s="145"/>
      <c r="K87" s="145"/>
      <c r="L87" s="145"/>
      <c r="M87" s="145"/>
      <c r="N87" s="145"/>
      <c r="O87" s="146"/>
      <c r="P87" s="146"/>
      <c r="Q87" s="146"/>
      <c r="R87" s="272"/>
    </row>
    <row r="88" spans="1:18" s="7" customFormat="1" ht="15" customHeight="1" x14ac:dyDescent="0.2">
      <c r="A88" s="139" t="s">
        <v>67</v>
      </c>
      <c r="B88" s="142" t="s">
        <v>130</v>
      </c>
      <c r="C88" s="143">
        <f>IF(B88=$B$4,2,0)</f>
        <v>2</v>
      </c>
      <c r="D88" s="143"/>
      <c r="E88" s="143"/>
      <c r="F88" s="144">
        <f t="shared" ref="F88:F97" si="19">C88*IF(D88&gt;0,D88,1)*IF(E88&gt;0,E88,1)</f>
        <v>2</v>
      </c>
      <c r="G88" s="142" t="s">
        <v>864</v>
      </c>
      <c r="H88" s="142">
        <v>4</v>
      </c>
      <c r="I88" s="142" t="s">
        <v>864</v>
      </c>
      <c r="J88" s="142" t="s">
        <v>864</v>
      </c>
      <c r="K88" s="142" t="s">
        <v>864</v>
      </c>
      <c r="L88" s="142" t="s">
        <v>864</v>
      </c>
      <c r="M88" s="207" t="s">
        <v>343</v>
      </c>
      <c r="N88" s="152" t="s">
        <v>183</v>
      </c>
      <c r="O88" s="140" t="s">
        <v>867</v>
      </c>
      <c r="P88" s="141" t="s">
        <v>579</v>
      </c>
      <c r="Q88" s="128" t="s">
        <v>183</v>
      </c>
      <c r="R88" s="137"/>
    </row>
    <row r="89" spans="1:18" s="3" customFormat="1" ht="15" customHeight="1" x14ac:dyDescent="0.2">
      <c r="A89" s="139" t="s">
        <v>79</v>
      </c>
      <c r="B89" s="142" t="s">
        <v>130</v>
      </c>
      <c r="C89" s="143">
        <f t="shared" si="15"/>
        <v>2</v>
      </c>
      <c r="D89" s="143"/>
      <c r="E89" s="143"/>
      <c r="F89" s="144">
        <f t="shared" si="19"/>
        <v>2</v>
      </c>
      <c r="G89" s="142" t="s">
        <v>864</v>
      </c>
      <c r="H89" s="142">
        <v>3</v>
      </c>
      <c r="I89" s="142" t="s">
        <v>864</v>
      </c>
      <c r="J89" s="142" t="s">
        <v>864</v>
      </c>
      <c r="K89" s="142" t="s">
        <v>864</v>
      </c>
      <c r="L89" s="142" t="s">
        <v>864</v>
      </c>
      <c r="M89" s="207">
        <v>44344</v>
      </c>
      <c r="N89" s="152" t="s">
        <v>183</v>
      </c>
      <c r="O89" s="140" t="s">
        <v>867</v>
      </c>
      <c r="P89" s="141" t="s">
        <v>573</v>
      </c>
      <c r="Q89" s="128" t="s">
        <v>183</v>
      </c>
      <c r="R89" s="275"/>
    </row>
    <row r="90" spans="1:18" s="3" customFormat="1" ht="15" customHeight="1" x14ac:dyDescent="0.2">
      <c r="A90" s="139" t="s">
        <v>71</v>
      </c>
      <c r="B90" s="142" t="s">
        <v>130</v>
      </c>
      <c r="C90" s="143">
        <f t="shared" si="15"/>
        <v>2</v>
      </c>
      <c r="D90" s="143"/>
      <c r="E90" s="143"/>
      <c r="F90" s="144">
        <f t="shared" si="19"/>
        <v>2</v>
      </c>
      <c r="G90" s="142" t="s">
        <v>864</v>
      </c>
      <c r="H90" s="142">
        <v>2</v>
      </c>
      <c r="I90" s="142" t="s">
        <v>864</v>
      </c>
      <c r="J90" s="142" t="s">
        <v>864</v>
      </c>
      <c r="K90" s="142" t="s">
        <v>864</v>
      </c>
      <c r="L90" s="142" t="s">
        <v>864</v>
      </c>
      <c r="M90" s="207">
        <v>44345</v>
      </c>
      <c r="N90" s="152" t="s">
        <v>183</v>
      </c>
      <c r="O90" s="140" t="s">
        <v>867</v>
      </c>
      <c r="P90" s="141" t="s">
        <v>576</v>
      </c>
      <c r="Q90" s="128" t="s">
        <v>183</v>
      </c>
      <c r="R90" s="275"/>
    </row>
    <row r="91" spans="1:18" s="3" customFormat="1" ht="15" customHeight="1" x14ac:dyDescent="0.2">
      <c r="A91" s="139" t="s">
        <v>80</v>
      </c>
      <c r="B91" s="142" t="s">
        <v>130</v>
      </c>
      <c r="C91" s="143">
        <f t="shared" ref="C91" si="20">IF(B91=$B$4,2,0)</f>
        <v>2</v>
      </c>
      <c r="D91" s="143"/>
      <c r="E91" s="143"/>
      <c r="F91" s="144">
        <f t="shared" ref="F91" si="21">C91*IF(D91&gt;0,D91,1)*IF(E91&gt;0,E91,1)</f>
        <v>2</v>
      </c>
      <c r="G91" s="142" t="s">
        <v>864</v>
      </c>
      <c r="H91" s="142">
        <v>5</v>
      </c>
      <c r="I91" s="142" t="s">
        <v>864</v>
      </c>
      <c r="J91" s="142" t="s">
        <v>864</v>
      </c>
      <c r="K91" s="142" t="s">
        <v>864</v>
      </c>
      <c r="L91" s="142" t="s">
        <v>864</v>
      </c>
      <c r="M91" s="207">
        <v>44342</v>
      </c>
      <c r="N91" s="152" t="s">
        <v>183</v>
      </c>
      <c r="O91" s="140" t="s">
        <v>867</v>
      </c>
      <c r="P91" s="141" t="s">
        <v>583</v>
      </c>
      <c r="Q91" s="128" t="s">
        <v>183</v>
      </c>
      <c r="R91" s="275"/>
    </row>
    <row r="92" spans="1:18" s="3" customFormat="1" ht="15" customHeight="1" x14ac:dyDescent="0.2">
      <c r="A92" s="139" t="s">
        <v>81</v>
      </c>
      <c r="B92" s="142" t="s">
        <v>130</v>
      </c>
      <c r="C92" s="143">
        <f t="shared" si="15"/>
        <v>2</v>
      </c>
      <c r="D92" s="143"/>
      <c r="E92" s="143"/>
      <c r="F92" s="144">
        <f t="shared" si="19"/>
        <v>2</v>
      </c>
      <c r="G92" s="142" t="s">
        <v>864</v>
      </c>
      <c r="H92" s="142">
        <v>10</v>
      </c>
      <c r="I92" s="142" t="s">
        <v>864</v>
      </c>
      <c r="J92" s="142" t="s">
        <v>864</v>
      </c>
      <c r="K92" s="142" t="s">
        <v>864</v>
      </c>
      <c r="L92" s="142" t="s">
        <v>864</v>
      </c>
      <c r="M92" s="207">
        <v>44330</v>
      </c>
      <c r="N92" s="152" t="s">
        <v>183</v>
      </c>
      <c r="O92" s="140" t="s">
        <v>979</v>
      </c>
      <c r="P92" s="294" t="s">
        <v>587</v>
      </c>
      <c r="Q92" s="128" t="s">
        <v>183</v>
      </c>
      <c r="R92" s="275"/>
    </row>
    <row r="93" spans="1:18" s="3" customFormat="1" ht="15" customHeight="1" x14ac:dyDescent="0.2">
      <c r="A93" s="139" t="s">
        <v>82</v>
      </c>
      <c r="B93" s="142" t="s">
        <v>130</v>
      </c>
      <c r="C93" s="143">
        <f t="shared" si="15"/>
        <v>2</v>
      </c>
      <c r="D93" s="143"/>
      <c r="E93" s="143"/>
      <c r="F93" s="144">
        <f t="shared" si="19"/>
        <v>2</v>
      </c>
      <c r="G93" s="142" t="s">
        <v>864</v>
      </c>
      <c r="H93" s="142">
        <v>4</v>
      </c>
      <c r="I93" s="142" t="s">
        <v>864</v>
      </c>
      <c r="J93" s="142" t="s">
        <v>864</v>
      </c>
      <c r="K93" s="142" t="s">
        <v>864</v>
      </c>
      <c r="L93" s="142" t="s">
        <v>864</v>
      </c>
      <c r="M93" s="207">
        <v>44341</v>
      </c>
      <c r="N93" s="142" t="s">
        <v>183</v>
      </c>
      <c r="O93" s="140" t="s">
        <v>867</v>
      </c>
      <c r="P93" s="141" t="s">
        <v>589</v>
      </c>
      <c r="Q93" s="128" t="s">
        <v>183</v>
      </c>
      <c r="R93" s="275"/>
    </row>
    <row r="94" spans="1:18" s="3" customFormat="1" ht="15" customHeight="1" x14ac:dyDescent="0.2">
      <c r="A94" s="139" t="s">
        <v>83</v>
      </c>
      <c r="B94" s="142" t="s">
        <v>130</v>
      </c>
      <c r="C94" s="143">
        <f t="shared" si="15"/>
        <v>2</v>
      </c>
      <c r="D94" s="143"/>
      <c r="E94" s="143"/>
      <c r="F94" s="144">
        <f t="shared" si="19"/>
        <v>2</v>
      </c>
      <c r="G94" s="142" t="s">
        <v>864</v>
      </c>
      <c r="H94" s="142">
        <v>11</v>
      </c>
      <c r="I94" s="142" t="s">
        <v>864</v>
      </c>
      <c r="J94" s="142" t="s">
        <v>864</v>
      </c>
      <c r="K94" s="142" t="s">
        <v>864</v>
      </c>
      <c r="L94" s="142" t="s">
        <v>864</v>
      </c>
      <c r="M94" s="207" t="s">
        <v>594</v>
      </c>
      <c r="N94" s="152" t="s">
        <v>183</v>
      </c>
      <c r="O94" s="140" t="s">
        <v>979</v>
      </c>
      <c r="P94" s="141" t="s">
        <v>592</v>
      </c>
      <c r="Q94" s="128" t="s">
        <v>183</v>
      </c>
      <c r="R94" s="137"/>
    </row>
    <row r="95" spans="1:18" s="3" customFormat="1" ht="15" customHeight="1" x14ac:dyDescent="0.2">
      <c r="A95" s="139" t="s">
        <v>84</v>
      </c>
      <c r="B95" s="142" t="s">
        <v>130</v>
      </c>
      <c r="C95" s="143">
        <f t="shared" si="15"/>
        <v>2</v>
      </c>
      <c r="D95" s="143"/>
      <c r="E95" s="143"/>
      <c r="F95" s="144">
        <f t="shared" si="19"/>
        <v>2</v>
      </c>
      <c r="G95" s="142" t="s">
        <v>864</v>
      </c>
      <c r="H95" s="142">
        <v>3</v>
      </c>
      <c r="I95" s="142" t="s">
        <v>864</v>
      </c>
      <c r="J95" s="142" t="s">
        <v>864</v>
      </c>
      <c r="K95" s="142" t="s">
        <v>864</v>
      </c>
      <c r="L95" s="142" t="s">
        <v>864</v>
      </c>
      <c r="M95" s="207">
        <v>44305</v>
      </c>
      <c r="N95" s="152" t="s">
        <v>183</v>
      </c>
      <c r="O95" s="140" t="s">
        <v>979</v>
      </c>
      <c r="P95" s="141" t="s">
        <v>598</v>
      </c>
      <c r="Q95" s="128" t="s">
        <v>183</v>
      </c>
      <c r="R95" s="275"/>
    </row>
    <row r="96" spans="1:18" s="3" customFormat="1" ht="15" customHeight="1" x14ac:dyDescent="0.2">
      <c r="A96" s="139" t="s">
        <v>85</v>
      </c>
      <c r="B96" s="142" t="s">
        <v>130</v>
      </c>
      <c r="C96" s="143">
        <f t="shared" si="15"/>
        <v>2</v>
      </c>
      <c r="D96" s="143"/>
      <c r="E96" s="143"/>
      <c r="F96" s="144">
        <f t="shared" si="19"/>
        <v>2</v>
      </c>
      <c r="G96" s="142" t="s">
        <v>864</v>
      </c>
      <c r="H96" s="142">
        <v>5</v>
      </c>
      <c r="I96" s="142" t="s">
        <v>864</v>
      </c>
      <c r="J96" s="142" t="s">
        <v>864</v>
      </c>
      <c r="K96" s="142" t="s">
        <v>864</v>
      </c>
      <c r="L96" s="142" t="s">
        <v>864</v>
      </c>
      <c r="M96" s="207" t="s">
        <v>343</v>
      </c>
      <c r="N96" s="152" t="s">
        <v>183</v>
      </c>
      <c r="O96" s="140" t="s">
        <v>979</v>
      </c>
      <c r="P96" s="296" t="s">
        <v>603</v>
      </c>
      <c r="Q96" s="128" t="s">
        <v>183</v>
      </c>
      <c r="R96" s="275"/>
    </row>
    <row r="97" spans="1:18" s="3" customFormat="1" ht="15" customHeight="1" x14ac:dyDescent="0.2">
      <c r="A97" s="139" t="s">
        <v>86</v>
      </c>
      <c r="B97" s="142" t="s">
        <v>127</v>
      </c>
      <c r="C97" s="143">
        <f t="shared" si="15"/>
        <v>0</v>
      </c>
      <c r="D97" s="143"/>
      <c r="E97" s="143"/>
      <c r="F97" s="144">
        <f t="shared" si="19"/>
        <v>0</v>
      </c>
      <c r="G97" s="142" t="s">
        <v>866</v>
      </c>
      <c r="H97" s="142">
        <v>8</v>
      </c>
      <c r="I97" s="142" t="s">
        <v>183</v>
      </c>
      <c r="J97" s="142" t="s">
        <v>183</v>
      </c>
      <c r="K97" s="142" t="s">
        <v>183</v>
      </c>
      <c r="L97" s="142" t="s">
        <v>183</v>
      </c>
      <c r="M97" s="142" t="s">
        <v>183</v>
      </c>
      <c r="N97" s="142" t="s">
        <v>183</v>
      </c>
      <c r="O97" s="140" t="s">
        <v>867</v>
      </c>
      <c r="P97" s="141" t="s">
        <v>606</v>
      </c>
      <c r="Q97" s="128" t="s">
        <v>183</v>
      </c>
      <c r="R97" s="275"/>
    </row>
    <row r="98" spans="1:18" s="3" customFormat="1" ht="15" customHeight="1" x14ac:dyDescent="0.2">
      <c r="A98" s="139" t="s">
        <v>87</v>
      </c>
      <c r="B98" s="142" t="s">
        <v>127</v>
      </c>
      <c r="C98" s="143">
        <f t="shared" ref="C98" si="22">IF(B98=$B$4,2,0)</f>
        <v>0</v>
      </c>
      <c r="D98" s="143"/>
      <c r="E98" s="143"/>
      <c r="F98" s="144">
        <f t="shared" ref="F98" si="23">C98*IF(D98&gt;0,D98,1)*IF(E98&gt;0,E98,1)</f>
        <v>0</v>
      </c>
      <c r="G98" s="142" t="s">
        <v>866</v>
      </c>
      <c r="H98" s="142">
        <v>4</v>
      </c>
      <c r="I98" s="142" t="s">
        <v>183</v>
      </c>
      <c r="J98" s="142" t="s">
        <v>183</v>
      </c>
      <c r="K98" s="142" t="s">
        <v>183</v>
      </c>
      <c r="L98" s="142" t="s">
        <v>183</v>
      </c>
      <c r="M98" s="142" t="s">
        <v>183</v>
      </c>
      <c r="N98" s="142" t="s">
        <v>183</v>
      </c>
      <c r="O98" s="140" t="s">
        <v>875</v>
      </c>
      <c r="P98" s="141" t="s">
        <v>380</v>
      </c>
      <c r="Q98" s="128" t="s">
        <v>183</v>
      </c>
      <c r="R98" s="275"/>
    </row>
    <row r="99" spans="1:18" x14ac:dyDescent="0.2">
      <c r="Q99" s="38"/>
    </row>
    <row r="100" spans="1:18" x14ac:dyDescent="0.2">
      <c r="Q100" s="38"/>
    </row>
    <row r="101" spans="1:18" x14ac:dyDescent="0.2">
      <c r="A101" s="4"/>
      <c r="B101" s="10"/>
      <c r="C101" s="16"/>
      <c r="D101" s="16"/>
      <c r="E101" s="16"/>
      <c r="F101" s="18"/>
      <c r="G101" s="16"/>
      <c r="H101" s="12"/>
      <c r="I101" s="50"/>
      <c r="J101" s="12"/>
      <c r="K101" s="12"/>
      <c r="L101" s="12"/>
      <c r="M101" s="12"/>
      <c r="N101" s="4"/>
      <c r="O101" s="6"/>
      <c r="P101" s="6"/>
      <c r="Q101" s="37"/>
    </row>
    <row r="102" spans="1:18" x14ac:dyDescent="0.2">
      <c r="Q102" s="38"/>
    </row>
    <row r="103" spans="1:18" x14ac:dyDescent="0.2">
      <c r="Q103" s="38"/>
    </row>
    <row r="104" spans="1:18" x14ac:dyDescent="0.2">
      <c r="Q104" s="38"/>
    </row>
    <row r="105" spans="1:18" x14ac:dyDescent="0.2">
      <c r="Q105" s="38"/>
    </row>
    <row r="106" spans="1:18" x14ac:dyDescent="0.2">
      <c r="Q106" s="38"/>
    </row>
    <row r="107" spans="1:18" x14ac:dyDescent="0.2">
      <c r="Q107" s="38"/>
    </row>
    <row r="108" spans="1:18" x14ac:dyDescent="0.2">
      <c r="A108" s="4"/>
      <c r="B108" s="10"/>
      <c r="C108" s="16"/>
      <c r="D108" s="16"/>
      <c r="E108" s="16"/>
      <c r="F108" s="18"/>
      <c r="G108" s="16"/>
      <c r="H108" s="12"/>
      <c r="I108" s="12"/>
      <c r="J108" s="12"/>
      <c r="K108" s="12"/>
      <c r="L108" s="12"/>
      <c r="M108" s="12"/>
      <c r="N108" s="4"/>
      <c r="O108" s="6"/>
      <c r="P108" s="6"/>
      <c r="Q108" s="37"/>
    </row>
    <row r="109" spans="1:18" x14ac:dyDescent="0.2">
      <c r="Q109" s="38"/>
    </row>
    <row r="110" spans="1:18" x14ac:dyDescent="0.2">
      <c r="Q110" s="38"/>
    </row>
    <row r="111" spans="1:18" x14ac:dyDescent="0.2">
      <c r="Q111" s="38"/>
    </row>
    <row r="112" spans="1:18" x14ac:dyDescent="0.2">
      <c r="A112" s="4"/>
      <c r="B112" s="10"/>
      <c r="C112" s="16"/>
      <c r="D112" s="16"/>
      <c r="E112" s="16"/>
      <c r="F112" s="18"/>
      <c r="G112" s="16"/>
      <c r="H112" s="12"/>
      <c r="I112" s="12"/>
      <c r="J112" s="12"/>
      <c r="K112" s="12"/>
      <c r="L112" s="12"/>
      <c r="M112" s="12"/>
      <c r="N112" s="4"/>
      <c r="O112" s="6"/>
      <c r="P112" s="6"/>
      <c r="Q112" s="37"/>
    </row>
    <row r="113" spans="1:17" x14ac:dyDescent="0.2">
      <c r="Q113" s="38"/>
    </row>
    <row r="114" spans="1:17" x14ac:dyDescent="0.2">
      <c r="Q114" s="38"/>
    </row>
    <row r="115" spans="1:17" x14ac:dyDescent="0.2">
      <c r="A115" s="4"/>
      <c r="B115" s="10"/>
      <c r="C115" s="16"/>
      <c r="D115" s="16"/>
      <c r="E115" s="16"/>
      <c r="F115" s="18"/>
      <c r="G115" s="16"/>
      <c r="H115" s="12"/>
      <c r="I115" s="12"/>
      <c r="J115" s="12"/>
      <c r="K115" s="12"/>
      <c r="L115" s="12"/>
      <c r="M115" s="12"/>
      <c r="N115" s="4"/>
      <c r="O115" s="6"/>
      <c r="P115" s="6"/>
      <c r="Q115" s="37"/>
    </row>
    <row r="116" spans="1:17" x14ac:dyDescent="0.2">
      <c r="Q116" s="38"/>
    </row>
    <row r="117" spans="1:17" x14ac:dyDescent="0.2">
      <c r="Q117" s="38"/>
    </row>
    <row r="118" spans="1:17" x14ac:dyDescent="0.2">
      <c r="Q118" s="38"/>
    </row>
    <row r="119" spans="1:17" x14ac:dyDescent="0.2">
      <c r="A119" s="4"/>
      <c r="B119" s="10"/>
      <c r="C119" s="16"/>
      <c r="D119" s="16"/>
      <c r="E119" s="16"/>
      <c r="F119" s="18"/>
      <c r="G119" s="16"/>
      <c r="H119" s="12"/>
      <c r="I119" s="12"/>
      <c r="J119" s="12"/>
      <c r="K119" s="12"/>
      <c r="L119" s="12"/>
      <c r="M119" s="12"/>
      <c r="N119" s="4"/>
      <c r="O119" s="6"/>
      <c r="P119" s="6"/>
      <c r="Q119" s="37"/>
    </row>
    <row r="120" spans="1:17" x14ac:dyDescent="0.2">
      <c r="Q120" s="38"/>
    </row>
    <row r="121" spans="1:17" x14ac:dyDescent="0.2">
      <c r="Q121" s="38"/>
    </row>
    <row r="122" spans="1:17" x14ac:dyDescent="0.2">
      <c r="A122" s="4"/>
      <c r="B122" s="10"/>
      <c r="C122" s="16"/>
      <c r="D122" s="16"/>
      <c r="E122" s="16"/>
      <c r="F122" s="18"/>
      <c r="G122" s="16"/>
      <c r="H122" s="12"/>
      <c r="I122" s="12"/>
      <c r="J122" s="12"/>
      <c r="K122" s="12"/>
      <c r="L122" s="12"/>
      <c r="M122" s="12"/>
      <c r="N122" s="4"/>
      <c r="O122" s="6"/>
      <c r="P122" s="6"/>
      <c r="Q122" s="37"/>
    </row>
    <row r="126" spans="1:17" x14ac:dyDescent="0.2">
      <c r="A126" s="4"/>
      <c r="B126" s="10"/>
      <c r="C126" s="16"/>
      <c r="D126" s="16"/>
      <c r="E126" s="16"/>
      <c r="F126" s="18"/>
      <c r="G126" s="16"/>
      <c r="H126" s="12"/>
      <c r="I126" s="12"/>
      <c r="J126" s="12"/>
      <c r="K126" s="12"/>
      <c r="L126" s="12"/>
      <c r="M126" s="12"/>
      <c r="N126" s="4"/>
      <c r="O126" s="6"/>
      <c r="P126" s="6"/>
      <c r="Q126" s="6"/>
    </row>
  </sheetData>
  <mergeCells count="18">
    <mergeCell ref="E4:E5"/>
    <mergeCell ref="A3:A5"/>
    <mergeCell ref="C3:F3"/>
    <mergeCell ref="C4:C5"/>
    <mergeCell ref="D4:D5"/>
    <mergeCell ref="P4:P5"/>
    <mergeCell ref="F4:F5"/>
    <mergeCell ref="M3:M5"/>
    <mergeCell ref="L3:L5"/>
    <mergeCell ref="N3:N5"/>
    <mergeCell ref="O4:O5"/>
    <mergeCell ref="O3:Q3"/>
    <mergeCell ref="Q4:Q5"/>
    <mergeCell ref="I3:I5"/>
    <mergeCell ref="H3:H5"/>
    <mergeCell ref="J3:J5"/>
    <mergeCell ref="K3:K5"/>
    <mergeCell ref="G3:G5"/>
  </mergeCells>
  <dataValidations count="1">
    <dataValidation type="list" allowBlank="1" showInputMessage="1" showErrorMessage="1" sqref="B47:B53 B7:B24 B55:B68 B88:B98 B77:B86 B70:B75 B38:B45 B26:B36">
      <formula1>Выбор_5.1</formula1>
    </dataValidation>
  </dataValidations>
  <hyperlinks>
    <hyperlink ref="P15" r:id="rId1"/>
    <hyperlink ref="P49" r:id="rId2"/>
    <hyperlink ref="P53" r:id="rId3"/>
    <hyperlink ref="P60" r:id="rId4"/>
    <hyperlink ref="P61" r:id="rId5"/>
    <hyperlink ref="P65" r:id="rId6"/>
    <hyperlink ref="P79" r:id="rId7"/>
    <hyperlink ref="P98" r:id="rId8"/>
    <hyperlink ref="P7" r:id="rId9"/>
    <hyperlink ref="P8" r:id="rId10"/>
    <hyperlink ref="P9" r:id="rId11"/>
    <hyperlink ref="P10" r:id="rId12"/>
    <hyperlink ref="P11" r:id="rId13"/>
    <hyperlink ref="P12" r:id="rId14"/>
    <hyperlink ref="P13" r:id="rId15"/>
    <hyperlink ref="P14" r:id="rId16"/>
    <hyperlink ref="P16" r:id="rId17"/>
    <hyperlink ref="P17" r:id="rId18"/>
    <hyperlink ref="P18" r:id="rId19"/>
    <hyperlink ref="P19" r:id="rId20"/>
    <hyperlink ref="P20" r:id="rId21"/>
    <hyperlink ref="P21" r:id="rId22"/>
    <hyperlink ref="P22" r:id="rId23"/>
    <hyperlink ref="P23" r:id="rId24"/>
    <hyperlink ref="P24" r:id="rId25"/>
    <hyperlink ref="P26" r:id="rId26"/>
    <hyperlink ref="P28" r:id="rId27"/>
    <hyperlink ref="P29" r:id="rId28"/>
    <hyperlink ref="P30" r:id="rId29"/>
    <hyperlink ref="P31" r:id="rId30"/>
    <hyperlink ref="P32" r:id="rId31"/>
    <hyperlink ref="P33" r:id="rId32"/>
    <hyperlink ref="P34" r:id="rId33"/>
    <hyperlink ref="P35" r:id="rId34"/>
    <hyperlink ref="P36" r:id="rId35"/>
    <hyperlink ref="P38" r:id="rId36"/>
    <hyperlink ref="P39" r:id="rId37"/>
    <hyperlink ref="P40" r:id="rId38"/>
    <hyperlink ref="P41" r:id="rId39"/>
    <hyperlink ref="P42" r:id="rId40"/>
    <hyperlink ref="P43" r:id="rId41"/>
    <hyperlink ref="P44" r:id="rId42"/>
    <hyperlink ref="P47" r:id="rId43"/>
    <hyperlink ref="P48" r:id="rId44"/>
    <hyperlink ref="P51" r:id="rId45"/>
    <hyperlink ref="P55" r:id="rId46"/>
    <hyperlink ref="P56" r:id="rId47"/>
    <hyperlink ref="P57" r:id="rId48"/>
    <hyperlink ref="P58" r:id="rId49"/>
    <hyperlink ref="P59" r:id="rId50"/>
    <hyperlink ref="P62" r:id="rId51"/>
    <hyperlink ref="P63" r:id="rId52"/>
    <hyperlink ref="P66" r:id="rId53"/>
    <hyperlink ref="P67" r:id="rId54"/>
    <hyperlink ref="P68" r:id="rId55"/>
    <hyperlink ref="P70" r:id="rId56"/>
    <hyperlink ref="P71" r:id="rId57" location="document_list"/>
    <hyperlink ref="P74" r:id="rId58"/>
    <hyperlink ref="P75" r:id="rId59"/>
    <hyperlink ref="P77" r:id="rId60"/>
    <hyperlink ref="P78" r:id="rId61"/>
    <hyperlink ref="P80" r:id="rId62"/>
    <hyperlink ref="P81" r:id="rId63"/>
    <hyperlink ref="P82" r:id="rId64"/>
    <hyperlink ref="P83" r:id="rId65"/>
    <hyperlink ref="P84" r:id="rId66"/>
    <hyperlink ref="P85" r:id="rId67"/>
    <hyperlink ref="P86" r:id="rId68"/>
    <hyperlink ref="P89" r:id="rId69"/>
    <hyperlink ref="P90" r:id="rId70"/>
    <hyperlink ref="P88" r:id="rId71"/>
    <hyperlink ref="P91" r:id="rId72"/>
    <hyperlink ref="P92" r:id="rId73"/>
    <hyperlink ref="P93" r:id="rId74"/>
    <hyperlink ref="P94" r:id="rId75"/>
    <hyperlink ref="P95" r:id="rId76" location="134-2020-god"/>
    <hyperlink ref="P96" r:id="rId77"/>
    <hyperlink ref="P97" r:id="rId78"/>
    <hyperlink ref="P64" r:id="rId79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0"/>
  <headerFooter>
    <oddFooter>&amp;C&amp;8&amp;A&amp;R&amp;8&amp;P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O99"/>
  <sheetViews>
    <sheetView zoomScaleNormal="100" workbookViewId="0">
      <pane ySplit="6" topLeftCell="A7" activePane="bottomLeft" state="frozen"/>
      <selection pane="bottomLeft" activeCell="A3" sqref="A3:A5"/>
    </sheetView>
  </sheetViews>
  <sheetFormatPr defaultColWidth="9.140625" defaultRowHeight="15" x14ac:dyDescent="0.25"/>
  <cols>
    <col min="1" max="1" width="22.7109375" style="213" customWidth="1"/>
    <col min="2" max="2" width="37.140625" style="215" customWidth="1"/>
    <col min="3" max="3" width="5.7109375" style="213" customWidth="1"/>
    <col min="4" max="4" width="4.7109375" style="213" customWidth="1"/>
    <col min="5" max="5" width="5.7109375" style="213" customWidth="1"/>
    <col min="6" max="6" width="12.28515625" style="215" customWidth="1"/>
    <col min="7" max="7" width="10.7109375" style="215" customWidth="1"/>
    <col min="8" max="8" width="14.7109375" style="215" customWidth="1"/>
    <col min="9" max="9" width="12.5703125" style="215" customWidth="1"/>
    <col min="10" max="10" width="14.7109375" style="215" customWidth="1"/>
    <col min="11" max="12" width="15.5703125" style="213" customWidth="1"/>
    <col min="13" max="13" width="15.5703125" style="54" customWidth="1"/>
    <col min="14" max="14" width="15.5703125" style="213" customWidth="1"/>
    <col min="15" max="15" width="9.140625" style="275"/>
    <col min="16" max="16384" width="9.140625" style="213"/>
  </cols>
  <sheetData>
    <row r="1" spans="1:15" ht="20.100000000000001" customHeight="1" x14ac:dyDescent="0.25">
      <c r="A1" s="180" t="str">
        <f>B3</f>
        <v>4.12. Содержится ли в составе материалов к проекту закона об исполнении бюджета за 2020 год заключение органа внешнего государственного финансового контроля на годовой отчет об исполнении бюджета субъекта Российской Федерации за 2020 год?</v>
      </c>
      <c r="B1" s="180"/>
      <c r="C1" s="180"/>
      <c r="D1" s="180"/>
      <c r="E1" s="180"/>
      <c r="F1" s="203"/>
      <c r="G1" s="203"/>
      <c r="H1" s="203"/>
      <c r="I1" s="203"/>
      <c r="J1" s="203"/>
      <c r="K1" s="180"/>
      <c r="L1" s="180"/>
      <c r="M1" s="180"/>
      <c r="N1" s="180"/>
    </row>
    <row r="2" spans="1:15" ht="15" customHeight="1" x14ac:dyDescent="0.25">
      <c r="A2" s="252" t="s">
        <v>1343</v>
      </c>
      <c r="B2" s="182"/>
      <c r="C2" s="182"/>
      <c r="D2" s="182"/>
      <c r="E2" s="182"/>
      <c r="F2" s="202"/>
      <c r="G2" s="202"/>
      <c r="H2" s="202"/>
      <c r="I2" s="202"/>
      <c r="J2" s="202"/>
      <c r="K2" s="182"/>
      <c r="L2" s="182"/>
      <c r="M2" s="182"/>
      <c r="N2" s="182"/>
    </row>
    <row r="3" spans="1:15" ht="75.75" customHeight="1" x14ac:dyDescent="0.25">
      <c r="A3" s="386" t="s">
        <v>196</v>
      </c>
      <c r="B3" s="285" t="s">
        <v>327</v>
      </c>
      <c r="C3" s="389" t="s">
        <v>144</v>
      </c>
      <c r="D3" s="389"/>
      <c r="E3" s="389"/>
      <c r="F3" s="386" t="s">
        <v>328</v>
      </c>
      <c r="G3" s="386" t="s">
        <v>168</v>
      </c>
      <c r="H3" s="385" t="s">
        <v>179</v>
      </c>
      <c r="I3" s="385"/>
      <c r="J3" s="384"/>
      <c r="K3" s="386" t="s">
        <v>109</v>
      </c>
      <c r="L3" s="385" t="s">
        <v>286</v>
      </c>
      <c r="M3" s="385"/>
      <c r="N3" s="385"/>
    </row>
    <row r="4" spans="1:15" ht="38.1" customHeight="1" x14ac:dyDescent="0.25">
      <c r="A4" s="386"/>
      <c r="B4" s="286" t="str">
        <f>'Методика (раздел 4)'!B96</f>
        <v xml:space="preserve">Да, содержится </v>
      </c>
      <c r="C4" s="386" t="s">
        <v>101</v>
      </c>
      <c r="D4" s="386" t="s">
        <v>163</v>
      </c>
      <c r="E4" s="389" t="s">
        <v>100</v>
      </c>
      <c r="F4" s="386"/>
      <c r="G4" s="384"/>
      <c r="H4" s="385" t="s">
        <v>178</v>
      </c>
      <c r="I4" s="385" t="s">
        <v>177</v>
      </c>
      <c r="J4" s="385" t="s">
        <v>361</v>
      </c>
      <c r="K4" s="386"/>
      <c r="L4" s="384" t="s">
        <v>983</v>
      </c>
      <c r="M4" s="385" t="s">
        <v>287</v>
      </c>
      <c r="N4" s="385" t="s">
        <v>984</v>
      </c>
    </row>
    <row r="5" spans="1:15" ht="38.1" customHeight="1" x14ac:dyDescent="0.25">
      <c r="A5" s="386"/>
      <c r="B5" s="286" t="str">
        <f>'Методика (раздел 4)'!B97</f>
        <v>Нет, в установленные сроки не содержится</v>
      </c>
      <c r="C5" s="386"/>
      <c r="D5" s="386"/>
      <c r="E5" s="389"/>
      <c r="F5" s="386"/>
      <c r="G5" s="384"/>
      <c r="H5" s="385"/>
      <c r="I5" s="385"/>
      <c r="J5" s="385"/>
      <c r="K5" s="386"/>
      <c r="L5" s="384"/>
      <c r="M5" s="385"/>
      <c r="N5" s="385"/>
    </row>
    <row r="6" spans="1:15" x14ac:dyDescent="0.25">
      <c r="A6" s="145" t="s">
        <v>0</v>
      </c>
      <c r="B6" s="150"/>
      <c r="C6" s="150"/>
      <c r="D6" s="150"/>
      <c r="E6" s="151"/>
      <c r="F6" s="151"/>
      <c r="G6" s="151"/>
      <c r="H6" s="151"/>
      <c r="I6" s="151"/>
      <c r="J6" s="151"/>
      <c r="K6" s="151"/>
      <c r="L6" s="138"/>
      <c r="M6" s="138"/>
      <c r="N6" s="138"/>
    </row>
    <row r="7" spans="1:15" s="214" customFormat="1" x14ac:dyDescent="0.25">
      <c r="A7" s="139" t="s">
        <v>1</v>
      </c>
      <c r="B7" s="142" t="s">
        <v>126</v>
      </c>
      <c r="C7" s="143">
        <f>IF(B7=$B$4,2,0)</f>
        <v>2</v>
      </c>
      <c r="D7" s="143"/>
      <c r="E7" s="144">
        <f t="shared" ref="E7:E23" si="0">C7*IF(D7&gt;0,D7,1)</f>
        <v>2</v>
      </c>
      <c r="F7" s="142" t="s">
        <v>864</v>
      </c>
      <c r="G7" s="142" t="s">
        <v>864</v>
      </c>
      <c r="H7" s="207">
        <f>'4.1'!K8</f>
        <v>44364</v>
      </c>
      <c r="I7" s="207">
        <v>44347</v>
      </c>
      <c r="J7" s="207" t="s">
        <v>864</v>
      </c>
      <c r="K7" s="142" t="s">
        <v>183</v>
      </c>
      <c r="L7" s="140" t="s">
        <v>867</v>
      </c>
      <c r="M7" s="128" t="s">
        <v>401</v>
      </c>
      <c r="N7" s="128" t="s">
        <v>183</v>
      </c>
      <c r="O7" s="307"/>
    </row>
    <row r="8" spans="1:15" s="22" customFormat="1" x14ac:dyDescent="0.25">
      <c r="A8" s="139" t="s">
        <v>2</v>
      </c>
      <c r="B8" s="142" t="s">
        <v>126</v>
      </c>
      <c r="C8" s="143">
        <f t="shared" ref="C8:C73" si="1">IF(B8=$B$4,2,0)</f>
        <v>2</v>
      </c>
      <c r="D8" s="143"/>
      <c r="E8" s="144">
        <f t="shared" si="0"/>
        <v>2</v>
      </c>
      <c r="F8" s="142" t="s">
        <v>864</v>
      </c>
      <c r="G8" s="142" t="s">
        <v>864</v>
      </c>
      <c r="H8" s="207">
        <f>'4.1'!K9</f>
        <v>44370</v>
      </c>
      <c r="I8" s="207">
        <v>44347</v>
      </c>
      <c r="J8" s="207" t="s">
        <v>864</v>
      </c>
      <c r="K8" s="142" t="s">
        <v>183</v>
      </c>
      <c r="L8" s="140" t="s">
        <v>867</v>
      </c>
      <c r="M8" s="128" t="s">
        <v>403</v>
      </c>
      <c r="N8" s="128" t="s">
        <v>183</v>
      </c>
      <c r="O8" s="308"/>
    </row>
    <row r="9" spans="1:15" s="214" customFormat="1" x14ac:dyDescent="0.25">
      <c r="A9" s="139" t="s">
        <v>3</v>
      </c>
      <c r="B9" s="142" t="s">
        <v>126</v>
      </c>
      <c r="C9" s="143">
        <f t="shared" si="1"/>
        <v>2</v>
      </c>
      <c r="D9" s="143"/>
      <c r="E9" s="144">
        <f t="shared" si="0"/>
        <v>2</v>
      </c>
      <c r="F9" s="142" t="s">
        <v>864</v>
      </c>
      <c r="G9" s="142" t="s">
        <v>864</v>
      </c>
      <c r="H9" s="207">
        <f>'4.1'!K10</f>
        <v>44371</v>
      </c>
      <c r="I9" s="207" t="s">
        <v>343</v>
      </c>
      <c r="J9" s="207" t="s">
        <v>1215</v>
      </c>
      <c r="K9" s="152" t="s">
        <v>183</v>
      </c>
      <c r="L9" s="140" t="s">
        <v>867</v>
      </c>
      <c r="M9" s="141" t="s">
        <v>404</v>
      </c>
      <c r="N9" s="128" t="s">
        <v>183</v>
      </c>
      <c r="O9" s="307"/>
    </row>
    <row r="10" spans="1:15" x14ac:dyDescent="0.25">
      <c r="A10" s="139" t="s">
        <v>4</v>
      </c>
      <c r="B10" s="142" t="s">
        <v>126</v>
      </c>
      <c r="C10" s="143">
        <f>IF(B10=$B$4,2,0)</f>
        <v>2</v>
      </c>
      <c r="D10" s="143"/>
      <c r="E10" s="144">
        <f t="shared" si="0"/>
        <v>2</v>
      </c>
      <c r="F10" s="142" t="s">
        <v>864</v>
      </c>
      <c r="G10" s="142" t="s">
        <v>864</v>
      </c>
      <c r="H10" s="207">
        <f>'4.1'!K11</f>
        <v>44378</v>
      </c>
      <c r="I10" s="207" t="s">
        <v>343</v>
      </c>
      <c r="J10" s="207" t="s">
        <v>1215</v>
      </c>
      <c r="K10" s="152" t="s">
        <v>183</v>
      </c>
      <c r="L10" s="140" t="s">
        <v>867</v>
      </c>
      <c r="M10" s="141" t="s">
        <v>413</v>
      </c>
      <c r="N10" s="128" t="s">
        <v>183</v>
      </c>
      <c r="O10" s="309"/>
    </row>
    <row r="11" spans="1:15" s="214" customFormat="1" x14ac:dyDescent="0.25">
      <c r="A11" s="139" t="s">
        <v>5</v>
      </c>
      <c r="B11" s="142" t="s">
        <v>126</v>
      </c>
      <c r="C11" s="143">
        <f t="shared" ref="C11" si="2">IF(B11=$B$4,2,0)</f>
        <v>2</v>
      </c>
      <c r="D11" s="143"/>
      <c r="E11" s="144">
        <f t="shared" ref="E11" si="3">C11*IF(D11&gt;0,D11,1)</f>
        <v>2</v>
      </c>
      <c r="F11" s="142" t="s">
        <v>864</v>
      </c>
      <c r="G11" s="142" t="s">
        <v>864</v>
      </c>
      <c r="H11" s="207">
        <f>'4.1'!K12</f>
        <v>44371</v>
      </c>
      <c r="I11" s="207">
        <v>44343</v>
      </c>
      <c r="J11" s="207" t="s">
        <v>864</v>
      </c>
      <c r="K11" s="303" t="s">
        <v>183</v>
      </c>
      <c r="L11" s="140" t="s">
        <v>867</v>
      </c>
      <c r="M11" s="128" t="s">
        <v>416</v>
      </c>
      <c r="N11" s="128" t="s">
        <v>183</v>
      </c>
      <c r="O11" s="307"/>
    </row>
    <row r="12" spans="1:15" x14ac:dyDescent="0.25">
      <c r="A12" s="139" t="s">
        <v>6</v>
      </c>
      <c r="B12" s="142" t="s">
        <v>126</v>
      </c>
      <c r="C12" s="143">
        <f>IF(B12=$B$4,2,0)</f>
        <v>2</v>
      </c>
      <c r="D12" s="143"/>
      <c r="E12" s="144">
        <f t="shared" si="0"/>
        <v>2</v>
      </c>
      <c r="F12" s="142" t="s">
        <v>864</v>
      </c>
      <c r="G12" s="142" t="s">
        <v>864</v>
      </c>
      <c r="H12" s="207">
        <f>'4.1'!K13</f>
        <v>44364</v>
      </c>
      <c r="I12" s="207" t="s">
        <v>343</v>
      </c>
      <c r="J12" s="207" t="s">
        <v>1215</v>
      </c>
      <c r="K12" s="152" t="s">
        <v>183</v>
      </c>
      <c r="L12" s="140" t="s">
        <v>867</v>
      </c>
      <c r="M12" s="140" t="s">
        <v>418</v>
      </c>
      <c r="N12" s="128" t="s">
        <v>183</v>
      </c>
      <c r="O12" s="309"/>
    </row>
    <row r="13" spans="1:15" s="214" customFormat="1" x14ac:dyDescent="0.25">
      <c r="A13" s="139" t="s">
        <v>7</v>
      </c>
      <c r="B13" s="142" t="s">
        <v>131</v>
      </c>
      <c r="C13" s="143">
        <f t="shared" ref="C13" si="4">IF(B13=$B$4,2,0)</f>
        <v>0</v>
      </c>
      <c r="D13" s="143"/>
      <c r="E13" s="144">
        <f t="shared" ref="E13" si="5">C13*IF(D13&gt;0,D13,1)</f>
        <v>0</v>
      </c>
      <c r="F13" s="142" t="s">
        <v>866</v>
      </c>
      <c r="G13" s="142" t="s">
        <v>183</v>
      </c>
      <c r="H13" s="207">
        <f>'4.1'!K14</f>
        <v>44378</v>
      </c>
      <c r="I13" s="207" t="s">
        <v>183</v>
      </c>
      <c r="J13" s="207" t="s">
        <v>183</v>
      </c>
      <c r="K13" s="142" t="s">
        <v>631</v>
      </c>
      <c r="L13" s="140" t="s">
        <v>867</v>
      </c>
      <c r="M13" s="141" t="s">
        <v>420</v>
      </c>
      <c r="N13" s="128" t="s">
        <v>183</v>
      </c>
      <c r="O13" s="137"/>
    </row>
    <row r="14" spans="1:15" s="214" customFormat="1" x14ac:dyDescent="0.25">
      <c r="A14" s="139" t="s">
        <v>8</v>
      </c>
      <c r="B14" s="142" t="s">
        <v>126</v>
      </c>
      <c r="C14" s="143">
        <f t="shared" si="1"/>
        <v>2</v>
      </c>
      <c r="D14" s="143"/>
      <c r="E14" s="144">
        <f t="shared" si="0"/>
        <v>2</v>
      </c>
      <c r="F14" s="142" t="s">
        <v>864</v>
      </c>
      <c r="G14" s="142" t="s">
        <v>864</v>
      </c>
      <c r="H14" s="207">
        <f>'4.1'!K15</f>
        <v>44364</v>
      </c>
      <c r="I14" s="207">
        <v>44337</v>
      </c>
      <c r="J14" s="207" t="s">
        <v>864</v>
      </c>
      <c r="K14" s="152" t="s">
        <v>183</v>
      </c>
      <c r="L14" s="140" t="s">
        <v>867</v>
      </c>
      <c r="M14" s="141" t="s">
        <v>421</v>
      </c>
      <c r="N14" s="128" t="s">
        <v>183</v>
      </c>
      <c r="O14" s="310"/>
    </row>
    <row r="15" spans="1:15" s="214" customFormat="1" x14ac:dyDescent="0.25">
      <c r="A15" s="139" t="s">
        <v>9</v>
      </c>
      <c r="B15" s="142" t="s">
        <v>126</v>
      </c>
      <c r="C15" s="143">
        <f t="shared" si="1"/>
        <v>2</v>
      </c>
      <c r="D15" s="143"/>
      <c r="E15" s="144">
        <f t="shared" si="0"/>
        <v>2</v>
      </c>
      <c r="F15" s="142" t="s">
        <v>864</v>
      </c>
      <c r="G15" s="142" t="s">
        <v>864</v>
      </c>
      <c r="H15" s="207">
        <f>'4.1'!K16</f>
        <v>44357</v>
      </c>
      <c r="I15" s="207">
        <v>44330</v>
      </c>
      <c r="J15" s="207" t="s">
        <v>864</v>
      </c>
      <c r="K15" s="152" t="s">
        <v>183</v>
      </c>
      <c r="L15" s="140" t="s">
        <v>867</v>
      </c>
      <c r="M15" s="141" t="s">
        <v>382</v>
      </c>
      <c r="N15" s="128" t="s">
        <v>183</v>
      </c>
      <c r="O15" s="307"/>
    </row>
    <row r="16" spans="1:15" x14ac:dyDescent="0.25">
      <c r="A16" s="139" t="s">
        <v>10</v>
      </c>
      <c r="B16" s="142" t="s">
        <v>126</v>
      </c>
      <c r="C16" s="143">
        <f t="shared" si="1"/>
        <v>2</v>
      </c>
      <c r="D16" s="143"/>
      <c r="E16" s="144">
        <f t="shared" si="0"/>
        <v>2</v>
      </c>
      <c r="F16" s="142" t="s">
        <v>864</v>
      </c>
      <c r="G16" s="142" t="s">
        <v>864</v>
      </c>
      <c r="H16" s="207">
        <f>'4.1'!K17</f>
        <v>44371</v>
      </c>
      <c r="I16" s="207" t="s">
        <v>343</v>
      </c>
      <c r="J16" s="207" t="s">
        <v>1215</v>
      </c>
      <c r="K16" s="152" t="s">
        <v>183</v>
      </c>
      <c r="L16" s="140" t="s">
        <v>979</v>
      </c>
      <c r="M16" s="140" t="s">
        <v>425</v>
      </c>
      <c r="N16" s="128" t="s">
        <v>183</v>
      </c>
      <c r="O16" s="309"/>
    </row>
    <row r="17" spans="1:15" s="214" customFormat="1" x14ac:dyDescent="0.25">
      <c r="A17" s="139" t="s">
        <v>11</v>
      </c>
      <c r="B17" s="142" t="s">
        <v>126</v>
      </c>
      <c r="C17" s="143">
        <f t="shared" ref="C17:C21" si="6">IF(B17=$B$4,2,0)</f>
        <v>2</v>
      </c>
      <c r="D17" s="143"/>
      <c r="E17" s="144">
        <f t="shared" ref="E17:E21" si="7">C17*IF(D17&gt;0,D17,1)</f>
        <v>2</v>
      </c>
      <c r="F17" s="142" t="s">
        <v>864</v>
      </c>
      <c r="G17" s="142" t="s">
        <v>1219</v>
      </c>
      <c r="H17" s="207">
        <f>'4.1'!K18</f>
        <v>44379</v>
      </c>
      <c r="I17" s="207">
        <v>44357</v>
      </c>
      <c r="J17" s="207" t="s">
        <v>864</v>
      </c>
      <c r="K17" s="142" t="s">
        <v>1216</v>
      </c>
      <c r="L17" s="141" t="s">
        <v>1032</v>
      </c>
      <c r="M17" s="141" t="s">
        <v>426</v>
      </c>
      <c r="N17" s="128" t="s">
        <v>183</v>
      </c>
      <c r="O17" s="137"/>
    </row>
    <row r="18" spans="1:15" s="214" customFormat="1" x14ac:dyDescent="0.25">
      <c r="A18" s="139" t="s">
        <v>12</v>
      </c>
      <c r="B18" s="142" t="s">
        <v>126</v>
      </c>
      <c r="C18" s="143">
        <f t="shared" si="6"/>
        <v>2</v>
      </c>
      <c r="D18" s="143"/>
      <c r="E18" s="144">
        <f t="shared" si="7"/>
        <v>2</v>
      </c>
      <c r="F18" s="142" t="s">
        <v>864</v>
      </c>
      <c r="G18" s="142" t="s">
        <v>864</v>
      </c>
      <c r="H18" s="207">
        <f>'4.1'!K19</f>
        <v>44377</v>
      </c>
      <c r="I18" s="207">
        <v>44351</v>
      </c>
      <c r="J18" s="207" t="s">
        <v>864</v>
      </c>
      <c r="K18" s="142" t="s">
        <v>183</v>
      </c>
      <c r="L18" s="140" t="s">
        <v>867</v>
      </c>
      <c r="M18" s="294" t="s">
        <v>431</v>
      </c>
      <c r="N18" s="128" t="s">
        <v>183</v>
      </c>
      <c r="O18" s="307"/>
    </row>
    <row r="19" spans="1:15" s="214" customFormat="1" x14ac:dyDescent="0.25">
      <c r="A19" s="139" t="s">
        <v>13</v>
      </c>
      <c r="B19" s="142" t="s">
        <v>131</v>
      </c>
      <c r="C19" s="143">
        <f t="shared" si="6"/>
        <v>0</v>
      </c>
      <c r="D19" s="143"/>
      <c r="E19" s="144">
        <f t="shared" si="7"/>
        <v>0</v>
      </c>
      <c r="F19" s="142" t="s">
        <v>866</v>
      </c>
      <c r="G19" s="142" t="s">
        <v>183</v>
      </c>
      <c r="H19" s="207">
        <f>'4.1'!K20</f>
        <v>44371</v>
      </c>
      <c r="I19" s="207" t="s">
        <v>183</v>
      </c>
      <c r="J19" s="207" t="s">
        <v>183</v>
      </c>
      <c r="K19" s="142" t="s">
        <v>631</v>
      </c>
      <c r="L19" s="141" t="s">
        <v>875</v>
      </c>
      <c r="M19" s="141" t="s">
        <v>433</v>
      </c>
      <c r="N19" s="128" t="s">
        <v>183</v>
      </c>
      <c r="O19" s="137"/>
    </row>
    <row r="20" spans="1:15" s="214" customFormat="1" x14ac:dyDescent="0.25">
      <c r="A20" s="139" t="s">
        <v>14</v>
      </c>
      <c r="B20" s="142" t="s">
        <v>131</v>
      </c>
      <c r="C20" s="143">
        <f t="shared" si="6"/>
        <v>0</v>
      </c>
      <c r="D20" s="143"/>
      <c r="E20" s="144">
        <f t="shared" si="7"/>
        <v>0</v>
      </c>
      <c r="F20" s="142" t="s">
        <v>866</v>
      </c>
      <c r="G20" s="142" t="s">
        <v>183</v>
      </c>
      <c r="H20" s="207">
        <f>'4.1'!K21</f>
        <v>44379</v>
      </c>
      <c r="I20" s="207" t="s">
        <v>183</v>
      </c>
      <c r="J20" s="207" t="s">
        <v>183</v>
      </c>
      <c r="K20" s="142" t="s">
        <v>631</v>
      </c>
      <c r="L20" s="140" t="s">
        <v>867</v>
      </c>
      <c r="M20" s="141" t="s">
        <v>436</v>
      </c>
      <c r="N20" s="128" t="s">
        <v>183</v>
      </c>
      <c r="O20" s="137"/>
    </row>
    <row r="21" spans="1:15" s="214" customFormat="1" x14ac:dyDescent="0.25">
      <c r="A21" s="139" t="s">
        <v>15</v>
      </c>
      <c r="B21" s="142" t="s">
        <v>131</v>
      </c>
      <c r="C21" s="143">
        <f t="shared" si="6"/>
        <v>0</v>
      </c>
      <c r="D21" s="143"/>
      <c r="E21" s="144">
        <f t="shared" si="7"/>
        <v>0</v>
      </c>
      <c r="F21" s="142" t="s">
        <v>866</v>
      </c>
      <c r="G21" s="142" t="s">
        <v>183</v>
      </c>
      <c r="H21" s="207">
        <f>'4.1'!K22</f>
        <v>44399</v>
      </c>
      <c r="I21" s="207" t="s">
        <v>183</v>
      </c>
      <c r="J21" s="207" t="s">
        <v>183</v>
      </c>
      <c r="K21" s="142" t="s">
        <v>631</v>
      </c>
      <c r="L21" s="140" t="s">
        <v>979</v>
      </c>
      <c r="M21" s="141" t="s">
        <v>440</v>
      </c>
      <c r="N21" s="128" t="s">
        <v>183</v>
      </c>
      <c r="O21" s="137"/>
    </row>
    <row r="22" spans="1:15" x14ac:dyDescent="0.25">
      <c r="A22" s="139" t="s">
        <v>16</v>
      </c>
      <c r="B22" s="142" t="s">
        <v>126</v>
      </c>
      <c r="C22" s="143">
        <f t="shared" si="1"/>
        <v>2</v>
      </c>
      <c r="D22" s="143"/>
      <c r="E22" s="144">
        <f t="shared" si="0"/>
        <v>2</v>
      </c>
      <c r="F22" s="142" t="s">
        <v>864</v>
      </c>
      <c r="G22" s="142" t="s">
        <v>864</v>
      </c>
      <c r="H22" s="207">
        <f>'4.1'!K23</f>
        <v>44392</v>
      </c>
      <c r="I22" s="207" t="s">
        <v>343</v>
      </c>
      <c r="J22" s="207" t="s">
        <v>1215</v>
      </c>
      <c r="K22" s="142" t="s">
        <v>183</v>
      </c>
      <c r="L22" s="140" t="s">
        <v>979</v>
      </c>
      <c r="M22" s="141" t="s">
        <v>444</v>
      </c>
      <c r="N22" s="128" t="s">
        <v>183</v>
      </c>
      <c r="O22" s="309"/>
    </row>
    <row r="23" spans="1:15" x14ac:dyDescent="0.25">
      <c r="A23" s="139" t="s">
        <v>17</v>
      </c>
      <c r="B23" s="142" t="s">
        <v>126</v>
      </c>
      <c r="C23" s="143">
        <f>IF(B23=$B$4,2,0)</f>
        <v>2</v>
      </c>
      <c r="D23" s="143"/>
      <c r="E23" s="144">
        <f t="shared" si="0"/>
        <v>2</v>
      </c>
      <c r="F23" s="142" t="s">
        <v>864</v>
      </c>
      <c r="G23" s="142" t="s">
        <v>864</v>
      </c>
      <c r="H23" s="207">
        <f>'4.1'!K24</f>
        <v>44376</v>
      </c>
      <c r="I23" s="207">
        <v>44348</v>
      </c>
      <c r="J23" s="207" t="s">
        <v>864</v>
      </c>
      <c r="K23" s="152" t="s">
        <v>183</v>
      </c>
      <c r="L23" s="140" t="s">
        <v>867</v>
      </c>
      <c r="M23" s="141" t="s">
        <v>446</v>
      </c>
      <c r="N23" s="128" t="s">
        <v>183</v>
      </c>
      <c r="O23" s="309"/>
    </row>
    <row r="24" spans="1:15" s="214" customFormat="1" x14ac:dyDescent="0.25">
      <c r="A24" s="139" t="s">
        <v>204</v>
      </c>
      <c r="B24" s="142" t="s">
        <v>126</v>
      </c>
      <c r="C24" s="143">
        <f t="shared" ref="C24" si="8">IF(B24=$B$4,2,0)</f>
        <v>2</v>
      </c>
      <c r="D24" s="143"/>
      <c r="E24" s="144">
        <f t="shared" ref="E24" si="9">C24*IF(D24&gt;0,D24,1)</f>
        <v>2</v>
      </c>
      <c r="F24" s="142" t="s">
        <v>864</v>
      </c>
      <c r="G24" s="142" t="s">
        <v>864</v>
      </c>
      <c r="H24" s="207" t="str">
        <f>'4.1'!K25</f>
        <v>Не принят по состоянию на 01.10.2021.</v>
      </c>
      <c r="I24" s="207">
        <v>44355</v>
      </c>
      <c r="J24" s="207" t="s">
        <v>1215</v>
      </c>
      <c r="K24" s="142" t="s">
        <v>183</v>
      </c>
      <c r="L24" s="140" t="s">
        <v>979</v>
      </c>
      <c r="M24" s="141" t="s">
        <v>450</v>
      </c>
      <c r="N24" s="128" t="s">
        <v>183</v>
      </c>
      <c r="O24" s="307"/>
    </row>
    <row r="25" spans="1:15" s="98" customFormat="1" x14ac:dyDescent="0.25">
      <c r="A25" s="145" t="s">
        <v>18</v>
      </c>
      <c r="B25" s="304"/>
      <c r="C25" s="156"/>
      <c r="D25" s="150"/>
      <c r="E25" s="151"/>
      <c r="F25" s="305"/>
      <c r="G25" s="305"/>
      <c r="H25" s="305"/>
      <c r="I25" s="145"/>
      <c r="J25" s="145"/>
      <c r="K25" s="145"/>
      <c r="L25" s="146"/>
      <c r="M25" s="146"/>
      <c r="N25" s="146"/>
      <c r="O25" s="308"/>
    </row>
    <row r="26" spans="1:15" s="214" customFormat="1" x14ac:dyDescent="0.25">
      <c r="A26" s="139" t="s">
        <v>19</v>
      </c>
      <c r="B26" s="142" t="s">
        <v>126</v>
      </c>
      <c r="C26" s="143">
        <f t="shared" si="1"/>
        <v>2</v>
      </c>
      <c r="D26" s="143"/>
      <c r="E26" s="144">
        <f t="shared" ref="E26:E36" si="10">C26*IF(D26&gt;0,D26,1)</f>
        <v>2</v>
      </c>
      <c r="F26" s="142" t="s">
        <v>864</v>
      </c>
      <c r="G26" s="142" t="s">
        <v>864</v>
      </c>
      <c r="H26" s="207">
        <f>'4.1'!K27</f>
        <v>44365</v>
      </c>
      <c r="I26" s="207" t="s">
        <v>343</v>
      </c>
      <c r="J26" s="207" t="s">
        <v>1215</v>
      </c>
      <c r="K26" s="152" t="s">
        <v>183</v>
      </c>
      <c r="L26" s="140" t="s">
        <v>867</v>
      </c>
      <c r="M26" s="141" t="s">
        <v>452</v>
      </c>
      <c r="N26" s="128" t="s">
        <v>183</v>
      </c>
      <c r="O26" s="307"/>
    </row>
    <row r="27" spans="1:15" s="23" customFormat="1" x14ac:dyDescent="0.25">
      <c r="A27" s="139" t="s">
        <v>20</v>
      </c>
      <c r="B27" s="142" t="s">
        <v>126</v>
      </c>
      <c r="C27" s="143">
        <f t="shared" ref="C27" si="11">IF(B27=$B$4,2,0)</f>
        <v>2</v>
      </c>
      <c r="D27" s="143"/>
      <c r="E27" s="144">
        <f t="shared" si="10"/>
        <v>2</v>
      </c>
      <c r="F27" s="142" t="s">
        <v>864</v>
      </c>
      <c r="G27" s="142" t="s">
        <v>864</v>
      </c>
      <c r="H27" s="207">
        <f>'4.1'!K28</f>
        <v>44371</v>
      </c>
      <c r="I27" s="207">
        <v>44369</v>
      </c>
      <c r="J27" s="207" t="s">
        <v>864</v>
      </c>
      <c r="K27" s="142" t="s">
        <v>183</v>
      </c>
      <c r="L27" s="140" t="s">
        <v>867</v>
      </c>
      <c r="M27" s="128" t="s">
        <v>377</v>
      </c>
      <c r="N27" s="128" t="s">
        <v>183</v>
      </c>
      <c r="O27" s="311"/>
    </row>
    <row r="28" spans="1:15" s="214" customFormat="1" x14ac:dyDescent="0.25">
      <c r="A28" s="139" t="s">
        <v>21</v>
      </c>
      <c r="B28" s="142" t="s">
        <v>126</v>
      </c>
      <c r="C28" s="143">
        <f t="shared" si="1"/>
        <v>2</v>
      </c>
      <c r="D28" s="143"/>
      <c r="E28" s="144">
        <f t="shared" si="10"/>
        <v>2</v>
      </c>
      <c r="F28" s="142" t="s">
        <v>864</v>
      </c>
      <c r="G28" s="142" t="s">
        <v>864</v>
      </c>
      <c r="H28" s="207">
        <f>'4.1'!K29</f>
        <v>44370</v>
      </c>
      <c r="I28" s="207">
        <v>44347</v>
      </c>
      <c r="J28" s="207" t="s">
        <v>864</v>
      </c>
      <c r="K28" s="152" t="s">
        <v>183</v>
      </c>
      <c r="L28" s="140" t="s">
        <v>867</v>
      </c>
      <c r="M28" s="128" t="s">
        <v>455</v>
      </c>
      <c r="N28" s="128" t="s">
        <v>183</v>
      </c>
      <c r="O28" s="307"/>
    </row>
    <row r="29" spans="1:15" s="22" customFormat="1" x14ac:dyDescent="0.25">
      <c r="A29" s="139" t="s">
        <v>22</v>
      </c>
      <c r="B29" s="142" t="s">
        <v>126</v>
      </c>
      <c r="C29" s="143">
        <f t="shared" si="1"/>
        <v>2</v>
      </c>
      <c r="D29" s="143"/>
      <c r="E29" s="144">
        <f t="shared" si="10"/>
        <v>2</v>
      </c>
      <c r="F29" s="142" t="s">
        <v>864</v>
      </c>
      <c r="G29" s="142" t="s">
        <v>864</v>
      </c>
      <c r="H29" s="207">
        <f>'4.1'!K30</f>
        <v>44365</v>
      </c>
      <c r="I29" s="207">
        <v>44356</v>
      </c>
      <c r="J29" s="207" t="s">
        <v>864</v>
      </c>
      <c r="K29" s="152" t="s">
        <v>183</v>
      </c>
      <c r="L29" s="140" t="s">
        <v>867</v>
      </c>
      <c r="M29" s="128" t="s">
        <v>457</v>
      </c>
      <c r="N29" s="128" t="s">
        <v>183</v>
      </c>
      <c r="O29" s="308"/>
    </row>
    <row r="30" spans="1:15" s="22" customFormat="1" x14ac:dyDescent="0.25">
      <c r="A30" s="139" t="s">
        <v>23</v>
      </c>
      <c r="B30" s="142" t="s">
        <v>126</v>
      </c>
      <c r="C30" s="143">
        <f t="shared" si="1"/>
        <v>2</v>
      </c>
      <c r="D30" s="143"/>
      <c r="E30" s="144">
        <f t="shared" si="10"/>
        <v>2</v>
      </c>
      <c r="F30" s="142" t="s">
        <v>864</v>
      </c>
      <c r="G30" s="142" t="s">
        <v>864</v>
      </c>
      <c r="H30" s="207">
        <f>'4.1'!K31</f>
        <v>44364</v>
      </c>
      <c r="I30" s="207">
        <v>44344</v>
      </c>
      <c r="J30" s="207" t="s">
        <v>864</v>
      </c>
      <c r="K30" s="152" t="s">
        <v>183</v>
      </c>
      <c r="L30" s="140" t="s">
        <v>867</v>
      </c>
      <c r="M30" s="128" t="s">
        <v>460</v>
      </c>
      <c r="N30" s="128" t="s">
        <v>183</v>
      </c>
      <c r="O30" s="308"/>
    </row>
    <row r="31" spans="1:15" s="214" customFormat="1" x14ac:dyDescent="0.25">
      <c r="A31" s="139" t="s">
        <v>24</v>
      </c>
      <c r="B31" s="142" t="s">
        <v>126</v>
      </c>
      <c r="C31" s="143">
        <f t="shared" ref="C31" si="12">IF(B31=$B$4,2,0)</f>
        <v>2</v>
      </c>
      <c r="D31" s="143"/>
      <c r="E31" s="144">
        <f t="shared" si="10"/>
        <v>2</v>
      </c>
      <c r="F31" s="142" t="s">
        <v>864</v>
      </c>
      <c r="G31" s="142" t="s">
        <v>864</v>
      </c>
      <c r="H31" s="207">
        <f>'4.1'!K32</f>
        <v>44370</v>
      </c>
      <c r="I31" s="207">
        <v>44351</v>
      </c>
      <c r="J31" s="207" t="s">
        <v>864</v>
      </c>
      <c r="K31" s="152" t="s">
        <v>183</v>
      </c>
      <c r="L31" s="140" t="s">
        <v>979</v>
      </c>
      <c r="M31" s="128" t="s">
        <v>463</v>
      </c>
      <c r="N31" s="128" t="s">
        <v>183</v>
      </c>
      <c r="O31" s="307"/>
    </row>
    <row r="32" spans="1:15" s="22" customFormat="1" x14ac:dyDescent="0.25">
      <c r="A32" s="139" t="s">
        <v>25</v>
      </c>
      <c r="B32" s="142" t="s">
        <v>126</v>
      </c>
      <c r="C32" s="143">
        <f t="shared" si="1"/>
        <v>2</v>
      </c>
      <c r="D32" s="143"/>
      <c r="E32" s="144">
        <f t="shared" si="10"/>
        <v>2</v>
      </c>
      <c r="F32" s="142" t="s">
        <v>864</v>
      </c>
      <c r="G32" s="142" t="s">
        <v>864</v>
      </c>
      <c r="H32" s="207">
        <f>'4.1'!K33</f>
        <v>44364</v>
      </c>
      <c r="I32" s="207">
        <v>44350</v>
      </c>
      <c r="J32" s="207" t="s">
        <v>864</v>
      </c>
      <c r="K32" s="152" t="s">
        <v>183</v>
      </c>
      <c r="L32" s="140" t="s">
        <v>867</v>
      </c>
      <c r="M32" s="128" t="s">
        <v>465</v>
      </c>
      <c r="N32" s="128" t="s">
        <v>183</v>
      </c>
      <c r="O32" s="308"/>
    </row>
    <row r="33" spans="1:15" x14ac:dyDescent="0.25">
      <c r="A33" s="139" t="s">
        <v>26</v>
      </c>
      <c r="B33" s="142" t="s">
        <v>126</v>
      </c>
      <c r="C33" s="143">
        <f t="shared" si="1"/>
        <v>2</v>
      </c>
      <c r="D33" s="143"/>
      <c r="E33" s="144">
        <f t="shared" si="10"/>
        <v>2</v>
      </c>
      <c r="F33" s="142" t="s">
        <v>864</v>
      </c>
      <c r="G33" s="142" t="s">
        <v>864</v>
      </c>
      <c r="H33" s="207">
        <f>'4.1'!K34</f>
        <v>44370</v>
      </c>
      <c r="I33" s="207">
        <v>44347</v>
      </c>
      <c r="J33" s="207" t="s">
        <v>864</v>
      </c>
      <c r="K33" s="142" t="s">
        <v>183</v>
      </c>
      <c r="L33" s="140" t="s">
        <v>867</v>
      </c>
      <c r="M33" s="128" t="s">
        <v>468</v>
      </c>
      <c r="N33" s="128" t="s">
        <v>183</v>
      </c>
      <c r="O33" s="309"/>
    </row>
    <row r="34" spans="1:15" s="214" customFormat="1" x14ac:dyDescent="0.25">
      <c r="A34" s="139" t="s">
        <v>27</v>
      </c>
      <c r="B34" s="142" t="s">
        <v>126</v>
      </c>
      <c r="C34" s="143">
        <f t="shared" ref="C34" si="13">IF(B34=$B$4,2,0)</f>
        <v>2</v>
      </c>
      <c r="D34" s="143"/>
      <c r="E34" s="144">
        <f t="shared" si="10"/>
        <v>2</v>
      </c>
      <c r="F34" s="142" t="s">
        <v>864</v>
      </c>
      <c r="G34" s="142" t="s">
        <v>864</v>
      </c>
      <c r="H34" s="207">
        <f>'4.1'!K35</f>
        <v>44364</v>
      </c>
      <c r="I34" s="207" t="s">
        <v>343</v>
      </c>
      <c r="J34" s="207" t="s">
        <v>1215</v>
      </c>
      <c r="K34" s="142" t="s">
        <v>183</v>
      </c>
      <c r="L34" s="141" t="s">
        <v>875</v>
      </c>
      <c r="M34" s="128" t="s">
        <v>470</v>
      </c>
      <c r="N34" s="128" t="s">
        <v>183</v>
      </c>
      <c r="O34" s="307"/>
    </row>
    <row r="35" spans="1:15" s="22" customFormat="1" ht="15" customHeight="1" x14ac:dyDescent="0.25">
      <c r="A35" s="139" t="s">
        <v>205</v>
      </c>
      <c r="B35" s="142" t="s">
        <v>126</v>
      </c>
      <c r="C35" s="143">
        <f>IF(B35=$B$4,2,0)</f>
        <v>2</v>
      </c>
      <c r="D35" s="143"/>
      <c r="E35" s="144">
        <f t="shared" si="10"/>
        <v>2</v>
      </c>
      <c r="F35" s="142" t="s">
        <v>864</v>
      </c>
      <c r="G35" s="142" t="s">
        <v>864</v>
      </c>
      <c r="H35" s="207">
        <f>'4.1'!K36</f>
        <v>44370</v>
      </c>
      <c r="I35" s="207">
        <v>44295</v>
      </c>
      <c r="J35" s="207" t="s">
        <v>864</v>
      </c>
      <c r="K35" s="152" t="s">
        <v>183</v>
      </c>
      <c r="L35" s="140" t="s">
        <v>867</v>
      </c>
      <c r="M35" s="128" t="s">
        <v>474</v>
      </c>
      <c r="N35" s="128" t="s">
        <v>183</v>
      </c>
      <c r="O35" s="308"/>
    </row>
    <row r="36" spans="1:15" s="23" customFormat="1" x14ac:dyDescent="0.25">
      <c r="A36" s="139" t="s">
        <v>28</v>
      </c>
      <c r="B36" s="142" t="s">
        <v>126</v>
      </c>
      <c r="C36" s="143">
        <f t="shared" si="1"/>
        <v>2</v>
      </c>
      <c r="D36" s="143"/>
      <c r="E36" s="144">
        <f t="shared" si="10"/>
        <v>2</v>
      </c>
      <c r="F36" s="142" t="s">
        <v>864</v>
      </c>
      <c r="G36" s="142" t="s">
        <v>864</v>
      </c>
      <c r="H36" s="207">
        <f>'4.1'!K37</f>
        <v>44336</v>
      </c>
      <c r="I36" s="207" t="s">
        <v>343</v>
      </c>
      <c r="J36" s="207" t="s">
        <v>1215</v>
      </c>
      <c r="K36" s="152" t="s">
        <v>183</v>
      </c>
      <c r="L36" s="140" t="s">
        <v>867</v>
      </c>
      <c r="M36" s="128" t="s">
        <v>478</v>
      </c>
      <c r="N36" s="128" t="s">
        <v>183</v>
      </c>
      <c r="O36" s="311"/>
    </row>
    <row r="37" spans="1:15" s="98" customFormat="1" x14ac:dyDescent="0.25">
      <c r="A37" s="145" t="s">
        <v>29</v>
      </c>
      <c r="B37" s="304"/>
      <c r="C37" s="156"/>
      <c r="D37" s="150"/>
      <c r="E37" s="151"/>
      <c r="F37" s="305"/>
      <c r="G37" s="305"/>
      <c r="H37" s="305"/>
      <c r="I37" s="305"/>
      <c r="J37" s="305"/>
      <c r="K37" s="145"/>
      <c r="L37" s="146"/>
      <c r="M37" s="146"/>
      <c r="N37" s="146"/>
      <c r="O37" s="308"/>
    </row>
    <row r="38" spans="1:15" s="22" customFormat="1" x14ac:dyDescent="0.25">
      <c r="A38" s="139" t="s">
        <v>30</v>
      </c>
      <c r="B38" s="142" t="s">
        <v>126</v>
      </c>
      <c r="C38" s="143">
        <f t="shared" ref="C38" si="14">IF(B38=$B$4,2,0)</f>
        <v>2</v>
      </c>
      <c r="D38" s="143"/>
      <c r="E38" s="144">
        <f t="shared" ref="E38" si="15">C38*IF(D38&gt;0,D38,1)</f>
        <v>2</v>
      </c>
      <c r="F38" s="142" t="s">
        <v>864</v>
      </c>
      <c r="G38" s="142" t="s">
        <v>864</v>
      </c>
      <c r="H38" s="207">
        <f>'4.1'!K39</f>
        <v>44365</v>
      </c>
      <c r="I38" s="207" t="s">
        <v>343</v>
      </c>
      <c r="J38" s="207" t="s">
        <v>1215</v>
      </c>
      <c r="K38" s="142" t="s">
        <v>183</v>
      </c>
      <c r="L38" s="140" t="s">
        <v>867</v>
      </c>
      <c r="M38" s="128" t="s">
        <v>480</v>
      </c>
      <c r="N38" s="128" t="s">
        <v>183</v>
      </c>
      <c r="O38" s="308"/>
    </row>
    <row r="39" spans="1:15" s="23" customFormat="1" x14ac:dyDescent="0.25">
      <c r="A39" s="139" t="s">
        <v>31</v>
      </c>
      <c r="B39" s="142" t="s">
        <v>126</v>
      </c>
      <c r="C39" s="143">
        <f t="shared" ref="C39:C53" si="16">IF(B39=$B$4,2,0)</f>
        <v>2</v>
      </c>
      <c r="D39" s="143"/>
      <c r="E39" s="144">
        <f t="shared" ref="E39:E45" si="17">C39*IF(D39&gt;0,D39,1)</f>
        <v>2</v>
      </c>
      <c r="F39" s="142" t="s">
        <v>864</v>
      </c>
      <c r="G39" s="142" t="s">
        <v>864</v>
      </c>
      <c r="H39" s="207">
        <f>'4.1'!K40</f>
        <v>44357</v>
      </c>
      <c r="I39" s="207" t="s">
        <v>343</v>
      </c>
      <c r="J39" s="207" t="s">
        <v>1215</v>
      </c>
      <c r="K39" s="142" t="s">
        <v>183</v>
      </c>
      <c r="L39" s="140" t="s">
        <v>867</v>
      </c>
      <c r="M39" s="128" t="s">
        <v>482</v>
      </c>
      <c r="N39" s="128" t="s">
        <v>183</v>
      </c>
      <c r="O39" s="311"/>
    </row>
    <row r="40" spans="1:15" s="23" customFormat="1" x14ac:dyDescent="0.25">
      <c r="A40" s="139" t="s">
        <v>102</v>
      </c>
      <c r="B40" s="142" t="s">
        <v>126</v>
      </c>
      <c r="C40" s="143">
        <f>IF(B40=$B$4,2,0)</f>
        <v>2</v>
      </c>
      <c r="D40" s="143"/>
      <c r="E40" s="144">
        <f t="shared" si="17"/>
        <v>2</v>
      </c>
      <c r="F40" s="142" t="s">
        <v>864</v>
      </c>
      <c r="G40" s="142" t="s">
        <v>864</v>
      </c>
      <c r="H40" s="207">
        <f>'4.1'!K41</f>
        <v>44375</v>
      </c>
      <c r="I40" s="207" t="s">
        <v>343</v>
      </c>
      <c r="J40" s="207" t="s">
        <v>1215</v>
      </c>
      <c r="K40" s="152" t="s">
        <v>183</v>
      </c>
      <c r="L40" s="140" t="s">
        <v>867</v>
      </c>
      <c r="M40" s="128" t="s">
        <v>484</v>
      </c>
      <c r="N40" s="128" t="s">
        <v>183</v>
      </c>
      <c r="O40" s="311"/>
    </row>
    <row r="41" spans="1:15" s="22" customFormat="1" x14ac:dyDescent="0.25">
      <c r="A41" s="139" t="s">
        <v>32</v>
      </c>
      <c r="B41" s="142" t="s">
        <v>126</v>
      </c>
      <c r="C41" s="143">
        <f t="shared" si="16"/>
        <v>2</v>
      </c>
      <c r="D41" s="143"/>
      <c r="E41" s="144">
        <f t="shared" si="17"/>
        <v>2</v>
      </c>
      <c r="F41" s="142" t="s">
        <v>864</v>
      </c>
      <c r="G41" s="142" t="s">
        <v>864</v>
      </c>
      <c r="H41" s="207">
        <f>'4.1'!K42</f>
        <v>44378</v>
      </c>
      <c r="I41" s="207">
        <v>44348</v>
      </c>
      <c r="J41" s="207" t="s">
        <v>864</v>
      </c>
      <c r="K41" s="142" t="s">
        <v>183</v>
      </c>
      <c r="L41" s="140" t="s">
        <v>867</v>
      </c>
      <c r="M41" s="128" t="s">
        <v>488</v>
      </c>
      <c r="N41" s="128" t="s">
        <v>183</v>
      </c>
      <c r="O41" s="308"/>
    </row>
    <row r="42" spans="1:15" s="23" customFormat="1" x14ac:dyDescent="0.25">
      <c r="A42" s="139" t="s">
        <v>33</v>
      </c>
      <c r="B42" s="142" t="s">
        <v>126</v>
      </c>
      <c r="C42" s="143">
        <f>IF(B42=$B$4,2,0)</f>
        <v>2</v>
      </c>
      <c r="D42" s="143"/>
      <c r="E42" s="144">
        <f t="shared" si="17"/>
        <v>2</v>
      </c>
      <c r="F42" s="142" t="s">
        <v>864</v>
      </c>
      <c r="G42" s="142" t="s">
        <v>864</v>
      </c>
      <c r="H42" s="207">
        <f>'4.1'!K43</f>
        <v>44364</v>
      </c>
      <c r="I42" s="207" t="s">
        <v>343</v>
      </c>
      <c r="J42" s="207" t="s">
        <v>1215</v>
      </c>
      <c r="K42" s="142" t="s">
        <v>183</v>
      </c>
      <c r="L42" s="140" t="s">
        <v>867</v>
      </c>
      <c r="M42" s="128" t="s">
        <v>491</v>
      </c>
      <c r="N42" s="128" t="s">
        <v>183</v>
      </c>
      <c r="O42" s="311"/>
    </row>
    <row r="43" spans="1:15" s="23" customFormat="1" x14ac:dyDescent="0.25">
      <c r="A43" s="139" t="s">
        <v>34</v>
      </c>
      <c r="B43" s="142" t="s">
        <v>131</v>
      </c>
      <c r="C43" s="143">
        <f t="shared" si="16"/>
        <v>0</v>
      </c>
      <c r="D43" s="143"/>
      <c r="E43" s="144">
        <f t="shared" si="17"/>
        <v>0</v>
      </c>
      <c r="F43" s="142" t="s">
        <v>866</v>
      </c>
      <c r="G43" s="142" t="s">
        <v>183</v>
      </c>
      <c r="H43" s="207">
        <f>'4.1'!K44</f>
        <v>44371</v>
      </c>
      <c r="I43" s="142" t="s">
        <v>183</v>
      </c>
      <c r="J43" s="142" t="s">
        <v>183</v>
      </c>
      <c r="K43" s="142" t="s">
        <v>635</v>
      </c>
      <c r="L43" s="140" t="s">
        <v>867</v>
      </c>
      <c r="M43" s="128" t="s">
        <v>493</v>
      </c>
      <c r="N43" s="128" t="s">
        <v>183</v>
      </c>
      <c r="O43" s="312"/>
    </row>
    <row r="44" spans="1:15" s="214" customFormat="1" x14ac:dyDescent="0.25">
      <c r="A44" s="139" t="s">
        <v>35</v>
      </c>
      <c r="B44" s="142" t="s">
        <v>131</v>
      </c>
      <c r="C44" s="143">
        <f t="shared" si="16"/>
        <v>0</v>
      </c>
      <c r="D44" s="143"/>
      <c r="E44" s="144">
        <f t="shared" si="17"/>
        <v>0</v>
      </c>
      <c r="F44" s="142" t="s">
        <v>1218</v>
      </c>
      <c r="G44" s="142" t="s">
        <v>866</v>
      </c>
      <c r="H44" s="207">
        <f>'4.1'!K45</f>
        <v>44406</v>
      </c>
      <c r="I44" s="207">
        <v>44350</v>
      </c>
      <c r="J44" s="207" t="s">
        <v>1215</v>
      </c>
      <c r="K44" s="152" t="s">
        <v>1220</v>
      </c>
      <c r="L44" s="140" t="s">
        <v>867</v>
      </c>
      <c r="M44" s="141" t="s">
        <v>496</v>
      </c>
      <c r="N44" s="128" t="s">
        <v>1217</v>
      </c>
      <c r="O44" s="137" t="s">
        <v>183</v>
      </c>
    </row>
    <row r="45" spans="1:15" s="23" customFormat="1" x14ac:dyDescent="0.25">
      <c r="A45" s="139" t="s">
        <v>103</v>
      </c>
      <c r="B45" s="142" t="s">
        <v>126</v>
      </c>
      <c r="C45" s="143">
        <f t="shared" si="16"/>
        <v>2</v>
      </c>
      <c r="D45" s="143"/>
      <c r="E45" s="144">
        <f t="shared" si="17"/>
        <v>2</v>
      </c>
      <c r="F45" s="142" t="s">
        <v>864</v>
      </c>
      <c r="G45" s="142" t="s">
        <v>864</v>
      </c>
      <c r="H45" s="207">
        <f>'4.1'!K46</f>
        <v>44369</v>
      </c>
      <c r="I45" s="207">
        <v>44349</v>
      </c>
      <c r="J45" s="207" t="s">
        <v>864</v>
      </c>
      <c r="K45" s="157" t="s">
        <v>183</v>
      </c>
      <c r="L45" s="140" t="s">
        <v>979</v>
      </c>
      <c r="M45" s="152" t="s">
        <v>501</v>
      </c>
      <c r="N45" s="128" t="s">
        <v>183</v>
      </c>
      <c r="O45" s="311"/>
    </row>
    <row r="46" spans="1:15" s="98" customFormat="1" x14ac:dyDescent="0.25">
      <c r="A46" s="145" t="s">
        <v>36</v>
      </c>
      <c r="B46" s="304"/>
      <c r="C46" s="156"/>
      <c r="D46" s="150"/>
      <c r="E46" s="151"/>
      <c r="F46" s="305"/>
      <c r="G46" s="305"/>
      <c r="H46" s="305"/>
      <c r="I46" s="305"/>
      <c r="J46" s="305"/>
      <c r="K46" s="145"/>
      <c r="L46" s="146"/>
      <c r="M46" s="146"/>
      <c r="N46" s="146"/>
      <c r="O46" s="308"/>
    </row>
    <row r="47" spans="1:15" s="214" customFormat="1" x14ac:dyDescent="0.25">
      <c r="A47" s="139" t="s">
        <v>37</v>
      </c>
      <c r="B47" s="142" t="s">
        <v>131</v>
      </c>
      <c r="C47" s="143">
        <f t="shared" si="16"/>
        <v>0</v>
      </c>
      <c r="D47" s="143"/>
      <c r="E47" s="144">
        <f t="shared" ref="E47:E53" si="18">C47*IF(D47&gt;0,D47,1)</f>
        <v>0</v>
      </c>
      <c r="F47" s="142" t="s">
        <v>866</v>
      </c>
      <c r="G47" s="142" t="s">
        <v>183</v>
      </c>
      <c r="H47" s="207">
        <f>'4.1'!K48</f>
        <v>44365</v>
      </c>
      <c r="I47" s="142" t="s">
        <v>183</v>
      </c>
      <c r="J47" s="142" t="s">
        <v>183</v>
      </c>
      <c r="K47" s="142" t="s">
        <v>636</v>
      </c>
      <c r="L47" s="141" t="s">
        <v>875</v>
      </c>
      <c r="M47" s="141" t="s">
        <v>503</v>
      </c>
      <c r="N47" s="128" t="s">
        <v>183</v>
      </c>
      <c r="O47" s="137"/>
    </row>
    <row r="48" spans="1:15" s="214" customFormat="1" x14ac:dyDescent="0.25">
      <c r="A48" s="139" t="s">
        <v>38</v>
      </c>
      <c r="B48" s="142" t="s">
        <v>126</v>
      </c>
      <c r="C48" s="143">
        <f t="shared" si="16"/>
        <v>2</v>
      </c>
      <c r="D48" s="143"/>
      <c r="E48" s="144">
        <f t="shared" si="18"/>
        <v>2</v>
      </c>
      <c r="F48" s="142" t="s">
        <v>864</v>
      </c>
      <c r="G48" s="142" t="s">
        <v>864</v>
      </c>
      <c r="H48" s="207">
        <f>'4.1'!K49</f>
        <v>44371</v>
      </c>
      <c r="I48" s="207">
        <v>44337</v>
      </c>
      <c r="J48" s="207" t="s">
        <v>864</v>
      </c>
      <c r="K48" s="142" t="s">
        <v>183</v>
      </c>
      <c r="L48" s="140" t="s">
        <v>867</v>
      </c>
      <c r="M48" s="141" t="s">
        <v>506</v>
      </c>
      <c r="N48" s="128" t="s">
        <v>183</v>
      </c>
      <c r="O48" s="307"/>
    </row>
    <row r="49" spans="1:15" s="23" customFormat="1" x14ac:dyDescent="0.25">
      <c r="A49" s="139" t="s">
        <v>39</v>
      </c>
      <c r="B49" s="142" t="s">
        <v>126</v>
      </c>
      <c r="C49" s="143">
        <f t="shared" si="16"/>
        <v>2</v>
      </c>
      <c r="D49" s="143"/>
      <c r="E49" s="144">
        <f t="shared" si="18"/>
        <v>2</v>
      </c>
      <c r="F49" s="142" t="s">
        <v>864</v>
      </c>
      <c r="G49" s="142" t="s">
        <v>864</v>
      </c>
      <c r="H49" s="207">
        <f>'4.1'!K50</f>
        <v>44343</v>
      </c>
      <c r="I49" s="207" t="s">
        <v>343</v>
      </c>
      <c r="J49" s="207" t="s">
        <v>1215</v>
      </c>
      <c r="K49" s="142" t="s">
        <v>183</v>
      </c>
      <c r="L49" s="140" t="s">
        <v>867</v>
      </c>
      <c r="M49" s="141" t="s">
        <v>385</v>
      </c>
      <c r="N49" s="128" t="s">
        <v>183</v>
      </c>
      <c r="O49" s="311"/>
    </row>
    <row r="50" spans="1:15" s="214" customFormat="1" x14ac:dyDescent="0.25">
      <c r="A50" s="139" t="s">
        <v>40</v>
      </c>
      <c r="B50" s="142" t="s">
        <v>126</v>
      </c>
      <c r="C50" s="143">
        <f t="shared" si="16"/>
        <v>2</v>
      </c>
      <c r="D50" s="143"/>
      <c r="E50" s="144">
        <f t="shared" si="18"/>
        <v>2</v>
      </c>
      <c r="F50" s="142" t="s">
        <v>864</v>
      </c>
      <c r="G50" s="142" t="s">
        <v>864</v>
      </c>
      <c r="H50" s="207">
        <v>44378</v>
      </c>
      <c r="I50" s="207" t="s">
        <v>343</v>
      </c>
      <c r="J50" s="207" t="s">
        <v>1215</v>
      </c>
      <c r="K50" s="142" t="s">
        <v>183</v>
      </c>
      <c r="L50" s="140" t="s">
        <v>867</v>
      </c>
      <c r="M50" s="140" t="s">
        <v>903</v>
      </c>
      <c r="N50" s="128" t="s">
        <v>183</v>
      </c>
      <c r="O50" s="137"/>
    </row>
    <row r="51" spans="1:15" s="214" customFormat="1" x14ac:dyDescent="0.25">
      <c r="A51" s="139" t="s">
        <v>92</v>
      </c>
      <c r="B51" s="142" t="s">
        <v>131</v>
      </c>
      <c r="C51" s="143">
        <f t="shared" si="16"/>
        <v>0</v>
      </c>
      <c r="D51" s="143"/>
      <c r="E51" s="144">
        <f t="shared" si="18"/>
        <v>0</v>
      </c>
      <c r="F51" s="142" t="s">
        <v>866</v>
      </c>
      <c r="G51" s="142" t="s">
        <v>183</v>
      </c>
      <c r="H51" s="207">
        <f>'4.1'!K52</f>
        <v>44371</v>
      </c>
      <c r="I51" s="207" t="s">
        <v>183</v>
      </c>
      <c r="J51" s="207" t="s">
        <v>183</v>
      </c>
      <c r="K51" s="159" t="s">
        <v>638</v>
      </c>
      <c r="L51" s="140" t="s">
        <v>867</v>
      </c>
      <c r="M51" s="141" t="s">
        <v>508</v>
      </c>
      <c r="N51" s="128" t="s">
        <v>183</v>
      </c>
      <c r="O51" s="137"/>
    </row>
    <row r="52" spans="1:15" s="23" customFormat="1" x14ac:dyDescent="0.25">
      <c r="A52" s="139" t="s">
        <v>41</v>
      </c>
      <c r="B52" s="142" t="s">
        <v>126</v>
      </c>
      <c r="C52" s="143">
        <f t="shared" si="16"/>
        <v>2</v>
      </c>
      <c r="D52" s="143"/>
      <c r="E52" s="144">
        <f t="shared" si="18"/>
        <v>2</v>
      </c>
      <c r="F52" s="142" t="s">
        <v>864</v>
      </c>
      <c r="G52" s="142" t="s">
        <v>864</v>
      </c>
      <c r="H52" s="207">
        <f>'4.1'!K53</f>
        <v>44343</v>
      </c>
      <c r="I52" s="207">
        <v>44342</v>
      </c>
      <c r="J52" s="207" t="s">
        <v>864</v>
      </c>
      <c r="K52" s="152" t="s">
        <v>183</v>
      </c>
      <c r="L52" s="140" t="s">
        <v>867</v>
      </c>
      <c r="M52" s="141" t="s">
        <v>184</v>
      </c>
      <c r="N52" s="128" t="s">
        <v>183</v>
      </c>
      <c r="O52" s="311"/>
    </row>
    <row r="53" spans="1:15" s="23" customFormat="1" x14ac:dyDescent="0.25">
      <c r="A53" s="139" t="s">
        <v>42</v>
      </c>
      <c r="B53" s="142" t="s">
        <v>126</v>
      </c>
      <c r="C53" s="143">
        <f t="shared" si="16"/>
        <v>2</v>
      </c>
      <c r="D53" s="143"/>
      <c r="E53" s="144">
        <f t="shared" si="18"/>
        <v>2</v>
      </c>
      <c r="F53" s="142" t="s">
        <v>864</v>
      </c>
      <c r="G53" s="142" t="s">
        <v>864</v>
      </c>
      <c r="H53" s="207">
        <f>'4.1'!K54</f>
        <v>44343</v>
      </c>
      <c r="I53" s="207" t="s">
        <v>343</v>
      </c>
      <c r="J53" s="207" t="s">
        <v>1215</v>
      </c>
      <c r="K53" s="152" t="s">
        <v>183</v>
      </c>
      <c r="L53" s="140" t="s">
        <v>979</v>
      </c>
      <c r="M53" s="141" t="s">
        <v>388</v>
      </c>
      <c r="N53" s="128" t="s">
        <v>183</v>
      </c>
      <c r="O53" s="311"/>
    </row>
    <row r="54" spans="1:15" s="98" customFormat="1" x14ac:dyDescent="0.25">
      <c r="A54" s="145" t="s">
        <v>43</v>
      </c>
      <c r="B54" s="304"/>
      <c r="C54" s="156"/>
      <c r="D54" s="150"/>
      <c r="E54" s="151"/>
      <c r="F54" s="305"/>
      <c r="G54" s="305"/>
      <c r="H54" s="305"/>
      <c r="I54" s="145"/>
      <c r="J54" s="145"/>
      <c r="K54" s="145"/>
      <c r="L54" s="146"/>
      <c r="M54" s="146"/>
      <c r="N54" s="146"/>
      <c r="O54" s="308"/>
    </row>
    <row r="55" spans="1:15" s="154" customFormat="1" x14ac:dyDescent="0.25">
      <c r="A55" s="139" t="s">
        <v>44</v>
      </c>
      <c r="B55" s="142" t="s">
        <v>126</v>
      </c>
      <c r="C55" s="143">
        <f t="shared" si="1"/>
        <v>2</v>
      </c>
      <c r="D55" s="143"/>
      <c r="E55" s="144">
        <f t="shared" ref="E55:E68" si="19">C55*IF(D55&gt;0,D55,1)</f>
        <v>2</v>
      </c>
      <c r="F55" s="142" t="s">
        <v>864</v>
      </c>
      <c r="G55" s="142" t="s">
        <v>864</v>
      </c>
      <c r="H55" s="207">
        <f>'4.1'!K56</f>
        <v>44370</v>
      </c>
      <c r="I55" s="207">
        <v>44344</v>
      </c>
      <c r="J55" s="207" t="s">
        <v>864</v>
      </c>
      <c r="K55" s="152" t="s">
        <v>183</v>
      </c>
      <c r="L55" s="140" t="s">
        <v>867</v>
      </c>
      <c r="M55" s="141" t="s">
        <v>510</v>
      </c>
      <c r="N55" s="128" t="s">
        <v>183</v>
      </c>
      <c r="O55" s="311"/>
    </row>
    <row r="56" spans="1:15" s="22" customFormat="1" x14ac:dyDescent="0.25">
      <c r="A56" s="139" t="s">
        <v>45</v>
      </c>
      <c r="B56" s="142" t="s">
        <v>126</v>
      </c>
      <c r="C56" s="143">
        <f t="shared" si="1"/>
        <v>2</v>
      </c>
      <c r="D56" s="143"/>
      <c r="E56" s="144">
        <f t="shared" si="19"/>
        <v>2</v>
      </c>
      <c r="F56" s="142" t="s">
        <v>864</v>
      </c>
      <c r="G56" s="142" t="s">
        <v>864</v>
      </c>
      <c r="H56" s="207">
        <f>'4.1'!K57</f>
        <v>44378</v>
      </c>
      <c r="I56" s="207" t="s">
        <v>343</v>
      </c>
      <c r="J56" s="207" t="s">
        <v>1215</v>
      </c>
      <c r="K56" s="152" t="s">
        <v>183</v>
      </c>
      <c r="L56" s="140" t="s">
        <v>867</v>
      </c>
      <c r="M56" s="141" t="s">
        <v>513</v>
      </c>
      <c r="N56" s="128" t="s">
        <v>183</v>
      </c>
      <c r="O56" s="311"/>
    </row>
    <row r="57" spans="1:15" s="214" customFormat="1" x14ac:dyDescent="0.25">
      <c r="A57" s="139" t="s">
        <v>46</v>
      </c>
      <c r="B57" s="142" t="s">
        <v>131</v>
      </c>
      <c r="C57" s="143">
        <f t="shared" si="1"/>
        <v>0</v>
      </c>
      <c r="D57" s="143"/>
      <c r="E57" s="144">
        <f t="shared" si="19"/>
        <v>0</v>
      </c>
      <c r="F57" s="142" t="s">
        <v>866</v>
      </c>
      <c r="G57" s="142" t="s">
        <v>183</v>
      </c>
      <c r="H57" s="207">
        <f>'4.1'!K58</f>
        <v>44362</v>
      </c>
      <c r="I57" s="306" t="s">
        <v>183</v>
      </c>
      <c r="J57" s="306" t="s">
        <v>183</v>
      </c>
      <c r="K57" s="142" t="s">
        <v>632</v>
      </c>
      <c r="L57" s="140" t="s">
        <v>867</v>
      </c>
      <c r="M57" s="141" t="s">
        <v>514</v>
      </c>
      <c r="N57" s="128" t="s">
        <v>183</v>
      </c>
      <c r="O57" s="137"/>
    </row>
    <row r="58" spans="1:15" s="22" customFormat="1" x14ac:dyDescent="0.25">
      <c r="A58" s="139" t="s">
        <v>47</v>
      </c>
      <c r="B58" s="142" t="s">
        <v>131</v>
      </c>
      <c r="C58" s="143">
        <f t="shared" si="1"/>
        <v>0</v>
      </c>
      <c r="D58" s="143"/>
      <c r="E58" s="144">
        <f t="shared" si="19"/>
        <v>0</v>
      </c>
      <c r="F58" s="142" t="s">
        <v>866</v>
      </c>
      <c r="G58" s="142" t="s">
        <v>183</v>
      </c>
      <c r="H58" s="207">
        <f>'4.1'!K59</f>
        <v>44358</v>
      </c>
      <c r="I58" s="142" t="s">
        <v>183</v>
      </c>
      <c r="J58" s="142" t="s">
        <v>183</v>
      </c>
      <c r="K58" s="142" t="s">
        <v>637</v>
      </c>
      <c r="L58" s="140" t="s">
        <v>867</v>
      </c>
      <c r="M58" s="141" t="s">
        <v>516</v>
      </c>
      <c r="N58" s="128" t="s">
        <v>183</v>
      </c>
      <c r="O58" s="312"/>
    </row>
    <row r="59" spans="1:15" s="23" customFormat="1" x14ac:dyDescent="0.25">
      <c r="A59" s="139" t="s">
        <v>48</v>
      </c>
      <c r="B59" s="142" t="s">
        <v>126</v>
      </c>
      <c r="C59" s="143">
        <f t="shared" si="1"/>
        <v>2</v>
      </c>
      <c r="D59" s="143"/>
      <c r="E59" s="144">
        <f t="shared" si="19"/>
        <v>2</v>
      </c>
      <c r="F59" s="142" t="s">
        <v>864</v>
      </c>
      <c r="G59" s="142" t="s">
        <v>864</v>
      </c>
      <c r="H59" s="207">
        <f>'4.1'!K60</f>
        <v>44376</v>
      </c>
      <c r="I59" s="207" t="s">
        <v>343</v>
      </c>
      <c r="J59" s="207" t="s">
        <v>1215</v>
      </c>
      <c r="K59" s="142" t="s">
        <v>183</v>
      </c>
      <c r="L59" s="140" t="s">
        <v>867</v>
      </c>
      <c r="M59" s="141" t="s">
        <v>517</v>
      </c>
      <c r="N59" s="128" t="s">
        <v>183</v>
      </c>
      <c r="O59" s="311"/>
    </row>
    <row r="60" spans="1:15" s="23" customFormat="1" x14ac:dyDescent="0.25">
      <c r="A60" s="139" t="s">
        <v>49</v>
      </c>
      <c r="B60" s="142" t="s">
        <v>126</v>
      </c>
      <c r="C60" s="143">
        <f t="shared" si="1"/>
        <v>2</v>
      </c>
      <c r="D60" s="143"/>
      <c r="E60" s="144">
        <f t="shared" si="19"/>
        <v>2</v>
      </c>
      <c r="F60" s="142" t="s">
        <v>864</v>
      </c>
      <c r="G60" s="142" t="s">
        <v>864</v>
      </c>
      <c r="H60" s="207">
        <f>'4.1'!K61</f>
        <v>44364</v>
      </c>
      <c r="I60" s="207">
        <v>44333</v>
      </c>
      <c r="J60" s="207" t="s">
        <v>864</v>
      </c>
      <c r="K60" s="152" t="s">
        <v>183</v>
      </c>
      <c r="L60" s="140" t="s">
        <v>979</v>
      </c>
      <c r="M60" s="141" t="s">
        <v>389</v>
      </c>
      <c r="N60" s="128" t="s">
        <v>183</v>
      </c>
      <c r="O60" s="311"/>
    </row>
    <row r="61" spans="1:15" s="23" customFormat="1" ht="14.25" customHeight="1" x14ac:dyDescent="0.25">
      <c r="A61" s="139" t="s">
        <v>50</v>
      </c>
      <c r="B61" s="142" t="s">
        <v>126</v>
      </c>
      <c r="C61" s="143">
        <f t="shared" si="1"/>
        <v>2</v>
      </c>
      <c r="D61" s="143"/>
      <c r="E61" s="144">
        <f t="shared" si="19"/>
        <v>2</v>
      </c>
      <c r="F61" s="142" t="s">
        <v>864</v>
      </c>
      <c r="G61" s="142" t="s">
        <v>864</v>
      </c>
      <c r="H61" s="207">
        <f>'4.1'!K62</f>
        <v>44336</v>
      </c>
      <c r="I61" s="207">
        <v>44323</v>
      </c>
      <c r="J61" s="207" t="s">
        <v>864</v>
      </c>
      <c r="K61" s="152" t="s">
        <v>183</v>
      </c>
      <c r="L61" s="141" t="s">
        <v>875</v>
      </c>
      <c r="M61" s="141" t="s">
        <v>392</v>
      </c>
      <c r="N61" s="128" t="s">
        <v>183</v>
      </c>
      <c r="O61" s="311"/>
    </row>
    <row r="62" spans="1:15" s="23" customFormat="1" x14ac:dyDescent="0.25">
      <c r="A62" s="139" t="s">
        <v>51</v>
      </c>
      <c r="B62" s="142" t="s">
        <v>126</v>
      </c>
      <c r="C62" s="143">
        <f t="shared" si="1"/>
        <v>2</v>
      </c>
      <c r="D62" s="143"/>
      <c r="E62" s="144">
        <f t="shared" si="19"/>
        <v>2</v>
      </c>
      <c r="F62" s="142" t="s">
        <v>864</v>
      </c>
      <c r="G62" s="142" t="s">
        <v>864</v>
      </c>
      <c r="H62" s="207">
        <f>'4.1'!K63</f>
        <v>44343</v>
      </c>
      <c r="I62" s="207">
        <v>44341</v>
      </c>
      <c r="J62" s="207" t="s">
        <v>864</v>
      </c>
      <c r="K62" s="152" t="s">
        <v>183</v>
      </c>
      <c r="L62" s="140" t="s">
        <v>867</v>
      </c>
      <c r="M62" s="141" t="s">
        <v>520</v>
      </c>
      <c r="N62" s="128" t="s">
        <v>183</v>
      </c>
      <c r="O62" s="311"/>
    </row>
    <row r="63" spans="1:15" s="214" customFormat="1" x14ac:dyDescent="0.25">
      <c r="A63" s="139" t="s">
        <v>52</v>
      </c>
      <c r="B63" s="142" t="s">
        <v>126</v>
      </c>
      <c r="C63" s="143">
        <f t="shared" si="1"/>
        <v>2</v>
      </c>
      <c r="D63" s="143"/>
      <c r="E63" s="144">
        <f t="shared" si="19"/>
        <v>2</v>
      </c>
      <c r="F63" s="142" t="s">
        <v>864</v>
      </c>
      <c r="G63" s="142" t="s">
        <v>864</v>
      </c>
      <c r="H63" s="207">
        <f>'4.1'!K64</f>
        <v>44406</v>
      </c>
      <c r="I63" s="207" t="s">
        <v>343</v>
      </c>
      <c r="J63" s="207" t="s">
        <v>1215</v>
      </c>
      <c r="K63" s="142" t="s">
        <v>183</v>
      </c>
      <c r="L63" s="140" t="s">
        <v>867</v>
      </c>
      <c r="M63" s="141" t="s">
        <v>523</v>
      </c>
      <c r="N63" s="128" t="s">
        <v>183</v>
      </c>
      <c r="O63" s="307"/>
    </row>
    <row r="64" spans="1:15" s="22" customFormat="1" x14ac:dyDescent="0.25">
      <c r="A64" s="139" t="s">
        <v>150</v>
      </c>
      <c r="B64" s="142" t="s">
        <v>126</v>
      </c>
      <c r="C64" s="143">
        <f>IF(B64=$B$4,2,0)</f>
        <v>2</v>
      </c>
      <c r="D64" s="143"/>
      <c r="E64" s="144">
        <f t="shared" si="19"/>
        <v>2</v>
      </c>
      <c r="F64" s="142" t="s">
        <v>864</v>
      </c>
      <c r="G64" s="142" t="s">
        <v>864</v>
      </c>
      <c r="H64" s="207">
        <f>'4.1'!K65</f>
        <v>44364</v>
      </c>
      <c r="I64" s="207" t="s">
        <v>343</v>
      </c>
      <c r="J64" s="207" t="s">
        <v>1215</v>
      </c>
      <c r="K64" s="152" t="s">
        <v>183</v>
      </c>
      <c r="L64" s="140" t="s">
        <v>867</v>
      </c>
      <c r="M64" s="141" t="s">
        <v>624</v>
      </c>
      <c r="N64" s="128" t="s">
        <v>183</v>
      </c>
      <c r="O64" s="311"/>
    </row>
    <row r="65" spans="1:15" s="214" customFormat="1" x14ac:dyDescent="0.25">
      <c r="A65" s="139" t="s">
        <v>54</v>
      </c>
      <c r="B65" s="142" t="s">
        <v>126</v>
      </c>
      <c r="C65" s="143">
        <f t="shared" si="1"/>
        <v>2</v>
      </c>
      <c r="D65" s="143"/>
      <c r="E65" s="144">
        <f t="shared" si="19"/>
        <v>2</v>
      </c>
      <c r="F65" s="142" t="s">
        <v>864</v>
      </c>
      <c r="G65" s="142" t="s">
        <v>864</v>
      </c>
      <c r="H65" s="207">
        <f>'4.1'!K66</f>
        <v>44358</v>
      </c>
      <c r="I65" s="207" t="s">
        <v>343</v>
      </c>
      <c r="J65" s="207" t="s">
        <v>1215</v>
      </c>
      <c r="K65" s="152" t="s">
        <v>183</v>
      </c>
      <c r="L65" s="141" t="s">
        <v>875</v>
      </c>
      <c r="M65" s="141" t="s">
        <v>396</v>
      </c>
      <c r="N65" s="128" t="s">
        <v>183</v>
      </c>
      <c r="O65" s="307"/>
    </row>
    <row r="66" spans="1:15" s="214" customFormat="1" x14ac:dyDescent="0.25">
      <c r="A66" s="139" t="s">
        <v>55</v>
      </c>
      <c r="B66" s="142" t="s">
        <v>126</v>
      </c>
      <c r="C66" s="143">
        <f t="shared" si="1"/>
        <v>2</v>
      </c>
      <c r="D66" s="143"/>
      <c r="E66" s="144">
        <f t="shared" si="19"/>
        <v>2</v>
      </c>
      <c r="F66" s="142" t="s">
        <v>864</v>
      </c>
      <c r="G66" s="142" t="s">
        <v>864</v>
      </c>
      <c r="H66" s="207">
        <f>'4.1'!K67</f>
        <v>44383</v>
      </c>
      <c r="I66" s="207" t="s">
        <v>343</v>
      </c>
      <c r="J66" s="207" t="s">
        <v>1215</v>
      </c>
      <c r="K66" s="152" t="s">
        <v>183</v>
      </c>
      <c r="L66" s="141" t="s">
        <v>875</v>
      </c>
      <c r="M66" s="141" t="s">
        <v>527</v>
      </c>
      <c r="N66" s="128" t="s">
        <v>183</v>
      </c>
      <c r="O66" s="307"/>
    </row>
    <row r="67" spans="1:15" s="23" customFormat="1" x14ac:dyDescent="0.25">
      <c r="A67" s="139" t="s">
        <v>56</v>
      </c>
      <c r="B67" s="142" t="s">
        <v>126</v>
      </c>
      <c r="C67" s="143">
        <f t="shared" si="1"/>
        <v>2</v>
      </c>
      <c r="D67" s="143"/>
      <c r="E67" s="144">
        <f t="shared" si="19"/>
        <v>2</v>
      </c>
      <c r="F67" s="142" t="s">
        <v>864</v>
      </c>
      <c r="G67" s="142" t="s">
        <v>864</v>
      </c>
      <c r="H67" s="207">
        <f>'4.1'!K68</f>
        <v>44356</v>
      </c>
      <c r="I67" s="207">
        <v>44348</v>
      </c>
      <c r="J67" s="207" t="s">
        <v>864</v>
      </c>
      <c r="K67" s="152" t="s">
        <v>183</v>
      </c>
      <c r="L67" s="140" t="s">
        <v>979</v>
      </c>
      <c r="M67" s="141" t="s">
        <v>530</v>
      </c>
      <c r="N67" s="128" t="s">
        <v>183</v>
      </c>
      <c r="O67" s="311"/>
    </row>
    <row r="68" spans="1:15" s="214" customFormat="1" x14ac:dyDescent="0.25">
      <c r="A68" s="139" t="s">
        <v>57</v>
      </c>
      <c r="B68" s="142" t="s">
        <v>126</v>
      </c>
      <c r="C68" s="143">
        <f>IF(B68=$B$4,2,0)</f>
        <v>2</v>
      </c>
      <c r="D68" s="143"/>
      <c r="E68" s="144">
        <f t="shared" si="19"/>
        <v>2</v>
      </c>
      <c r="F68" s="142" t="s">
        <v>864</v>
      </c>
      <c r="G68" s="142" t="s">
        <v>864</v>
      </c>
      <c r="H68" s="207">
        <f>'4.1'!K69</f>
        <v>44363</v>
      </c>
      <c r="I68" s="207">
        <v>44370</v>
      </c>
      <c r="J68" s="207" t="s">
        <v>1215</v>
      </c>
      <c r="K68" s="152" t="s">
        <v>183</v>
      </c>
      <c r="L68" s="140" t="s">
        <v>979</v>
      </c>
      <c r="M68" s="141" t="s">
        <v>532</v>
      </c>
      <c r="N68" s="128" t="s">
        <v>183</v>
      </c>
      <c r="O68" s="307"/>
    </row>
    <row r="69" spans="1:15" s="98" customFormat="1" x14ac:dyDescent="0.25">
      <c r="A69" s="145" t="s">
        <v>58</v>
      </c>
      <c r="B69" s="304"/>
      <c r="C69" s="156"/>
      <c r="D69" s="150"/>
      <c r="E69" s="151"/>
      <c r="F69" s="305"/>
      <c r="G69" s="305"/>
      <c r="H69" s="305"/>
      <c r="I69" s="145"/>
      <c r="J69" s="145"/>
      <c r="K69" s="145"/>
      <c r="L69" s="146"/>
      <c r="M69" s="146"/>
      <c r="N69" s="146"/>
      <c r="O69" s="308"/>
    </row>
    <row r="70" spans="1:15" s="214" customFormat="1" x14ac:dyDescent="0.25">
      <c r="A70" s="139" t="s">
        <v>59</v>
      </c>
      <c r="B70" s="142" t="s">
        <v>126</v>
      </c>
      <c r="C70" s="143">
        <f t="shared" si="1"/>
        <v>2</v>
      </c>
      <c r="D70" s="143"/>
      <c r="E70" s="144">
        <f t="shared" ref="E70:E75" si="20">C70*IF(D70&gt;0,D70,1)</f>
        <v>2</v>
      </c>
      <c r="F70" s="142" t="s">
        <v>864</v>
      </c>
      <c r="G70" s="142" t="s">
        <v>864</v>
      </c>
      <c r="H70" s="207">
        <f>'4.1'!K71</f>
        <v>44376</v>
      </c>
      <c r="I70" s="207" t="s">
        <v>343</v>
      </c>
      <c r="J70" s="207" t="s">
        <v>1215</v>
      </c>
      <c r="K70" s="142" t="s">
        <v>183</v>
      </c>
      <c r="L70" s="140" t="s">
        <v>867</v>
      </c>
      <c r="M70" s="141" t="s">
        <v>535</v>
      </c>
      <c r="N70" s="128" t="s">
        <v>183</v>
      </c>
      <c r="O70" s="307"/>
    </row>
    <row r="71" spans="1:15" s="214" customFormat="1" x14ac:dyDescent="0.25">
      <c r="A71" s="139" t="s">
        <v>60</v>
      </c>
      <c r="B71" s="142" t="s">
        <v>126</v>
      </c>
      <c r="C71" s="143">
        <f>IF(B71=$B$4,2,0)</f>
        <v>2</v>
      </c>
      <c r="D71" s="143"/>
      <c r="E71" s="144">
        <f t="shared" si="20"/>
        <v>2</v>
      </c>
      <c r="F71" s="142" t="s">
        <v>864</v>
      </c>
      <c r="G71" s="142" t="s">
        <v>864</v>
      </c>
      <c r="H71" s="207">
        <f>'4.1'!K72</f>
        <v>44376</v>
      </c>
      <c r="I71" s="207">
        <v>44357</v>
      </c>
      <c r="J71" s="207" t="s">
        <v>1215</v>
      </c>
      <c r="K71" s="152" t="s">
        <v>183</v>
      </c>
      <c r="L71" s="140" t="s">
        <v>867</v>
      </c>
      <c r="M71" s="141" t="s">
        <v>537</v>
      </c>
      <c r="N71" s="128" t="s">
        <v>183</v>
      </c>
      <c r="O71" s="307"/>
    </row>
    <row r="72" spans="1:15" s="23" customFormat="1" x14ac:dyDescent="0.25">
      <c r="A72" s="139" t="s">
        <v>61</v>
      </c>
      <c r="B72" s="142" t="s">
        <v>126</v>
      </c>
      <c r="C72" s="143">
        <f t="shared" si="1"/>
        <v>2</v>
      </c>
      <c r="D72" s="143"/>
      <c r="E72" s="144">
        <f t="shared" si="20"/>
        <v>2</v>
      </c>
      <c r="F72" s="142" t="s">
        <v>864</v>
      </c>
      <c r="G72" s="142" t="s">
        <v>864</v>
      </c>
      <c r="H72" s="207">
        <f>'4.1'!K73</f>
        <v>44343</v>
      </c>
      <c r="I72" s="207" t="s">
        <v>343</v>
      </c>
      <c r="J72" s="207" t="s">
        <v>1215</v>
      </c>
      <c r="K72" s="152" t="s">
        <v>183</v>
      </c>
      <c r="L72" s="141" t="s">
        <v>1032</v>
      </c>
      <c r="M72" s="141" t="s">
        <v>364</v>
      </c>
      <c r="N72" s="128" t="s">
        <v>183</v>
      </c>
      <c r="O72" s="311"/>
    </row>
    <row r="73" spans="1:15" s="110" customFormat="1" x14ac:dyDescent="0.25">
      <c r="A73" s="139" t="s">
        <v>62</v>
      </c>
      <c r="B73" s="142" t="s">
        <v>126</v>
      </c>
      <c r="C73" s="143">
        <f t="shared" si="1"/>
        <v>2</v>
      </c>
      <c r="D73" s="143"/>
      <c r="E73" s="144">
        <f t="shared" si="20"/>
        <v>2</v>
      </c>
      <c r="F73" s="142" t="s">
        <v>864</v>
      </c>
      <c r="G73" s="142" t="s">
        <v>864</v>
      </c>
      <c r="H73" s="207">
        <f>'4.1'!K74</f>
        <v>44315</v>
      </c>
      <c r="I73" s="207">
        <v>44315</v>
      </c>
      <c r="J73" s="207" t="s">
        <v>864</v>
      </c>
      <c r="K73" s="142" t="s">
        <v>183</v>
      </c>
      <c r="L73" s="140" t="s">
        <v>867</v>
      </c>
      <c r="M73" s="141" t="s">
        <v>344</v>
      </c>
      <c r="N73" s="128" t="s">
        <v>183</v>
      </c>
      <c r="O73" s="311"/>
    </row>
    <row r="74" spans="1:15" s="23" customFormat="1" x14ac:dyDescent="0.25">
      <c r="A74" s="139" t="s">
        <v>63</v>
      </c>
      <c r="B74" s="142" t="s">
        <v>131</v>
      </c>
      <c r="C74" s="143">
        <f t="shared" ref="C74:C86" si="21">IF(B74=$B$4,2,0)</f>
        <v>0</v>
      </c>
      <c r="D74" s="143"/>
      <c r="E74" s="144">
        <f t="shared" si="20"/>
        <v>0</v>
      </c>
      <c r="F74" s="142" t="s">
        <v>866</v>
      </c>
      <c r="G74" s="142" t="s">
        <v>183</v>
      </c>
      <c r="H74" s="207">
        <f>'4.1'!K75</f>
        <v>44363</v>
      </c>
      <c r="I74" s="142" t="s">
        <v>183</v>
      </c>
      <c r="J74" s="142" t="s">
        <v>183</v>
      </c>
      <c r="K74" s="152" t="s">
        <v>1368</v>
      </c>
      <c r="L74" s="141" t="s">
        <v>875</v>
      </c>
      <c r="M74" s="141" t="s">
        <v>539</v>
      </c>
      <c r="N74" s="128" t="s">
        <v>183</v>
      </c>
      <c r="O74" s="312"/>
    </row>
    <row r="75" spans="1:15" s="23" customFormat="1" x14ac:dyDescent="0.25">
      <c r="A75" s="139" t="s">
        <v>64</v>
      </c>
      <c r="B75" s="142" t="s">
        <v>126</v>
      </c>
      <c r="C75" s="143">
        <f t="shared" si="21"/>
        <v>2</v>
      </c>
      <c r="D75" s="143"/>
      <c r="E75" s="144">
        <f t="shared" si="20"/>
        <v>2</v>
      </c>
      <c r="F75" s="142" t="s">
        <v>864</v>
      </c>
      <c r="G75" s="142" t="s">
        <v>864</v>
      </c>
      <c r="H75" s="207">
        <f>'4.1'!K76</f>
        <v>44336</v>
      </c>
      <c r="I75" s="207" t="s">
        <v>343</v>
      </c>
      <c r="J75" s="207" t="s">
        <v>1215</v>
      </c>
      <c r="K75" s="152" t="s">
        <v>183</v>
      </c>
      <c r="L75" s="140" t="s">
        <v>867</v>
      </c>
      <c r="M75" s="141" t="s">
        <v>543</v>
      </c>
      <c r="N75" s="128" t="s">
        <v>183</v>
      </c>
      <c r="O75" s="311"/>
    </row>
    <row r="76" spans="1:15" s="98" customFormat="1" x14ac:dyDescent="0.25">
      <c r="A76" s="145" t="s">
        <v>65</v>
      </c>
      <c r="B76" s="304"/>
      <c r="C76" s="156"/>
      <c r="D76" s="150"/>
      <c r="E76" s="151"/>
      <c r="F76" s="305"/>
      <c r="G76" s="305"/>
      <c r="H76" s="305"/>
      <c r="I76" s="145"/>
      <c r="J76" s="145"/>
      <c r="K76" s="145"/>
      <c r="L76" s="146"/>
      <c r="M76" s="146"/>
      <c r="N76" s="146"/>
      <c r="O76" s="308"/>
    </row>
    <row r="77" spans="1:15" s="22" customFormat="1" x14ac:dyDescent="0.25">
      <c r="A77" s="139" t="s">
        <v>66</v>
      </c>
      <c r="B77" s="142" t="s">
        <v>126</v>
      </c>
      <c r="C77" s="143">
        <f t="shared" si="21"/>
        <v>2</v>
      </c>
      <c r="D77" s="143"/>
      <c r="E77" s="144">
        <f t="shared" ref="E77:E86" si="22">C77*IF(D77&gt;0,D77,1)</f>
        <v>2</v>
      </c>
      <c r="F77" s="142" t="s">
        <v>864</v>
      </c>
      <c r="G77" s="142" t="s">
        <v>864</v>
      </c>
      <c r="H77" s="207">
        <f>'4.1'!K78</f>
        <v>44363</v>
      </c>
      <c r="I77" s="207" t="s">
        <v>343</v>
      </c>
      <c r="J77" s="207" t="s">
        <v>1215</v>
      </c>
      <c r="K77" s="152" t="s">
        <v>183</v>
      </c>
      <c r="L77" s="140" t="s">
        <v>867</v>
      </c>
      <c r="M77" s="141" t="s">
        <v>547</v>
      </c>
      <c r="N77" s="128" t="s">
        <v>183</v>
      </c>
      <c r="O77" s="308"/>
    </row>
    <row r="78" spans="1:15" s="214" customFormat="1" x14ac:dyDescent="0.25">
      <c r="A78" s="139" t="s">
        <v>68</v>
      </c>
      <c r="B78" s="142" t="s">
        <v>131</v>
      </c>
      <c r="C78" s="143">
        <f t="shared" si="21"/>
        <v>0</v>
      </c>
      <c r="D78" s="143"/>
      <c r="E78" s="144">
        <f t="shared" si="22"/>
        <v>0</v>
      </c>
      <c r="F78" s="142" t="s">
        <v>866</v>
      </c>
      <c r="G78" s="142" t="s">
        <v>183</v>
      </c>
      <c r="H78" s="207">
        <f>'4.1'!K79</f>
        <v>44365</v>
      </c>
      <c r="I78" s="142" t="s">
        <v>183</v>
      </c>
      <c r="J78" s="142" t="s">
        <v>183</v>
      </c>
      <c r="K78" s="142" t="s">
        <v>633</v>
      </c>
      <c r="L78" s="140" t="s">
        <v>867</v>
      </c>
      <c r="M78" s="141" t="s">
        <v>550</v>
      </c>
      <c r="N78" s="128" t="s">
        <v>183</v>
      </c>
      <c r="O78" s="137"/>
    </row>
    <row r="79" spans="1:15" s="214" customFormat="1" x14ac:dyDescent="0.25">
      <c r="A79" s="139" t="s">
        <v>69</v>
      </c>
      <c r="B79" s="142" t="s">
        <v>126</v>
      </c>
      <c r="C79" s="143">
        <f t="shared" si="21"/>
        <v>2</v>
      </c>
      <c r="D79" s="143"/>
      <c r="E79" s="144">
        <f t="shared" si="22"/>
        <v>2</v>
      </c>
      <c r="F79" s="142" t="s">
        <v>864</v>
      </c>
      <c r="G79" s="142" t="s">
        <v>864</v>
      </c>
      <c r="H79" s="207">
        <f>'4.1'!K80</f>
        <v>44356</v>
      </c>
      <c r="I79" s="207" t="s">
        <v>343</v>
      </c>
      <c r="J79" s="207" t="s">
        <v>1215</v>
      </c>
      <c r="K79" s="142" t="s">
        <v>183</v>
      </c>
      <c r="L79" s="141" t="s">
        <v>875</v>
      </c>
      <c r="M79" s="141" t="s">
        <v>397</v>
      </c>
      <c r="N79" s="128" t="s">
        <v>183</v>
      </c>
      <c r="O79" s="307"/>
    </row>
    <row r="80" spans="1:15" s="23" customFormat="1" x14ac:dyDescent="0.25">
      <c r="A80" s="139" t="s">
        <v>70</v>
      </c>
      <c r="B80" s="142" t="s">
        <v>126</v>
      </c>
      <c r="C80" s="143">
        <f t="shared" si="21"/>
        <v>2</v>
      </c>
      <c r="D80" s="143"/>
      <c r="E80" s="144">
        <f t="shared" si="22"/>
        <v>2</v>
      </c>
      <c r="F80" s="142" t="s">
        <v>864</v>
      </c>
      <c r="G80" s="142" t="s">
        <v>864</v>
      </c>
      <c r="H80" s="207">
        <f>'4.1'!K81</f>
        <v>44365</v>
      </c>
      <c r="I80" s="207" t="s">
        <v>343</v>
      </c>
      <c r="J80" s="207" t="s">
        <v>1215</v>
      </c>
      <c r="K80" s="142" t="s">
        <v>183</v>
      </c>
      <c r="L80" s="140" t="s">
        <v>867</v>
      </c>
      <c r="M80" s="141" t="s">
        <v>555</v>
      </c>
      <c r="N80" s="128" t="s">
        <v>183</v>
      </c>
      <c r="O80" s="311"/>
    </row>
    <row r="81" spans="1:15" s="22" customFormat="1" x14ac:dyDescent="0.25">
      <c r="A81" s="139" t="s">
        <v>72</v>
      </c>
      <c r="B81" s="142" t="s">
        <v>126</v>
      </c>
      <c r="C81" s="143">
        <f t="shared" si="21"/>
        <v>2</v>
      </c>
      <c r="D81" s="143"/>
      <c r="E81" s="144">
        <f t="shared" si="22"/>
        <v>2</v>
      </c>
      <c r="F81" s="142" t="s">
        <v>864</v>
      </c>
      <c r="G81" s="142" t="s">
        <v>864</v>
      </c>
      <c r="H81" s="207">
        <f>'4.1'!K82</f>
        <v>44385</v>
      </c>
      <c r="I81" s="207" t="s">
        <v>343</v>
      </c>
      <c r="J81" s="207" t="s">
        <v>1215</v>
      </c>
      <c r="K81" s="152" t="s">
        <v>183</v>
      </c>
      <c r="L81" s="140" t="s">
        <v>867</v>
      </c>
      <c r="M81" s="141" t="s">
        <v>557</v>
      </c>
      <c r="N81" s="128" t="s">
        <v>183</v>
      </c>
      <c r="O81" s="308"/>
    </row>
    <row r="82" spans="1:15" s="22" customFormat="1" x14ac:dyDescent="0.25">
      <c r="A82" s="139" t="s">
        <v>73</v>
      </c>
      <c r="B82" s="142" t="s">
        <v>126</v>
      </c>
      <c r="C82" s="143">
        <f t="shared" si="21"/>
        <v>2</v>
      </c>
      <c r="D82" s="143"/>
      <c r="E82" s="144">
        <f t="shared" si="22"/>
        <v>2</v>
      </c>
      <c r="F82" s="142" t="s">
        <v>864</v>
      </c>
      <c r="G82" s="142" t="s">
        <v>864</v>
      </c>
      <c r="H82" s="207" t="str">
        <f>'4.1'!K83</f>
        <v>30.06.2021 (отклонен)</v>
      </c>
      <c r="I82" s="207">
        <v>44368</v>
      </c>
      <c r="J82" s="207" t="s">
        <v>1215</v>
      </c>
      <c r="K82" s="142" t="s">
        <v>183</v>
      </c>
      <c r="L82" s="140" t="s">
        <v>867</v>
      </c>
      <c r="M82" s="141" t="s">
        <v>559</v>
      </c>
      <c r="N82" s="128" t="s">
        <v>183</v>
      </c>
      <c r="O82" s="308"/>
    </row>
    <row r="83" spans="1:15" s="214" customFormat="1" x14ac:dyDescent="0.25">
      <c r="A83" s="139" t="s">
        <v>206</v>
      </c>
      <c r="B83" s="142" t="s">
        <v>126</v>
      </c>
      <c r="C83" s="143">
        <f t="shared" si="21"/>
        <v>2</v>
      </c>
      <c r="D83" s="143"/>
      <c r="E83" s="144">
        <f t="shared" si="22"/>
        <v>2</v>
      </c>
      <c r="F83" s="142" t="s">
        <v>864</v>
      </c>
      <c r="G83" s="142" t="s">
        <v>864</v>
      </c>
      <c r="H83" s="207">
        <f>'4.1'!K84</f>
        <v>44377</v>
      </c>
      <c r="I83" s="207" t="s">
        <v>343</v>
      </c>
      <c r="J83" s="207" t="s">
        <v>1215</v>
      </c>
      <c r="K83" s="152" t="s">
        <v>183</v>
      </c>
      <c r="L83" s="140" t="s">
        <v>867</v>
      </c>
      <c r="M83" s="141" t="s">
        <v>562</v>
      </c>
      <c r="N83" s="128" t="s">
        <v>183</v>
      </c>
      <c r="O83" s="307"/>
    </row>
    <row r="84" spans="1:15" s="23" customFormat="1" x14ac:dyDescent="0.25">
      <c r="A84" s="139" t="s">
        <v>75</v>
      </c>
      <c r="B84" s="142" t="s">
        <v>126</v>
      </c>
      <c r="C84" s="143">
        <f t="shared" si="21"/>
        <v>2</v>
      </c>
      <c r="D84" s="143"/>
      <c r="E84" s="144">
        <f t="shared" si="22"/>
        <v>2</v>
      </c>
      <c r="F84" s="142" t="s">
        <v>864</v>
      </c>
      <c r="G84" s="142" t="s">
        <v>864</v>
      </c>
      <c r="H84" s="207" t="str">
        <f>'4.1'!K85</f>
        <v>08.07.2021 (первое чтение)</v>
      </c>
      <c r="I84" s="207">
        <v>44344</v>
      </c>
      <c r="J84" s="207" t="s">
        <v>1215</v>
      </c>
      <c r="K84" s="152" t="s">
        <v>183</v>
      </c>
      <c r="L84" s="140" t="s">
        <v>867</v>
      </c>
      <c r="M84" s="141" t="s">
        <v>565</v>
      </c>
      <c r="N84" s="128" t="s">
        <v>183</v>
      </c>
      <c r="O84" s="311"/>
    </row>
    <row r="85" spans="1:15" s="22" customFormat="1" x14ac:dyDescent="0.25">
      <c r="A85" s="139" t="s">
        <v>76</v>
      </c>
      <c r="B85" s="142" t="s">
        <v>126</v>
      </c>
      <c r="C85" s="143">
        <f t="shared" si="21"/>
        <v>2</v>
      </c>
      <c r="D85" s="143"/>
      <c r="E85" s="144">
        <f t="shared" si="22"/>
        <v>2</v>
      </c>
      <c r="F85" s="142" t="s">
        <v>864</v>
      </c>
      <c r="G85" s="142" t="s">
        <v>864</v>
      </c>
      <c r="H85" s="207">
        <f>'4.1'!K86</f>
        <v>44385</v>
      </c>
      <c r="I85" s="207" t="s">
        <v>343</v>
      </c>
      <c r="J85" s="207" t="s">
        <v>1215</v>
      </c>
      <c r="K85" s="152" t="s">
        <v>183</v>
      </c>
      <c r="L85" s="140" t="s">
        <v>867</v>
      </c>
      <c r="M85" s="141" t="s">
        <v>567</v>
      </c>
      <c r="N85" s="128" t="s">
        <v>183</v>
      </c>
      <c r="O85" s="308"/>
    </row>
    <row r="86" spans="1:15" s="214" customFormat="1" x14ac:dyDescent="0.25">
      <c r="A86" s="139" t="s">
        <v>77</v>
      </c>
      <c r="B86" s="142" t="s">
        <v>126</v>
      </c>
      <c r="C86" s="143">
        <f t="shared" si="21"/>
        <v>2</v>
      </c>
      <c r="D86" s="143"/>
      <c r="E86" s="144">
        <f t="shared" si="22"/>
        <v>2</v>
      </c>
      <c r="F86" s="142" t="s">
        <v>864</v>
      </c>
      <c r="G86" s="142" t="s">
        <v>864</v>
      </c>
      <c r="H86" s="207">
        <f>'4.1'!K87</f>
        <v>44378</v>
      </c>
      <c r="I86" s="207" t="s">
        <v>343</v>
      </c>
      <c r="J86" s="207" t="s">
        <v>1215</v>
      </c>
      <c r="K86" s="152" t="s">
        <v>183</v>
      </c>
      <c r="L86" s="140" t="s">
        <v>867</v>
      </c>
      <c r="M86" s="141" t="s">
        <v>570</v>
      </c>
      <c r="N86" s="128" t="s">
        <v>183</v>
      </c>
      <c r="O86" s="307"/>
    </row>
    <row r="87" spans="1:15" s="98" customFormat="1" x14ac:dyDescent="0.25">
      <c r="A87" s="145" t="s">
        <v>78</v>
      </c>
      <c r="B87" s="304"/>
      <c r="C87" s="156"/>
      <c r="D87" s="150"/>
      <c r="E87" s="151"/>
      <c r="F87" s="305"/>
      <c r="G87" s="305"/>
      <c r="H87" s="305"/>
      <c r="I87" s="305"/>
      <c r="J87" s="305"/>
      <c r="K87" s="145"/>
      <c r="L87" s="146"/>
      <c r="M87" s="146"/>
      <c r="N87" s="146"/>
      <c r="O87" s="308"/>
    </row>
    <row r="88" spans="1:15" s="22" customFormat="1" x14ac:dyDescent="0.25">
      <c r="A88" s="139" t="s">
        <v>67</v>
      </c>
      <c r="B88" s="142" t="s">
        <v>126</v>
      </c>
      <c r="C88" s="143">
        <f>IF(B88=$B$4,2,0)</f>
        <v>2</v>
      </c>
      <c r="D88" s="143"/>
      <c r="E88" s="144">
        <f t="shared" ref="E88:E98" si="23">C88*IF(D88&gt;0,D88,1)</f>
        <v>2</v>
      </c>
      <c r="F88" s="142" t="s">
        <v>864</v>
      </c>
      <c r="G88" s="142" t="s">
        <v>864</v>
      </c>
      <c r="H88" s="207">
        <f>'4.1'!K89</f>
        <v>44377</v>
      </c>
      <c r="I88" s="236" t="s">
        <v>581</v>
      </c>
      <c r="J88" s="207" t="s">
        <v>864</v>
      </c>
      <c r="K88" s="152" t="s">
        <v>183</v>
      </c>
      <c r="L88" s="140" t="s">
        <v>867</v>
      </c>
      <c r="M88" s="141" t="s">
        <v>579</v>
      </c>
      <c r="N88" s="128" t="s">
        <v>183</v>
      </c>
      <c r="O88" s="308"/>
    </row>
    <row r="89" spans="1:15" s="22" customFormat="1" x14ac:dyDescent="0.25">
      <c r="A89" s="139" t="s">
        <v>79</v>
      </c>
      <c r="B89" s="142" t="s">
        <v>126</v>
      </c>
      <c r="C89" s="143">
        <f t="shared" ref="C89:C98" si="24">IF(B89=$B$4,2,0)</f>
        <v>2</v>
      </c>
      <c r="D89" s="143"/>
      <c r="E89" s="144">
        <f t="shared" si="23"/>
        <v>2</v>
      </c>
      <c r="F89" s="142" t="s">
        <v>864</v>
      </c>
      <c r="G89" s="142" t="s">
        <v>864</v>
      </c>
      <c r="H89" s="207">
        <f>'4.1'!K90</f>
        <v>44377</v>
      </c>
      <c r="I89" s="207" t="s">
        <v>343</v>
      </c>
      <c r="J89" s="207" t="s">
        <v>1215</v>
      </c>
      <c r="K89" s="152" t="s">
        <v>183</v>
      </c>
      <c r="L89" s="140" t="s">
        <v>867</v>
      </c>
      <c r="M89" s="141" t="s">
        <v>573</v>
      </c>
      <c r="N89" s="128" t="s">
        <v>183</v>
      </c>
      <c r="O89" s="308"/>
    </row>
    <row r="90" spans="1:15" s="214" customFormat="1" x14ac:dyDescent="0.25">
      <c r="A90" s="139" t="s">
        <v>71</v>
      </c>
      <c r="B90" s="142" t="s">
        <v>126</v>
      </c>
      <c r="C90" s="143">
        <f>IF(B90=$B$4,2,0)</f>
        <v>2</v>
      </c>
      <c r="D90" s="143"/>
      <c r="E90" s="144">
        <f t="shared" si="23"/>
        <v>2</v>
      </c>
      <c r="F90" s="142" t="s">
        <v>864</v>
      </c>
      <c r="G90" s="142" t="s">
        <v>864</v>
      </c>
      <c r="H90" s="207" t="str">
        <f>'4.1'!K91</f>
        <v>08.07.2021 (первое чтение)</v>
      </c>
      <c r="I90" s="207" t="s">
        <v>343</v>
      </c>
      <c r="J90" s="207" t="s">
        <v>1215</v>
      </c>
      <c r="K90" s="142" t="s">
        <v>183</v>
      </c>
      <c r="L90" s="140" t="s">
        <v>867</v>
      </c>
      <c r="M90" s="141" t="s">
        <v>576</v>
      </c>
      <c r="N90" s="128" t="s">
        <v>183</v>
      </c>
      <c r="O90" s="307"/>
    </row>
    <row r="91" spans="1:15" s="23" customFormat="1" x14ac:dyDescent="0.25">
      <c r="A91" s="139" t="s">
        <v>80</v>
      </c>
      <c r="B91" s="142" t="s">
        <v>126</v>
      </c>
      <c r="C91" s="143">
        <f t="shared" si="24"/>
        <v>2</v>
      </c>
      <c r="D91" s="143"/>
      <c r="E91" s="144">
        <f t="shared" si="23"/>
        <v>2</v>
      </c>
      <c r="F91" s="142" t="s">
        <v>864</v>
      </c>
      <c r="G91" s="142" t="s">
        <v>864</v>
      </c>
      <c r="H91" s="207">
        <f>'4.1'!K92</f>
        <v>44363</v>
      </c>
      <c r="I91" s="207">
        <v>44362</v>
      </c>
      <c r="J91" s="207" t="s">
        <v>864</v>
      </c>
      <c r="K91" s="152" t="s">
        <v>183</v>
      </c>
      <c r="L91" s="140" t="s">
        <v>867</v>
      </c>
      <c r="M91" s="141" t="s">
        <v>583</v>
      </c>
      <c r="N91" s="128" t="s">
        <v>183</v>
      </c>
      <c r="O91" s="311"/>
    </row>
    <row r="92" spans="1:15" s="23" customFormat="1" x14ac:dyDescent="0.25">
      <c r="A92" s="139" t="s">
        <v>81</v>
      </c>
      <c r="B92" s="142" t="s">
        <v>126</v>
      </c>
      <c r="C92" s="143">
        <f t="shared" si="24"/>
        <v>2</v>
      </c>
      <c r="D92" s="143"/>
      <c r="E92" s="144">
        <f t="shared" si="23"/>
        <v>2</v>
      </c>
      <c r="F92" s="142" t="s">
        <v>864</v>
      </c>
      <c r="G92" s="142" t="s">
        <v>864</v>
      </c>
      <c r="H92" s="207">
        <f>'4.1'!K93</f>
        <v>44377</v>
      </c>
      <c r="I92" s="207" t="s">
        <v>343</v>
      </c>
      <c r="J92" s="207" t="s">
        <v>1215</v>
      </c>
      <c r="K92" s="152" t="s">
        <v>183</v>
      </c>
      <c r="L92" s="140" t="s">
        <v>979</v>
      </c>
      <c r="M92" s="141" t="s">
        <v>587</v>
      </c>
      <c r="N92" s="128" t="s">
        <v>183</v>
      </c>
      <c r="O92" s="311"/>
    </row>
    <row r="93" spans="1:15" x14ac:dyDescent="0.25">
      <c r="A93" s="139" t="s">
        <v>82</v>
      </c>
      <c r="B93" s="142" t="s">
        <v>126</v>
      </c>
      <c r="C93" s="143">
        <f t="shared" si="24"/>
        <v>2</v>
      </c>
      <c r="D93" s="143"/>
      <c r="E93" s="144">
        <f t="shared" si="23"/>
        <v>2</v>
      </c>
      <c r="F93" s="142" t="s">
        <v>864</v>
      </c>
      <c r="G93" s="142" t="s">
        <v>864</v>
      </c>
      <c r="H93" s="207" t="str">
        <f>'4.1'!K94</f>
        <v>30.06.2021 (первое чтение)</v>
      </c>
      <c r="I93" s="207" t="s">
        <v>343</v>
      </c>
      <c r="J93" s="207" t="s">
        <v>1215</v>
      </c>
      <c r="K93" s="142" t="s">
        <v>183</v>
      </c>
      <c r="L93" s="140" t="s">
        <v>867</v>
      </c>
      <c r="M93" s="141" t="s">
        <v>412</v>
      </c>
      <c r="N93" s="128" t="s">
        <v>183</v>
      </c>
      <c r="O93" s="309"/>
    </row>
    <row r="94" spans="1:15" s="22" customFormat="1" x14ac:dyDescent="0.25">
      <c r="A94" s="139" t="s">
        <v>83</v>
      </c>
      <c r="B94" s="142" t="s">
        <v>126</v>
      </c>
      <c r="C94" s="143">
        <f t="shared" si="24"/>
        <v>2</v>
      </c>
      <c r="D94" s="143"/>
      <c r="E94" s="144">
        <f t="shared" si="23"/>
        <v>2</v>
      </c>
      <c r="F94" s="142" t="s">
        <v>864</v>
      </c>
      <c r="G94" s="142" t="s">
        <v>864</v>
      </c>
      <c r="H94" s="207">
        <f>'4.1'!K95</f>
        <v>44399</v>
      </c>
      <c r="I94" s="207">
        <v>44368</v>
      </c>
      <c r="J94" s="207" t="s">
        <v>864</v>
      </c>
      <c r="K94" s="157" t="s">
        <v>183</v>
      </c>
      <c r="L94" s="140" t="s">
        <v>979</v>
      </c>
      <c r="M94" s="141" t="s">
        <v>592</v>
      </c>
      <c r="N94" s="128" t="s">
        <v>183</v>
      </c>
      <c r="O94" s="137"/>
    </row>
    <row r="95" spans="1:15" x14ac:dyDescent="0.25">
      <c r="A95" s="139" t="s">
        <v>84</v>
      </c>
      <c r="B95" s="142" t="s">
        <v>126</v>
      </c>
      <c r="C95" s="143">
        <f t="shared" si="24"/>
        <v>2</v>
      </c>
      <c r="D95" s="143"/>
      <c r="E95" s="144">
        <f t="shared" si="23"/>
        <v>2</v>
      </c>
      <c r="F95" s="142" t="s">
        <v>864</v>
      </c>
      <c r="G95" s="142" t="s">
        <v>864</v>
      </c>
      <c r="H95" s="207">
        <f>'4.1'!K96</f>
        <v>44358</v>
      </c>
      <c r="I95" s="207">
        <v>44340</v>
      </c>
      <c r="J95" s="207" t="s">
        <v>1215</v>
      </c>
      <c r="K95" s="152" t="s">
        <v>183</v>
      </c>
      <c r="L95" s="140" t="s">
        <v>979</v>
      </c>
      <c r="M95" s="141" t="s">
        <v>598</v>
      </c>
      <c r="N95" s="128" t="s">
        <v>183</v>
      </c>
      <c r="O95" s="309"/>
    </row>
    <row r="96" spans="1:15" s="22" customFormat="1" x14ac:dyDescent="0.25">
      <c r="A96" s="139" t="s">
        <v>85</v>
      </c>
      <c r="B96" s="142" t="s">
        <v>126</v>
      </c>
      <c r="C96" s="143">
        <f t="shared" si="24"/>
        <v>2</v>
      </c>
      <c r="D96" s="143"/>
      <c r="E96" s="144">
        <f t="shared" si="23"/>
        <v>2</v>
      </c>
      <c r="F96" s="142" t="s">
        <v>864</v>
      </c>
      <c r="G96" s="142" t="s">
        <v>864</v>
      </c>
      <c r="H96" s="207">
        <f>'4.1'!K97</f>
        <v>44371</v>
      </c>
      <c r="I96" s="207">
        <v>44354</v>
      </c>
      <c r="J96" s="207" t="s">
        <v>864</v>
      </c>
      <c r="K96" s="152" t="s">
        <v>183</v>
      </c>
      <c r="L96" s="140" t="s">
        <v>979</v>
      </c>
      <c r="M96" s="141" t="s">
        <v>603</v>
      </c>
      <c r="N96" s="128" t="s">
        <v>183</v>
      </c>
      <c r="O96" s="308"/>
    </row>
    <row r="97" spans="1:15" s="214" customFormat="1" x14ac:dyDescent="0.25">
      <c r="A97" s="139" t="s">
        <v>86</v>
      </c>
      <c r="B97" s="142" t="s">
        <v>131</v>
      </c>
      <c r="C97" s="143">
        <f t="shared" si="24"/>
        <v>0</v>
      </c>
      <c r="D97" s="143"/>
      <c r="E97" s="144">
        <f t="shared" si="23"/>
        <v>0</v>
      </c>
      <c r="F97" s="142" t="s">
        <v>866</v>
      </c>
      <c r="G97" s="142" t="s">
        <v>183</v>
      </c>
      <c r="H97" s="207">
        <f>'4.1'!K98</f>
        <v>44365</v>
      </c>
      <c r="I97" s="207" t="s">
        <v>183</v>
      </c>
      <c r="J97" s="207" t="s">
        <v>183</v>
      </c>
      <c r="K97" s="142" t="s">
        <v>634</v>
      </c>
      <c r="L97" s="140" t="s">
        <v>867</v>
      </c>
      <c r="M97" s="141" t="s">
        <v>606</v>
      </c>
      <c r="N97" s="128" t="s">
        <v>183</v>
      </c>
      <c r="O97" s="137"/>
    </row>
    <row r="98" spans="1:15" s="214" customFormat="1" x14ac:dyDescent="0.25">
      <c r="A98" s="139" t="s">
        <v>87</v>
      </c>
      <c r="B98" s="142" t="s">
        <v>131</v>
      </c>
      <c r="C98" s="143">
        <f t="shared" si="24"/>
        <v>0</v>
      </c>
      <c r="D98" s="143"/>
      <c r="E98" s="144">
        <f t="shared" si="23"/>
        <v>0</v>
      </c>
      <c r="F98" s="142" t="s">
        <v>866</v>
      </c>
      <c r="G98" s="142" t="s">
        <v>183</v>
      </c>
      <c r="H98" s="207">
        <f>'4.1'!K99</f>
        <v>44340</v>
      </c>
      <c r="I98" s="142" t="s">
        <v>183</v>
      </c>
      <c r="J98" s="142" t="s">
        <v>183</v>
      </c>
      <c r="K98" s="159" t="s">
        <v>639</v>
      </c>
      <c r="L98" s="141" t="s">
        <v>875</v>
      </c>
      <c r="M98" s="141" t="s">
        <v>380</v>
      </c>
      <c r="N98" s="128" t="s">
        <v>183</v>
      </c>
      <c r="O98" s="137"/>
    </row>
    <row r="99" spans="1:15" x14ac:dyDescent="0.25">
      <c r="C99" s="212"/>
    </row>
  </sheetData>
  <mergeCells count="16">
    <mergeCell ref="A3:A5"/>
    <mergeCell ref="C3:E3"/>
    <mergeCell ref="E4:E5"/>
    <mergeCell ref="D4:D5"/>
    <mergeCell ref="N4:N5"/>
    <mergeCell ref="K3:K5"/>
    <mergeCell ref="L3:N3"/>
    <mergeCell ref="F3:F5"/>
    <mergeCell ref="L4:L5"/>
    <mergeCell ref="C4:C5"/>
    <mergeCell ref="H4:H5"/>
    <mergeCell ref="I4:I5"/>
    <mergeCell ref="M4:M5"/>
    <mergeCell ref="H3:J3"/>
    <mergeCell ref="J4:J5"/>
    <mergeCell ref="G3:G5"/>
  </mergeCells>
  <dataValidations count="1">
    <dataValidation type="list" allowBlank="1" showInputMessage="1" showErrorMessage="1" sqref="B7:B98">
      <formula1>$B$4:$B$5</formula1>
    </dataValidation>
  </dataValidations>
  <hyperlinks>
    <hyperlink ref="M15" r:id="rId1"/>
    <hyperlink ref="M49" r:id="rId2"/>
    <hyperlink ref="M53" r:id="rId3"/>
    <hyperlink ref="M60" r:id="rId4"/>
    <hyperlink ref="M61" r:id="rId5"/>
    <hyperlink ref="M65" r:id="rId6"/>
    <hyperlink ref="M79" r:id="rId7"/>
    <hyperlink ref="M98" r:id="rId8"/>
    <hyperlink ref="M7" r:id="rId9"/>
    <hyperlink ref="M8" r:id="rId10"/>
    <hyperlink ref="M9" r:id="rId11"/>
    <hyperlink ref="M10" r:id="rId12"/>
    <hyperlink ref="M11" r:id="rId13"/>
    <hyperlink ref="M12" r:id="rId14"/>
    <hyperlink ref="M13" r:id="rId15"/>
    <hyperlink ref="M14" r:id="rId16"/>
    <hyperlink ref="M16" r:id="rId17"/>
    <hyperlink ref="M17" r:id="rId18"/>
    <hyperlink ref="M18" r:id="rId19"/>
    <hyperlink ref="M19" r:id="rId20"/>
    <hyperlink ref="M20" r:id="rId21"/>
    <hyperlink ref="M21" r:id="rId22"/>
    <hyperlink ref="M22" r:id="rId23"/>
    <hyperlink ref="M23" r:id="rId24"/>
    <hyperlink ref="M24" r:id="rId25"/>
    <hyperlink ref="M26" r:id="rId26"/>
    <hyperlink ref="M28" r:id="rId27"/>
    <hyperlink ref="M29" r:id="rId28"/>
    <hyperlink ref="M27" r:id="rId29"/>
    <hyperlink ref="M30" r:id="rId30"/>
    <hyperlink ref="M31" r:id="rId31"/>
    <hyperlink ref="M32" r:id="rId32"/>
    <hyperlink ref="M33" r:id="rId33"/>
    <hyperlink ref="M34" r:id="rId34"/>
    <hyperlink ref="M35" r:id="rId35"/>
    <hyperlink ref="M36" r:id="rId36"/>
    <hyperlink ref="M38" r:id="rId37"/>
    <hyperlink ref="M39" r:id="rId38"/>
    <hyperlink ref="M40" r:id="rId39"/>
    <hyperlink ref="M41" r:id="rId40"/>
    <hyperlink ref="M42" r:id="rId41"/>
    <hyperlink ref="M43" r:id="rId42"/>
    <hyperlink ref="M44" r:id="rId43"/>
    <hyperlink ref="M47" r:id="rId44"/>
    <hyperlink ref="M48" r:id="rId45"/>
    <hyperlink ref="M51" r:id="rId46"/>
    <hyperlink ref="M55" r:id="rId47"/>
    <hyperlink ref="M56" r:id="rId48"/>
    <hyperlink ref="M57" r:id="rId49"/>
    <hyperlink ref="M58" r:id="rId50"/>
    <hyperlink ref="M59" r:id="rId51"/>
    <hyperlink ref="M62" r:id="rId52"/>
    <hyperlink ref="M63" r:id="rId53"/>
    <hyperlink ref="M66" r:id="rId54"/>
    <hyperlink ref="M67" r:id="rId55"/>
    <hyperlink ref="M68" r:id="rId56"/>
    <hyperlink ref="M70" r:id="rId57"/>
    <hyperlink ref="M71" r:id="rId58" location="document_list"/>
    <hyperlink ref="M74" r:id="rId59"/>
    <hyperlink ref="M75" r:id="rId60"/>
    <hyperlink ref="M77" r:id="rId61"/>
    <hyperlink ref="M78" r:id="rId62"/>
    <hyperlink ref="M80" r:id="rId63"/>
    <hyperlink ref="M81" r:id="rId64"/>
    <hyperlink ref="M82" r:id="rId65"/>
    <hyperlink ref="M83" r:id="rId66"/>
    <hyperlink ref="M84" r:id="rId67"/>
    <hyperlink ref="M85" r:id="rId68"/>
    <hyperlink ref="M86" r:id="rId69"/>
    <hyperlink ref="M89" r:id="rId70"/>
    <hyperlink ref="M90" r:id="rId71"/>
    <hyperlink ref="M88" r:id="rId72"/>
    <hyperlink ref="M91" r:id="rId73"/>
    <hyperlink ref="M92" r:id="rId74"/>
    <hyperlink ref="M94" r:id="rId75"/>
    <hyperlink ref="M95" r:id="rId76" location="134-2020-god"/>
    <hyperlink ref="M96" r:id="rId77"/>
    <hyperlink ref="M97" r:id="rId78"/>
    <hyperlink ref="M93" r:id="rId79"/>
    <hyperlink ref="M64" r:id="rId80"/>
    <hyperlink ref="M50" r:id="rId81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r:id="rId8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9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ColWidth="9.140625" defaultRowHeight="12" x14ac:dyDescent="0.2"/>
  <cols>
    <col min="1" max="1" width="22.7109375" style="28" customWidth="1"/>
    <col min="2" max="2" width="63.140625" style="28" customWidth="1"/>
    <col min="3" max="3" width="5.7109375" style="28" customWidth="1"/>
    <col min="4" max="4" width="4.7109375" style="28" customWidth="1"/>
    <col min="5" max="5" width="5.7109375" style="28" customWidth="1"/>
    <col min="6" max="8" width="12.7109375" style="28" customWidth="1"/>
    <col min="9" max="12" width="10.7109375" style="28" customWidth="1"/>
    <col min="13" max="13" width="10.42578125" style="28" customWidth="1"/>
    <col min="14" max="14" width="11.28515625" style="28" customWidth="1"/>
    <col min="15" max="15" width="11.42578125" style="28" customWidth="1"/>
    <col min="16" max="16" width="10.5703125" style="28" customWidth="1"/>
    <col min="17" max="17" width="10.28515625" style="28" customWidth="1"/>
    <col min="18" max="18" width="10.85546875" style="28" customWidth="1"/>
    <col min="19" max="19" width="11" style="28" customWidth="1"/>
    <col min="20" max="22" width="11.28515625" style="28" customWidth="1"/>
    <col min="23" max="23" width="10.42578125" style="28" customWidth="1"/>
    <col min="24" max="24" width="10.85546875" style="28" customWidth="1"/>
    <col min="25" max="25" width="11.140625" style="28" customWidth="1"/>
    <col min="26" max="26" width="10.28515625" style="28" customWidth="1"/>
    <col min="27" max="27" width="12.42578125" style="28" customWidth="1"/>
    <col min="28" max="28" width="9.140625" style="275"/>
    <col min="29" max="16384" width="9.140625" style="28"/>
  </cols>
  <sheetData>
    <row r="1" spans="1:28" ht="15" customHeight="1" x14ac:dyDescent="0.2">
      <c r="A1" s="216" t="s">
        <v>329</v>
      </c>
    </row>
    <row r="2" spans="1:28" ht="15" customHeight="1" x14ac:dyDescent="0.2">
      <c r="A2" s="250" t="s">
        <v>1345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</row>
    <row r="3" spans="1:28" ht="73.5" customHeight="1" x14ac:dyDescent="0.2">
      <c r="A3" s="403" t="s">
        <v>88</v>
      </c>
      <c r="B3" s="247" t="s">
        <v>329</v>
      </c>
      <c r="C3" s="417" t="s">
        <v>151</v>
      </c>
      <c r="D3" s="372"/>
      <c r="E3" s="372"/>
      <c r="F3" s="403" t="s">
        <v>333</v>
      </c>
      <c r="G3" s="403" t="s">
        <v>334</v>
      </c>
      <c r="H3" s="403" t="s">
        <v>1270</v>
      </c>
      <c r="I3" s="403" t="s">
        <v>1273</v>
      </c>
      <c r="J3" s="403"/>
      <c r="K3" s="403"/>
      <c r="L3" s="403"/>
      <c r="M3" s="372" t="s">
        <v>336</v>
      </c>
      <c r="N3" s="372" t="s">
        <v>337</v>
      </c>
      <c r="O3" s="372" t="s">
        <v>175</v>
      </c>
      <c r="P3" s="403" t="s">
        <v>338</v>
      </c>
      <c r="Q3" s="403"/>
      <c r="R3" s="403"/>
      <c r="S3" s="403"/>
      <c r="T3" s="403"/>
      <c r="U3" s="403"/>
      <c r="V3" s="403" t="s">
        <v>339</v>
      </c>
      <c r="W3" s="403" t="s">
        <v>1304</v>
      </c>
      <c r="X3" s="403" t="s">
        <v>340</v>
      </c>
      <c r="Y3" s="403"/>
      <c r="Z3" s="403"/>
      <c r="AA3" s="403" t="s">
        <v>109</v>
      </c>
    </row>
    <row r="4" spans="1:28" ht="51.75" customHeight="1" x14ac:dyDescent="0.2">
      <c r="A4" s="372"/>
      <c r="B4" s="248" t="s">
        <v>272</v>
      </c>
      <c r="C4" s="403" t="s">
        <v>101</v>
      </c>
      <c r="D4" s="403" t="s">
        <v>104</v>
      </c>
      <c r="E4" s="418" t="s">
        <v>100</v>
      </c>
      <c r="F4" s="403"/>
      <c r="G4" s="403"/>
      <c r="H4" s="403"/>
      <c r="I4" s="403" t="s">
        <v>147</v>
      </c>
      <c r="J4" s="372" t="s">
        <v>148</v>
      </c>
      <c r="K4" s="403" t="s">
        <v>335</v>
      </c>
      <c r="L4" s="403" t="s">
        <v>287</v>
      </c>
      <c r="M4" s="372"/>
      <c r="N4" s="372"/>
      <c r="O4" s="372"/>
      <c r="P4" s="403" t="s">
        <v>1253</v>
      </c>
      <c r="Q4" s="403" t="s">
        <v>1254</v>
      </c>
      <c r="R4" s="403" t="s">
        <v>1255</v>
      </c>
      <c r="S4" s="259" t="s">
        <v>212</v>
      </c>
      <c r="T4" s="403" t="s">
        <v>1279</v>
      </c>
      <c r="U4" s="403" t="s">
        <v>1256</v>
      </c>
      <c r="V4" s="372"/>
      <c r="W4" s="372"/>
      <c r="X4" s="372" t="s">
        <v>186</v>
      </c>
      <c r="Y4" s="372" t="s">
        <v>341</v>
      </c>
      <c r="Z4" s="372" t="s">
        <v>185</v>
      </c>
      <c r="AA4" s="403"/>
      <c r="AB4" s="276"/>
    </row>
    <row r="5" spans="1:28" ht="51.75" customHeight="1" x14ac:dyDescent="0.2">
      <c r="A5" s="372"/>
      <c r="B5" s="248" t="s">
        <v>273</v>
      </c>
      <c r="C5" s="403"/>
      <c r="D5" s="403"/>
      <c r="E5" s="418"/>
      <c r="F5" s="403"/>
      <c r="G5" s="403"/>
      <c r="H5" s="403"/>
      <c r="I5" s="403"/>
      <c r="J5" s="372"/>
      <c r="K5" s="403"/>
      <c r="L5" s="403"/>
      <c r="M5" s="372"/>
      <c r="N5" s="372"/>
      <c r="O5" s="372"/>
      <c r="P5" s="403"/>
      <c r="Q5" s="403"/>
      <c r="R5" s="403"/>
      <c r="S5" s="372" t="s">
        <v>211</v>
      </c>
      <c r="T5" s="403"/>
      <c r="U5" s="403"/>
      <c r="V5" s="372"/>
      <c r="W5" s="372"/>
      <c r="X5" s="372"/>
      <c r="Y5" s="372"/>
      <c r="Z5" s="372"/>
      <c r="AA5" s="403"/>
      <c r="AB5" s="276"/>
    </row>
    <row r="6" spans="1:28" ht="63" customHeight="1" x14ac:dyDescent="0.2">
      <c r="A6" s="372"/>
      <c r="B6" s="248" t="s">
        <v>274</v>
      </c>
      <c r="C6" s="372"/>
      <c r="D6" s="372"/>
      <c r="E6" s="419"/>
      <c r="F6" s="403"/>
      <c r="G6" s="403"/>
      <c r="H6" s="403"/>
      <c r="I6" s="403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403"/>
      <c r="AB6" s="276"/>
    </row>
    <row r="7" spans="1:28" ht="15" customHeight="1" x14ac:dyDescent="0.2">
      <c r="A7" s="24" t="s">
        <v>0</v>
      </c>
      <c r="B7" s="25"/>
      <c r="C7" s="25"/>
      <c r="D7" s="25"/>
      <c r="E7" s="40"/>
      <c r="F7" s="31"/>
      <c r="G7" s="32"/>
      <c r="H7" s="32"/>
      <c r="I7" s="31"/>
      <c r="J7" s="31"/>
      <c r="K7" s="31"/>
      <c r="L7" s="31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8" ht="15" customHeight="1" x14ac:dyDescent="0.2">
      <c r="A8" s="155" t="s">
        <v>1</v>
      </c>
      <c r="B8" s="112" t="s">
        <v>272</v>
      </c>
      <c r="C8" s="217">
        <f>IF(B8=$B$4,2,IF(B8=$B$5,1,0))</f>
        <v>2</v>
      </c>
      <c r="D8" s="113"/>
      <c r="E8" s="114">
        <f>C8*(1-D8)</f>
        <v>2</v>
      </c>
      <c r="F8" s="115">
        <v>44344</v>
      </c>
      <c r="G8" s="115" t="s">
        <v>1222</v>
      </c>
      <c r="H8" s="115" t="s">
        <v>1226</v>
      </c>
      <c r="I8" s="115" t="s">
        <v>864</v>
      </c>
      <c r="J8" s="115">
        <v>44337</v>
      </c>
      <c r="K8" s="115" t="s">
        <v>864</v>
      </c>
      <c r="L8" s="218" t="s">
        <v>643</v>
      </c>
      <c r="M8" s="112" t="s">
        <v>866</v>
      </c>
      <c r="N8" s="112" t="s">
        <v>864</v>
      </c>
      <c r="O8" s="112" t="s">
        <v>644</v>
      </c>
      <c r="P8" s="112" t="s">
        <v>864</v>
      </c>
      <c r="Q8" s="112" t="s">
        <v>1242</v>
      </c>
      <c r="R8" s="112" t="s">
        <v>864</v>
      </c>
      <c r="S8" s="112" t="s">
        <v>864</v>
      </c>
      <c r="T8" s="112" t="s">
        <v>864</v>
      </c>
      <c r="U8" s="112" t="s">
        <v>864</v>
      </c>
      <c r="V8" s="232" t="s">
        <v>645</v>
      </c>
      <c r="W8" s="39" t="s">
        <v>1307</v>
      </c>
      <c r="X8" s="115">
        <v>44364</v>
      </c>
      <c r="Y8" s="115">
        <v>44347</v>
      </c>
      <c r="Z8" s="115" t="s">
        <v>864</v>
      </c>
      <c r="AA8" s="112" t="s">
        <v>1319</v>
      </c>
      <c r="AB8" s="275" t="s">
        <v>183</v>
      </c>
    </row>
    <row r="9" spans="1:28" ht="15" customHeight="1" x14ac:dyDescent="0.2">
      <c r="A9" s="155" t="s">
        <v>2</v>
      </c>
      <c r="B9" s="112" t="s">
        <v>272</v>
      </c>
      <c r="C9" s="217">
        <f t="shared" ref="C9:C72" si="0">IF(B9=$B$4,2,IF(B9=$B$5,1,0))</f>
        <v>2</v>
      </c>
      <c r="D9" s="113"/>
      <c r="E9" s="114">
        <f t="shared" ref="E9:E72" si="1">C9*(1-D9)</f>
        <v>2</v>
      </c>
      <c r="F9" s="115" t="s">
        <v>646</v>
      </c>
      <c r="G9" s="115" t="s">
        <v>1224</v>
      </c>
      <c r="H9" s="115" t="s">
        <v>1225</v>
      </c>
      <c r="I9" s="115" t="s">
        <v>864</v>
      </c>
      <c r="J9" s="115">
        <v>44356</v>
      </c>
      <c r="K9" s="115" t="s">
        <v>864</v>
      </c>
      <c r="L9" s="115" t="s">
        <v>647</v>
      </c>
      <c r="M9" s="112" t="s">
        <v>866</v>
      </c>
      <c r="N9" s="112" t="s">
        <v>864</v>
      </c>
      <c r="O9" s="112" t="s">
        <v>648</v>
      </c>
      <c r="P9" s="112" t="s">
        <v>864</v>
      </c>
      <c r="Q9" s="112" t="s">
        <v>1231</v>
      </c>
      <c r="R9" s="112" t="s">
        <v>864</v>
      </c>
      <c r="S9" s="112" t="s">
        <v>864</v>
      </c>
      <c r="T9" s="112" t="s">
        <v>864</v>
      </c>
      <c r="U9" s="112" t="s">
        <v>864</v>
      </c>
      <c r="V9" s="112" t="s">
        <v>649</v>
      </c>
      <c r="W9" s="39" t="s">
        <v>1308</v>
      </c>
      <c r="X9" s="115">
        <v>44370</v>
      </c>
      <c r="Y9" s="115">
        <v>44369</v>
      </c>
      <c r="Z9" s="115" t="s">
        <v>864</v>
      </c>
      <c r="AA9" s="115" t="s">
        <v>183</v>
      </c>
    </row>
    <row r="10" spans="1:28" ht="15" customHeight="1" x14ac:dyDescent="0.2">
      <c r="A10" s="155" t="s">
        <v>3</v>
      </c>
      <c r="B10" s="112" t="s">
        <v>272</v>
      </c>
      <c r="C10" s="217">
        <f t="shared" si="0"/>
        <v>2</v>
      </c>
      <c r="D10" s="113"/>
      <c r="E10" s="114">
        <f t="shared" si="1"/>
        <v>2</v>
      </c>
      <c r="F10" s="115">
        <v>44365</v>
      </c>
      <c r="G10" s="115" t="s">
        <v>1075</v>
      </c>
      <c r="H10" s="115" t="s">
        <v>1226</v>
      </c>
      <c r="I10" s="115" t="s">
        <v>864</v>
      </c>
      <c r="J10" s="115">
        <v>44354</v>
      </c>
      <c r="K10" s="115" t="s">
        <v>864</v>
      </c>
      <c r="L10" s="218" t="s">
        <v>650</v>
      </c>
      <c r="M10" s="112" t="s">
        <v>866</v>
      </c>
      <c r="N10" s="112" t="s">
        <v>864</v>
      </c>
      <c r="O10" s="112" t="s">
        <v>644</v>
      </c>
      <c r="P10" s="112" t="s">
        <v>864</v>
      </c>
      <c r="Q10" s="112" t="s">
        <v>1230</v>
      </c>
      <c r="R10" s="112" t="s">
        <v>864</v>
      </c>
      <c r="S10" s="112" t="s">
        <v>864</v>
      </c>
      <c r="T10" s="112" t="s">
        <v>864</v>
      </c>
      <c r="U10" s="112" t="s">
        <v>864</v>
      </c>
      <c r="V10" s="112" t="s">
        <v>651</v>
      </c>
      <c r="W10" s="39" t="s">
        <v>1305</v>
      </c>
      <c r="X10" s="115">
        <v>44371</v>
      </c>
      <c r="Y10" s="115" t="s">
        <v>343</v>
      </c>
      <c r="Z10" s="115" t="s">
        <v>343</v>
      </c>
      <c r="AA10" s="115" t="s">
        <v>183</v>
      </c>
    </row>
    <row r="11" spans="1:28" ht="15" customHeight="1" x14ac:dyDescent="0.2">
      <c r="A11" s="155" t="s">
        <v>4</v>
      </c>
      <c r="B11" s="112" t="s">
        <v>273</v>
      </c>
      <c r="C11" s="217">
        <f t="shared" si="0"/>
        <v>1</v>
      </c>
      <c r="D11" s="113"/>
      <c r="E11" s="114">
        <f t="shared" si="1"/>
        <v>1</v>
      </c>
      <c r="F11" s="115">
        <v>44344</v>
      </c>
      <c r="G11" s="115" t="s">
        <v>1224</v>
      </c>
      <c r="H11" s="115" t="s">
        <v>1226</v>
      </c>
      <c r="I11" s="115" t="s">
        <v>864</v>
      </c>
      <c r="J11" s="115">
        <v>44341</v>
      </c>
      <c r="K11" s="115" t="s">
        <v>864</v>
      </c>
      <c r="L11" s="232" t="s">
        <v>652</v>
      </c>
      <c r="M11" s="112" t="s">
        <v>866</v>
      </c>
      <c r="N11" s="112" t="s">
        <v>864</v>
      </c>
      <c r="O11" s="115" t="s">
        <v>1294</v>
      </c>
      <c r="P11" s="112" t="s">
        <v>864</v>
      </c>
      <c r="Q11" s="112" t="s">
        <v>1242</v>
      </c>
      <c r="R11" s="112" t="s">
        <v>892</v>
      </c>
      <c r="S11" s="112" t="s">
        <v>866</v>
      </c>
      <c r="T11" s="112" t="s">
        <v>866</v>
      </c>
      <c r="U11" s="112" t="s">
        <v>864</v>
      </c>
      <c r="V11" s="232" t="s">
        <v>413</v>
      </c>
      <c r="W11" s="39" t="s">
        <v>1296</v>
      </c>
      <c r="X11" s="115">
        <v>44378</v>
      </c>
      <c r="Y11" s="115" t="s">
        <v>343</v>
      </c>
      <c r="Z11" s="115" t="s">
        <v>343</v>
      </c>
      <c r="AA11" s="112" t="s">
        <v>1315</v>
      </c>
      <c r="AB11" s="275" t="s">
        <v>183</v>
      </c>
    </row>
    <row r="12" spans="1:28" ht="15" customHeight="1" x14ac:dyDescent="0.2">
      <c r="A12" s="155" t="s">
        <v>5</v>
      </c>
      <c r="B12" s="112" t="s">
        <v>272</v>
      </c>
      <c r="C12" s="217">
        <f t="shared" si="0"/>
        <v>2</v>
      </c>
      <c r="D12" s="113"/>
      <c r="E12" s="114">
        <f t="shared" si="1"/>
        <v>2</v>
      </c>
      <c r="F12" s="115">
        <v>44365</v>
      </c>
      <c r="G12" s="115" t="s">
        <v>1224</v>
      </c>
      <c r="H12" s="115" t="s">
        <v>1226</v>
      </c>
      <c r="I12" s="115" t="s">
        <v>864</v>
      </c>
      <c r="J12" s="115">
        <v>44355</v>
      </c>
      <c r="K12" s="115" t="s">
        <v>864</v>
      </c>
      <c r="L12" s="112" t="s">
        <v>653</v>
      </c>
      <c r="M12" s="112" t="s">
        <v>866</v>
      </c>
      <c r="N12" s="112" t="s">
        <v>864</v>
      </c>
      <c r="O12" s="115" t="s">
        <v>654</v>
      </c>
      <c r="P12" s="112" t="s">
        <v>864</v>
      </c>
      <c r="Q12" s="112" t="s">
        <v>1231</v>
      </c>
      <c r="R12" s="112" t="s">
        <v>892</v>
      </c>
      <c r="S12" s="112" t="s">
        <v>864</v>
      </c>
      <c r="T12" s="112" t="s">
        <v>864</v>
      </c>
      <c r="U12" s="112" t="s">
        <v>864</v>
      </c>
      <c r="V12" s="232" t="s">
        <v>655</v>
      </c>
      <c r="W12" s="39" t="s">
        <v>1308</v>
      </c>
      <c r="X12" s="220">
        <v>44371</v>
      </c>
      <c r="Y12" s="115" t="s">
        <v>343</v>
      </c>
      <c r="Z12" s="115" t="s">
        <v>343</v>
      </c>
      <c r="AA12" s="112" t="s">
        <v>183</v>
      </c>
    </row>
    <row r="13" spans="1:28" ht="15" customHeight="1" x14ac:dyDescent="0.2">
      <c r="A13" s="155" t="s">
        <v>6</v>
      </c>
      <c r="B13" s="112" t="s">
        <v>272</v>
      </c>
      <c r="C13" s="217">
        <f t="shared" si="0"/>
        <v>2</v>
      </c>
      <c r="D13" s="113"/>
      <c r="E13" s="114">
        <f t="shared" si="1"/>
        <v>2</v>
      </c>
      <c r="F13" s="115">
        <v>44357</v>
      </c>
      <c r="G13" s="115" t="s">
        <v>1075</v>
      </c>
      <c r="H13" s="115" t="s">
        <v>1226</v>
      </c>
      <c r="I13" s="115" t="s">
        <v>864</v>
      </c>
      <c r="J13" s="115">
        <v>44348</v>
      </c>
      <c r="K13" s="115" t="s">
        <v>864</v>
      </c>
      <c r="L13" s="112" t="s">
        <v>656</v>
      </c>
      <c r="M13" s="112" t="s">
        <v>866</v>
      </c>
      <c r="N13" s="112" t="s">
        <v>864</v>
      </c>
      <c r="O13" s="115" t="s">
        <v>657</v>
      </c>
      <c r="P13" s="112" t="s">
        <v>864</v>
      </c>
      <c r="Q13" s="112" t="s">
        <v>1248</v>
      </c>
      <c r="R13" s="112" t="s">
        <v>864</v>
      </c>
      <c r="S13" s="112" t="s">
        <v>864</v>
      </c>
      <c r="T13" s="112" t="s">
        <v>864</v>
      </c>
      <c r="U13" s="112" t="s">
        <v>864</v>
      </c>
      <c r="V13" s="232" t="s">
        <v>418</v>
      </c>
      <c r="W13" s="39" t="s">
        <v>1305</v>
      </c>
      <c r="X13" s="115">
        <v>44364</v>
      </c>
      <c r="Y13" s="115" t="s">
        <v>343</v>
      </c>
      <c r="Z13" s="115" t="s">
        <v>343</v>
      </c>
      <c r="AA13" s="116" t="s">
        <v>183</v>
      </c>
    </row>
    <row r="14" spans="1:28" ht="15" customHeight="1" x14ac:dyDescent="0.2">
      <c r="A14" s="155" t="s">
        <v>7</v>
      </c>
      <c r="B14" s="112" t="s">
        <v>274</v>
      </c>
      <c r="C14" s="217">
        <f t="shared" si="0"/>
        <v>0</v>
      </c>
      <c r="D14" s="113"/>
      <c r="E14" s="114">
        <f t="shared" si="1"/>
        <v>0</v>
      </c>
      <c r="F14" s="115">
        <v>44376</v>
      </c>
      <c r="G14" s="115" t="s">
        <v>1075</v>
      </c>
      <c r="H14" s="115" t="s">
        <v>1226</v>
      </c>
      <c r="I14" s="115" t="s">
        <v>864</v>
      </c>
      <c r="J14" s="115">
        <v>44350</v>
      </c>
      <c r="K14" s="115" t="s">
        <v>864</v>
      </c>
      <c r="L14" s="112" t="s">
        <v>658</v>
      </c>
      <c r="M14" s="112" t="s">
        <v>866</v>
      </c>
      <c r="N14" s="112" t="s">
        <v>866</v>
      </c>
      <c r="O14" s="112" t="s">
        <v>183</v>
      </c>
      <c r="P14" s="112" t="s">
        <v>183</v>
      </c>
      <c r="Q14" s="112" t="s">
        <v>183</v>
      </c>
      <c r="R14" s="112" t="s">
        <v>183</v>
      </c>
      <c r="S14" s="112" t="s">
        <v>183</v>
      </c>
      <c r="T14" s="112" t="s">
        <v>183</v>
      </c>
      <c r="U14" s="112" t="s">
        <v>183</v>
      </c>
      <c r="V14" s="39" t="s">
        <v>1280</v>
      </c>
      <c r="W14" s="39" t="s">
        <v>1305</v>
      </c>
      <c r="X14" s="115">
        <v>44378</v>
      </c>
      <c r="Y14" s="115" t="s">
        <v>183</v>
      </c>
      <c r="Z14" s="115" t="s">
        <v>183</v>
      </c>
      <c r="AA14" s="116" t="s">
        <v>1285</v>
      </c>
      <c r="AB14" s="275" t="s">
        <v>183</v>
      </c>
    </row>
    <row r="15" spans="1:28" ht="15" customHeight="1" x14ac:dyDescent="0.2">
      <c r="A15" s="155" t="s">
        <v>8</v>
      </c>
      <c r="B15" s="112" t="s">
        <v>272</v>
      </c>
      <c r="C15" s="217">
        <f t="shared" si="0"/>
        <v>2</v>
      </c>
      <c r="D15" s="113"/>
      <c r="E15" s="114">
        <f t="shared" si="1"/>
        <v>2</v>
      </c>
      <c r="F15" s="115">
        <v>44357</v>
      </c>
      <c r="G15" s="115" t="s">
        <v>1075</v>
      </c>
      <c r="H15" s="115" t="s">
        <v>1226</v>
      </c>
      <c r="I15" s="115" t="s">
        <v>864</v>
      </c>
      <c r="J15" s="115">
        <v>44342</v>
      </c>
      <c r="K15" s="115" t="s">
        <v>864</v>
      </c>
      <c r="L15" s="112" t="s">
        <v>659</v>
      </c>
      <c r="M15" s="115" t="s">
        <v>343</v>
      </c>
      <c r="N15" s="112" t="s">
        <v>864</v>
      </c>
      <c r="O15" s="115" t="s">
        <v>660</v>
      </c>
      <c r="P15" s="112" t="s">
        <v>864</v>
      </c>
      <c r="Q15" s="112" t="s">
        <v>1240</v>
      </c>
      <c r="R15" s="112" t="s">
        <v>864</v>
      </c>
      <c r="S15" s="112" t="s">
        <v>864</v>
      </c>
      <c r="T15" s="112" t="s">
        <v>864</v>
      </c>
      <c r="U15" s="112" t="s">
        <v>864</v>
      </c>
      <c r="V15" s="112" t="s">
        <v>661</v>
      </c>
      <c r="W15" s="39" t="s">
        <v>1305</v>
      </c>
      <c r="X15" s="115">
        <v>44364</v>
      </c>
      <c r="Y15" s="115" t="s">
        <v>343</v>
      </c>
      <c r="Z15" s="115" t="s">
        <v>343</v>
      </c>
      <c r="AA15" s="112" t="s">
        <v>183</v>
      </c>
    </row>
    <row r="16" spans="1:28" ht="15" customHeight="1" x14ac:dyDescent="0.2">
      <c r="A16" s="155" t="s">
        <v>9</v>
      </c>
      <c r="B16" s="112" t="s">
        <v>273</v>
      </c>
      <c r="C16" s="217">
        <f t="shared" si="0"/>
        <v>1</v>
      </c>
      <c r="D16" s="113"/>
      <c r="E16" s="114">
        <f t="shared" si="1"/>
        <v>1</v>
      </c>
      <c r="F16" s="115">
        <v>44329</v>
      </c>
      <c r="G16" s="115" t="s">
        <v>1075</v>
      </c>
      <c r="H16" s="115" t="s">
        <v>1226</v>
      </c>
      <c r="I16" s="115" t="s">
        <v>864</v>
      </c>
      <c r="J16" s="115">
        <v>44316</v>
      </c>
      <c r="K16" s="115" t="s">
        <v>864</v>
      </c>
      <c r="L16" s="115" t="s">
        <v>662</v>
      </c>
      <c r="M16" s="115" t="s">
        <v>343</v>
      </c>
      <c r="N16" s="112" t="s">
        <v>864</v>
      </c>
      <c r="O16" s="115" t="s">
        <v>1323</v>
      </c>
      <c r="P16" s="112" t="s">
        <v>864</v>
      </c>
      <c r="Q16" s="112" t="s">
        <v>1238</v>
      </c>
      <c r="R16" s="112" t="s">
        <v>892</v>
      </c>
      <c r="S16" s="231" t="s">
        <v>866</v>
      </c>
      <c r="T16" s="112" t="s">
        <v>864</v>
      </c>
      <c r="U16" s="112" t="s">
        <v>864</v>
      </c>
      <c r="V16" s="232" t="s">
        <v>663</v>
      </c>
      <c r="W16" s="39" t="s">
        <v>1305</v>
      </c>
      <c r="X16" s="115">
        <v>44357</v>
      </c>
      <c r="Y16" s="115">
        <v>44330</v>
      </c>
      <c r="Z16" s="115" t="s">
        <v>864</v>
      </c>
      <c r="AA16" s="112" t="s">
        <v>1315</v>
      </c>
      <c r="AB16" s="275" t="s">
        <v>183</v>
      </c>
    </row>
    <row r="17" spans="1:28" ht="15" customHeight="1" x14ac:dyDescent="0.2">
      <c r="A17" s="155" t="s">
        <v>10</v>
      </c>
      <c r="B17" s="112" t="s">
        <v>272</v>
      </c>
      <c r="C17" s="217">
        <f t="shared" si="0"/>
        <v>2</v>
      </c>
      <c r="D17" s="113"/>
      <c r="E17" s="114">
        <f t="shared" si="1"/>
        <v>2</v>
      </c>
      <c r="F17" s="115">
        <v>44363</v>
      </c>
      <c r="G17" s="115" t="s">
        <v>1075</v>
      </c>
      <c r="H17" s="115" t="s">
        <v>1226</v>
      </c>
      <c r="I17" s="115" t="s">
        <v>864</v>
      </c>
      <c r="J17" s="115">
        <v>44348</v>
      </c>
      <c r="K17" s="115" t="s">
        <v>864</v>
      </c>
      <c r="L17" s="112" t="s">
        <v>664</v>
      </c>
      <c r="M17" s="112" t="s">
        <v>866</v>
      </c>
      <c r="N17" s="112" t="s">
        <v>864</v>
      </c>
      <c r="O17" s="112" t="s">
        <v>665</v>
      </c>
      <c r="P17" s="112" t="s">
        <v>864</v>
      </c>
      <c r="Q17" s="112" t="s">
        <v>1241</v>
      </c>
      <c r="R17" s="112" t="s">
        <v>864</v>
      </c>
      <c r="S17" s="112" t="s">
        <v>864</v>
      </c>
      <c r="T17" s="112" t="s">
        <v>864</v>
      </c>
      <c r="U17" s="112" t="s">
        <v>864</v>
      </c>
      <c r="V17" s="112" t="s">
        <v>666</v>
      </c>
      <c r="W17" s="39" t="s">
        <v>1305</v>
      </c>
      <c r="X17" s="115">
        <v>44371</v>
      </c>
      <c r="Y17" s="115">
        <v>44370</v>
      </c>
      <c r="Z17" s="115" t="s">
        <v>864</v>
      </c>
      <c r="AA17" s="112" t="s">
        <v>183</v>
      </c>
    </row>
    <row r="18" spans="1:28" ht="15" customHeight="1" x14ac:dyDescent="0.2">
      <c r="A18" s="155" t="s">
        <v>11</v>
      </c>
      <c r="B18" s="112" t="s">
        <v>274</v>
      </c>
      <c r="C18" s="217">
        <f t="shared" si="0"/>
        <v>0</v>
      </c>
      <c r="D18" s="113"/>
      <c r="E18" s="114">
        <f t="shared" si="1"/>
        <v>0</v>
      </c>
      <c r="F18" s="115">
        <v>44370</v>
      </c>
      <c r="G18" s="115" t="s">
        <v>1075</v>
      </c>
      <c r="H18" s="115" t="s">
        <v>1226</v>
      </c>
      <c r="I18" s="115" t="s">
        <v>864</v>
      </c>
      <c r="J18" s="115">
        <v>44351</v>
      </c>
      <c r="K18" s="115" t="s">
        <v>864</v>
      </c>
      <c r="L18" s="112" t="s">
        <v>667</v>
      </c>
      <c r="M18" s="112" t="s">
        <v>866</v>
      </c>
      <c r="N18" s="112" t="s">
        <v>1330</v>
      </c>
      <c r="O18" s="115" t="s">
        <v>183</v>
      </c>
      <c r="P18" s="112" t="s">
        <v>183</v>
      </c>
      <c r="Q18" s="112" t="s">
        <v>183</v>
      </c>
      <c r="R18" s="112" t="s">
        <v>183</v>
      </c>
      <c r="S18" s="112" t="s">
        <v>183</v>
      </c>
      <c r="T18" s="112" t="s">
        <v>183</v>
      </c>
      <c r="U18" s="112" t="s">
        <v>183</v>
      </c>
      <c r="V18" s="112" t="s">
        <v>668</v>
      </c>
      <c r="W18" s="39" t="s">
        <v>1305</v>
      </c>
      <c r="X18" s="115">
        <v>44379</v>
      </c>
      <c r="Y18" s="115" t="s">
        <v>669</v>
      </c>
      <c r="Z18" s="115" t="s">
        <v>866</v>
      </c>
      <c r="AA18" s="210" t="s">
        <v>1340</v>
      </c>
      <c r="AB18" s="275" t="s">
        <v>183</v>
      </c>
    </row>
    <row r="19" spans="1:28" ht="15" customHeight="1" x14ac:dyDescent="0.2">
      <c r="A19" s="29" t="s">
        <v>12</v>
      </c>
      <c r="B19" s="231" t="s">
        <v>272</v>
      </c>
      <c r="C19" s="217">
        <f t="shared" si="0"/>
        <v>2</v>
      </c>
      <c r="D19" s="113"/>
      <c r="E19" s="114">
        <f t="shared" si="1"/>
        <v>2</v>
      </c>
      <c r="F19" s="115">
        <v>44364</v>
      </c>
      <c r="G19" s="115" t="s">
        <v>1075</v>
      </c>
      <c r="H19" s="115" t="s">
        <v>1226</v>
      </c>
      <c r="I19" s="115" t="s">
        <v>864</v>
      </c>
      <c r="J19" s="115">
        <v>44354</v>
      </c>
      <c r="K19" s="115" t="s">
        <v>864</v>
      </c>
      <c r="L19" s="112" t="s">
        <v>670</v>
      </c>
      <c r="M19" s="112" t="s">
        <v>866</v>
      </c>
      <c r="N19" s="112" t="s">
        <v>864</v>
      </c>
      <c r="O19" s="112" t="s">
        <v>671</v>
      </c>
      <c r="P19" s="112" t="s">
        <v>864</v>
      </c>
      <c r="Q19" s="112" t="s">
        <v>1244</v>
      </c>
      <c r="R19" s="112" t="s">
        <v>864</v>
      </c>
      <c r="S19" s="112" t="s">
        <v>864</v>
      </c>
      <c r="T19" s="112" t="s">
        <v>864</v>
      </c>
      <c r="U19" s="112" t="s">
        <v>864</v>
      </c>
      <c r="V19" s="232" t="s">
        <v>672</v>
      </c>
      <c r="W19" s="39" t="s">
        <v>1305</v>
      </c>
      <c r="X19" s="115">
        <v>44377</v>
      </c>
      <c r="Y19" s="115">
        <v>44385</v>
      </c>
      <c r="Z19" s="115" t="s">
        <v>866</v>
      </c>
      <c r="AA19" s="210" t="s">
        <v>1318</v>
      </c>
      <c r="AB19" s="275" t="s">
        <v>183</v>
      </c>
    </row>
    <row r="20" spans="1:28" ht="15" customHeight="1" x14ac:dyDescent="0.2">
      <c r="A20" s="155" t="s">
        <v>13</v>
      </c>
      <c r="B20" s="112" t="s">
        <v>274</v>
      </c>
      <c r="C20" s="217">
        <f t="shared" si="0"/>
        <v>0</v>
      </c>
      <c r="D20" s="113"/>
      <c r="E20" s="114">
        <f t="shared" si="1"/>
        <v>0</v>
      </c>
      <c r="F20" s="115">
        <v>44357</v>
      </c>
      <c r="G20" s="115" t="s">
        <v>1075</v>
      </c>
      <c r="H20" s="115" t="s">
        <v>1226</v>
      </c>
      <c r="I20" s="115" t="s">
        <v>864</v>
      </c>
      <c r="J20" s="115">
        <v>44348</v>
      </c>
      <c r="K20" s="115" t="s">
        <v>864</v>
      </c>
      <c r="L20" s="232" t="s">
        <v>1271</v>
      </c>
      <c r="M20" s="115" t="s">
        <v>343</v>
      </c>
      <c r="N20" s="112" t="s">
        <v>866</v>
      </c>
      <c r="O20" s="112" t="s">
        <v>183</v>
      </c>
      <c r="P20" s="112" t="s">
        <v>183</v>
      </c>
      <c r="Q20" s="112" t="s">
        <v>183</v>
      </c>
      <c r="R20" s="112" t="s">
        <v>183</v>
      </c>
      <c r="S20" s="112" t="s">
        <v>183</v>
      </c>
      <c r="T20" s="112" t="s">
        <v>183</v>
      </c>
      <c r="U20" s="112" t="s">
        <v>183</v>
      </c>
      <c r="V20" s="232" t="s">
        <v>1281</v>
      </c>
      <c r="W20" s="39" t="s">
        <v>1305</v>
      </c>
      <c r="X20" s="115">
        <v>44371</v>
      </c>
      <c r="Y20" s="115" t="s">
        <v>183</v>
      </c>
      <c r="Z20" s="115" t="s">
        <v>183</v>
      </c>
      <c r="AA20" s="112" t="s">
        <v>1274</v>
      </c>
      <c r="AB20" s="275" t="s">
        <v>183</v>
      </c>
    </row>
    <row r="21" spans="1:28" ht="15" customHeight="1" x14ac:dyDescent="0.2">
      <c r="A21" s="155" t="s">
        <v>14</v>
      </c>
      <c r="B21" s="112" t="s">
        <v>274</v>
      </c>
      <c r="C21" s="217">
        <f t="shared" si="0"/>
        <v>0</v>
      </c>
      <c r="D21" s="113"/>
      <c r="E21" s="114">
        <f t="shared" si="1"/>
        <v>0</v>
      </c>
      <c r="F21" s="115" t="s">
        <v>673</v>
      </c>
      <c r="G21" s="115" t="s">
        <v>1075</v>
      </c>
      <c r="H21" s="115" t="s">
        <v>1267</v>
      </c>
      <c r="I21" s="115" t="s">
        <v>864</v>
      </c>
      <c r="J21" s="115" t="s">
        <v>343</v>
      </c>
      <c r="K21" s="115" t="s">
        <v>343</v>
      </c>
      <c r="L21" s="115" t="s">
        <v>674</v>
      </c>
      <c r="M21" s="112" t="s">
        <v>866</v>
      </c>
      <c r="N21" s="112" t="s">
        <v>1326</v>
      </c>
      <c r="O21" s="112" t="s">
        <v>183</v>
      </c>
      <c r="P21" s="112" t="s">
        <v>183</v>
      </c>
      <c r="Q21" s="112" t="s">
        <v>183</v>
      </c>
      <c r="R21" s="112" t="s">
        <v>183</v>
      </c>
      <c r="S21" s="112" t="s">
        <v>183</v>
      </c>
      <c r="T21" s="112" t="s">
        <v>183</v>
      </c>
      <c r="U21" s="112" t="s">
        <v>183</v>
      </c>
      <c r="V21" s="112" t="s">
        <v>676</v>
      </c>
      <c r="W21" s="39" t="s">
        <v>1305</v>
      </c>
      <c r="X21" s="115">
        <v>44379</v>
      </c>
      <c r="Y21" s="115" t="s">
        <v>183</v>
      </c>
      <c r="Z21" s="115" t="s">
        <v>183</v>
      </c>
      <c r="AA21" s="112" t="s">
        <v>1336</v>
      </c>
      <c r="AB21" s="275" t="s">
        <v>183</v>
      </c>
    </row>
    <row r="22" spans="1:28" ht="15" customHeight="1" x14ac:dyDescent="0.2">
      <c r="A22" s="155" t="s">
        <v>15</v>
      </c>
      <c r="B22" s="112" t="s">
        <v>272</v>
      </c>
      <c r="C22" s="217">
        <f t="shared" si="0"/>
        <v>2</v>
      </c>
      <c r="D22" s="113"/>
      <c r="E22" s="114">
        <f t="shared" si="1"/>
        <v>2</v>
      </c>
      <c r="F22" s="115">
        <v>44336</v>
      </c>
      <c r="G22" s="115" t="s">
        <v>1222</v>
      </c>
      <c r="H22" s="115" t="s">
        <v>1267</v>
      </c>
      <c r="I22" s="115" t="s">
        <v>864</v>
      </c>
      <c r="J22" s="115" t="s">
        <v>677</v>
      </c>
      <c r="K22" s="115" t="s">
        <v>864</v>
      </c>
      <c r="L22" s="112" t="s">
        <v>678</v>
      </c>
      <c r="M22" s="112" t="s">
        <v>866</v>
      </c>
      <c r="N22" s="112" t="s">
        <v>864</v>
      </c>
      <c r="O22" s="115" t="s">
        <v>679</v>
      </c>
      <c r="P22" s="33" t="s">
        <v>1228</v>
      </c>
      <c r="Q22" s="112" t="s">
        <v>1231</v>
      </c>
      <c r="R22" s="112" t="s">
        <v>864</v>
      </c>
      <c r="S22" s="112" t="s">
        <v>864</v>
      </c>
      <c r="T22" s="112" t="s">
        <v>864</v>
      </c>
      <c r="U22" s="112" t="s">
        <v>864</v>
      </c>
      <c r="V22" s="112" t="s">
        <v>680</v>
      </c>
      <c r="W22" s="39" t="s">
        <v>1297</v>
      </c>
      <c r="X22" s="221">
        <v>44399</v>
      </c>
      <c r="Y22" s="115">
        <v>44354</v>
      </c>
      <c r="Z22" s="115" t="s">
        <v>864</v>
      </c>
      <c r="AA22" s="115" t="s">
        <v>1298</v>
      </c>
      <c r="AB22" s="275" t="s">
        <v>183</v>
      </c>
    </row>
    <row r="23" spans="1:28" ht="15" customHeight="1" x14ac:dyDescent="0.2">
      <c r="A23" s="155" t="s">
        <v>16</v>
      </c>
      <c r="B23" s="112" t="s">
        <v>272</v>
      </c>
      <c r="C23" s="217">
        <f t="shared" si="0"/>
        <v>2</v>
      </c>
      <c r="D23" s="113"/>
      <c r="E23" s="114">
        <f t="shared" si="1"/>
        <v>2</v>
      </c>
      <c r="F23" s="115">
        <v>44376</v>
      </c>
      <c r="G23" s="115" t="s">
        <v>1075</v>
      </c>
      <c r="H23" s="115" t="s">
        <v>1226</v>
      </c>
      <c r="I23" s="115" t="s">
        <v>864</v>
      </c>
      <c r="J23" s="115" t="s">
        <v>343</v>
      </c>
      <c r="K23" s="115" t="s">
        <v>343</v>
      </c>
      <c r="L23" s="112" t="s">
        <v>681</v>
      </c>
      <c r="M23" s="115" t="s">
        <v>343</v>
      </c>
      <c r="N23" s="112" t="s">
        <v>864</v>
      </c>
      <c r="O23" s="112" t="s">
        <v>644</v>
      </c>
      <c r="P23" s="112" t="s">
        <v>864</v>
      </c>
      <c r="Q23" s="112" t="s">
        <v>1233</v>
      </c>
      <c r="R23" s="112" t="s">
        <v>864</v>
      </c>
      <c r="S23" s="112" t="s">
        <v>864</v>
      </c>
      <c r="T23" s="112" t="s">
        <v>864</v>
      </c>
      <c r="U23" s="112" t="s">
        <v>864</v>
      </c>
      <c r="V23" s="232" t="s">
        <v>682</v>
      </c>
      <c r="W23" s="39" t="s">
        <v>1305</v>
      </c>
      <c r="X23" s="221">
        <v>44392</v>
      </c>
      <c r="Y23" s="115" t="s">
        <v>343</v>
      </c>
      <c r="Z23" s="115" t="s">
        <v>343</v>
      </c>
      <c r="AA23" s="112" t="s">
        <v>683</v>
      </c>
      <c r="AB23" s="275" t="s">
        <v>183</v>
      </c>
    </row>
    <row r="24" spans="1:28" ht="15" customHeight="1" x14ac:dyDescent="0.2">
      <c r="A24" s="155" t="s">
        <v>17</v>
      </c>
      <c r="B24" s="112" t="s">
        <v>273</v>
      </c>
      <c r="C24" s="217">
        <f t="shared" si="0"/>
        <v>1</v>
      </c>
      <c r="D24" s="113"/>
      <c r="E24" s="114">
        <f t="shared" si="1"/>
        <v>1</v>
      </c>
      <c r="F24" s="115">
        <v>44365</v>
      </c>
      <c r="G24" s="115" t="s">
        <v>1223</v>
      </c>
      <c r="H24" s="115" t="s">
        <v>1226</v>
      </c>
      <c r="I24" s="115" t="s">
        <v>864</v>
      </c>
      <c r="J24" s="115">
        <v>44356</v>
      </c>
      <c r="K24" s="115" t="s">
        <v>864</v>
      </c>
      <c r="L24" s="221" t="s">
        <v>684</v>
      </c>
      <c r="M24" s="112" t="s">
        <v>866</v>
      </c>
      <c r="N24" s="112" t="s">
        <v>864</v>
      </c>
      <c r="O24" s="112" t="s">
        <v>671</v>
      </c>
      <c r="P24" s="112" t="s">
        <v>864</v>
      </c>
      <c r="Q24" s="112" t="s">
        <v>1241</v>
      </c>
      <c r="R24" s="112" t="s">
        <v>864</v>
      </c>
      <c r="S24" s="231" t="s">
        <v>1257</v>
      </c>
      <c r="T24" s="112" t="s">
        <v>866</v>
      </c>
      <c r="U24" s="112" t="s">
        <v>864</v>
      </c>
      <c r="V24" s="232" t="s">
        <v>686</v>
      </c>
      <c r="W24" s="39" t="s">
        <v>1306</v>
      </c>
      <c r="X24" s="115">
        <v>44376</v>
      </c>
      <c r="Y24" s="115">
        <v>44375</v>
      </c>
      <c r="Z24" s="115" t="s">
        <v>864</v>
      </c>
      <c r="AA24" s="112" t="s">
        <v>1315</v>
      </c>
      <c r="AB24" s="275" t="s">
        <v>183</v>
      </c>
    </row>
    <row r="25" spans="1:28" ht="15" customHeight="1" x14ac:dyDescent="0.2">
      <c r="A25" s="155" t="s">
        <v>204</v>
      </c>
      <c r="B25" s="231" t="s">
        <v>274</v>
      </c>
      <c r="C25" s="217">
        <f t="shared" si="0"/>
        <v>0</v>
      </c>
      <c r="D25" s="113"/>
      <c r="E25" s="114">
        <f t="shared" si="1"/>
        <v>0</v>
      </c>
      <c r="F25" s="220" t="s">
        <v>343</v>
      </c>
      <c r="G25" s="33" t="s">
        <v>343</v>
      </c>
      <c r="H25" s="115" t="s">
        <v>183</v>
      </c>
      <c r="I25" s="115" t="s">
        <v>866</v>
      </c>
      <c r="J25" s="33" t="s">
        <v>183</v>
      </c>
      <c r="K25" s="33" t="s">
        <v>183</v>
      </c>
      <c r="L25" s="155" t="s">
        <v>183</v>
      </c>
      <c r="M25" s="112" t="s">
        <v>183</v>
      </c>
      <c r="N25" s="112" t="s">
        <v>866</v>
      </c>
      <c r="O25" s="112" t="s">
        <v>183</v>
      </c>
      <c r="P25" s="112" t="s">
        <v>183</v>
      </c>
      <c r="Q25" s="112" t="s">
        <v>183</v>
      </c>
      <c r="R25" s="112" t="s">
        <v>183</v>
      </c>
      <c r="S25" s="112" t="s">
        <v>183</v>
      </c>
      <c r="T25" s="112" t="s">
        <v>183</v>
      </c>
      <c r="U25" s="112" t="s">
        <v>183</v>
      </c>
      <c r="V25" s="155" t="s">
        <v>183</v>
      </c>
      <c r="W25" s="112" t="s">
        <v>183</v>
      </c>
      <c r="X25" s="33" t="s">
        <v>1262</v>
      </c>
      <c r="Y25" s="115" t="s">
        <v>183</v>
      </c>
      <c r="Z25" s="115" t="s">
        <v>183</v>
      </c>
      <c r="AA25" s="112" t="s">
        <v>1263</v>
      </c>
      <c r="AB25" s="275" t="s">
        <v>183</v>
      </c>
    </row>
    <row r="26" spans="1:28" ht="15" customHeight="1" x14ac:dyDescent="0.2">
      <c r="A26" s="24" t="s">
        <v>18</v>
      </c>
      <c r="B26" s="25"/>
      <c r="C26" s="246"/>
      <c r="D26" s="25"/>
      <c r="E26" s="26"/>
      <c r="F26" s="222"/>
      <c r="G26" s="222"/>
      <c r="H26" s="222"/>
      <c r="I26" s="222"/>
      <c r="J26" s="222"/>
      <c r="K26" s="222"/>
      <c r="L26" s="222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22"/>
      <c r="Y26" s="24"/>
      <c r="Z26" s="24"/>
      <c r="AA26" s="24"/>
    </row>
    <row r="27" spans="1:28" ht="15" customHeight="1" x14ac:dyDescent="0.2">
      <c r="A27" s="155" t="s">
        <v>19</v>
      </c>
      <c r="B27" s="112" t="s">
        <v>272</v>
      </c>
      <c r="C27" s="217">
        <f t="shared" si="0"/>
        <v>2</v>
      </c>
      <c r="D27" s="113"/>
      <c r="E27" s="114">
        <f t="shared" si="1"/>
        <v>2</v>
      </c>
      <c r="F27" s="115">
        <v>44362</v>
      </c>
      <c r="G27" s="115" t="s">
        <v>1075</v>
      </c>
      <c r="H27" s="115" t="s">
        <v>1226</v>
      </c>
      <c r="I27" s="115" t="s">
        <v>864</v>
      </c>
      <c r="J27" s="115" t="s">
        <v>687</v>
      </c>
      <c r="K27" s="115" t="s">
        <v>864</v>
      </c>
      <c r="L27" s="112" t="s">
        <v>688</v>
      </c>
      <c r="M27" s="112" t="s">
        <v>866</v>
      </c>
      <c r="N27" s="112" t="s">
        <v>864</v>
      </c>
      <c r="O27" s="112" t="s">
        <v>644</v>
      </c>
      <c r="P27" s="112" t="s">
        <v>864</v>
      </c>
      <c r="Q27" s="112" t="s">
        <v>1239</v>
      </c>
      <c r="R27" s="112" t="s">
        <v>864</v>
      </c>
      <c r="S27" s="112" t="s">
        <v>864</v>
      </c>
      <c r="T27" s="112" t="s">
        <v>864</v>
      </c>
      <c r="U27" s="112" t="s">
        <v>864</v>
      </c>
      <c r="V27" s="112" t="s">
        <v>689</v>
      </c>
      <c r="W27" s="39" t="s">
        <v>1305</v>
      </c>
      <c r="X27" s="115">
        <v>44365</v>
      </c>
      <c r="Y27" s="115" t="s">
        <v>343</v>
      </c>
      <c r="Z27" s="115" t="s">
        <v>343</v>
      </c>
      <c r="AA27" s="115" t="s">
        <v>683</v>
      </c>
      <c r="AB27" s="275" t="s">
        <v>183</v>
      </c>
    </row>
    <row r="28" spans="1:28" ht="15" customHeight="1" x14ac:dyDescent="0.2">
      <c r="A28" s="155" t="s">
        <v>20</v>
      </c>
      <c r="B28" s="112" t="s">
        <v>274</v>
      </c>
      <c r="C28" s="217">
        <f t="shared" si="0"/>
        <v>0</v>
      </c>
      <c r="D28" s="113"/>
      <c r="E28" s="114">
        <f t="shared" si="1"/>
        <v>0</v>
      </c>
      <c r="F28" s="115" t="s">
        <v>1260</v>
      </c>
      <c r="G28" s="115" t="s">
        <v>1224</v>
      </c>
      <c r="H28" s="115" t="s">
        <v>1226</v>
      </c>
      <c r="I28" s="115" t="s">
        <v>864</v>
      </c>
      <c r="J28" s="115">
        <v>44294</v>
      </c>
      <c r="K28" s="115" t="s">
        <v>864</v>
      </c>
      <c r="L28" s="112" t="s">
        <v>690</v>
      </c>
      <c r="M28" s="112" t="s">
        <v>866</v>
      </c>
      <c r="N28" s="112" t="s">
        <v>864</v>
      </c>
      <c r="O28" s="112" t="s">
        <v>685</v>
      </c>
      <c r="P28" s="112" t="s">
        <v>864</v>
      </c>
      <c r="Q28" s="112" t="s">
        <v>1299</v>
      </c>
      <c r="R28" s="112" t="s">
        <v>183</v>
      </c>
      <c r="S28" s="112" t="s">
        <v>183</v>
      </c>
      <c r="T28" s="112" t="s">
        <v>183</v>
      </c>
      <c r="U28" s="112" t="s">
        <v>864</v>
      </c>
      <c r="V28" s="232" t="s">
        <v>1300</v>
      </c>
      <c r="W28" s="39" t="s">
        <v>1296</v>
      </c>
      <c r="X28" s="115">
        <v>44371</v>
      </c>
      <c r="Y28" s="115">
        <v>44306</v>
      </c>
      <c r="Z28" s="115" t="s">
        <v>864</v>
      </c>
      <c r="AA28" s="116" t="s">
        <v>1301</v>
      </c>
      <c r="AB28" s="275" t="s">
        <v>183</v>
      </c>
    </row>
    <row r="29" spans="1:28" ht="15" customHeight="1" x14ac:dyDescent="0.2">
      <c r="A29" s="155" t="s">
        <v>21</v>
      </c>
      <c r="B29" s="112" t="s">
        <v>272</v>
      </c>
      <c r="C29" s="217">
        <f t="shared" si="0"/>
        <v>2</v>
      </c>
      <c r="D29" s="113"/>
      <c r="E29" s="114">
        <f t="shared" si="1"/>
        <v>2</v>
      </c>
      <c r="F29" s="115">
        <v>44356</v>
      </c>
      <c r="G29" s="115" t="s">
        <v>1224</v>
      </c>
      <c r="H29" s="115" t="s">
        <v>1225</v>
      </c>
      <c r="I29" s="115" t="s">
        <v>864</v>
      </c>
      <c r="J29" s="115" t="s">
        <v>691</v>
      </c>
      <c r="K29" s="115" t="s">
        <v>864</v>
      </c>
      <c r="L29" s="112" t="s">
        <v>692</v>
      </c>
      <c r="M29" s="112" t="s">
        <v>866</v>
      </c>
      <c r="N29" s="112" t="s">
        <v>864</v>
      </c>
      <c r="O29" s="112" t="s">
        <v>693</v>
      </c>
      <c r="P29" s="112" t="s">
        <v>864</v>
      </c>
      <c r="Q29" s="231" t="s">
        <v>1361</v>
      </c>
      <c r="R29" s="112" t="s">
        <v>864</v>
      </c>
      <c r="S29" s="112" t="s">
        <v>864</v>
      </c>
      <c r="T29" s="112" t="s">
        <v>864</v>
      </c>
      <c r="U29" s="112" t="s">
        <v>864</v>
      </c>
      <c r="V29" s="232" t="s">
        <v>694</v>
      </c>
      <c r="W29" s="39" t="s">
        <v>1308</v>
      </c>
      <c r="X29" s="115">
        <v>44370</v>
      </c>
      <c r="Y29" s="115">
        <v>44358</v>
      </c>
      <c r="Z29" s="115" t="s">
        <v>864</v>
      </c>
      <c r="AA29" s="115" t="s">
        <v>1319</v>
      </c>
      <c r="AB29" s="275" t="s">
        <v>183</v>
      </c>
    </row>
    <row r="30" spans="1:28" ht="15" customHeight="1" x14ac:dyDescent="0.2">
      <c r="A30" s="155" t="s">
        <v>22</v>
      </c>
      <c r="B30" s="112" t="s">
        <v>273</v>
      </c>
      <c r="C30" s="217">
        <f t="shared" si="0"/>
        <v>1</v>
      </c>
      <c r="D30" s="113"/>
      <c r="E30" s="114">
        <f t="shared" si="1"/>
        <v>1</v>
      </c>
      <c r="F30" s="115">
        <v>44363</v>
      </c>
      <c r="G30" s="115" t="s">
        <v>1075</v>
      </c>
      <c r="H30" s="115" t="s">
        <v>1226</v>
      </c>
      <c r="I30" s="115" t="s">
        <v>864</v>
      </c>
      <c r="J30" s="115">
        <v>44357</v>
      </c>
      <c r="K30" s="115" t="s">
        <v>864</v>
      </c>
      <c r="L30" s="112" t="s">
        <v>695</v>
      </c>
      <c r="M30" s="112" t="s">
        <v>866</v>
      </c>
      <c r="N30" s="112" t="s">
        <v>864</v>
      </c>
      <c r="O30" s="112" t="s">
        <v>675</v>
      </c>
      <c r="P30" s="112" t="s">
        <v>864</v>
      </c>
      <c r="Q30" s="112" t="s">
        <v>1231</v>
      </c>
      <c r="R30" s="112" t="s">
        <v>864</v>
      </c>
      <c r="S30" s="112" t="s">
        <v>866</v>
      </c>
      <c r="T30" s="112" t="s">
        <v>864</v>
      </c>
      <c r="U30" s="112" t="s">
        <v>864</v>
      </c>
      <c r="V30" s="232" t="s">
        <v>696</v>
      </c>
      <c r="W30" s="39" t="s">
        <v>1305</v>
      </c>
      <c r="X30" s="115">
        <v>44365</v>
      </c>
      <c r="Y30" s="115">
        <v>44363</v>
      </c>
      <c r="Z30" s="115" t="s">
        <v>864</v>
      </c>
      <c r="AA30" s="112" t="s">
        <v>1315</v>
      </c>
      <c r="AB30" s="275" t="s">
        <v>183</v>
      </c>
    </row>
    <row r="31" spans="1:28" ht="15" customHeight="1" x14ac:dyDescent="0.2">
      <c r="A31" s="155" t="s">
        <v>23</v>
      </c>
      <c r="B31" s="112" t="s">
        <v>273</v>
      </c>
      <c r="C31" s="217">
        <f t="shared" si="0"/>
        <v>1</v>
      </c>
      <c r="D31" s="113"/>
      <c r="E31" s="114">
        <f t="shared" si="1"/>
        <v>1</v>
      </c>
      <c r="F31" s="115">
        <v>44362</v>
      </c>
      <c r="G31" s="115" t="s">
        <v>1075</v>
      </c>
      <c r="H31" s="115" t="s">
        <v>1226</v>
      </c>
      <c r="I31" s="115" t="s">
        <v>864</v>
      </c>
      <c r="J31" s="115">
        <v>44358</v>
      </c>
      <c r="K31" s="115" t="s">
        <v>864</v>
      </c>
      <c r="L31" s="115" t="s">
        <v>697</v>
      </c>
      <c r="M31" s="112" t="s">
        <v>866</v>
      </c>
      <c r="N31" s="112" t="s">
        <v>864</v>
      </c>
      <c r="O31" s="115" t="s">
        <v>1324</v>
      </c>
      <c r="P31" s="112" t="s">
        <v>864</v>
      </c>
      <c r="Q31" s="112" t="s">
        <v>1248</v>
      </c>
      <c r="R31" s="112" t="s">
        <v>864</v>
      </c>
      <c r="S31" s="112" t="s">
        <v>864</v>
      </c>
      <c r="T31" s="112" t="s">
        <v>866</v>
      </c>
      <c r="U31" s="112" t="s">
        <v>864</v>
      </c>
      <c r="V31" s="232" t="s">
        <v>698</v>
      </c>
      <c r="W31" s="39" t="s">
        <v>1305</v>
      </c>
      <c r="X31" s="115">
        <v>44364</v>
      </c>
      <c r="Y31" s="115" t="s">
        <v>343</v>
      </c>
      <c r="Z31" s="115" t="s">
        <v>343</v>
      </c>
      <c r="AA31" s="112" t="s">
        <v>1315</v>
      </c>
      <c r="AB31" s="275" t="s">
        <v>183</v>
      </c>
    </row>
    <row r="32" spans="1:28" ht="15" customHeight="1" x14ac:dyDescent="0.2">
      <c r="A32" s="155" t="s">
        <v>24</v>
      </c>
      <c r="B32" s="112" t="s">
        <v>272</v>
      </c>
      <c r="C32" s="217">
        <f t="shared" si="0"/>
        <v>2</v>
      </c>
      <c r="D32" s="113"/>
      <c r="E32" s="114">
        <f t="shared" si="1"/>
        <v>2</v>
      </c>
      <c r="F32" s="115">
        <v>44355</v>
      </c>
      <c r="G32" s="115" t="s">
        <v>1224</v>
      </c>
      <c r="H32" s="115" t="s">
        <v>1226</v>
      </c>
      <c r="I32" s="115" t="s">
        <v>864</v>
      </c>
      <c r="J32" s="115">
        <v>44348</v>
      </c>
      <c r="K32" s="115" t="s">
        <v>864</v>
      </c>
      <c r="L32" s="112" t="s">
        <v>699</v>
      </c>
      <c r="M32" s="112" t="s">
        <v>866</v>
      </c>
      <c r="N32" s="112" t="s">
        <v>864</v>
      </c>
      <c r="O32" s="115" t="s">
        <v>700</v>
      </c>
      <c r="P32" s="112" t="s">
        <v>864</v>
      </c>
      <c r="Q32" s="112" t="s">
        <v>1243</v>
      </c>
      <c r="R32" s="112" t="s">
        <v>864</v>
      </c>
      <c r="S32" s="112" t="s">
        <v>864</v>
      </c>
      <c r="T32" s="112" t="s">
        <v>864</v>
      </c>
      <c r="U32" s="112" t="s">
        <v>864</v>
      </c>
      <c r="V32" s="112" t="s">
        <v>701</v>
      </c>
      <c r="W32" s="39" t="s">
        <v>1306</v>
      </c>
      <c r="X32" s="115">
        <v>44370</v>
      </c>
      <c r="Y32" s="115">
        <v>44368</v>
      </c>
      <c r="Z32" s="115" t="s">
        <v>864</v>
      </c>
      <c r="AA32" s="112" t="s">
        <v>1315</v>
      </c>
      <c r="AB32" s="275" t="s">
        <v>183</v>
      </c>
    </row>
    <row r="33" spans="1:28" ht="15" customHeight="1" x14ac:dyDescent="0.2">
      <c r="A33" s="155" t="s">
        <v>25</v>
      </c>
      <c r="B33" s="112" t="s">
        <v>273</v>
      </c>
      <c r="C33" s="217">
        <f t="shared" si="0"/>
        <v>1</v>
      </c>
      <c r="D33" s="113"/>
      <c r="E33" s="114">
        <f t="shared" si="1"/>
        <v>1</v>
      </c>
      <c r="F33" s="115" t="s">
        <v>702</v>
      </c>
      <c r="G33" s="115" t="s">
        <v>1075</v>
      </c>
      <c r="H33" s="115" t="s">
        <v>1226</v>
      </c>
      <c r="I33" s="115" t="s">
        <v>864</v>
      </c>
      <c r="J33" s="115">
        <v>44348</v>
      </c>
      <c r="K33" s="115" t="s">
        <v>864</v>
      </c>
      <c r="L33" s="112" t="s">
        <v>703</v>
      </c>
      <c r="M33" s="112" t="s">
        <v>866</v>
      </c>
      <c r="N33" s="231" t="s">
        <v>864</v>
      </c>
      <c r="O33" s="112" t="s">
        <v>671</v>
      </c>
      <c r="P33" s="112" t="s">
        <v>864</v>
      </c>
      <c r="Q33" s="112" t="s">
        <v>1230</v>
      </c>
      <c r="R33" s="112" t="s">
        <v>864</v>
      </c>
      <c r="S33" s="112" t="s">
        <v>864</v>
      </c>
      <c r="T33" s="112" t="s">
        <v>866</v>
      </c>
      <c r="U33" s="112" t="s">
        <v>864</v>
      </c>
      <c r="V33" s="112" t="s">
        <v>704</v>
      </c>
      <c r="W33" s="39" t="s">
        <v>1305</v>
      </c>
      <c r="X33" s="115">
        <v>44364</v>
      </c>
      <c r="Y33" s="33" t="s">
        <v>1293</v>
      </c>
      <c r="Z33" s="115" t="s">
        <v>866</v>
      </c>
      <c r="AA33" s="210" t="s">
        <v>1317</v>
      </c>
      <c r="AB33" s="275" t="s">
        <v>183</v>
      </c>
    </row>
    <row r="34" spans="1:28" ht="15" customHeight="1" x14ac:dyDescent="0.2">
      <c r="A34" s="155" t="s">
        <v>26</v>
      </c>
      <c r="B34" s="112" t="s">
        <v>274</v>
      </c>
      <c r="C34" s="217">
        <f t="shared" si="0"/>
        <v>0</v>
      </c>
      <c r="D34" s="113"/>
      <c r="E34" s="114">
        <f t="shared" si="1"/>
        <v>0</v>
      </c>
      <c r="F34" s="115">
        <v>44362</v>
      </c>
      <c r="G34" s="115" t="s">
        <v>1222</v>
      </c>
      <c r="H34" s="115" t="s">
        <v>1267</v>
      </c>
      <c r="I34" s="115" t="s">
        <v>864</v>
      </c>
      <c r="J34" s="115">
        <v>44350</v>
      </c>
      <c r="K34" s="115" t="s">
        <v>864</v>
      </c>
      <c r="L34" s="112" t="s">
        <v>705</v>
      </c>
      <c r="M34" s="112" t="s">
        <v>866</v>
      </c>
      <c r="N34" s="112" t="s">
        <v>864</v>
      </c>
      <c r="O34" s="115" t="s">
        <v>706</v>
      </c>
      <c r="P34" s="112" t="s">
        <v>864</v>
      </c>
      <c r="Q34" s="112" t="s">
        <v>1236</v>
      </c>
      <c r="R34" s="112" t="s">
        <v>864</v>
      </c>
      <c r="S34" s="112" t="s">
        <v>864</v>
      </c>
      <c r="T34" s="112" t="s">
        <v>866</v>
      </c>
      <c r="U34" s="112" t="s">
        <v>864</v>
      </c>
      <c r="V34" s="112" t="s">
        <v>707</v>
      </c>
      <c r="W34" s="39" t="s">
        <v>866</v>
      </c>
      <c r="X34" s="115">
        <v>44370</v>
      </c>
      <c r="Y34" s="115" t="s">
        <v>343</v>
      </c>
      <c r="Z34" s="115" t="s">
        <v>343</v>
      </c>
      <c r="AA34" s="112" t="s">
        <v>1295</v>
      </c>
      <c r="AB34" s="275" t="s">
        <v>183</v>
      </c>
    </row>
    <row r="35" spans="1:28" ht="15" customHeight="1" x14ac:dyDescent="0.2">
      <c r="A35" s="155" t="s">
        <v>27</v>
      </c>
      <c r="B35" s="112" t="s">
        <v>274</v>
      </c>
      <c r="C35" s="217">
        <f t="shared" si="0"/>
        <v>0</v>
      </c>
      <c r="D35" s="113">
        <v>0.5</v>
      </c>
      <c r="E35" s="114">
        <f t="shared" si="1"/>
        <v>0</v>
      </c>
      <c r="F35" s="115" t="s">
        <v>708</v>
      </c>
      <c r="G35" s="115" t="s">
        <v>1222</v>
      </c>
      <c r="H35" s="115" t="s">
        <v>1267</v>
      </c>
      <c r="I35" s="115" t="s">
        <v>864</v>
      </c>
      <c r="J35" s="115">
        <v>44349</v>
      </c>
      <c r="K35" s="115" t="s">
        <v>864</v>
      </c>
      <c r="L35" s="112" t="s">
        <v>709</v>
      </c>
      <c r="M35" s="112" t="s">
        <v>866</v>
      </c>
      <c r="N35" s="112" t="s">
        <v>864</v>
      </c>
      <c r="O35" s="112" t="s">
        <v>685</v>
      </c>
      <c r="P35" s="231" t="s">
        <v>864</v>
      </c>
      <c r="Q35" s="112" t="s">
        <v>1299</v>
      </c>
      <c r="R35" s="112" t="s">
        <v>183</v>
      </c>
      <c r="S35" s="112" t="s">
        <v>183</v>
      </c>
      <c r="T35" s="112" t="s">
        <v>183</v>
      </c>
      <c r="U35" s="112" t="s">
        <v>1251</v>
      </c>
      <c r="V35" s="112" t="s">
        <v>1302</v>
      </c>
      <c r="W35" s="39" t="s">
        <v>866</v>
      </c>
      <c r="X35" s="115">
        <v>44364</v>
      </c>
      <c r="Y35" s="115" t="s">
        <v>343</v>
      </c>
      <c r="Z35" s="115" t="s">
        <v>343</v>
      </c>
      <c r="AA35" s="112" t="s">
        <v>1327</v>
      </c>
      <c r="AB35" s="275" t="s">
        <v>183</v>
      </c>
    </row>
    <row r="36" spans="1:28" ht="15" customHeight="1" x14ac:dyDescent="0.2">
      <c r="A36" s="155" t="s">
        <v>205</v>
      </c>
      <c r="B36" s="112" t="s">
        <v>274</v>
      </c>
      <c r="C36" s="217">
        <f t="shared" si="0"/>
        <v>0</v>
      </c>
      <c r="D36" s="113"/>
      <c r="E36" s="114">
        <f t="shared" si="1"/>
        <v>0</v>
      </c>
      <c r="F36" s="115" t="s">
        <v>710</v>
      </c>
      <c r="G36" s="115" t="s">
        <v>1075</v>
      </c>
      <c r="H36" s="115" t="s">
        <v>1226</v>
      </c>
      <c r="I36" s="33" t="s">
        <v>1227</v>
      </c>
      <c r="J36" s="115">
        <v>44343</v>
      </c>
      <c r="K36" s="115" t="s">
        <v>864</v>
      </c>
      <c r="L36" s="112" t="s">
        <v>711</v>
      </c>
      <c r="M36" s="112" t="s">
        <v>866</v>
      </c>
      <c r="N36" s="112" t="s">
        <v>866</v>
      </c>
      <c r="O36" s="112" t="s">
        <v>183</v>
      </c>
      <c r="P36" s="112" t="s">
        <v>183</v>
      </c>
      <c r="Q36" s="112" t="s">
        <v>183</v>
      </c>
      <c r="R36" s="112" t="s">
        <v>183</v>
      </c>
      <c r="S36" s="112" t="s">
        <v>183</v>
      </c>
      <c r="T36" s="112" t="s">
        <v>183</v>
      </c>
      <c r="U36" s="112" t="s">
        <v>183</v>
      </c>
      <c r="V36" s="112" t="s">
        <v>1259</v>
      </c>
      <c r="W36" s="39" t="s">
        <v>1305</v>
      </c>
      <c r="X36" s="115">
        <v>44370</v>
      </c>
      <c r="Y36" s="115" t="s">
        <v>183</v>
      </c>
      <c r="Z36" s="115" t="s">
        <v>183</v>
      </c>
      <c r="AA36" s="112" t="s">
        <v>1290</v>
      </c>
      <c r="AB36" s="275" t="s">
        <v>183</v>
      </c>
    </row>
    <row r="37" spans="1:28" ht="15" customHeight="1" x14ac:dyDescent="0.2">
      <c r="A37" s="155" t="s">
        <v>28</v>
      </c>
      <c r="B37" s="112" t="s">
        <v>272</v>
      </c>
      <c r="C37" s="217">
        <f t="shared" si="0"/>
        <v>2</v>
      </c>
      <c r="D37" s="113"/>
      <c r="E37" s="114">
        <f t="shared" si="1"/>
        <v>2</v>
      </c>
      <c r="F37" s="115">
        <v>44330</v>
      </c>
      <c r="G37" s="115" t="s">
        <v>1224</v>
      </c>
      <c r="H37" s="115" t="s">
        <v>1226</v>
      </c>
      <c r="I37" s="115" t="s">
        <v>864</v>
      </c>
      <c r="J37" s="115" t="s">
        <v>712</v>
      </c>
      <c r="K37" s="115" t="s">
        <v>864</v>
      </c>
      <c r="L37" s="112" t="s">
        <v>713</v>
      </c>
      <c r="M37" s="112" t="s">
        <v>866</v>
      </c>
      <c r="N37" s="112" t="s">
        <v>864</v>
      </c>
      <c r="O37" s="115" t="s">
        <v>660</v>
      </c>
      <c r="P37" s="112" t="s">
        <v>864</v>
      </c>
      <c r="Q37" s="112" t="s">
        <v>1248</v>
      </c>
      <c r="R37" s="112" t="s">
        <v>864</v>
      </c>
      <c r="S37" s="112" t="s">
        <v>864</v>
      </c>
      <c r="T37" s="112" t="s">
        <v>864</v>
      </c>
      <c r="U37" s="112" t="s">
        <v>864</v>
      </c>
      <c r="V37" s="112" t="s">
        <v>714</v>
      </c>
      <c r="W37" s="39" t="s">
        <v>1308</v>
      </c>
      <c r="X37" s="115">
        <v>44336</v>
      </c>
      <c r="Y37" s="115" t="s">
        <v>343</v>
      </c>
      <c r="Z37" s="115" t="s">
        <v>343</v>
      </c>
      <c r="AA37" s="112" t="s">
        <v>183</v>
      </c>
    </row>
    <row r="38" spans="1:28" ht="15" customHeight="1" x14ac:dyDescent="0.2">
      <c r="A38" s="24" t="s">
        <v>29</v>
      </c>
      <c r="B38" s="25"/>
      <c r="C38" s="246"/>
      <c r="D38" s="25"/>
      <c r="E38" s="26"/>
      <c r="F38" s="222"/>
      <c r="G38" s="222"/>
      <c r="H38" s="222"/>
      <c r="I38" s="222"/>
      <c r="J38" s="222"/>
      <c r="K38" s="222"/>
      <c r="L38" s="222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22"/>
      <c r="Y38" s="24"/>
      <c r="Z38" s="24"/>
      <c r="AA38" s="24"/>
    </row>
    <row r="39" spans="1:28" ht="15" customHeight="1" x14ac:dyDescent="0.2">
      <c r="A39" s="155" t="s">
        <v>30</v>
      </c>
      <c r="B39" s="117" t="s">
        <v>272</v>
      </c>
      <c r="C39" s="217">
        <f t="shared" si="0"/>
        <v>2</v>
      </c>
      <c r="D39" s="113"/>
      <c r="E39" s="114">
        <f t="shared" si="1"/>
        <v>2</v>
      </c>
      <c r="F39" s="115">
        <v>44330</v>
      </c>
      <c r="G39" s="115" t="s">
        <v>1222</v>
      </c>
      <c r="H39" s="115" t="s">
        <v>1226</v>
      </c>
      <c r="I39" s="115" t="s">
        <v>864</v>
      </c>
      <c r="J39" s="115">
        <v>44313</v>
      </c>
      <c r="K39" s="115" t="s">
        <v>864</v>
      </c>
      <c r="L39" s="112" t="s">
        <v>715</v>
      </c>
      <c r="M39" s="112" t="s">
        <v>866</v>
      </c>
      <c r="N39" s="112" t="s">
        <v>864</v>
      </c>
      <c r="O39" s="112" t="s">
        <v>644</v>
      </c>
      <c r="P39" s="112" t="s">
        <v>864</v>
      </c>
      <c r="Q39" s="112" t="s">
        <v>1231</v>
      </c>
      <c r="R39" s="112" t="s">
        <v>864</v>
      </c>
      <c r="S39" s="112" t="s">
        <v>864</v>
      </c>
      <c r="T39" s="112" t="s">
        <v>864</v>
      </c>
      <c r="U39" s="112" t="s">
        <v>864</v>
      </c>
      <c r="V39" s="112" t="s">
        <v>716</v>
      </c>
      <c r="W39" s="39" t="s">
        <v>1306</v>
      </c>
      <c r="X39" s="221">
        <v>44365</v>
      </c>
      <c r="Y39" s="115" t="s">
        <v>717</v>
      </c>
      <c r="Z39" s="115" t="s">
        <v>864</v>
      </c>
      <c r="AA39" s="115" t="s">
        <v>718</v>
      </c>
      <c r="AB39" s="275" t="s">
        <v>183</v>
      </c>
    </row>
    <row r="40" spans="1:28" ht="15" customHeight="1" x14ac:dyDescent="0.2">
      <c r="A40" s="155" t="s">
        <v>31</v>
      </c>
      <c r="B40" s="112" t="s">
        <v>273</v>
      </c>
      <c r="C40" s="217">
        <f t="shared" si="0"/>
        <v>1</v>
      </c>
      <c r="D40" s="113"/>
      <c r="E40" s="114">
        <f t="shared" si="1"/>
        <v>1</v>
      </c>
      <c r="F40" s="115">
        <v>44343</v>
      </c>
      <c r="G40" s="115" t="s">
        <v>1224</v>
      </c>
      <c r="H40" s="115" t="s">
        <v>1226</v>
      </c>
      <c r="I40" s="115" t="s">
        <v>864</v>
      </c>
      <c r="J40" s="115">
        <v>44336</v>
      </c>
      <c r="K40" s="115" t="s">
        <v>864</v>
      </c>
      <c r="L40" s="112" t="s">
        <v>719</v>
      </c>
      <c r="M40" s="112" t="s">
        <v>866</v>
      </c>
      <c r="N40" s="112" t="s">
        <v>864</v>
      </c>
      <c r="O40" s="112" t="s">
        <v>700</v>
      </c>
      <c r="P40" s="112" t="s">
        <v>864</v>
      </c>
      <c r="Q40" s="112" t="s">
        <v>1231</v>
      </c>
      <c r="R40" s="112" t="s">
        <v>864</v>
      </c>
      <c r="S40" s="112" t="s">
        <v>864</v>
      </c>
      <c r="T40" s="112" t="s">
        <v>866</v>
      </c>
      <c r="U40" s="112" t="s">
        <v>864</v>
      </c>
      <c r="V40" s="232" t="s">
        <v>1338</v>
      </c>
      <c r="W40" s="39" t="s">
        <v>1296</v>
      </c>
      <c r="X40" s="115">
        <v>44357</v>
      </c>
      <c r="Y40" s="115" t="s">
        <v>343</v>
      </c>
      <c r="Z40" s="115" t="s">
        <v>343</v>
      </c>
      <c r="AA40" s="112" t="s">
        <v>183</v>
      </c>
    </row>
    <row r="41" spans="1:28" ht="15" customHeight="1" x14ac:dyDescent="0.2">
      <c r="A41" s="155" t="s">
        <v>102</v>
      </c>
      <c r="B41" s="112" t="s">
        <v>273</v>
      </c>
      <c r="C41" s="217">
        <f t="shared" si="0"/>
        <v>1</v>
      </c>
      <c r="D41" s="113"/>
      <c r="E41" s="114">
        <f t="shared" si="1"/>
        <v>1</v>
      </c>
      <c r="F41" s="115">
        <v>44357</v>
      </c>
      <c r="G41" s="115" t="s">
        <v>1224</v>
      </c>
      <c r="H41" s="115" t="s">
        <v>1225</v>
      </c>
      <c r="I41" s="115" t="s">
        <v>864</v>
      </c>
      <c r="J41" s="115">
        <v>44347</v>
      </c>
      <c r="K41" s="115" t="s">
        <v>864</v>
      </c>
      <c r="L41" s="112" t="s">
        <v>720</v>
      </c>
      <c r="M41" s="112" t="s">
        <v>866</v>
      </c>
      <c r="N41" s="112" t="s">
        <v>864</v>
      </c>
      <c r="O41" s="112" t="s">
        <v>644</v>
      </c>
      <c r="P41" s="112" t="s">
        <v>864</v>
      </c>
      <c r="Q41" s="231" t="s">
        <v>1235</v>
      </c>
      <c r="R41" s="112" t="s">
        <v>864</v>
      </c>
      <c r="S41" s="112" t="s">
        <v>864</v>
      </c>
      <c r="T41" s="112" t="s">
        <v>866</v>
      </c>
      <c r="U41" s="112" t="s">
        <v>864</v>
      </c>
      <c r="V41" s="112" t="s">
        <v>721</v>
      </c>
      <c r="W41" s="39" t="s">
        <v>1310</v>
      </c>
      <c r="X41" s="115">
        <v>44375</v>
      </c>
      <c r="Y41" s="115" t="s">
        <v>343</v>
      </c>
      <c r="Z41" s="115" t="s">
        <v>343</v>
      </c>
      <c r="AA41" s="112" t="s">
        <v>1315</v>
      </c>
      <c r="AB41" s="275" t="s">
        <v>183</v>
      </c>
    </row>
    <row r="42" spans="1:28" ht="15" customHeight="1" x14ac:dyDescent="0.2">
      <c r="A42" s="155" t="s">
        <v>32</v>
      </c>
      <c r="B42" s="112" t="s">
        <v>272</v>
      </c>
      <c r="C42" s="217">
        <f t="shared" si="0"/>
        <v>2</v>
      </c>
      <c r="D42" s="113"/>
      <c r="E42" s="114">
        <f t="shared" si="1"/>
        <v>2</v>
      </c>
      <c r="F42" s="115">
        <v>44375</v>
      </c>
      <c r="G42" s="115" t="s">
        <v>1222</v>
      </c>
      <c r="H42" s="115" t="s">
        <v>1226</v>
      </c>
      <c r="I42" s="115" t="s">
        <v>864</v>
      </c>
      <c r="J42" s="115" t="s">
        <v>722</v>
      </c>
      <c r="K42" s="115" t="s">
        <v>864</v>
      </c>
      <c r="L42" s="115" t="s">
        <v>723</v>
      </c>
      <c r="M42" s="112" t="s">
        <v>866</v>
      </c>
      <c r="N42" s="112" t="s">
        <v>864</v>
      </c>
      <c r="O42" s="112" t="s">
        <v>724</v>
      </c>
      <c r="P42" s="112" t="s">
        <v>864</v>
      </c>
      <c r="Q42" s="112" t="s">
        <v>1248</v>
      </c>
      <c r="R42" s="112" t="s">
        <v>864</v>
      </c>
      <c r="S42" s="112" t="s">
        <v>864</v>
      </c>
      <c r="T42" s="112" t="s">
        <v>864</v>
      </c>
      <c r="U42" s="112" t="s">
        <v>864</v>
      </c>
      <c r="V42" s="232" t="s">
        <v>725</v>
      </c>
      <c r="W42" s="39" t="s">
        <v>1306</v>
      </c>
      <c r="X42" s="115">
        <v>44378</v>
      </c>
      <c r="Y42" s="115" t="s">
        <v>726</v>
      </c>
      <c r="Z42" s="115" t="s">
        <v>864</v>
      </c>
      <c r="AA42" s="112" t="s">
        <v>183</v>
      </c>
    </row>
    <row r="43" spans="1:28" ht="15" customHeight="1" x14ac:dyDescent="0.2">
      <c r="A43" s="155" t="s">
        <v>33</v>
      </c>
      <c r="B43" s="231" t="s">
        <v>272</v>
      </c>
      <c r="C43" s="217">
        <f t="shared" si="0"/>
        <v>2</v>
      </c>
      <c r="D43" s="113"/>
      <c r="E43" s="114">
        <f t="shared" si="1"/>
        <v>2</v>
      </c>
      <c r="F43" s="115" t="s">
        <v>727</v>
      </c>
      <c r="G43" s="115" t="s">
        <v>1075</v>
      </c>
      <c r="H43" s="115" t="s">
        <v>1225</v>
      </c>
      <c r="I43" s="115" t="s">
        <v>864</v>
      </c>
      <c r="J43" s="115" t="s">
        <v>728</v>
      </c>
      <c r="K43" s="115" t="s">
        <v>864</v>
      </c>
      <c r="L43" s="112" t="s">
        <v>729</v>
      </c>
      <c r="M43" s="112" t="s">
        <v>866</v>
      </c>
      <c r="N43" s="112" t="s">
        <v>864</v>
      </c>
      <c r="O43" s="112" t="s">
        <v>685</v>
      </c>
      <c r="P43" s="112" t="s">
        <v>864</v>
      </c>
      <c r="Q43" s="231" t="s">
        <v>1235</v>
      </c>
      <c r="R43" s="33" t="s">
        <v>864</v>
      </c>
      <c r="S43" s="33" t="s">
        <v>864</v>
      </c>
      <c r="T43" s="112" t="s">
        <v>864</v>
      </c>
      <c r="U43" s="112" t="s">
        <v>864</v>
      </c>
      <c r="V43" s="232" t="s">
        <v>730</v>
      </c>
      <c r="W43" s="39" t="s">
        <v>1305</v>
      </c>
      <c r="X43" s="115">
        <v>44364</v>
      </c>
      <c r="Y43" s="115">
        <v>44357</v>
      </c>
      <c r="Z43" s="115" t="s">
        <v>864</v>
      </c>
      <c r="AA43" s="112" t="s">
        <v>1258</v>
      </c>
      <c r="AB43" s="275" t="s">
        <v>183</v>
      </c>
    </row>
    <row r="44" spans="1:28" ht="15" customHeight="1" x14ac:dyDescent="0.2">
      <c r="A44" s="155" t="s">
        <v>34</v>
      </c>
      <c r="B44" s="112" t="s">
        <v>272</v>
      </c>
      <c r="C44" s="217">
        <f t="shared" si="0"/>
        <v>2</v>
      </c>
      <c r="D44" s="113"/>
      <c r="E44" s="114">
        <f t="shared" si="1"/>
        <v>2</v>
      </c>
      <c r="F44" s="115">
        <v>44334</v>
      </c>
      <c r="G44" s="115" t="s">
        <v>1224</v>
      </c>
      <c r="H44" s="115" t="s">
        <v>1226</v>
      </c>
      <c r="I44" s="115" t="s">
        <v>864</v>
      </c>
      <c r="J44" s="115">
        <v>44327</v>
      </c>
      <c r="K44" s="115" t="s">
        <v>864</v>
      </c>
      <c r="L44" s="112" t="s">
        <v>731</v>
      </c>
      <c r="M44" s="112" t="s">
        <v>866</v>
      </c>
      <c r="N44" s="112" t="s">
        <v>864</v>
      </c>
      <c r="O44" s="112" t="s">
        <v>644</v>
      </c>
      <c r="P44" s="112" t="s">
        <v>864</v>
      </c>
      <c r="Q44" s="112" t="s">
        <v>1231</v>
      </c>
      <c r="R44" s="112" t="s">
        <v>864</v>
      </c>
      <c r="S44" s="112" t="s">
        <v>864</v>
      </c>
      <c r="T44" s="112" t="s">
        <v>864</v>
      </c>
      <c r="U44" s="112" t="s">
        <v>864</v>
      </c>
      <c r="V44" s="112" t="s">
        <v>732</v>
      </c>
      <c r="W44" s="39" t="s">
        <v>1306</v>
      </c>
      <c r="X44" s="220">
        <v>44371</v>
      </c>
      <c r="Y44" s="115">
        <v>44348</v>
      </c>
      <c r="Z44" s="115" t="s">
        <v>864</v>
      </c>
      <c r="AA44" s="112" t="s">
        <v>183</v>
      </c>
    </row>
    <row r="45" spans="1:28" ht="15" customHeight="1" x14ac:dyDescent="0.2">
      <c r="A45" s="155" t="s">
        <v>35</v>
      </c>
      <c r="B45" s="112" t="s">
        <v>272</v>
      </c>
      <c r="C45" s="217">
        <f t="shared" si="0"/>
        <v>2</v>
      </c>
      <c r="D45" s="113"/>
      <c r="E45" s="114">
        <f t="shared" si="1"/>
        <v>2</v>
      </c>
      <c r="F45" s="115">
        <v>44376</v>
      </c>
      <c r="G45" s="115" t="s">
        <v>1075</v>
      </c>
      <c r="H45" s="115" t="s">
        <v>1226</v>
      </c>
      <c r="I45" s="115" t="s">
        <v>864</v>
      </c>
      <c r="J45" s="115">
        <v>44365</v>
      </c>
      <c r="K45" s="115" t="s">
        <v>864</v>
      </c>
      <c r="L45" s="115" t="s">
        <v>733</v>
      </c>
      <c r="M45" s="112" t="s">
        <v>866</v>
      </c>
      <c r="N45" s="112" t="s">
        <v>864</v>
      </c>
      <c r="O45" s="112" t="s">
        <v>734</v>
      </c>
      <c r="P45" s="112" t="s">
        <v>864</v>
      </c>
      <c r="Q45" s="112" t="s">
        <v>1231</v>
      </c>
      <c r="R45" s="112" t="s">
        <v>892</v>
      </c>
      <c r="S45" s="112" t="s">
        <v>864</v>
      </c>
      <c r="T45" s="112" t="s">
        <v>864</v>
      </c>
      <c r="U45" s="112" t="s">
        <v>864</v>
      </c>
      <c r="V45" s="112" t="s">
        <v>735</v>
      </c>
      <c r="W45" s="39" t="s">
        <v>1305</v>
      </c>
      <c r="X45" s="115">
        <v>44406</v>
      </c>
      <c r="Y45" s="115">
        <v>44382</v>
      </c>
      <c r="Z45" s="115" t="s">
        <v>864</v>
      </c>
      <c r="AA45" s="112" t="s">
        <v>736</v>
      </c>
      <c r="AB45" s="275" t="s">
        <v>183</v>
      </c>
    </row>
    <row r="46" spans="1:28" ht="15" customHeight="1" x14ac:dyDescent="0.2">
      <c r="A46" s="155" t="s">
        <v>103</v>
      </c>
      <c r="B46" s="112" t="s">
        <v>274</v>
      </c>
      <c r="C46" s="217">
        <f t="shared" si="0"/>
        <v>0</v>
      </c>
      <c r="D46" s="113"/>
      <c r="E46" s="114">
        <f t="shared" si="1"/>
        <v>0</v>
      </c>
      <c r="F46" s="115">
        <v>44354</v>
      </c>
      <c r="G46" s="115" t="s">
        <v>1075</v>
      </c>
      <c r="H46" s="115" t="s">
        <v>1226</v>
      </c>
      <c r="I46" s="115" t="s">
        <v>864</v>
      </c>
      <c r="J46" s="115">
        <v>44349</v>
      </c>
      <c r="K46" s="115" t="s">
        <v>864</v>
      </c>
      <c r="L46" s="115" t="s">
        <v>737</v>
      </c>
      <c r="M46" s="112" t="s">
        <v>866</v>
      </c>
      <c r="N46" s="112" t="s">
        <v>1291</v>
      </c>
      <c r="O46" s="115" t="s">
        <v>183</v>
      </c>
      <c r="P46" s="112" t="s">
        <v>183</v>
      </c>
      <c r="Q46" s="112" t="s">
        <v>183</v>
      </c>
      <c r="R46" s="112" t="s">
        <v>183</v>
      </c>
      <c r="S46" s="112" t="s">
        <v>183</v>
      </c>
      <c r="T46" s="112" t="s">
        <v>183</v>
      </c>
      <c r="U46" s="112" t="s">
        <v>183</v>
      </c>
      <c r="V46" s="112" t="s">
        <v>738</v>
      </c>
      <c r="W46" s="39" t="s">
        <v>1305</v>
      </c>
      <c r="X46" s="115">
        <v>44369</v>
      </c>
      <c r="Y46" s="115" t="s">
        <v>183</v>
      </c>
      <c r="Z46" s="115" t="s">
        <v>183</v>
      </c>
      <c r="AA46" s="112" t="s">
        <v>1335</v>
      </c>
      <c r="AB46" s="275" t="s">
        <v>183</v>
      </c>
    </row>
    <row r="47" spans="1:28" ht="15" customHeight="1" x14ac:dyDescent="0.2">
      <c r="A47" s="24" t="s">
        <v>36</v>
      </c>
      <c r="B47" s="25"/>
      <c r="C47" s="246"/>
      <c r="D47" s="25"/>
      <c r="E47" s="26"/>
      <c r="F47" s="222"/>
      <c r="G47" s="222"/>
      <c r="H47" s="222"/>
      <c r="I47" s="222"/>
      <c r="J47" s="222"/>
      <c r="K47" s="222"/>
      <c r="L47" s="222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22"/>
      <c r="Y47" s="24"/>
      <c r="Z47" s="24"/>
      <c r="AA47" s="24"/>
    </row>
    <row r="48" spans="1:28" ht="15" customHeight="1" x14ac:dyDescent="0.2">
      <c r="A48" s="155" t="s">
        <v>37</v>
      </c>
      <c r="B48" s="117" t="s">
        <v>274</v>
      </c>
      <c r="C48" s="217">
        <f t="shared" si="0"/>
        <v>0</v>
      </c>
      <c r="D48" s="113"/>
      <c r="E48" s="114">
        <f t="shared" si="1"/>
        <v>0</v>
      </c>
      <c r="F48" s="115">
        <v>44357</v>
      </c>
      <c r="G48" s="115" t="s">
        <v>1075</v>
      </c>
      <c r="H48" s="115" t="s">
        <v>1226</v>
      </c>
      <c r="I48" s="115" t="s">
        <v>864</v>
      </c>
      <c r="J48" s="115">
        <v>44348</v>
      </c>
      <c r="K48" s="115" t="s">
        <v>864</v>
      </c>
      <c r="L48" s="112" t="s">
        <v>739</v>
      </c>
      <c r="M48" s="112" t="s">
        <v>866</v>
      </c>
      <c r="N48" s="112" t="s">
        <v>866</v>
      </c>
      <c r="O48" s="112" t="s">
        <v>183</v>
      </c>
      <c r="P48" s="112" t="s">
        <v>183</v>
      </c>
      <c r="Q48" s="112" t="s">
        <v>183</v>
      </c>
      <c r="R48" s="112" t="s">
        <v>183</v>
      </c>
      <c r="S48" s="112" t="s">
        <v>183</v>
      </c>
      <c r="T48" s="112" t="s">
        <v>183</v>
      </c>
      <c r="U48" s="112" t="s">
        <v>183</v>
      </c>
      <c r="V48" s="112" t="s">
        <v>183</v>
      </c>
      <c r="W48" s="39" t="s">
        <v>1305</v>
      </c>
      <c r="X48" s="115">
        <v>44365</v>
      </c>
      <c r="Y48" s="39" t="s">
        <v>183</v>
      </c>
      <c r="Z48" s="39" t="s">
        <v>183</v>
      </c>
      <c r="AA48" s="112" t="s">
        <v>1286</v>
      </c>
      <c r="AB48" s="275" t="s">
        <v>183</v>
      </c>
    </row>
    <row r="49" spans="1:28" ht="15" customHeight="1" x14ac:dyDescent="0.2">
      <c r="A49" s="155" t="s">
        <v>38</v>
      </c>
      <c r="B49" s="112" t="s">
        <v>274</v>
      </c>
      <c r="C49" s="217">
        <f t="shared" si="0"/>
        <v>0</v>
      </c>
      <c r="D49" s="113"/>
      <c r="E49" s="114">
        <f t="shared" si="1"/>
        <v>0</v>
      </c>
      <c r="F49" s="115">
        <v>44355</v>
      </c>
      <c r="G49" s="115" t="s">
        <v>1075</v>
      </c>
      <c r="H49" s="115" t="s">
        <v>1226</v>
      </c>
      <c r="I49" s="115" t="s">
        <v>1272</v>
      </c>
      <c r="J49" s="115">
        <v>44351</v>
      </c>
      <c r="K49" s="115" t="s">
        <v>864</v>
      </c>
      <c r="L49" s="232" t="s">
        <v>740</v>
      </c>
      <c r="M49" s="115" t="s">
        <v>343</v>
      </c>
      <c r="N49" s="112" t="s">
        <v>866</v>
      </c>
      <c r="O49" s="112" t="s">
        <v>183</v>
      </c>
      <c r="P49" s="112" t="s">
        <v>183</v>
      </c>
      <c r="Q49" s="112" t="s">
        <v>183</v>
      </c>
      <c r="R49" s="112" t="s">
        <v>183</v>
      </c>
      <c r="S49" s="112" t="s">
        <v>183</v>
      </c>
      <c r="T49" s="112" t="s">
        <v>183</v>
      </c>
      <c r="U49" s="112" t="s">
        <v>183</v>
      </c>
      <c r="V49" s="232" t="s">
        <v>1275</v>
      </c>
      <c r="W49" s="39" t="s">
        <v>1305</v>
      </c>
      <c r="X49" s="220">
        <v>44371</v>
      </c>
      <c r="Y49" s="115" t="s">
        <v>183</v>
      </c>
      <c r="Z49" s="115" t="s">
        <v>183</v>
      </c>
      <c r="AA49" s="112" t="s">
        <v>1276</v>
      </c>
      <c r="AB49" s="275" t="s">
        <v>183</v>
      </c>
    </row>
    <row r="50" spans="1:28" ht="15" customHeight="1" x14ac:dyDescent="0.2">
      <c r="A50" s="155" t="s">
        <v>39</v>
      </c>
      <c r="B50" s="112" t="s">
        <v>274</v>
      </c>
      <c r="C50" s="217">
        <f t="shared" si="0"/>
        <v>0</v>
      </c>
      <c r="D50" s="113"/>
      <c r="E50" s="114">
        <f t="shared" si="1"/>
        <v>0</v>
      </c>
      <c r="F50" s="115">
        <v>44334</v>
      </c>
      <c r="G50" s="115" t="s">
        <v>1075</v>
      </c>
      <c r="H50" s="115" t="s">
        <v>1226</v>
      </c>
      <c r="I50" s="115" t="s">
        <v>864</v>
      </c>
      <c r="J50" s="115">
        <v>44314</v>
      </c>
      <c r="K50" s="115" t="s">
        <v>864</v>
      </c>
      <c r="L50" s="232" t="s">
        <v>742</v>
      </c>
      <c r="M50" s="115" t="s">
        <v>866</v>
      </c>
      <c r="N50" s="112" t="s">
        <v>1330</v>
      </c>
      <c r="O50" s="112" t="s">
        <v>183</v>
      </c>
      <c r="P50" s="112" t="s">
        <v>183</v>
      </c>
      <c r="Q50" s="112" t="s">
        <v>183</v>
      </c>
      <c r="R50" s="112" t="s">
        <v>183</v>
      </c>
      <c r="S50" s="112" t="s">
        <v>183</v>
      </c>
      <c r="T50" s="112" t="s">
        <v>183</v>
      </c>
      <c r="U50" s="112" t="s">
        <v>183</v>
      </c>
      <c r="V50" s="112" t="s">
        <v>743</v>
      </c>
      <c r="W50" s="39" t="s">
        <v>1305</v>
      </c>
      <c r="X50" s="115">
        <v>44343</v>
      </c>
      <c r="Y50" s="115" t="s">
        <v>343</v>
      </c>
      <c r="Z50" s="115" t="s">
        <v>343</v>
      </c>
      <c r="AA50" s="112" t="s">
        <v>1332</v>
      </c>
      <c r="AB50" s="275" t="s">
        <v>183</v>
      </c>
    </row>
    <row r="51" spans="1:28" ht="15" customHeight="1" x14ac:dyDescent="0.2">
      <c r="A51" s="155" t="s">
        <v>40</v>
      </c>
      <c r="B51" s="112" t="s">
        <v>274</v>
      </c>
      <c r="C51" s="217">
        <f t="shared" si="0"/>
        <v>0</v>
      </c>
      <c r="D51" s="113"/>
      <c r="E51" s="114">
        <f t="shared" si="1"/>
        <v>0</v>
      </c>
      <c r="F51" s="115" t="s">
        <v>744</v>
      </c>
      <c r="G51" s="115" t="s">
        <v>1075</v>
      </c>
      <c r="H51" s="115" t="s">
        <v>1226</v>
      </c>
      <c r="I51" s="115" t="s">
        <v>864</v>
      </c>
      <c r="J51" s="115">
        <v>44349</v>
      </c>
      <c r="K51" s="115" t="s">
        <v>864</v>
      </c>
      <c r="L51" s="112" t="s">
        <v>745</v>
      </c>
      <c r="M51" s="112" t="s">
        <v>866</v>
      </c>
      <c r="N51" s="112" t="s">
        <v>864</v>
      </c>
      <c r="O51" s="112" t="s">
        <v>746</v>
      </c>
      <c r="P51" s="112" t="s">
        <v>864</v>
      </c>
      <c r="Q51" s="112" t="s">
        <v>1299</v>
      </c>
      <c r="R51" s="112" t="s">
        <v>183</v>
      </c>
      <c r="S51" s="112" t="s">
        <v>183</v>
      </c>
      <c r="T51" s="112" t="s">
        <v>183</v>
      </c>
      <c r="U51" s="112" t="s">
        <v>864</v>
      </c>
      <c r="V51" s="112" t="s">
        <v>747</v>
      </c>
      <c r="W51" s="39" t="s">
        <v>1305</v>
      </c>
      <c r="X51" s="220">
        <v>44378</v>
      </c>
      <c r="Y51" s="115" t="s">
        <v>343</v>
      </c>
      <c r="Z51" s="115" t="s">
        <v>343</v>
      </c>
      <c r="AA51" s="112" t="s">
        <v>1328</v>
      </c>
      <c r="AB51" s="275" t="s">
        <v>183</v>
      </c>
    </row>
    <row r="52" spans="1:28" ht="15" customHeight="1" x14ac:dyDescent="0.2">
      <c r="A52" s="155" t="s">
        <v>92</v>
      </c>
      <c r="B52" s="112" t="s">
        <v>274</v>
      </c>
      <c r="C52" s="217">
        <f t="shared" si="0"/>
        <v>0</v>
      </c>
      <c r="D52" s="113"/>
      <c r="E52" s="114">
        <f t="shared" si="1"/>
        <v>0</v>
      </c>
      <c r="F52" s="115" t="s">
        <v>1261</v>
      </c>
      <c r="G52" s="115" t="s">
        <v>1075</v>
      </c>
      <c r="H52" s="115" t="s">
        <v>1226</v>
      </c>
      <c r="I52" s="115" t="s">
        <v>864</v>
      </c>
      <c r="J52" s="115">
        <v>44350</v>
      </c>
      <c r="K52" s="115" t="s">
        <v>864</v>
      </c>
      <c r="L52" s="112" t="s">
        <v>748</v>
      </c>
      <c r="M52" s="112" t="s">
        <v>866</v>
      </c>
      <c r="N52" s="112" t="s">
        <v>866</v>
      </c>
      <c r="O52" s="112" t="s">
        <v>183</v>
      </c>
      <c r="P52" s="112" t="s">
        <v>183</v>
      </c>
      <c r="Q52" s="112" t="s">
        <v>183</v>
      </c>
      <c r="R52" s="112" t="s">
        <v>183</v>
      </c>
      <c r="S52" s="112" t="s">
        <v>183</v>
      </c>
      <c r="T52" s="112" t="s">
        <v>183</v>
      </c>
      <c r="U52" s="112" t="s">
        <v>183</v>
      </c>
      <c r="V52" s="39" t="s">
        <v>1282</v>
      </c>
      <c r="W52" s="39" t="s">
        <v>1305</v>
      </c>
      <c r="X52" s="221">
        <v>44371</v>
      </c>
      <c r="Y52" s="115" t="s">
        <v>183</v>
      </c>
      <c r="Z52" s="115" t="s">
        <v>183</v>
      </c>
      <c r="AA52" s="112" t="s">
        <v>1286</v>
      </c>
      <c r="AB52" s="275" t="s">
        <v>183</v>
      </c>
    </row>
    <row r="53" spans="1:28" ht="15" customHeight="1" x14ac:dyDescent="0.2">
      <c r="A53" s="155" t="s">
        <v>41</v>
      </c>
      <c r="B53" s="112" t="s">
        <v>272</v>
      </c>
      <c r="C53" s="217">
        <f t="shared" si="0"/>
        <v>2</v>
      </c>
      <c r="D53" s="113"/>
      <c r="E53" s="114">
        <f t="shared" si="1"/>
        <v>2</v>
      </c>
      <c r="F53" s="115">
        <v>44315</v>
      </c>
      <c r="G53" s="115" t="s">
        <v>1224</v>
      </c>
      <c r="H53" s="115" t="s">
        <v>1226</v>
      </c>
      <c r="I53" s="115" t="s">
        <v>864</v>
      </c>
      <c r="J53" s="115" t="s">
        <v>749</v>
      </c>
      <c r="K53" s="115" t="s">
        <v>864</v>
      </c>
      <c r="L53" s="112" t="s">
        <v>750</v>
      </c>
      <c r="M53" s="112" t="s">
        <v>866</v>
      </c>
      <c r="N53" s="112" t="s">
        <v>864</v>
      </c>
      <c r="O53" s="112" t="s">
        <v>685</v>
      </c>
      <c r="P53" s="112" t="s">
        <v>864</v>
      </c>
      <c r="Q53" s="112" t="s">
        <v>1231</v>
      </c>
      <c r="R53" s="112" t="s">
        <v>892</v>
      </c>
      <c r="S53" s="112" t="s">
        <v>864</v>
      </c>
      <c r="T53" s="112" t="s">
        <v>864</v>
      </c>
      <c r="U53" s="112" t="s">
        <v>864</v>
      </c>
      <c r="V53" s="112" t="s">
        <v>751</v>
      </c>
      <c r="W53" s="39" t="s">
        <v>1309</v>
      </c>
      <c r="X53" s="221">
        <v>44343</v>
      </c>
      <c r="Y53" s="115">
        <v>44316</v>
      </c>
      <c r="Z53" s="115" t="s">
        <v>864</v>
      </c>
      <c r="AA53" s="112" t="s">
        <v>183</v>
      </c>
    </row>
    <row r="54" spans="1:28" ht="15" customHeight="1" x14ac:dyDescent="0.2">
      <c r="A54" s="155" t="s">
        <v>42</v>
      </c>
      <c r="B54" s="112" t="s">
        <v>272</v>
      </c>
      <c r="C54" s="217">
        <f t="shared" si="0"/>
        <v>2</v>
      </c>
      <c r="D54" s="113"/>
      <c r="E54" s="114">
        <f t="shared" si="1"/>
        <v>2</v>
      </c>
      <c r="F54" s="115">
        <v>44329</v>
      </c>
      <c r="G54" s="115" t="s">
        <v>1075</v>
      </c>
      <c r="H54" s="115" t="s">
        <v>1226</v>
      </c>
      <c r="I54" s="115" t="s">
        <v>864</v>
      </c>
      <c r="J54" s="115" t="s">
        <v>343</v>
      </c>
      <c r="K54" s="115" t="s">
        <v>343</v>
      </c>
      <c r="L54" s="112" t="s">
        <v>752</v>
      </c>
      <c r="M54" s="115" t="s">
        <v>343</v>
      </c>
      <c r="N54" s="112" t="s">
        <v>864</v>
      </c>
      <c r="O54" s="115" t="s">
        <v>753</v>
      </c>
      <c r="P54" s="112" t="s">
        <v>864</v>
      </c>
      <c r="Q54" s="112" t="s">
        <v>1231</v>
      </c>
      <c r="R54" s="112" t="s">
        <v>864</v>
      </c>
      <c r="S54" s="112" t="s">
        <v>864</v>
      </c>
      <c r="T54" s="112" t="s">
        <v>864</v>
      </c>
      <c r="U54" s="112" t="s">
        <v>864</v>
      </c>
      <c r="V54" s="112" t="s">
        <v>754</v>
      </c>
      <c r="W54" s="39" t="s">
        <v>1305</v>
      </c>
      <c r="X54" s="115">
        <v>44343</v>
      </c>
      <c r="Y54" s="115" t="s">
        <v>343</v>
      </c>
      <c r="Z54" s="115" t="s">
        <v>343</v>
      </c>
      <c r="AA54" s="112" t="s">
        <v>183</v>
      </c>
    </row>
    <row r="55" spans="1:28" ht="15" customHeight="1" x14ac:dyDescent="0.2">
      <c r="A55" s="24" t="s">
        <v>43</v>
      </c>
      <c r="B55" s="25"/>
      <c r="C55" s="246"/>
      <c r="D55" s="25"/>
      <c r="E55" s="26"/>
      <c r="F55" s="222"/>
      <c r="G55" s="222"/>
      <c r="H55" s="222"/>
      <c r="I55" s="222"/>
      <c r="J55" s="222"/>
      <c r="K55" s="222"/>
      <c r="L55" s="222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22"/>
      <c r="Y55" s="24"/>
      <c r="Z55" s="24"/>
      <c r="AA55" s="24"/>
    </row>
    <row r="56" spans="1:28" ht="15" customHeight="1" x14ac:dyDescent="0.2">
      <c r="A56" s="155" t="s">
        <v>44</v>
      </c>
      <c r="B56" s="112" t="s">
        <v>272</v>
      </c>
      <c r="C56" s="217">
        <f t="shared" si="0"/>
        <v>2</v>
      </c>
      <c r="D56" s="113"/>
      <c r="E56" s="114">
        <f t="shared" si="1"/>
        <v>2</v>
      </c>
      <c r="F56" s="115" t="s">
        <v>755</v>
      </c>
      <c r="G56" s="115" t="s">
        <v>1075</v>
      </c>
      <c r="H56" s="115" t="s">
        <v>1225</v>
      </c>
      <c r="I56" s="115" t="s">
        <v>864</v>
      </c>
      <c r="J56" s="115" t="s">
        <v>343</v>
      </c>
      <c r="K56" s="115" t="s">
        <v>343</v>
      </c>
      <c r="L56" s="112" t="s">
        <v>756</v>
      </c>
      <c r="M56" s="112" t="s">
        <v>866</v>
      </c>
      <c r="N56" s="112" t="s">
        <v>864</v>
      </c>
      <c r="O56" s="115" t="s">
        <v>757</v>
      </c>
      <c r="P56" s="112" t="s">
        <v>864</v>
      </c>
      <c r="Q56" s="112" t="s">
        <v>1250</v>
      </c>
      <c r="R56" s="112" t="s">
        <v>864</v>
      </c>
      <c r="S56" s="112" t="s">
        <v>864</v>
      </c>
      <c r="T56" s="112" t="s">
        <v>864</v>
      </c>
      <c r="U56" s="112" t="s">
        <v>864</v>
      </c>
      <c r="V56" s="112" t="s">
        <v>756</v>
      </c>
      <c r="W56" s="39" t="s">
        <v>1305</v>
      </c>
      <c r="X56" s="115">
        <v>44370</v>
      </c>
      <c r="Y56" s="115" t="s">
        <v>343</v>
      </c>
      <c r="Z56" s="115" t="s">
        <v>343</v>
      </c>
      <c r="AA56" s="112" t="s">
        <v>183</v>
      </c>
    </row>
    <row r="57" spans="1:28" ht="15" customHeight="1" x14ac:dyDescent="0.2">
      <c r="A57" s="155" t="s">
        <v>45</v>
      </c>
      <c r="B57" s="112" t="s">
        <v>274</v>
      </c>
      <c r="C57" s="217">
        <f t="shared" si="0"/>
        <v>0</v>
      </c>
      <c r="D57" s="113"/>
      <c r="E57" s="114">
        <f t="shared" si="1"/>
        <v>0</v>
      </c>
      <c r="F57" s="115" t="s">
        <v>758</v>
      </c>
      <c r="G57" s="115" t="s">
        <v>1075</v>
      </c>
      <c r="H57" s="115" t="s">
        <v>1226</v>
      </c>
      <c r="I57" s="115" t="s">
        <v>864</v>
      </c>
      <c r="J57" s="115">
        <v>44350</v>
      </c>
      <c r="K57" s="115" t="s">
        <v>866</v>
      </c>
      <c r="L57" s="112" t="s">
        <v>759</v>
      </c>
      <c r="M57" s="112" t="s">
        <v>866</v>
      </c>
      <c r="N57" s="112" t="s">
        <v>866</v>
      </c>
      <c r="O57" s="115" t="s">
        <v>183</v>
      </c>
      <c r="P57" s="112" t="s">
        <v>183</v>
      </c>
      <c r="Q57" s="112" t="s">
        <v>183</v>
      </c>
      <c r="R57" s="112" t="s">
        <v>183</v>
      </c>
      <c r="S57" s="112" t="s">
        <v>183</v>
      </c>
      <c r="T57" s="112" t="s">
        <v>183</v>
      </c>
      <c r="U57" s="112" t="s">
        <v>183</v>
      </c>
      <c r="V57" s="112" t="s">
        <v>760</v>
      </c>
      <c r="W57" s="39" t="s">
        <v>1305</v>
      </c>
      <c r="X57" s="115">
        <v>44378</v>
      </c>
      <c r="Y57" s="115" t="s">
        <v>183</v>
      </c>
      <c r="Z57" s="115" t="s">
        <v>183</v>
      </c>
      <c r="AA57" s="112" t="s">
        <v>1314</v>
      </c>
      <c r="AB57" s="275" t="s">
        <v>183</v>
      </c>
    </row>
    <row r="58" spans="1:28" ht="15" customHeight="1" x14ac:dyDescent="0.2">
      <c r="A58" s="155" t="s">
        <v>46</v>
      </c>
      <c r="B58" s="112" t="s">
        <v>273</v>
      </c>
      <c r="C58" s="217">
        <f t="shared" si="0"/>
        <v>1</v>
      </c>
      <c r="D58" s="113"/>
      <c r="E58" s="114">
        <f t="shared" si="1"/>
        <v>1</v>
      </c>
      <c r="F58" s="115" t="s">
        <v>761</v>
      </c>
      <c r="G58" s="115" t="s">
        <v>1075</v>
      </c>
      <c r="H58" s="115" t="s">
        <v>1226</v>
      </c>
      <c r="I58" s="115" t="s">
        <v>864</v>
      </c>
      <c r="J58" s="115" t="s">
        <v>343</v>
      </c>
      <c r="K58" s="115" t="s">
        <v>343</v>
      </c>
      <c r="L58" s="112" t="s">
        <v>762</v>
      </c>
      <c r="M58" s="112" t="s">
        <v>866</v>
      </c>
      <c r="N58" s="112" t="s">
        <v>864</v>
      </c>
      <c r="O58" s="115" t="s">
        <v>644</v>
      </c>
      <c r="P58" s="112" t="s">
        <v>864</v>
      </c>
      <c r="Q58" s="112" t="s">
        <v>1231</v>
      </c>
      <c r="R58" s="112" t="s">
        <v>864</v>
      </c>
      <c r="S58" s="112" t="s">
        <v>864</v>
      </c>
      <c r="T58" s="112" t="s">
        <v>866</v>
      </c>
      <c r="U58" s="112" t="s">
        <v>864</v>
      </c>
      <c r="V58" s="232" t="s">
        <v>762</v>
      </c>
      <c r="W58" s="39" t="s">
        <v>1305</v>
      </c>
      <c r="X58" s="115">
        <v>44362</v>
      </c>
      <c r="Y58" s="115" t="s">
        <v>343</v>
      </c>
      <c r="Z58" s="115" t="s">
        <v>343</v>
      </c>
      <c r="AA58" s="112" t="s">
        <v>183</v>
      </c>
    </row>
    <row r="59" spans="1:28" ht="15" customHeight="1" x14ac:dyDescent="0.2">
      <c r="A59" s="155" t="s">
        <v>47</v>
      </c>
      <c r="B59" s="112" t="s">
        <v>274</v>
      </c>
      <c r="C59" s="217">
        <f t="shared" si="0"/>
        <v>0</v>
      </c>
      <c r="D59" s="113"/>
      <c r="E59" s="114">
        <f t="shared" si="1"/>
        <v>0</v>
      </c>
      <c r="F59" s="115" t="s">
        <v>343</v>
      </c>
      <c r="G59" s="115" t="s">
        <v>343</v>
      </c>
      <c r="H59" s="115"/>
      <c r="I59" s="115" t="s">
        <v>866</v>
      </c>
      <c r="J59" s="112" t="s">
        <v>183</v>
      </c>
      <c r="K59" s="112" t="s">
        <v>183</v>
      </c>
      <c r="L59" s="112" t="s">
        <v>183</v>
      </c>
      <c r="M59" s="112" t="s">
        <v>183</v>
      </c>
      <c r="N59" s="112" t="s">
        <v>866</v>
      </c>
      <c r="O59" s="112" t="s">
        <v>183</v>
      </c>
      <c r="P59" s="112" t="s">
        <v>183</v>
      </c>
      <c r="Q59" s="112" t="s">
        <v>183</v>
      </c>
      <c r="R59" s="112" t="s">
        <v>183</v>
      </c>
      <c r="S59" s="112" t="s">
        <v>183</v>
      </c>
      <c r="T59" s="112" t="s">
        <v>183</v>
      </c>
      <c r="U59" s="112" t="s">
        <v>183</v>
      </c>
      <c r="V59" s="112" t="s">
        <v>183</v>
      </c>
      <c r="W59" s="112" t="s">
        <v>183</v>
      </c>
      <c r="X59" s="115">
        <v>44358</v>
      </c>
      <c r="Y59" s="39" t="s">
        <v>183</v>
      </c>
      <c r="Z59" s="39" t="s">
        <v>183</v>
      </c>
      <c r="AA59" s="112" t="s">
        <v>1264</v>
      </c>
      <c r="AB59" s="275" t="s">
        <v>183</v>
      </c>
    </row>
    <row r="60" spans="1:28" ht="15" customHeight="1" x14ac:dyDescent="0.2">
      <c r="A60" s="155" t="s">
        <v>48</v>
      </c>
      <c r="B60" s="112" t="s">
        <v>274</v>
      </c>
      <c r="C60" s="217">
        <f t="shared" si="0"/>
        <v>0</v>
      </c>
      <c r="D60" s="113"/>
      <c r="E60" s="114">
        <f t="shared" si="1"/>
        <v>0</v>
      </c>
      <c r="F60" s="115" t="s">
        <v>763</v>
      </c>
      <c r="G60" s="115" t="s">
        <v>1075</v>
      </c>
      <c r="H60" s="115" t="s">
        <v>1267</v>
      </c>
      <c r="I60" s="115" t="s">
        <v>864</v>
      </c>
      <c r="J60" s="115">
        <v>44349</v>
      </c>
      <c r="K60" s="115" t="s">
        <v>864</v>
      </c>
      <c r="L60" s="218" t="s">
        <v>764</v>
      </c>
      <c r="M60" s="112" t="s">
        <v>866</v>
      </c>
      <c r="N60" s="112" t="s">
        <v>864</v>
      </c>
      <c r="O60" s="112" t="s">
        <v>765</v>
      </c>
      <c r="P60" s="112" t="s">
        <v>864</v>
      </c>
      <c r="Q60" s="39" t="s">
        <v>1299</v>
      </c>
      <c r="R60" s="112" t="s">
        <v>183</v>
      </c>
      <c r="S60" s="112" t="s">
        <v>183</v>
      </c>
      <c r="T60" s="112" t="s">
        <v>183</v>
      </c>
      <c r="U60" s="112" t="s">
        <v>864</v>
      </c>
      <c r="V60" s="112" t="s">
        <v>766</v>
      </c>
      <c r="W60" s="39" t="s">
        <v>1305</v>
      </c>
      <c r="X60" s="115">
        <v>44376</v>
      </c>
      <c r="Y60" s="115" t="s">
        <v>343</v>
      </c>
      <c r="Z60" s="115" t="s">
        <v>343</v>
      </c>
      <c r="AA60" s="112" t="s">
        <v>1312</v>
      </c>
      <c r="AB60" s="275" t="s">
        <v>183</v>
      </c>
    </row>
    <row r="61" spans="1:28" ht="15" customHeight="1" x14ac:dyDescent="0.2">
      <c r="A61" s="155" t="s">
        <v>49</v>
      </c>
      <c r="B61" s="112" t="s">
        <v>272</v>
      </c>
      <c r="C61" s="217">
        <f t="shared" si="0"/>
        <v>2</v>
      </c>
      <c r="D61" s="113"/>
      <c r="E61" s="114">
        <f t="shared" si="1"/>
        <v>2</v>
      </c>
      <c r="F61" s="115">
        <v>44336</v>
      </c>
      <c r="G61" s="115" t="s">
        <v>1075</v>
      </c>
      <c r="H61" s="115" t="s">
        <v>1226</v>
      </c>
      <c r="I61" s="115" t="s">
        <v>864</v>
      </c>
      <c r="J61" s="115">
        <v>44315</v>
      </c>
      <c r="K61" s="115" t="s">
        <v>864</v>
      </c>
      <c r="L61" s="115" t="s">
        <v>767</v>
      </c>
      <c r="M61" s="112" t="s">
        <v>866</v>
      </c>
      <c r="N61" s="112" t="s">
        <v>864</v>
      </c>
      <c r="O61" s="112" t="s">
        <v>660</v>
      </c>
      <c r="P61" s="112" t="s">
        <v>864</v>
      </c>
      <c r="Q61" s="112" t="s">
        <v>1246</v>
      </c>
      <c r="R61" s="112" t="s">
        <v>864</v>
      </c>
      <c r="S61" s="112" t="s">
        <v>864</v>
      </c>
      <c r="T61" s="112" t="s">
        <v>864</v>
      </c>
      <c r="U61" s="112" t="s">
        <v>864</v>
      </c>
      <c r="V61" s="232" t="s">
        <v>768</v>
      </c>
      <c r="W61" s="39" t="s">
        <v>1305</v>
      </c>
      <c r="X61" s="115">
        <v>44364</v>
      </c>
      <c r="Y61" s="115" t="s">
        <v>343</v>
      </c>
      <c r="Z61" s="115" t="s">
        <v>343</v>
      </c>
      <c r="AA61" s="115" t="s">
        <v>183</v>
      </c>
    </row>
    <row r="62" spans="1:28" ht="15" customHeight="1" x14ac:dyDescent="0.2">
      <c r="A62" s="155" t="s">
        <v>50</v>
      </c>
      <c r="B62" s="112" t="s">
        <v>274</v>
      </c>
      <c r="C62" s="217">
        <f t="shared" si="0"/>
        <v>0</v>
      </c>
      <c r="D62" s="113"/>
      <c r="E62" s="114">
        <f t="shared" si="1"/>
        <v>0</v>
      </c>
      <c r="F62" s="115">
        <v>44328</v>
      </c>
      <c r="G62" s="115" t="s">
        <v>1075</v>
      </c>
      <c r="H62" s="115" t="s">
        <v>1226</v>
      </c>
      <c r="I62" s="115" t="s">
        <v>864</v>
      </c>
      <c r="J62" s="115">
        <v>44316</v>
      </c>
      <c r="K62" s="115" t="s">
        <v>864</v>
      </c>
      <c r="L62" s="232" t="s">
        <v>769</v>
      </c>
      <c r="M62" s="112" t="s">
        <v>866</v>
      </c>
      <c r="N62" s="112" t="s">
        <v>866</v>
      </c>
      <c r="O62" s="39" t="s">
        <v>183</v>
      </c>
      <c r="P62" s="39" t="s">
        <v>183</v>
      </c>
      <c r="Q62" s="39" t="s">
        <v>183</v>
      </c>
      <c r="R62" s="39" t="s">
        <v>183</v>
      </c>
      <c r="S62" s="39" t="s">
        <v>183</v>
      </c>
      <c r="T62" s="39" t="s">
        <v>183</v>
      </c>
      <c r="U62" s="39" t="s">
        <v>183</v>
      </c>
      <c r="V62" s="39" t="s">
        <v>183</v>
      </c>
      <c r="W62" s="39" t="s">
        <v>1305</v>
      </c>
      <c r="X62" s="115">
        <v>44336</v>
      </c>
      <c r="Y62" s="39" t="s">
        <v>183</v>
      </c>
      <c r="Z62" s="39" t="s">
        <v>183</v>
      </c>
      <c r="AA62" s="112" t="s">
        <v>1274</v>
      </c>
      <c r="AB62" s="275" t="s">
        <v>183</v>
      </c>
    </row>
    <row r="63" spans="1:28" ht="15" customHeight="1" x14ac:dyDescent="0.2">
      <c r="A63" s="155" t="s">
        <v>51</v>
      </c>
      <c r="B63" s="112" t="s">
        <v>274</v>
      </c>
      <c r="C63" s="217">
        <f t="shared" si="0"/>
        <v>0</v>
      </c>
      <c r="D63" s="113"/>
      <c r="E63" s="114">
        <f t="shared" si="1"/>
        <v>0</v>
      </c>
      <c r="F63" s="115" t="s">
        <v>770</v>
      </c>
      <c r="G63" s="115" t="s">
        <v>1222</v>
      </c>
      <c r="H63" s="115" t="s">
        <v>1226</v>
      </c>
      <c r="I63" s="115" t="s">
        <v>864</v>
      </c>
      <c r="J63" s="115">
        <v>44316</v>
      </c>
      <c r="K63" s="115" t="s">
        <v>864</v>
      </c>
      <c r="L63" s="115" t="s">
        <v>771</v>
      </c>
      <c r="M63" s="112" t="s">
        <v>866</v>
      </c>
      <c r="N63" s="112" t="s">
        <v>864</v>
      </c>
      <c r="O63" s="115" t="s">
        <v>772</v>
      </c>
      <c r="P63" s="33" t="s">
        <v>1228</v>
      </c>
      <c r="Q63" s="39" t="s">
        <v>1299</v>
      </c>
      <c r="R63" s="39" t="s">
        <v>183</v>
      </c>
      <c r="S63" s="39" t="s">
        <v>183</v>
      </c>
      <c r="T63" s="39" t="s">
        <v>183</v>
      </c>
      <c r="U63" s="39" t="s">
        <v>183</v>
      </c>
      <c r="V63" s="232" t="s">
        <v>773</v>
      </c>
      <c r="W63" s="39" t="s">
        <v>866</v>
      </c>
      <c r="X63" s="115">
        <v>44343</v>
      </c>
      <c r="Y63" s="115">
        <v>44340</v>
      </c>
      <c r="Z63" s="115" t="s">
        <v>864</v>
      </c>
      <c r="AA63" s="112" t="s">
        <v>1313</v>
      </c>
      <c r="AB63" s="275" t="s">
        <v>183</v>
      </c>
    </row>
    <row r="64" spans="1:28" ht="15" customHeight="1" x14ac:dyDescent="0.2">
      <c r="A64" s="155" t="s">
        <v>52</v>
      </c>
      <c r="B64" s="112" t="s">
        <v>273</v>
      </c>
      <c r="C64" s="217">
        <f t="shared" si="0"/>
        <v>1</v>
      </c>
      <c r="D64" s="113"/>
      <c r="E64" s="114">
        <f t="shared" si="1"/>
        <v>1</v>
      </c>
      <c r="F64" s="115">
        <v>44369</v>
      </c>
      <c r="G64" s="115" t="s">
        <v>1224</v>
      </c>
      <c r="H64" s="115" t="s">
        <v>1226</v>
      </c>
      <c r="I64" s="115" t="s">
        <v>864</v>
      </c>
      <c r="J64" s="115">
        <v>44356</v>
      </c>
      <c r="K64" s="115" t="s">
        <v>864</v>
      </c>
      <c r="L64" s="221" t="s">
        <v>774</v>
      </c>
      <c r="M64" s="112" t="s">
        <v>866</v>
      </c>
      <c r="N64" s="112" t="s">
        <v>864</v>
      </c>
      <c r="O64" s="112" t="s">
        <v>671</v>
      </c>
      <c r="P64" s="112" t="s">
        <v>864</v>
      </c>
      <c r="Q64" s="112" t="s">
        <v>1236</v>
      </c>
      <c r="R64" s="112" t="s">
        <v>892</v>
      </c>
      <c r="S64" s="112" t="s">
        <v>866</v>
      </c>
      <c r="T64" s="112" t="s">
        <v>864</v>
      </c>
      <c r="U64" s="112" t="s">
        <v>864</v>
      </c>
      <c r="V64" s="232" t="s">
        <v>1337</v>
      </c>
      <c r="W64" s="39" t="s">
        <v>1308</v>
      </c>
      <c r="X64" s="115">
        <v>44406</v>
      </c>
      <c r="Y64" s="115" t="s">
        <v>343</v>
      </c>
      <c r="Z64" s="115" t="s">
        <v>343</v>
      </c>
      <c r="AA64" s="112" t="s">
        <v>1315</v>
      </c>
      <c r="AB64" s="275" t="s">
        <v>183</v>
      </c>
    </row>
    <row r="65" spans="1:28" ht="15" customHeight="1" x14ac:dyDescent="0.2">
      <c r="A65" s="155" t="s">
        <v>150</v>
      </c>
      <c r="B65" s="112" t="s">
        <v>272</v>
      </c>
      <c r="C65" s="217">
        <f t="shared" si="0"/>
        <v>2</v>
      </c>
      <c r="D65" s="113"/>
      <c r="E65" s="114">
        <f t="shared" si="1"/>
        <v>2</v>
      </c>
      <c r="F65" s="115" t="s">
        <v>775</v>
      </c>
      <c r="G65" s="115" t="s">
        <v>1075</v>
      </c>
      <c r="H65" s="115" t="s">
        <v>1225</v>
      </c>
      <c r="I65" s="115" t="s">
        <v>864</v>
      </c>
      <c r="J65" s="115" t="s">
        <v>343</v>
      </c>
      <c r="K65" s="115" t="s">
        <v>343</v>
      </c>
      <c r="L65" s="112" t="s">
        <v>525</v>
      </c>
      <c r="M65" s="112" t="s">
        <v>866</v>
      </c>
      <c r="N65" s="112" t="s">
        <v>864</v>
      </c>
      <c r="O65" s="112" t="s">
        <v>644</v>
      </c>
      <c r="P65" s="112" t="s">
        <v>864</v>
      </c>
      <c r="Q65" s="112" t="s">
        <v>1238</v>
      </c>
      <c r="R65" s="112" t="s">
        <v>864</v>
      </c>
      <c r="S65" s="112" t="s">
        <v>864</v>
      </c>
      <c r="T65" s="112" t="s">
        <v>864</v>
      </c>
      <c r="U65" s="112" t="s">
        <v>864</v>
      </c>
      <c r="V65" s="112" t="s">
        <v>525</v>
      </c>
      <c r="W65" s="39" t="s">
        <v>1305</v>
      </c>
      <c r="X65" s="115">
        <v>44364</v>
      </c>
      <c r="Y65" s="115">
        <v>44358</v>
      </c>
      <c r="Z65" s="115" t="s">
        <v>864</v>
      </c>
      <c r="AA65" s="39" t="s">
        <v>183</v>
      </c>
    </row>
    <row r="66" spans="1:28" ht="15" customHeight="1" x14ac:dyDescent="0.2">
      <c r="A66" s="155" t="s">
        <v>54</v>
      </c>
      <c r="B66" s="112" t="s">
        <v>273</v>
      </c>
      <c r="C66" s="217">
        <f t="shared" si="0"/>
        <v>1</v>
      </c>
      <c r="D66" s="113"/>
      <c r="E66" s="114">
        <f t="shared" si="1"/>
        <v>1</v>
      </c>
      <c r="F66" s="115">
        <v>44343</v>
      </c>
      <c r="G66" s="115" t="s">
        <v>1075</v>
      </c>
      <c r="H66" s="115" t="s">
        <v>1267</v>
      </c>
      <c r="I66" s="115" t="s">
        <v>864</v>
      </c>
      <c r="J66" s="115">
        <v>44336</v>
      </c>
      <c r="K66" s="115" t="s">
        <v>864</v>
      </c>
      <c r="L66" s="112" t="s">
        <v>776</v>
      </c>
      <c r="M66" s="112" t="s">
        <v>866</v>
      </c>
      <c r="N66" s="112" t="s">
        <v>864</v>
      </c>
      <c r="O66" s="112" t="s">
        <v>644</v>
      </c>
      <c r="P66" s="231" t="s">
        <v>1228</v>
      </c>
      <c r="Q66" s="112" t="s">
        <v>1230</v>
      </c>
      <c r="R66" s="112" t="s">
        <v>864</v>
      </c>
      <c r="S66" s="231" t="s">
        <v>864</v>
      </c>
      <c r="T66" s="112" t="s">
        <v>866</v>
      </c>
      <c r="U66" s="112" t="s">
        <v>864</v>
      </c>
      <c r="V66" s="232" t="s">
        <v>777</v>
      </c>
      <c r="W66" s="39" t="s">
        <v>1305</v>
      </c>
      <c r="X66" s="115">
        <v>44358</v>
      </c>
      <c r="Y66" s="115" t="s">
        <v>343</v>
      </c>
      <c r="Z66" s="115" t="s">
        <v>343</v>
      </c>
      <c r="AA66" s="115" t="s">
        <v>1315</v>
      </c>
      <c r="AB66" s="275" t="s">
        <v>183</v>
      </c>
    </row>
    <row r="67" spans="1:28" ht="15" customHeight="1" x14ac:dyDescent="0.2">
      <c r="A67" s="155" t="s">
        <v>55</v>
      </c>
      <c r="B67" s="112" t="s">
        <v>274</v>
      </c>
      <c r="C67" s="217">
        <f t="shared" si="0"/>
        <v>0</v>
      </c>
      <c r="D67" s="113"/>
      <c r="E67" s="114">
        <f t="shared" si="1"/>
        <v>0</v>
      </c>
      <c r="F67" s="115">
        <v>44344</v>
      </c>
      <c r="G67" s="115" t="s">
        <v>1224</v>
      </c>
      <c r="H67" s="115" t="s">
        <v>1226</v>
      </c>
      <c r="I67" s="115" t="s">
        <v>864</v>
      </c>
      <c r="J67" s="115">
        <v>44343</v>
      </c>
      <c r="K67" s="115" t="s">
        <v>864</v>
      </c>
      <c r="L67" s="112" t="s">
        <v>778</v>
      </c>
      <c r="M67" s="112" t="s">
        <v>866</v>
      </c>
      <c r="N67" s="112" t="s">
        <v>866</v>
      </c>
      <c r="O67" s="112" t="s">
        <v>183</v>
      </c>
      <c r="P67" s="112" t="s">
        <v>183</v>
      </c>
      <c r="Q67" s="112" t="s">
        <v>183</v>
      </c>
      <c r="R67" s="112" t="s">
        <v>183</v>
      </c>
      <c r="S67" s="112" t="s">
        <v>183</v>
      </c>
      <c r="T67" s="112" t="s">
        <v>183</v>
      </c>
      <c r="U67" s="112" t="s">
        <v>183</v>
      </c>
      <c r="V67" s="112" t="s">
        <v>183</v>
      </c>
      <c r="W67" s="112" t="s">
        <v>183</v>
      </c>
      <c r="X67" s="115">
        <v>44383</v>
      </c>
      <c r="Y67" s="115" t="s">
        <v>183</v>
      </c>
      <c r="Z67" s="115" t="s">
        <v>183</v>
      </c>
      <c r="AA67" s="112" t="s">
        <v>1287</v>
      </c>
      <c r="AB67" s="275" t="s">
        <v>183</v>
      </c>
    </row>
    <row r="68" spans="1:28" ht="15" customHeight="1" x14ac:dyDescent="0.2">
      <c r="A68" s="155" t="s">
        <v>56</v>
      </c>
      <c r="B68" s="112" t="s">
        <v>272</v>
      </c>
      <c r="C68" s="217">
        <f t="shared" si="0"/>
        <v>2</v>
      </c>
      <c r="D68" s="113"/>
      <c r="E68" s="114">
        <f t="shared" si="1"/>
        <v>2</v>
      </c>
      <c r="F68" s="115">
        <v>44336</v>
      </c>
      <c r="G68" s="115" t="s">
        <v>1222</v>
      </c>
      <c r="H68" s="115" t="s">
        <v>1226</v>
      </c>
      <c r="I68" s="115" t="s">
        <v>864</v>
      </c>
      <c r="J68" s="115" t="s">
        <v>779</v>
      </c>
      <c r="K68" s="115" t="s">
        <v>864</v>
      </c>
      <c r="L68" s="115" t="s">
        <v>780</v>
      </c>
      <c r="M68" s="112" t="s">
        <v>866</v>
      </c>
      <c r="N68" s="112" t="s">
        <v>864</v>
      </c>
      <c r="O68" s="112" t="s">
        <v>685</v>
      </c>
      <c r="P68" s="112" t="s">
        <v>864</v>
      </c>
      <c r="Q68" s="112" t="s">
        <v>1248</v>
      </c>
      <c r="R68" s="112" t="s">
        <v>864</v>
      </c>
      <c r="S68" s="112" t="s">
        <v>864</v>
      </c>
      <c r="T68" s="112" t="s">
        <v>864</v>
      </c>
      <c r="U68" s="112" t="s">
        <v>864</v>
      </c>
      <c r="V68" s="112" t="s">
        <v>530</v>
      </c>
      <c r="W68" s="39" t="s">
        <v>1306</v>
      </c>
      <c r="X68" s="115">
        <v>44356</v>
      </c>
      <c r="Y68" s="115">
        <v>44337</v>
      </c>
      <c r="Z68" s="115" t="s">
        <v>864</v>
      </c>
      <c r="AA68" s="112" t="s">
        <v>781</v>
      </c>
      <c r="AB68" s="275" t="s">
        <v>183</v>
      </c>
    </row>
    <row r="69" spans="1:28" ht="15" customHeight="1" x14ac:dyDescent="0.2">
      <c r="A69" s="155" t="s">
        <v>57</v>
      </c>
      <c r="B69" s="112" t="s">
        <v>273</v>
      </c>
      <c r="C69" s="217">
        <f t="shared" si="0"/>
        <v>1</v>
      </c>
      <c r="D69" s="113"/>
      <c r="E69" s="114">
        <f t="shared" si="1"/>
        <v>1</v>
      </c>
      <c r="F69" s="115" t="s">
        <v>782</v>
      </c>
      <c r="G69" s="115" t="s">
        <v>1075</v>
      </c>
      <c r="H69" s="115" t="s">
        <v>1267</v>
      </c>
      <c r="I69" s="115" t="s">
        <v>864</v>
      </c>
      <c r="J69" s="115">
        <v>44355</v>
      </c>
      <c r="K69" s="115" t="s">
        <v>864</v>
      </c>
      <c r="L69" s="232" t="s">
        <v>783</v>
      </c>
      <c r="M69" s="112" t="s">
        <v>866</v>
      </c>
      <c r="N69" s="112" t="s">
        <v>864</v>
      </c>
      <c r="O69" s="112" t="s">
        <v>644</v>
      </c>
      <c r="P69" s="112" t="s">
        <v>864</v>
      </c>
      <c r="Q69" s="112" t="s">
        <v>1277</v>
      </c>
      <c r="R69" s="112" t="s">
        <v>864</v>
      </c>
      <c r="S69" s="112" t="s">
        <v>864</v>
      </c>
      <c r="T69" s="112" t="s">
        <v>866</v>
      </c>
      <c r="U69" s="112" t="s">
        <v>1251</v>
      </c>
      <c r="V69" s="112" t="s">
        <v>784</v>
      </c>
      <c r="W69" s="39" t="s">
        <v>1305</v>
      </c>
      <c r="X69" s="115">
        <v>44363</v>
      </c>
      <c r="Y69" s="115">
        <v>44369</v>
      </c>
      <c r="Z69" s="33" t="s">
        <v>866</v>
      </c>
      <c r="AA69" s="210" t="s">
        <v>1317</v>
      </c>
      <c r="AB69" s="275" t="s">
        <v>183</v>
      </c>
    </row>
    <row r="70" spans="1:28" ht="15" customHeight="1" x14ac:dyDescent="0.2">
      <c r="A70" s="24" t="s">
        <v>58</v>
      </c>
      <c r="B70" s="25"/>
      <c r="C70" s="246"/>
      <c r="D70" s="25"/>
      <c r="E70" s="26"/>
      <c r="F70" s="222"/>
      <c r="G70" s="222"/>
      <c r="H70" s="222"/>
      <c r="I70" s="222"/>
      <c r="J70" s="222"/>
      <c r="K70" s="222"/>
      <c r="L70" s="222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22"/>
      <c r="Y70" s="24"/>
      <c r="Z70" s="24"/>
      <c r="AA70" s="24"/>
    </row>
    <row r="71" spans="1:28" ht="15" customHeight="1" x14ac:dyDescent="0.2">
      <c r="A71" s="155" t="s">
        <v>59</v>
      </c>
      <c r="B71" s="112" t="s">
        <v>274</v>
      </c>
      <c r="C71" s="217">
        <f t="shared" si="0"/>
        <v>0</v>
      </c>
      <c r="D71" s="113"/>
      <c r="E71" s="114">
        <f t="shared" si="1"/>
        <v>0</v>
      </c>
      <c r="F71" s="115">
        <v>44364</v>
      </c>
      <c r="G71" s="115" t="s">
        <v>1075</v>
      </c>
      <c r="H71" s="115" t="s">
        <v>1226</v>
      </c>
      <c r="I71" s="115" t="s">
        <v>864</v>
      </c>
      <c r="J71" s="115" t="s">
        <v>343</v>
      </c>
      <c r="K71" s="115" t="s">
        <v>343</v>
      </c>
      <c r="L71" s="112" t="s">
        <v>785</v>
      </c>
      <c r="M71" s="112" t="s">
        <v>866</v>
      </c>
      <c r="N71" s="112" t="s">
        <v>866</v>
      </c>
      <c r="O71" s="112" t="s">
        <v>183</v>
      </c>
      <c r="P71" s="112" t="s">
        <v>183</v>
      </c>
      <c r="Q71" s="112" t="s">
        <v>183</v>
      </c>
      <c r="R71" s="112" t="s">
        <v>183</v>
      </c>
      <c r="S71" s="112" t="s">
        <v>183</v>
      </c>
      <c r="T71" s="112" t="s">
        <v>183</v>
      </c>
      <c r="U71" s="112" t="s">
        <v>183</v>
      </c>
      <c r="V71" s="232" t="s">
        <v>1283</v>
      </c>
      <c r="W71" s="39" t="s">
        <v>1305</v>
      </c>
      <c r="X71" s="115">
        <v>44376</v>
      </c>
      <c r="Y71" s="115" t="s">
        <v>183</v>
      </c>
      <c r="Z71" s="115" t="s">
        <v>183</v>
      </c>
      <c r="AA71" s="112" t="s">
        <v>1288</v>
      </c>
      <c r="AB71" s="275" t="s">
        <v>183</v>
      </c>
    </row>
    <row r="72" spans="1:28" ht="15" customHeight="1" x14ac:dyDescent="0.2">
      <c r="A72" s="155" t="s">
        <v>60</v>
      </c>
      <c r="B72" s="112" t="s">
        <v>274</v>
      </c>
      <c r="C72" s="217">
        <f t="shared" si="0"/>
        <v>0</v>
      </c>
      <c r="D72" s="113"/>
      <c r="E72" s="114">
        <f t="shared" si="1"/>
        <v>0</v>
      </c>
      <c r="F72" s="115" t="s">
        <v>343</v>
      </c>
      <c r="G72" s="115" t="s">
        <v>343</v>
      </c>
      <c r="H72" s="112" t="s">
        <v>183</v>
      </c>
      <c r="I72" s="115" t="s">
        <v>866</v>
      </c>
      <c r="J72" s="112" t="s">
        <v>183</v>
      </c>
      <c r="K72" s="112" t="s">
        <v>183</v>
      </c>
      <c r="L72" s="112" t="s">
        <v>183</v>
      </c>
      <c r="M72" s="112" t="s">
        <v>183</v>
      </c>
      <c r="N72" s="112" t="s">
        <v>866</v>
      </c>
      <c r="O72" s="112" t="s">
        <v>183</v>
      </c>
      <c r="P72" s="112" t="s">
        <v>183</v>
      </c>
      <c r="Q72" s="112" t="s">
        <v>183</v>
      </c>
      <c r="R72" s="112" t="s">
        <v>183</v>
      </c>
      <c r="S72" s="112" t="s">
        <v>183</v>
      </c>
      <c r="T72" s="112" t="s">
        <v>183</v>
      </c>
      <c r="U72" s="112" t="s">
        <v>183</v>
      </c>
      <c r="V72" s="112" t="s">
        <v>183</v>
      </c>
      <c r="W72" s="112" t="s">
        <v>183</v>
      </c>
      <c r="X72" s="115">
        <v>44376</v>
      </c>
      <c r="Y72" s="115" t="s">
        <v>183</v>
      </c>
      <c r="Z72" s="115" t="s">
        <v>183</v>
      </c>
      <c r="AA72" s="112" t="s">
        <v>1265</v>
      </c>
      <c r="AB72" s="275" t="s">
        <v>183</v>
      </c>
    </row>
    <row r="73" spans="1:28" ht="15" customHeight="1" x14ac:dyDescent="0.2">
      <c r="A73" s="155" t="s">
        <v>61</v>
      </c>
      <c r="B73" s="112" t="s">
        <v>273</v>
      </c>
      <c r="C73" s="217">
        <f t="shared" ref="C73:C99" si="2">IF(B73=$B$4,2,IF(B73=$B$5,1,0))</f>
        <v>1</v>
      </c>
      <c r="D73" s="113"/>
      <c r="E73" s="114">
        <f t="shared" ref="E73:E99" si="3">C73*(1-D73)</f>
        <v>1</v>
      </c>
      <c r="F73" s="115" t="s">
        <v>786</v>
      </c>
      <c r="G73" s="115" t="s">
        <v>1075</v>
      </c>
      <c r="H73" s="115" t="s">
        <v>1267</v>
      </c>
      <c r="I73" s="115" t="s">
        <v>864</v>
      </c>
      <c r="J73" s="115">
        <v>44315</v>
      </c>
      <c r="K73" s="115" t="s">
        <v>864</v>
      </c>
      <c r="L73" s="112" t="s">
        <v>787</v>
      </c>
      <c r="M73" s="112" t="s">
        <v>866</v>
      </c>
      <c r="N73" s="112" t="s">
        <v>864</v>
      </c>
      <c r="O73" s="112" t="s">
        <v>671</v>
      </c>
      <c r="P73" s="112" t="s">
        <v>864</v>
      </c>
      <c r="Q73" s="112" t="s">
        <v>1236</v>
      </c>
      <c r="R73" s="112" t="s">
        <v>892</v>
      </c>
      <c r="S73" s="112" t="s">
        <v>866</v>
      </c>
      <c r="T73" s="112" t="s">
        <v>866</v>
      </c>
      <c r="U73" s="112" t="s">
        <v>864</v>
      </c>
      <c r="V73" s="112" t="s">
        <v>788</v>
      </c>
      <c r="W73" s="39" t="s">
        <v>1305</v>
      </c>
      <c r="X73" s="115">
        <v>44343</v>
      </c>
      <c r="Y73" s="115" t="s">
        <v>343</v>
      </c>
      <c r="Z73" s="115" t="s">
        <v>343</v>
      </c>
      <c r="AA73" s="115" t="s">
        <v>1316</v>
      </c>
      <c r="AB73" s="275" t="s">
        <v>183</v>
      </c>
    </row>
    <row r="74" spans="1:28" ht="15" customHeight="1" x14ac:dyDescent="0.2">
      <c r="A74" s="155" t="s">
        <v>62</v>
      </c>
      <c r="B74" s="112" t="s">
        <v>274</v>
      </c>
      <c r="C74" s="217">
        <f t="shared" si="2"/>
        <v>0</v>
      </c>
      <c r="D74" s="113"/>
      <c r="E74" s="114">
        <f t="shared" si="3"/>
        <v>0</v>
      </c>
      <c r="F74" s="220" t="s">
        <v>789</v>
      </c>
      <c r="G74" s="115" t="s">
        <v>1075</v>
      </c>
      <c r="H74" s="115" t="s">
        <v>1267</v>
      </c>
      <c r="I74" s="115" t="s">
        <v>866</v>
      </c>
      <c r="J74" s="115" t="s">
        <v>183</v>
      </c>
      <c r="K74" s="115" t="s">
        <v>183</v>
      </c>
      <c r="L74" s="115" t="s">
        <v>183</v>
      </c>
      <c r="M74" s="115" t="s">
        <v>343</v>
      </c>
      <c r="N74" s="112" t="s">
        <v>864</v>
      </c>
      <c r="O74" s="112" t="s">
        <v>685</v>
      </c>
      <c r="P74" s="112" t="s">
        <v>1229</v>
      </c>
      <c r="Q74" s="112" t="s">
        <v>1339</v>
      </c>
      <c r="R74" s="115" t="s">
        <v>865</v>
      </c>
      <c r="S74" s="112" t="s">
        <v>866</v>
      </c>
      <c r="T74" s="112" t="s">
        <v>1257</v>
      </c>
      <c r="U74" s="112" t="s">
        <v>864</v>
      </c>
      <c r="V74" s="112" t="s">
        <v>790</v>
      </c>
      <c r="W74" s="39" t="s">
        <v>1305</v>
      </c>
      <c r="X74" s="115">
        <v>44315</v>
      </c>
      <c r="Y74" s="115" t="s">
        <v>791</v>
      </c>
      <c r="Z74" s="115" t="s">
        <v>864</v>
      </c>
      <c r="AA74" s="115" t="s">
        <v>1278</v>
      </c>
      <c r="AB74" s="275" t="s">
        <v>183</v>
      </c>
    </row>
    <row r="75" spans="1:28" ht="15" customHeight="1" x14ac:dyDescent="0.2">
      <c r="A75" s="155" t="s">
        <v>63</v>
      </c>
      <c r="B75" s="112" t="s">
        <v>272</v>
      </c>
      <c r="C75" s="217">
        <f t="shared" si="2"/>
        <v>2</v>
      </c>
      <c r="D75" s="113"/>
      <c r="E75" s="114">
        <f t="shared" si="3"/>
        <v>2</v>
      </c>
      <c r="F75" s="115">
        <v>44333</v>
      </c>
      <c r="G75" s="115" t="s">
        <v>1224</v>
      </c>
      <c r="H75" s="115" t="s">
        <v>1226</v>
      </c>
      <c r="I75" s="115" t="s">
        <v>864</v>
      </c>
      <c r="J75" s="115">
        <v>44328</v>
      </c>
      <c r="K75" s="115" t="s">
        <v>864</v>
      </c>
      <c r="L75" s="218" t="s">
        <v>792</v>
      </c>
      <c r="M75" s="112" t="s">
        <v>866</v>
      </c>
      <c r="N75" s="112" t="s">
        <v>864</v>
      </c>
      <c r="O75" s="112" t="s">
        <v>644</v>
      </c>
      <c r="P75" s="112" t="s">
        <v>864</v>
      </c>
      <c r="Q75" s="112" t="s">
        <v>1248</v>
      </c>
      <c r="R75" s="112" t="s">
        <v>864</v>
      </c>
      <c r="S75" s="112" t="s">
        <v>864</v>
      </c>
      <c r="T75" s="112" t="s">
        <v>864</v>
      </c>
      <c r="U75" s="112" t="s">
        <v>864</v>
      </c>
      <c r="V75" s="39" t="s">
        <v>793</v>
      </c>
      <c r="W75" s="39" t="s">
        <v>1296</v>
      </c>
      <c r="X75" s="115">
        <v>44363</v>
      </c>
      <c r="Y75" s="115">
        <v>44334</v>
      </c>
      <c r="Z75" s="115" t="s">
        <v>864</v>
      </c>
      <c r="AA75" s="115" t="s">
        <v>1303</v>
      </c>
      <c r="AB75" s="275" t="s">
        <v>183</v>
      </c>
    </row>
    <row r="76" spans="1:28" ht="15" customHeight="1" x14ac:dyDescent="0.2">
      <c r="A76" s="155" t="s">
        <v>64</v>
      </c>
      <c r="B76" s="112" t="s">
        <v>274</v>
      </c>
      <c r="C76" s="217">
        <f t="shared" si="2"/>
        <v>0</v>
      </c>
      <c r="D76" s="113"/>
      <c r="E76" s="114">
        <f t="shared" si="3"/>
        <v>0</v>
      </c>
      <c r="F76" s="115" t="s">
        <v>343</v>
      </c>
      <c r="G76" s="115" t="s">
        <v>343</v>
      </c>
      <c r="H76" s="115" t="s">
        <v>183</v>
      </c>
      <c r="I76" s="115" t="s">
        <v>866</v>
      </c>
      <c r="J76" s="112" t="s">
        <v>183</v>
      </c>
      <c r="K76" s="112" t="s">
        <v>183</v>
      </c>
      <c r="L76" s="112" t="s">
        <v>183</v>
      </c>
      <c r="M76" s="112" t="s">
        <v>183</v>
      </c>
      <c r="N76" s="112" t="s">
        <v>866</v>
      </c>
      <c r="O76" s="112" t="s">
        <v>183</v>
      </c>
      <c r="P76" s="112" t="s">
        <v>183</v>
      </c>
      <c r="Q76" s="112" t="s">
        <v>183</v>
      </c>
      <c r="R76" s="112" t="s">
        <v>183</v>
      </c>
      <c r="S76" s="112" t="s">
        <v>183</v>
      </c>
      <c r="T76" s="112" t="s">
        <v>183</v>
      </c>
      <c r="U76" s="112" t="s">
        <v>183</v>
      </c>
      <c r="V76" s="112" t="s">
        <v>183</v>
      </c>
      <c r="W76" s="112" t="s">
        <v>183</v>
      </c>
      <c r="X76" s="115">
        <v>44336</v>
      </c>
      <c r="Y76" s="115" t="s">
        <v>183</v>
      </c>
      <c r="Z76" s="115" t="s">
        <v>183</v>
      </c>
      <c r="AA76" s="115" t="s">
        <v>1266</v>
      </c>
      <c r="AB76" s="275" t="s">
        <v>183</v>
      </c>
    </row>
    <row r="77" spans="1:28" ht="15" customHeight="1" x14ac:dyDescent="0.2">
      <c r="A77" s="24" t="s">
        <v>65</v>
      </c>
      <c r="B77" s="25"/>
      <c r="C77" s="246"/>
      <c r="D77" s="25"/>
      <c r="E77" s="26"/>
      <c r="F77" s="222"/>
      <c r="G77" s="222"/>
      <c r="H77" s="222"/>
      <c r="I77" s="222"/>
      <c r="J77" s="222"/>
      <c r="K77" s="222"/>
      <c r="L77" s="222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22"/>
      <c r="Y77" s="24"/>
      <c r="Z77" s="24"/>
      <c r="AA77" s="222"/>
    </row>
    <row r="78" spans="1:28" ht="15" customHeight="1" x14ac:dyDescent="0.2">
      <c r="A78" s="155" t="s">
        <v>66</v>
      </c>
      <c r="B78" s="112" t="s">
        <v>272</v>
      </c>
      <c r="C78" s="217">
        <f t="shared" si="2"/>
        <v>2</v>
      </c>
      <c r="D78" s="113"/>
      <c r="E78" s="114">
        <f t="shared" si="3"/>
        <v>2</v>
      </c>
      <c r="F78" s="115" t="s">
        <v>794</v>
      </c>
      <c r="G78" s="115" t="s">
        <v>1224</v>
      </c>
      <c r="H78" s="115" t="s">
        <v>1225</v>
      </c>
      <c r="I78" s="115" t="s">
        <v>864</v>
      </c>
      <c r="J78" s="115">
        <v>44323</v>
      </c>
      <c r="K78" s="115" t="s">
        <v>864</v>
      </c>
      <c r="L78" s="221" t="s">
        <v>795</v>
      </c>
      <c r="M78" s="112" t="s">
        <v>866</v>
      </c>
      <c r="N78" s="112" t="s">
        <v>864</v>
      </c>
      <c r="O78" s="112" t="s">
        <v>685</v>
      </c>
      <c r="P78" s="112" t="s">
        <v>864</v>
      </c>
      <c r="Q78" s="112" t="s">
        <v>1230</v>
      </c>
      <c r="R78" s="112" t="s">
        <v>864</v>
      </c>
      <c r="S78" s="112" t="s">
        <v>864</v>
      </c>
      <c r="T78" s="112" t="s">
        <v>864</v>
      </c>
      <c r="U78" s="112" t="s">
        <v>864</v>
      </c>
      <c r="V78" s="232" t="s">
        <v>796</v>
      </c>
      <c r="W78" s="39" t="s">
        <v>1306</v>
      </c>
      <c r="X78" s="115">
        <v>44363</v>
      </c>
      <c r="Y78" s="115" t="s">
        <v>343</v>
      </c>
      <c r="Z78" s="115" t="s">
        <v>343</v>
      </c>
      <c r="AA78" s="115" t="s">
        <v>797</v>
      </c>
      <c r="AB78" s="275" t="s">
        <v>183</v>
      </c>
    </row>
    <row r="79" spans="1:28" ht="15" customHeight="1" x14ac:dyDescent="0.2">
      <c r="A79" s="155" t="s">
        <v>68</v>
      </c>
      <c r="B79" s="112" t="s">
        <v>274</v>
      </c>
      <c r="C79" s="217">
        <f t="shared" si="2"/>
        <v>0</v>
      </c>
      <c r="D79" s="113"/>
      <c r="E79" s="114">
        <f t="shared" si="3"/>
        <v>0</v>
      </c>
      <c r="F79" s="115">
        <v>44350</v>
      </c>
      <c r="G79" s="115" t="s">
        <v>1075</v>
      </c>
      <c r="H79" s="115" t="s">
        <v>1226</v>
      </c>
      <c r="I79" s="115" t="s">
        <v>864</v>
      </c>
      <c r="J79" s="115">
        <v>44340</v>
      </c>
      <c r="K79" s="115" t="s">
        <v>864</v>
      </c>
      <c r="L79" s="221" t="s">
        <v>798</v>
      </c>
      <c r="M79" s="112" t="s">
        <v>866</v>
      </c>
      <c r="N79" s="112" t="s">
        <v>866</v>
      </c>
      <c r="O79" s="112" t="s">
        <v>183</v>
      </c>
      <c r="P79" s="112" t="s">
        <v>183</v>
      </c>
      <c r="Q79" s="112" t="s">
        <v>183</v>
      </c>
      <c r="R79" s="112" t="s">
        <v>183</v>
      </c>
      <c r="S79" s="112" t="s">
        <v>183</v>
      </c>
      <c r="T79" s="112" t="s">
        <v>183</v>
      </c>
      <c r="U79" s="112" t="s">
        <v>183</v>
      </c>
      <c r="V79" s="112" t="s">
        <v>183</v>
      </c>
      <c r="W79" s="39" t="s">
        <v>1305</v>
      </c>
      <c r="X79" s="115">
        <v>44365</v>
      </c>
      <c r="Y79" s="39" t="s">
        <v>183</v>
      </c>
      <c r="Z79" s="39" t="s">
        <v>183</v>
      </c>
      <c r="AA79" s="115" t="s">
        <v>1289</v>
      </c>
      <c r="AB79" s="275" t="s">
        <v>183</v>
      </c>
    </row>
    <row r="80" spans="1:28" ht="15" customHeight="1" x14ac:dyDescent="0.2">
      <c r="A80" s="155" t="s">
        <v>69</v>
      </c>
      <c r="B80" s="112" t="s">
        <v>274</v>
      </c>
      <c r="C80" s="217">
        <f t="shared" si="2"/>
        <v>0</v>
      </c>
      <c r="D80" s="113"/>
      <c r="E80" s="114">
        <f t="shared" si="3"/>
        <v>0</v>
      </c>
      <c r="F80" s="115">
        <v>44336</v>
      </c>
      <c r="G80" s="115" t="s">
        <v>1075</v>
      </c>
      <c r="H80" s="115" t="s">
        <v>1226</v>
      </c>
      <c r="I80" s="115" t="s">
        <v>864</v>
      </c>
      <c r="J80" s="115">
        <v>44334</v>
      </c>
      <c r="K80" s="115" t="s">
        <v>864</v>
      </c>
      <c r="L80" s="112" t="s">
        <v>799</v>
      </c>
      <c r="M80" s="112" t="s">
        <v>866</v>
      </c>
      <c r="N80" s="112" t="s">
        <v>864</v>
      </c>
      <c r="O80" s="112" t="s">
        <v>741</v>
      </c>
      <c r="P80" s="112" t="s">
        <v>864</v>
      </c>
      <c r="Q80" s="112" t="s">
        <v>866</v>
      </c>
      <c r="R80" s="112" t="s">
        <v>866</v>
      </c>
      <c r="S80" s="112" t="s">
        <v>866</v>
      </c>
      <c r="T80" s="112" t="s">
        <v>864</v>
      </c>
      <c r="U80" s="112" t="s">
        <v>866</v>
      </c>
      <c r="V80" s="112" t="s">
        <v>800</v>
      </c>
      <c r="W80" s="39" t="s">
        <v>1305</v>
      </c>
      <c r="X80" s="115">
        <v>44356</v>
      </c>
      <c r="Y80" s="115" t="s">
        <v>343</v>
      </c>
      <c r="Z80" s="115" t="s">
        <v>343</v>
      </c>
      <c r="AA80" s="115" t="s">
        <v>1329</v>
      </c>
      <c r="AB80" s="275" t="s">
        <v>183</v>
      </c>
    </row>
    <row r="81" spans="1:28" ht="15" customHeight="1" x14ac:dyDescent="0.2">
      <c r="A81" s="155" t="s">
        <v>70</v>
      </c>
      <c r="B81" s="112" t="s">
        <v>272</v>
      </c>
      <c r="C81" s="217">
        <f t="shared" si="2"/>
        <v>2</v>
      </c>
      <c r="D81" s="113"/>
      <c r="E81" s="114">
        <f t="shared" si="3"/>
        <v>2</v>
      </c>
      <c r="F81" s="115">
        <v>44363</v>
      </c>
      <c r="G81" s="115" t="s">
        <v>1075</v>
      </c>
      <c r="H81" s="115" t="s">
        <v>1226</v>
      </c>
      <c r="I81" s="115" t="s">
        <v>864</v>
      </c>
      <c r="J81" s="115">
        <v>44349</v>
      </c>
      <c r="K81" s="115" t="s">
        <v>864</v>
      </c>
      <c r="L81" s="112" t="s">
        <v>801</v>
      </c>
      <c r="M81" s="112" t="s">
        <v>866</v>
      </c>
      <c r="N81" s="112" t="s">
        <v>864</v>
      </c>
      <c r="O81" s="112" t="s">
        <v>644</v>
      </c>
      <c r="P81" s="112" t="s">
        <v>864</v>
      </c>
      <c r="Q81" s="112" t="s">
        <v>1247</v>
      </c>
      <c r="R81" s="112" t="s">
        <v>864</v>
      </c>
      <c r="S81" s="112" t="s">
        <v>864</v>
      </c>
      <c r="T81" s="112" t="s">
        <v>864</v>
      </c>
      <c r="U81" s="112" t="s">
        <v>864</v>
      </c>
      <c r="V81" s="112" t="s">
        <v>802</v>
      </c>
      <c r="W81" s="39" t="s">
        <v>1305</v>
      </c>
      <c r="X81" s="220">
        <v>44365</v>
      </c>
      <c r="Y81" s="115">
        <v>44364</v>
      </c>
      <c r="Z81" s="115" t="s">
        <v>864</v>
      </c>
      <c r="AA81" s="112" t="s">
        <v>803</v>
      </c>
      <c r="AB81" s="275" t="s">
        <v>183</v>
      </c>
    </row>
    <row r="82" spans="1:28" ht="15" customHeight="1" x14ac:dyDescent="0.2">
      <c r="A82" s="155" t="s">
        <v>72</v>
      </c>
      <c r="B82" s="112" t="s">
        <v>273</v>
      </c>
      <c r="C82" s="217">
        <f t="shared" si="2"/>
        <v>1</v>
      </c>
      <c r="D82" s="113"/>
      <c r="E82" s="114">
        <f t="shared" si="3"/>
        <v>1</v>
      </c>
      <c r="F82" s="115">
        <v>44377</v>
      </c>
      <c r="G82" s="115" t="s">
        <v>1075</v>
      </c>
      <c r="H82" s="115" t="s">
        <v>1226</v>
      </c>
      <c r="I82" s="115" t="s">
        <v>864</v>
      </c>
      <c r="J82" s="115" t="s">
        <v>343</v>
      </c>
      <c r="K82" s="115" t="s">
        <v>864</v>
      </c>
      <c r="L82" s="112" t="s">
        <v>804</v>
      </c>
      <c r="M82" s="115" t="s">
        <v>343</v>
      </c>
      <c r="N82" s="112" t="s">
        <v>864</v>
      </c>
      <c r="O82" s="112" t="s">
        <v>644</v>
      </c>
      <c r="P82" s="112" t="s">
        <v>864</v>
      </c>
      <c r="Q82" s="112" t="s">
        <v>1232</v>
      </c>
      <c r="R82" s="112" t="s">
        <v>864</v>
      </c>
      <c r="S82" s="112" t="s">
        <v>864</v>
      </c>
      <c r="T82" s="112" t="s">
        <v>866</v>
      </c>
      <c r="U82" s="112" t="s">
        <v>1251</v>
      </c>
      <c r="V82" s="39" t="s">
        <v>805</v>
      </c>
      <c r="W82" s="39" t="s">
        <v>1305</v>
      </c>
      <c r="X82" s="115">
        <v>44385</v>
      </c>
      <c r="Y82" s="115" t="s">
        <v>343</v>
      </c>
      <c r="Z82" s="115" t="s">
        <v>343</v>
      </c>
      <c r="AA82" s="115" t="s">
        <v>1315</v>
      </c>
      <c r="AB82" s="275" t="s">
        <v>183</v>
      </c>
    </row>
    <row r="83" spans="1:28" ht="15" customHeight="1" x14ac:dyDescent="0.2">
      <c r="A83" s="155" t="s">
        <v>73</v>
      </c>
      <c r="B83" s="112" t="s">
        <v>272</v>
      </c>
      <c r="C83" s="217">
        <f t="shared" si="2"/>
        <v>2</v>
      </c>
      <c r="D83" s="113"/>
      <c r="E83" s="114">
        <f t="shared" si="3"/>
        <v>2</v>
      </c>
      <c r="F83" s="115">
        <v>44369</v>
      </c>
      <c r="G83" s="115" t="s">
        <v>1075</v>
      </c>
      <c r="H83" s="115" t="s">
        <v>1226</v>
      </c>
      <c r="I83" s="115" t="s">
        <v>864</v>
      </c>
      <c r="J83" s="115">
        <v>44362</v>
      </c>
      <c r="K83" s="115" t="s">
        <v>864</v>
      </c>
      <c r="L83" s="232" t="s">
        <v>806</v>
      </c>
      <c r="M83" s="112" t="s">
        <v>866</v>
      </c>
      <c r="N83" s="112" t="s">
        <v>864</v>
      </c>
      <c r="O83" s="112" t="s">
        <v>693</v>
      </c>
      <c r="P83" s="112" t="s">
        <v>864</v>
      </c>
      <c r="Q83" s="112" t="s">
        <v>1248</v>
      </c>
      <c r="R83" s="112" t="s">
        <v>864</v>
      </c>
      <c r="S83" s="112" t="s">
        <v>864</v>
      </c>
      <c r="T83" s="112" t="s">
        <v>864</v>
      </c>
      <c r="U83" s="112" t="s">
        <v>864</v>
      </c>
      <c r="V83" s="39" t="s">
        <v>807</v>
      </c>
      <c r="W83" s="39" t="s">
        <v>1305</v>
      </c>
      <c r="X83" s="33" t="s">
        <v>883</v>
      </c>
      <c r="Y83" s="115">
        <v>44369</v>
      </c>
      <c r="Z83" s="115" t="s">
        <v>864</v>
      </c>
      <c r="AA83" s="39" t="s">
        <v>183</v>
      </c>
    </row>
    <row r="84" spans="1:28" ht="15" customHeight="1" x14ac:dyDescent="0.2">
      <c r="A84" s="155" t="s">
        <v>206</v>
      </c>
      <c r="B84" s="112" t="s">
        <v>274</v>
      </c>
      <c r="C84" s="217">
        <f t="shared" si="2"/>
        <v>0</v>
      </c>
      <c r="D84" s="113"/>
      <c r="E84" s="114">
        <f t="shared" si="3"/>
        <v>0</v>
      </c>
      <c r="F84" s="115">
        <v>44358</v>
      </c>
      <c r="G84" s="115" t="s">
        <v>1075</v>
      </c>
      <c r="H84" s="115" t="s">
        <v>1226</v>
      </c>
      <c r="I84" s="115" t="s">
        <v>864</v>
      </c>
      <c r="J84" s="115" t="s">
        <v>808</v>
      </c>
      <c r="K84" s="115" t="s">
        <v>864</v>
      </c>
      <c r="L84" s="112" t="s">
        <v>809</v>
      </c>
      <c r="M84" s="231" t="s">
        <v>1320</v>
      </c>
      <c r="N84" s="112" t="s">
        <v>864</v>
      </c>
      <c r="O84" s="112" t="s">
        <v>810</v>
      </c>
      <c r="P84" s="112" t="s">
        <v>864</v>
      </c>
      <c r="Q84" s="112" t="s">
        <v>1321</v>
      </c>
      <c r="R84" s="115" t="s">
        <v>866</v>
      </c>
      <c r="S84" s="112" t="s">
        <v>866</v>
      </c>
      <c r="T84" s="112" t="s">
        <v>864</v>
      </c>
      <c r="U84" s="112" t="s">
        <v>864</v>
      </c>
      <c r="V84" s="112" t="s">
        <v>811</v>
      </c>
      <c r="W84" s="39" t="s">
        <v>1305</v>
      </c>
      <c r="X84" s="115">
        <v>44377</v>
      </c>
      <c r="Y84" s="115" t="s">
        <v>343</v>
      </c>
      <c r="Z84" s="115" t="s">
        <v>343</v>
      </c>
      <c r="AA84" s="116" t="s">
        <v>1322</v>
      </c>
      <c r="AB84" s="275" t="s">
        <v>183</v>
      </c>
    </row>
    <row r="85" spans="1:28" ht="15" customHeight="1" x14ac:dyDescent="0.2">
      <c r="A85" s="155" t="s">
        <v>75</v>
      </c>
      <c r="B85" s="112" t="s">
        <v>272</v>
      </c>
      <c r="C85" s="217">
        <f t="shared" si="2"/>
        <v>2</v>
      </c>
      <c r="D85" s="113"/>
      <c r="E85" s="114">
        <f t="shared" si="3"/>
        <v>2</v>
      </c>
      <c r="F85" s="115">
        <v>44356</v>
      </c>
      <c r="G85" s="115" t="s">
        <v>1075</v>
      </c>
      <c r="H85" s="115" t="s">
        <v>1226</v>
      </c>
      <c r="I85" s="115" t="s">
        <v>864</v>
      </c>
      <c r="J85" s="220">
        <v>44343</v>
      </c>
      <c r="K85" s="115" t="s">
        <v>864</v>
      </c>
      <c r="L85" s="115" t="s">
        <v>812</v>
      </c>
      <c r="M85" s="112" t="s">
        <v>866</v>
      </c>
      <c r="N85" s="112" t="s">
        <v>864</v>
      </c>
      <c r="O85" s="112" t="s">
        <v>660</v>
      </c>
      <c r="P85" s="112" t="s">
        <v>864</v>
      </c>
      <c r="Q85" s="112" t="s">
        <v>1248</v>
      </c>
      <c r="R85" s="112" t="s">
        <v>864</v>
      </c>
      <c r="S85" s="112" t="s">
        <v>864</v>
      </c>
      <c r="T85" s="112" t="s">
        <v>864</v>
      </c>
      <c r="U85" s="112" t="s">
        <v>864</v>
      </c>
      <c r="V85" s="39" t="s">
        <v>813</v>
      </c>
      <c r="W85" s="39" t="s">
        <v>1305</v>
      </c>
      <c r="X85" s="33" t="s">
        <v>882</v>
      </c>
      <c r="Y85" s="231" t="s">
        <v>343</v>
      </c>
      <c r="Z85" s="115" t="s">
        <v>343</v>
      </c>
      <c r="AA85" s="115" t="s">
        <v>183</v>
      </c>
    </row>
    <row r="86" spans="1:28" ht="15" customHeight="1" x14ac:dyDescent="0.2">
      <c r="A86" s="155" t="s">
        <v>76</v>
      </c>
      <c r="B86" s="112" t="s">
        <v>273</v>
      </c>
      <c r="C86" s="217">
        <f t="shared" si="2"/>
        <v>1</v>
      </c>
      <c r="D86" s="113"/>
      <c r="E86" s="114">
        <f t="shared" si="3"/>
        <v>1</v>
      </c>
      <c r="F86" s="115">
        <v>44371</v>
      </c>
      <c r="G86" s="115" t="s">
        <v>1075</v>
      </c>
      <c r="H86" s="115" t="s">
        <v>1226</v>
      </c>
      <c r="I86" s="115" t="s">
        <v>864</v>
      </c>
      <c r="J86" s="115">
        <v>44344</v>
      </c>
      <c r="K86" s="115" t="s">
        <v>864</v>
      </c>
      <c r="L86" s="112" t="s">
        <v>814</v>
      </c>
      <c r="M86" s="112" t="s">
        <v>866</v>
      </c>
      <c r="N86" s="112" t="s">
        <v>864</v>
      </c>
      <c r="O86" s="112" t="s">
        <v>644</v>
      </c>
      <c r="P86" s="112" t="s">
        <v>864</v>
      </c>
      <c r="Q86" s="112" t="s">
        <v>1236</v>
      </c>
      <c r="R86" s="112" t="s">
        <v>892</v>
      </c>
      <c r="S86" s="112" t="s">
        <v>866</v>
      </c>
      <c r="T86" s="112" t="s">
        <v>866</v>
      </c>
      <c r="U86" s="112" t="s">
        <v>864</v>
      </c>
      <c r="V86" s="232" t="s">
        <v>567</v>
      </c>
      <c r="W86" s="39" t="s">
        <v>1305</v>
      </c>
      <c r="X86" s="115">
        <v>44385</v>
      </c>
      <c r="Y86" s="115">
        <v>44379</v>
      </c>
      <c r="Z86" s="115" t="s">
        <v>864</v>
      </c>
      <c r="AA86" s="115" t="s">
        <v>1315</v>
      </c>
      <c r="AB86" s="275" t="s">
        <v>183</v>
      </c>
    </row>
    <row r="87" spans="1:28" ht="15" customHeight="1" x14ac:dyDescent="0.2">
      <c r="A87" s="155" t="s">
        <v>77</v>
      </c>
      <c r="B87" s="112" t="s">
        <v>273</v>
      </c>
      <c r="C87" s="217">
        <f t="shared" si="2"/>
        <v>1</v>
      </c>
      <c r="D87" s="113"/>
      <c r="E87" s="114">
        <f t="shared" si="3"/>
        <v>1</v>
      </c>
      <c r="F87" s="115" t="s">
        <v>815</v>
      </c>
      <c r="G87" s="115" t="s">
        <v>1075</v>
      </c>
      <c r="H87" s="115" t="s">
        <v>1226</v>
      </c>
      <c r="I87" s="115" t="s">
        <v>864</v>
      </c>
      <c r="J87" s="115">
        <v>44351</v>
      </c>
      <c r="K87" s="115" t="s">
        <v>864</v>
      </c>
      <c r="L87" s="112" t="s">
        <v>816</v>
      </c>
      <c r="M87" s="112" t="s">
        <v>866</v>
      </c>
      <c r="N87" s="112" t="s">
        <v>864</v>
      </c>
      <c r="O87" s="112" t="s">
        <v>644</v>
      </c>
      <c r="P87" s="112" t="s">
        <v>864</v>
      </c>
      <c r="Q87" s="112" t="s">
        <v>1249</v>
      </c>
      <c r="R87" s="112" t="s">
        <v>864</v>
      </c>
      <c r="S87" s="112" t="s">
        <v>864</v>
      </c>
      <c r="T87" s="112" t="s">
        <v>866</v>
      </c>
      <c r="U87" s="112" t="s">
        <v>864</v>
      </c>
      <c r="V87" s="232" t="s">
        <v>570</v>
      </c>
      <c r="W87" s="39" t="s">
        <v>1305</v>
      </c>
      <c r="X87" s="115">
        <v>44378</v>
      </c>
      <c r="Y87" s="33" t="s">
        <v>343</v>
      </c>
      <c r="Z87" s="115" t="s">
        <v>343</v>
      </c>
      <c r="AA87" s="115" t="s">
        <v>1315</v>
      </c>
      <c r="AB87" s="275" t="s">
        <v>183</v>
      </c>
    </row>
    <row r="88" spans="1:28" ht="15" customHeight="1" x14ac:dyDescent="0.2">
      <c r="A88" s="24" t="s">
        <v>78</v>
      </c>
      <c r="B88" s="25"/>
      <c r="C88" s="246"/>
      <c r="D88" s="25"/>
      <c r="E88" s="26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4"/>
      <c r="Q88" s="24"/>
      <c r="R88" s="24"/>
      <c r="S88" s="24"/>
      <c r="T88" s="24"/>
      <c r="U88" s="24"/>
      <c r="V88" s="24"/>
      <c r="W88" s="24"/>
      <c r="X88" s="222"/>
      <c r="Y88" s="24"/>
      <c r="Z88" s="24"/>
      <c r="AA88" s="24"/>
    </row>
    <row r="89" spans="1:28" ht="15" customHeight="1" x14ac:dyDescent="0.2">
      <c r="A89" s="155" t="s">
        <v>67</v>
      </c>
      <c r="B89" s="117" t="s">
        <v>273</v>
      </c>
      <c r="C89" s="217">
        <f t="shared" si="2"/>
        <v>1</v>
      </c>
      <c r="D89" s="113"/>
      <c r="E89" s="114">
        <f t="shared" si="3"/>
        <v>1</v>
      </c>
      <c r="F89" s="115">
        <v>44364</v>
      </c>
      <c r="G89" s="115" t="s">
        <v>1075</v>
      </c>
      <c r="H89" s="115" t="s">
        <v>1226</v>
      </c>
      <c r="I89" s="115" t="s">
        <v>864</v>
      </c>
      <c r="J89" s="115">
        <v>44362</v>
      </c>
      <c r="K89" s="115" t="s">
        <v>864</v>
      </c>
      <c r="L89" s="232" t="s">
        <v>817</v>
      </c>
      <c r="M89" s="115" t="s">
        <v>343</v>
      </c>
      <c r="N89" s="112" t="s">
        <v>864</v>
      </c>
      <c r="O89" s="112" t="s">
        <v>644</v>
      </c>
      <c r="P89" s="112" t="s">
        <v>864</v>
      </c>
      <c r="Q89" s="112" t="s">
        <v>1245</v>
      </c>
      <c r="R89" s="112" t="s">
        <v>864</v>
      </c>
      <c r="S89" s="112" t="s">
        <v>864</v>
      </c>
      <c r="T89" s="112" t="s">
        <v>866</v>
      </c>
      <c r="U89" s="112" t="s">
        <v>864</v>
      </c>
      <c r="V89" s="232" t="s">
        <v>818</v>
      </c>
      <c r="W89" s="39" t="s">
        <v>1305</v>
      </c>
      <c r="X89" s="115">
        <v>44377</v>
      </c>
      <c r="Y89" s="115">
        <v>44364</v>
      </c>
      <c r="Z89" s="115" t="s">
        <v>864</v>
      </c>
      <c r="AA89" s="115" t="s">
        <v>1315</v>
      </c>
      <c r="AB89" s="275" t="s">
        <v>183</v>
      </c>
    </row>
    <row r="90" spans="1:28" ht="15" customHeight="1" x14ac:dyDescent="0.2">
      <c r="A90" s="155" t="s">
        <v>79</v>
      </c>
      <c r="B90" s="112" t="s">
        <v>274</v>
      </c>
      <c r="C90" s="217">
        <f t="shared" si="2"/>
        <v>0</v>
      </c>
      <c r="D90" s="113"/>
      <c r="E90" s="114">
        <f t="shared" si="3"/>
        <v>0</v>
      </c>
      <c r="F90" s="115">
        <v>44365</v>
      </c>
      <c r="G90" s="115" t="s">
        <v>1075</v>
      </c>
      <c r="H90" s="115" t="s">
        <v>1269</v>
      </c>
      <c r="I90" s="115" t="s">
        <v>864</v>
      </c>
      <c r="J90" s="115">
        <v>44348</v>
      </c>
      <c r="K90" s="115" t="s">
        <v>864</v>
      </c>
      <c r="L90" s="218" t="s">
        <v>819</v>
      </c>
      <c r="M90" s="33" t="s">
        <v>1268</v>
      </c>
      <c r="N90" s="112" t="s">
        <v>866</v>
      </c>
      <c r="O90" s="112" t="s">
        <v>183</v>
      </c>
      <c r="P90" s="112" t="s">
        <v>183</v>
      </c>
      <c r="Q90" s="112" t="s">
        <v>183</v>
      </c>
      <c r="R90" s="112" t="s">
        <v>183</v>
      </c>
      <c r="S90" s="112" t="s">
        <v>183</v>
      </c>
      <c r="T90" s="112" t="s">
        <v>183</v>
      </c>
      <c r="U90" s="112" t="s">
        <v>183</v>
      </c>
      <c r="V90" s="232" t="s">
        <v>1284</v>
      </c>
      <c r="W90" s="39" t="s">
        <v>1305</v>
      </c>
      <c r="X90" s="115">
        <v>44377</v>
      </c>
      <c r="Y90" s="112" t="s">
        <v>183</v>
      </c>
      <c r="Z90" s="112" t="s">
        <v>183</v>
      </c>
      <c r="AA90" s="116" t="s">
        <v>1362</v>
      </c>
      <c r="AB90" s="275" t="s">
        <v>183</v>
      </c>
    </row>
    <row r="91" spans="1:28" ht="15" customHeight="1" x14ac:dyDescent="0.2">
      <c r="A91" s="155" t="s">
        <v>71</v>
      </c>
      <c r="B91" s="112" t="s">
        <v>273</v>
      </c>
      <c r="C91" s="217">
        <f t="shared" si="2"/>
        <v>1</v>
      </c>
      <c r="D91" s="113"/>
      <c r="E91" s="114">
        <f t="shared" si="3"/>
        <v>1</v>
      </c>
      <c r="F91" s="115">
        <v>44357</v>
      </c>
      <c r="G91" s="115" t="s">
        <v>1075</v>
      </c>
      <c r="H91" s="115" t="s">
        <v>1226</v>
      </c>
      <c r="I91" s="115" t="s">
        <v>864</v>
      </c>
      <c r="J91" s="115" t="s">
        <v>343</v>
      </c>
      <c r="K91" s="115" t="s">
        <v>343</v>
      </c>
      <c r="L91" s="115" t="s">
        <v>820</v>
      </c>
      <c r="M91" s="112" t="s">
        <v>866</v>
      </c>
      <c r="N91" s="112" t="s">
        <v>864</v>
      </c>
      <c r="O91" s="112" t="s">
        <v>671</v>
      </c>
      <c r="P91" s="112" t="s">
        <v>864</v>
      </c>
      <c r="Q91" s="112" t="s">
        <v>1242</v>
      </c>
      <c r="R91" s="112" t="s">
        <v>864</v>
      </c>
      <c r="S91" s="112" t="s">
        <v>864</v>
      </c>
      <c r="T91" s="112" t="s">
        <v>866</v>
      </c>
      <c r="U91" s="112" t="s">
        <v>864</v>
      </c>
      <c r="V91" s="232" t="s">
        <v>821</v>
      </c>
      <c r="W91" s="39" t="s">
        <v>1305</v>
      </c>
      <c r="X91" s="33" t="s">
        <v>882</v>
      </c>
      <c r="Y91" s="115" t="s">
        <v>343</v>
      </c>
      <c r="Z91" s="115" t="s">
        <v>343</v>
      </c>
      <c r="AA91" s="115" t="s">
        <v>1315</v>
      </c>
      <c r="AB91" s="275" t="s">
        <v>183</v>
      </c>
    </row>
    <row r="92" spans="1:28" ht="15" customHeight="1" x14ac:dyDescent="0.2">
      <c r="A92" s="155" t="s">
        <v>80</v>
      </c>
      <c r="B92" s="112" t="s">
        <v>274</v>
      </c>
      <c r="C92" s="217">
        <f t="shared" si="2"/>
        <v>0</v>
      </c>
      <c r="D92" s="113"/>
      <c r="E92" s="114">
        <f t="shared" si="3"/>
        <v>0</v>
      </c>
      <c r="F92" s="115">
        <v>44356</v>
      </c>
      <c r="G92" s="115" t="s">
        <v>1075</v>
      </c>
      <c r="H92" s="115" t="s">
        <v>1226</v>
      </c>
      <c r="I92" s="115" t="s">
        <v>864</v>
      </c>
      <c r="J92" s="115">
        <v>44342</v>
      </c>
      <c r="K92" s="115" t="s">
        <v>864</v>
      </c>
      <c r="L92" s="112" t="s">
        <v>822</v>
      </c>
      <c r="M92" s="112" t="s">
        <v>866</v>
      </c>
      <c r="N92" s="112" t="s">
        <v>1330</v>
      </c>
      <c r="O92" s="112" t="s">
        <v>183</v>
      </c>
      <c r="P92" s="112" t="s">
        <v>183</v>
      </c>
      <c r="Q92" s="112" t="s">
        <v>183</v>
      </c>
      <c r="R92" s="112" t="s">
        <v>183</v>
      </c>
      <c r="S92" s="112" t="s">
        <v>183</v>
      </c>
      <c r="T92" s="112" t="s">
        <v>183</v>
      </c>
      <c r="U92" s="112" t="s">
        <v>183</v>
      </c>
      <c r="V92" s="232" t="s">
        <v>583</v>
      </c>
      <c r="W92" s="39" t="s">
        <v>1305</v>
      </c>
      <c r="X92" s="115">
        <v>44363</v>
      </c>
      <c r="Y92" s="221">
        <v>44368</v>
      </c>
      <c r="Z92" s="39" t="s">
        <v>864</v>
      </c>
      <c r="AA92" s="112" t="s">
        <v>1333</v>
      </c>
      <c r="AB92" s="275" t="s">
        <v>183</v>
      </c>
    </row>
    <row r="93" spans="1:28" ht="15" customHeight="1" x14ac:dyDescent="0.2">
      <c r="A93" s="155" t="s">
        <v>81</v>
      </c>
      <c r="B93" s="231" t="s">
        <v>273</v>
      </c>
      <c r="C93" s="217">
        <f t="shared" si="2"/>
        <v>1</v>
      </c>
      <c r="D93" s="113"/>
      <c r="E93" s="114">
        <f t="shared" si="3"/>
        <v>1</v>
      </c>
      <c r="F93" s="115">
        <v>44322</v>
      </c>
      <c r="G93" s="115" t="s">
        <v>1224</v>
      </c>
      <c r="H93" s="115" t="s">
        <v>1226</v>
      </c>
      <c r="I93" s="115" t="s">
        <v>864</v>
      </c>
      <c r="J93" s="115">
        <v>44312</v>
      </c>
      <c r="K93" s="115" t="s">
        <v>864</v>
      </c>
      <c r="L93" s="112" t="s">
        <v>823</v>
      </c>
      <c r="M93" s="112" t="s">
        <v>866</v>
      </c>
      <c r="N93" s="112" t="s">
        <v>864</v>
      </c>
      <c r="O93" s="112" t="s">
        <v>1325</v>
      </c>
      <c r="P93" s="112" t="s">
        <v>864</v>
      </c>
      <c r="Q93" s="112" t="s">
        <v>1234</v>
      </c>
      <c r="R93" s="112" t="s">
        <v>892</v>
      </c>
      <c r="S93" s="231" t="s">
        <v>866</v>
      </c>
      <c r="T93" s="112" t="s">
        <v>866</v>
      </c>
      <c r="U93" s="112" t="s">
        <v>864</v>
      </c>
      <c r="V93" s="112" t="s">
        <v>824</v>
      </c>
      <c r="W93" s="39" t="s">
        <v>1310</v>
      </c>
      <c r="X93" s="115">
        <v>44377</v>
      </c>
      <c r="Y93" s="115">
        <v>44328</v>
      </c>
      <c r="Z93" s="115" t="s">
        <v>864</v>
      </c>
      <c r="AA93" s="115" t="s">
        <v>1315</v>
      </c>
      <c r="AB93" s="275" t="s">
        <v>183</v>
      </c>
    </row>
    <row r="94" spans="1:28" ht="15" customHeight="1" x14ac:dyDescent="0.2">
      <c r="A94" s="155" t="s">
        <v>82</v>
      </c>
      <c r="B94" s="112" t="s">
        <v>273</v>
      </c>
      <c r="C94" s="217">
        <f t="shared" si="2"/>
        <v>1</v>
      </c>
      <c r="D94" s="113"/>
      <c r="E94" s="114">
        <f t="shared" si="3"/>
        <v>1</v>
      </c>
      <c r="F94" s="115">
        <v>44341</v>
      </c>
      <c r="G94" s="115" t="s">
        <v>1224</v>
      </c>
      <c r="H94" s="115" t="s">
        <v>1226</v>
      </c>
      <c r="I94" s="115" t="s">
        <v>864</v>
      </c>
      <c r="J94" s="115">
        <v>44330</v>
      </c>
      <c r="K94" s="115" t="s">
        <v>864</v>
      </c>
      <c r="L94" s="112" t="s">
        <v>825</v>
      </c>
      <c r="M94" s="112" t="s">
        <v>866</v>
      </c>
      <c r="N94" s="112" t="s">
        <v>864</v>
      </c>
      <c r="O94" s="112" t="s">
        <v>644</v>
      </c>
      <c r="P94" s="112" t="s">
        <v>864</v>
      </c>
      <c r="Q94" s="112" t="s">
        <v>1241</v>
      </c>
      <c r="R94" s="112" t="s">
        <v>864</v>
      </c>
      <c r="S94" s="112" t="s">
        <v>864</v>
      </c>
      <c r="T94" s="112" t="s">
        <v>866</v>
      </c>
      <c r="U94" s="112" t="s">
        <v>864</v>
      </c>
      <c r="V94" s="112" t="s">
        <v>826</v>
      </c>
      <c r="W94" s="39" t="s">
        <v>1296</v>
      </c>
      <c r="X94" s="115" t="s">
        <v>884</v>
      </c>
      <c r="Y94" s="115">
        <v>44347</v>
      </c>
      <c r="Z94" s="115" t="s">
        <v>864</v>
      </c>
      <c r="AA94" s="115" t="s">
        <v>1315</v>
      </c>
      <c r="AB94" s="275" t="s">
        <v>183</v>
      </c>
    </row>
    <row r="95" spans="1:28" ht="15" customHeight="1" x14ac:dyDescent="0.2">
      <c r="A95" s="155" t="s">
        <v>83</v>
      </c>
      <c r="B95" s="112" t="s">
        <v>274</v>
      </c>
      <c r="C95" s="217">
        <f t="shared" si="2"/>
        <v>0</v>
      </c>
      <c r="D95" s="113"/>
      <c r="E95" s="114">
        <f t="shared" si="3"/>
        <v>0</v>
      </c>
      <c r="F95" s="115" t="s">
        <v>827</v>
      </c>
      <c r="G95" s="115" t="s">
        <v>1075</v>
      </c>
      <c r="H95" s="115" t="s">
        <v>1226</v>
      </c>
      <c r="I95" s="115" t="s">
        <v>864</v>
      </c>
      <c r="J95" s="115">
        <v>44350</v>
      </c>
      <c r="K95" s="115" t="s">
        <v>864</v>
      </c>
      <c r="L95" s="112" t="s">
        <v>828</v>
      </c>
      <c r="M95" s="112" t="s">
        <v>866</v>
      </c>
      <c r="N95" s="231" t="s">
        <v>1291</v>
      </c>
      <c r="O95" s="112" t="s">
        <v>183</v>
      </c>
      <c r="P95" s="112" t="s">
        <v>183</v>
      </c>
      <c r="Q95" s="112" t="s">
        <v>183</v>
      </c>
      <c r="R95" s="112" t="s">
        <v>183</v>
      </c>
      <c r="S95" s="112" t="s">
        <v>183</v>
      </c>
      <c r="T95" s="112" t="s">
        <v>183</v>
      </c>
      <c r="U95" s="112" t="s">
        <v>183</v>
      </c>
      <c r="V95" s="232" t="s">
        <v>1292</v>
      </c>
      <c r="W95" s="39" t="s">
        <v>1305</v>
      </c>
      <c r="X95" s="115">
        <v>44399</v>
      </c>
      <c r="Y95" s="115" t="s">
        <v>183</v>
      </c>
      <c r="Z95" s="115" t="s">
        <v>183</v>
      </c>
      <c r="AA95" s="115" t="s">
        <v>1334</v>
      </c>
      <c r="AB95" s="275" t="s">
        <v>183</v>
      </c>
    </row>
    <row r="96" spans="1:28" ht="15" customHeight="1" x14ac:dyDescent="0.2">
      <c r="A96" s="155" t="s">
        <v>84</v>
      </c>
      <c r="B96" s="112" t="s">
        <v>272</v>
      </c>
      <c r="C96" s="217">
        <f t="shared" si="2"/>
        <v>2</v>
      </c>
      <c r="D96" s="113"/>
      <c r="E96" s="114">
        <f t="shared" si="3"/>
        <v>2</v>
      </c>
      <c r="F96" s="115" t="s">
        <v>829</v>
      </c>
      <c r="G96" s="115" t="s">
        <v>1224</v>
      </c>
      <c r="H96" s="115" t="s">
        <v>1226</v>
      </c>
      <c r="I96" s="115" t="s">
        <v>864</v>
      </c>
      <c r="J96" s="115">
        <v>44320</v>
      </c>
      <c r="K96" s="115" t="s">
        <v>864</v>
      </c>
      <c r="L96" s="221" t="s">
        <v>596</v>
      </c>
      <c r="M96" s="112" t="s">
        <v>866</v>
      </c>
      <c r="N96" s="112" t="s">
        <v>864</v>
      </c>
      <c r="O96" s="112" t="s">
        <v>644</v>
      </c>
      <c r="P96" s="112" t="s">
        <v>864</v>
      </c>
      <c r="Q96" s="112" t="s">
        <v>1236</v>
      </c>
      <c r="R96" s="112" t="s">
        <v>864</v>
      </c>
      <c r="S96" s="112" t="s">
        <v>864</v>
      </c>
      <c r="T96" s="112" t="s">
        <v>864</v>
      </c>
      <c r="U96" s="112" t="s">
        <v>864</v>
      </c>
      <c r="V96" s="112" t="s">
        <v>830</v>
      </c>
      <c r="W96" s="39" t="s">
        <v>1311</v>
      </c>
      <c r="X96" s="115">
        <v>44358</v>
      </c>
      <c r="Y96" s="115" t="s">
        <v>831</v>
      </c>
      <c r="Z96" s="115" t="s">
        <v>864</v>
      </c>
      <c r="AA96" s="116" t="s">
        <v>183</v>
      </c>
    </row>
    <row r="97" spans="1:28" ht="15" customHeight="1" x14ac:dyDescent="0.2">
      <c r="A97" s="155" t="s">
        <v>85</v>
      </c>
      <c r="B97" s="112" t="s">
        <v>272</v>
      </c>
      <c r="C97" s="217">
        <f t="shared" si="2"/>
        <v>2</v>
      </c>
      <c r="D97" s="113"/>
      <c r="E97" s="114">
        <f t="shared" si="3"/>
        <v>2</v>
      </c>
      <c r="F97" s="115">
        <v>44358</v>
      </c>
      <c r="G97" s="115" t="s">
        <v>1222</v>
      </c>
      <c r="H97" s="115" t="s">
        <v>1225</v>
      </c>
      <c r="I97" s="115" t="s">
        <v>864</v>
      </c>
      <c r="J97" s="115">
        <v>44351</v>
      </c>
      <c r="K97" s="115" t="s">
        <v>864</v>
      </c>
      <c r="L97" s="232" t="s">
        <v>832</v>
      </c>
      <c r="M97" s="112" t="s">
        <v>866</v>
      </c>
      <c r="N97" s="231" t="s">
        <v>864</v>
      </c>
      <c r="O97" s="112" t="s">
        <v>685</v>
      </c>
      <c r="P97" s="112" t="s">
        <v>864</v>
      </c>
      <c r="Q97" s="112" t="s">
        <v>1237</v>
      </c>
      <c r="R97" s="112" t="s">
        <v>864</v>
      </c>
      <c r="S97" s="112" t="s">
        <v>864</v>
      </c>
      <c r="T97" s="112" t="s">
        <v>864</v>
      </c>
      <c r="U97" s="112" t="s">
        <v>864</v>
      </c>
      <c r="V97" s="112" t="s">
        <v>833</v>
      </c>
      <c r="W97" s="39" t="s">
        <v>1308</v>
      </c>
      <c r="X97" s="115">
        <v>44371</v>
      </c>
      <c r="Y97" s="115" t="s">
        <v>343</v>
      </c>
      <c r="Z97" s="115" t="s">
        <v>343</v>
      </c>
      <c r="AA97" s="116" t="s">
        <v>183</v>
      </c>
    </row>
    <row r="98" spans="1:28" ht="15" customHeight="1" x14ac:dyDescent="0.2">
      <c r="A98" s="155" t="s">
        <v>86</v>
      </c>
      <c r="B98" s="112" t="s">
        <v>274</v>
      </c>
      <c r="C98" s="217">
        <f t="shared" si="2"/>
        <v>0</v>
      </c>
      <c r="D98" s="113"/>
      <c r="E98" s="114">
        <f t="shared" si="3"/>
        <v>0</v>
      </c>
      <c r="F98" s="221">
        <v>44362</v>
      </c>
      <c r="G98" s="115" t="s">
        <v>1075</v>
      </c>
      <c r="H98" s="115" t="s">
        <v>1226</v>
      </c>
      <c r="I98" s="115" t="s">
        <v>864</v>
      </c>
      <c r="J98" s="221">
        <v>44357</v>
      </c>
      <c r="K98" s="115" t="s">
        <v>864</v>
      </c>
      <c r="L98" s="112" t="s">
        <v>834</v>
      </c>
      <c r="M98" s="112" t="s">
        <v>866</v>
      </c>
      <c r="N98" s="112" t="s">
        <v>866</v>
      </c>
      <c r="O98" s="115" t="s">
        <v>183</v>
      </c>
      <c r="P98" s="115" t="s">
        <v>183</v>
      </c>
      <c r="Q98" s="115" t="s">
        <v>183</v>
      </c>
      <c r="R98" s="115" t="s">
        <v>183</v>
      </c>
      <c r="S98" s="115" t="s">
        <v>183</v>
      </c>
      <c r="T98" s="115" t="s">
        <v>183</v>
      </c>
      <c r="U98" s="115" t="s">
        <v>183</v>
      </c>
      <c r="V98" s="115" t="s">
        <v>183</v>
      </c>
      <c r="W98" s="39" t="s">
        <v>1305</v>
      </c>
      <c r="X98" s="115">
        <v>44365</v>
      </c>
      <c r="Y98" s="115" t="s">
        <v>183</v>
      </c>
      <c r="Z98" s="115" t="s">
        <v>183</v>
      </c>
      <c r="AA98" s="116" t="s">
        <v>1274</v>
      </c>
      <c r="AB98" s="275" t="s">
        <v>183</v>
      </c>
    </row>
    <row r="99" spans="1:28" ht="15" customHeight="1" x14ac:dyDescent="0.2">
      <c r="A99" s="155" t="s">
        <v>87</v>
      </c>
      <c r="B99" s="112" t="s">
        <v>274</v>
      </c>
      <c r="C99" s="217">
        <f t="shared" si="2"/>
        <v>0</v>
      </c>
      <c r="D99" s="113"/>
      <c r="E99" s="114">
        <f t="shared" si="3"/>
        <v>0</v>
      </c>
      <c r="F99" s="115">
        <v>44334</v>
      </c>
      <c r="G99" s="115" t="s">
        <v>1075</v>
      </c>
      <c r="H99" s="115" t="s">
        <v>343</v>
      </c>
      <c r="I99" s="115" t="s">
        <v>866</v>
      </c>
      <c r="J99" s="115" t="s">
        <v>183</v>
      </c>
      <c r="K99" s="115" t="s">
        <v>183</v>
      </c>
      <c r="L99" s="115" t="s">
        <v>183</v>
      </c>
      <c r="M99" s="115" t="s">
        <v>343</v>
      </c>
      <c r="N99" s="112" t="s">
        <v>866</v>
      </c>
      <c r="O99" s="115" t="s">
        <v>183</v>
      </c>
      <c r="P99" s="115" t="s">
        <v>183</v>
      </c>
      <c r="Q99" s="115" t="s">
        <v>183</v>
      </c>
      <c r="R99" s="115" t="s">
        <v>183</v>
      </c>
      <c r="S99" s="115" t="s">
        <v>183</v>
      </c>
      <c r="T99" s="115" t="s">
        <v>183</v>
      </c>
      <c r="U99" s="115" t="s">
        <v>183</v>
      </c>
      <c r="V99" s="115" t="s">
        <v>183</v>
      </c>
      <c r="W99" s="39" t="s">
        <v>1305</v>
      </c>
      <c r="X99" s="115">
        <v>44340</v>
      </c>
      <c r="Y99" s="115" t="s">
        <v>183</v>
      </c>
      <c r="Z99" s="115" t="s">
        <v>183</v>
      </c>
      <c r="AA99" s="116" t="s">
        <v>1331</v>
      </c>
      <c r="AB99" s="275" t="s">
        <v>183</v>
      </c>
    </row>
    <row r="100" spans="1:28" ht="15" customHeight="1" x14ac:dyDescent="0.2">
      <c r="A100" s="249" t="s">
        <v>1252</v>
      </c>
      <c r="B100" s="219"/>
      <c r="C100" s="223"/>
      <c r="D100" s="223"/>
      <c r="E100" s="224"/>
      <c r="F100" s="225"/>
      <c r="G100" s="225"/>
      <c r="H100" s="225"/>
      <c r="I100" s="225"/>
      <c r="J100" s="225"/>
      <c r="K100" s="225"/>
      <c r="L100" s="225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19"/>
    </row>
    <row r="101" spans="1:28" ht="15" customHeight="1" x14ac:dyDescent="0.2"/>
    <row r="102" spans="1:28" ht="15" customHeight="1" x14ac:dyDescent="0.2">
      <c r="A102" s="226"/>
      <c r="B102" s="226"/>
      <c r="C102" s="227"/>
      <c r="D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6"/>
    </row>
    <row r="103" spans="1:28" ht="15" customHeight="1" x14ac:dyDescent="0.2"/>
    <row r="104" spans="1:28" ht="15" customHeight="1" x14ac:dyDescent="0.2"/>
    <row r="105" spans="1:28" ht="15" customHeight="1" x14ac:dyDescent="0.2"/>
    <row r="106" spans="1:28" ht="15" customHeight="1" x14ac:dyDescent="0.2"/>
    <row r="107" spans="1:28" ht="15" customHeight="1" x14ac:dyDescent="0.2"/>
    <row r="108" spans="1:28" ht="15" customHeight="1" x14ac:dyDescent="0.2"/>
    <row r="109" spans="1:28" ht="15" customHeight="1" x14ac:dyDescent="0.2">
      <c r="A109" s="226"/>
      <c r="B109" s="226"/>
      <c r="C109" s="227"/>
      <c r="D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6"/>
    </row>
    <row r="110" spans="1:28" ht="15" customHeight="1" x14ac:dyDescent="0.2"/>
    <row r="111" spans="1:28" ht="15" customHeight="1" x14ac:dyDescent="0.2"/>
    <row r="112" spans="1:28" ht="15" customHeight="1" x14ac:dyDescent="0.2"/>
    <row r="113" spans="1:27" ht="15" customHeight="1" x14ac:dyDescent="0.2">
      <c r="A113" s="226"/>
      <c r="B113" s="226"/>
      <c r="C113" s="227"/>
      <c r="D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6"/>
    </row>
    <row r="114" spans="1:27" ht="15" customHeight="1" x14ac:dyDescent="0.2"/>
    <row r="115" spans="1:27" ht="15" customHeight="1" x14ac:dyDescent="0.2"/>
    <row r="116" spans="1:27" ht="15" customHeight="1" x14ac:dyDescent="0.2">
      <c r="A116" s="226"/>
      <c r="B116" s="226"/>
      <c r="C116" s="227"/>
      <c r="D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6"/>
    </row>
    <row r="117" spans="1:27" ht="15" customHeight="1" x14ac:dyDescent="0.2"/>
    <row r="118" spans="1:27" ht="15" customHeight="1" x14ac:dyDescent="0.2"/>
    <row r="119" spans="1:27" ht="15" customHeight="1" x14ac:dyDescent="0.2"/>
    <row r="120" spans="1:27" ht="15" customHeight="1" x14ac:dyDescent="0.2">
      <c r="A120" s="226"/>
      <c r="B120" s="226"/>
      <c r="C120" s="227"/>
      <c r="D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6"/>
    </row>
    <row r="121" spans="1:27" ht="15" customHeight="1" x14ac:dyDescent="0.2"/>
    <row r="122" spans="1:27" ht="15" customHeight="1" x14ac:dyDescent="0.2"/>
    <row r="123" spans="1:27" ht="15" customHeight="1" x14ac:dyDescent="0.2">
      <c r="A123" s="226"/>
      <c r="B123" s="226"/>
      <c r="C123" s="227"/>
      <c r="D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6"/>
    </row>
    <row r="124" spans="1:27" ht="15" customHeight="1" x14ac:dyDescent="0.2"/>
    <row r="125" spans="1:27" ht="15" customHeight="1" x14ac:dyDescent="0.2"/>
    <row r="126" spans="1:27" ht="15" customHeight="1" x14ac:dyDescent="0.2"/>
    <row r="127" spans="1:27" ht="15" customHeight="1" x14ac:dyDescent="0.2">
      <c r="A127" s="226"/>
      <c r="B127" s="226"/>
      <c r="C127" s="227"/>
      <c r="D127" s="227"/>
      <c r="M127" s="227"/>
      <c r="N127" s="227"/>
      <c r="O127" s="227"/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  <c r="AA127" s="226"/>
    </row>
    <row r="128" spans="1:27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</sheetData>
  <mergeCells count="30">
    <mergeCell ref="A3:A6"/>
    <mergeCell ref="C3:E3"/>
    <mergeCell ref="F3:F6"/>
    <mergeCell ref="G3:G6"/>
    <mergeCell ref="O3:O6"/>
    <mergeCell ref="K4:K6"/>
    <mergeCell ref="H3:H6"/>
    <mergeCell ref="C4:C6"/>
    <mergeCell ref="D4:D6"/>
    <mergeCell ref="E4:E6"/>
    <mergeCell ref="L4:L6"/>
    <mergeCell ref="I3:L3"/>
    <mergeCell ref="M3:M6"/>
    <mergeCell ref="N3:N6"/>
    <mergeCell ref="I4:I6"/>
    <mergeCell ref="J4:J6"/>
    <mergeCell ref="V3:V6"/>
    <mergeCell ref="W3:W6"/>
    <mergeCell ref="X3:Z3"/>
    <mergeCell ref="AA3:AA6"/>
    <mergeCell ref="T4:T6"/>
    <mergeCell ref="U4:U6"/>
    <mergeCell ref="X4:X6"/>
    <mergeCell ref="Y4:Y6"/>
    <mergeCell ref="Z4:Z6"/>
    <mergeCell ref="P3:U3"/>
    <mergeCell ref="S5:S6"/>
    <mergeCell ref="P4:P6"/>
    <mergeCell ref="Q4:Q6"/>
    <mergeCell ref="R4:R6"/>
  </mergeCells>
  <dataValidations count="1">
    <dataValidation type="list" allowBlank="1" showInputMessage="1" showErrorMessage="1" sqref="B8:B99">
      <formula1>$B$4:$B$6</formula1>
    </dataValidation>
  </dataValidations>
  <hyperlinks>
    <hyperlink ref="V23" r:id="rId1"/>
    <hyperlink ref="V91" r:id="rId2"/>
    <hyperlink ref="L62" r:id="rId3"/>
    <hyperlink ref="L75" r:id="rId4"/>
    <hyperlink ref="V19" r:id="rId5"/>
    <hyperlink ref="V43" r:id="rId6"/>
    <hyperlink ref="L49" r:id="rId7"/>
    <hyperlink ref="V49" r:id="rId8"/>
    <hyperlink ref="L50" r:id="rId9"/>
    <hyperlink ref="V89" r:id="rId10"/>
    <hyperlink ref="L89" r:id="rId11"/>
    <hyperlink ref="V20" r:id="rId12"/>
    <hyperlink ref="V71" r:id="rId13"/>
    <hyperlink ref="V95" r:id="rId14"/>
    <hyperlink ref="L11" r:id="rId15"/>
    <hyperlink ref="V11" r:id="rId16"/>
    <hyperlink ref="V28" r:id="rId17"/>
    <hyperlink ref="V63" r:id="rId18"/>
    <hyperlink ref="V66" r:id="rId19"/>
    <hyperlink ref="V92" r:id="rId20"/>
    <hyperlink ref="V8" r:id="rId21"/>
    <hyperlink ref="V16" r:id="rId22"/>
    <hyperlink ref="V24" r:id="rId23"/>
    <hyperlink ref="V29" r:id="rId24"/>
    <hyperlink ref="V87" r:id="rId25"/>
    <hyperlink ref="V13" r:id="rId26"/>
    <hyperlink ref="V12" r:id="rId27"/>
    <hyperlink ref="V58" r:id="rId28"/>
    <hyperlink ref="V61" r:id="rId29"/>
    <hyperlink ref="V30" r:id="rId30"/>
    <hyperlink ref="V31" r:id="rId31"/>
  </hyperlinks>
  <pageMargins left="0.51181102362204722" right="0.51181102362204722" top="0.55118110236220474" bottom="0.74803149606299213" header="0.31496062992125984" footer="0.31496062992125984"/>
  <pageSetup paperSize="9" scale="70" fitToWidth="3" fitToHeight="0" orientation="landscape" horizontalDpi="300" r:id="rId32"/>
  <headerFooter>
    <oddFooter>&amp;C&amp;A&amp;R&amp;P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1"/>
  <dimension ref="A1:S126"/>
  <sheetViews>
    <sheetView zoomScaleNormal="100" zoomScaleSheetLayoutView="100" workbookViewId="0">
      <pane xSplit="1" ySplit="6" topLeftCell="B7" activePane="bottomRight" state="frozen"/>
      <selection activeCell="S4" sqref="P3:U6"/>
      <selection pane="topRight" activeCell="S4" sqref="P3:U6"/>
      <selection pane="bottomLeft" activeCell="S4" sqref="P3:U6"/>
      <selection pane="bottomRight" activeCell="A3" sqref="A3:A5"/>
    </sheetView>
  </sheetViews>
  <sheetFormatPr defaultColWidth="9.140625" defaultRowHeight="12.75" x14ac:dyDescent="0.2"/>
  <cols>
    <col min="1" max="1" width="22.7109375" style="9" customWidth="1"/>
    <col min="2" max="2" width="29" style="17" customWidth="1"/>
    <col min="3" max="3" width="5.5703125" style="17" customWidth="1"/>
    <col min="4" max="5" width="4.5703125" style="17" customWidth="1"/>
    <col min="6" max="6" width="5.5703125" style="19" customWidth="1"/>
    <col min="7" max="7" width="12.42578125" style="17" customWidth="1"/>
    <col min="8" max="8" width="12" style="20" customWidth="1"/>
    <col min="9" max="9" width="12" style="14" customWidth="1"/>
    <col min="10" max="10" width="16.5703125" style="14" customWidth="1"/>
    <col min="11" max="11" width="13.28515625" style="14" customWidth="1"/>
    <col min="12" max="12" width="12.5703125" style="14" customWidth="1"/>
    <col min="13" max="13" width="12.140625" style="14" customWidth="1"/>
    <col min="14" max="15" width="15.5703125" style="9" customWidth="1"/>
    <col min="16" max="16" width="15.5703125" style="38" customWidth="1"/>
    <col min="17" max="17" width="9.140625" style="314"/>
    <col min="18" max="16384" width="9.140625" style="9"/>
  </cols>
  <sheetData>
    <row r="1" spans="1:17" s="8" customFormat="1" ht="20.100000000000001" customHeight="1" x14ac:dyDescent="0.2">
      <c r="A1" s="180" t="str">
        <f>B3</f>
        <v>4.14. Размещен ли на сайте, предназначенном для размещения бюджетных данных, закон об исполнении бюджета субъекта Российской Федерации за 2020 год?</v>
      </c>
      <c r="B1" s="180"/>
      <c r="C1" s="180"/>
      <c r="D1" s="180"/>
      <c r="E1" s="180"/>
      <c r="F1" s="180"/>
      <c r="G1" s="203"/>
      <c r="H1" s="203"/>
      <c r="I1" s="203"/>
      <c r="J1" s="203"/>
      <c r="K1" s="203"/>
      <c r="L1" s="203"/>
      <c r="M1" s="203"/>
      <c r="N1" s="180"/>
      <c r="O1" s="180"/>
      <c r="P1" s="180"/>
      <c r="Q1" s="313"/>
    </row>
    <row r="2" spans="1:17" s="8" customFormat="1" ht="15" customHeight="1" x14ac:dyDescent="0.2">
      <c r="A2" s="252" t="s">
        <v>1343</v>
      </c>
      <c r="B2" s="182"/>
      <c r="C2" s="182"/>
      <c r="D2" s="182"/>
      <c r="E2" s="182"/>
      <c r="F2" s="182"/>
      <c r="G2" s="202"/>
      <c r="H2" s="202"/>
      <c r="I2" s="202"/>
      <c r="J2" s="202"/>
      <c r="K2" s="202"/>
      <c r="L2" s="202"/>
      <c r="M2" s="202"/>
      <c r="N2" s="182"/>
      <c r="O2" s="182"/>
      <c r="P2" s="182"/>
      <c r="Q2" s="313"/>
    </row>
    <row r="3" spans="1:17" s="11" customFormat="1" ht="63" customHeight="1" x14ac:dyDescent="0.2">
      <c r="A3" s="420" t="s">
        <v>88</v>
      </c>
      <c r="B3" s="261" t="s">
        <v>330</v>
      </c>
      <c r="C3" s="421" t="s">
        <v>195</v>
      </c>
      <c r="D3" s="420"/>
      <c r="E3" s="420"/>
      <c r="F3" s="420"/>
      <c r="G3" s="420" t="s">
        <v>331</v>
      </c>
      <c r="H3" s="420" t="s">
        <v>179</v>
      </c>
      <c r="I3" s="420"/>
      <c r="J3" s="420"/>
      <c r="K3" s="420" t="s">
        <v>170</v>
      </c>
      <c r="L3" s="420" t="s">
        <v>169</v>
      </c>
      <c r="M3" s="420" t="s">
        <v>171</v>
      </c>
      <c r="N3" s="420" t="s">
        <v>109</v>
      </c>
      <c r="O3" s="420" t="s">
        <v>286</v>
      </c>
      <c r="P3" s="422"/>
      <c r="Q3" s="314"/>
    </row>
    <row r="4" spans="1:17" s="75" customFormat="1" ht="21.95" customHeight="1" x14ac:dyDescent="0.2">
      <c r="A4" s="371"/>
      <c r="B4" s="194" t="str">
        <f>'Методика (раздел 4)'!B121</f>
        <v>Да, размещен</v>
      </c>
      <c r="C4" s="371" t="s">
        <v>101</v>
      </c>
      <c r="D4" s="371" t="s">
        <v>104</v>
      </c>
      <c r="E4" s="371" t="s">
        <v>105</v>
      </c>
      <c r="F4" s="375" t="s">
        <v>100</v>
      </c>
      <c r="G4" s="371"/>
      <c r="H4" s="371" t="s">
        <v>172</v>
      </c>
      <c r="I4" s="371" t="s">
        <v>182</v>
      </c>
      <c r="J4" s="371" t="s">
        <v>332</v>
      </c>
      <c r="K4" s="371"/>
      <c r="L4" s="371"/>
      <c r="M4" s="371"/>
      <c r="N4" s="371"/>
      <c r="O4" s="371" t="s">
        <v>983</v>
      </c>
      <c r="P4" s="371" t="s">
        <v>287</v>
      </c>
      <c r="Q4" s="315"/>
    </row>
    <row r="5" spans="1:17" s="75" customFormat="1" ht="41.1" customHeight="1" x14ac:dyDescent="0.2">
      <c r="A5" s="371"/>
      <c r="B5" s="194" t="str">
        <f>'Методика (раздел 4)'!B122</f>
        <v>Нет, в установленные сроки не размещен или не отвечает требованиям</v>
      </c>
      <c r="C5" s="371"/>
      <c r="D5" s="371"/>
      <c r="E5" s="371"/>
      <c r="F5" s="375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15"/>
    </row>
    <row r="6" spans="1:17" s="7" customFormat="1" ht="15" customHeight="1" x14ac:dyDescent="0.2">
      <c r="A6" s="24" t="s">
        <v>0</v>
      </c>
      <c r="B6" s="41"/>
      <c r="C6" s="25"/>
      <c r="D6" s="25"/>
      <c r="E6" s="25"/>
      <c r="F6" s="26"/>
      <c r="G6" s="25"/>
      <c r="H6" s="26"/>
      <c r="I6" s="26"/>
      <c r="J6" s="26"/>
      <c r="K6" s="26"/>
      <c r="L6" s="26"/>
      <c r="M6" s="26"/>
      <c r="N6" s="26"/>
      <c r="O6" s="26"/>
      <c r="P6" s="27"/>
      <c r="Q6" s="316"/>
    </row>
    <row r="7" spans="1:17" s="3" customFormat="1" ht="15" customHeight="1" x14ac:dyDescent="0.2">
      <c r="A7" s="29" t="s">
        <v>1</v>
      </c>
      <c r="B7" s="231" t="s">
        <v>133</v>
      </c>
      <c r="C7" s="30">
        <f>IF(B7=$B$4,2,0)</f>
        <v>2</v>
      </c>
      <c r="D7" s="30"/>
      <c r="E7" s="30"/>
      <c r="F7" s="47">
        <f>C7*IF(D7&gt;0,D7,1)*IF(E7&gt;0,E7,1)</f>
        <v>2</v>
      </c>
      <c r="G7" s="231" t="s">
        <v>864</v>
      </c>
      <c r="H7" s="33">
        <v>44376</v>
      </c>
      <c r="I7" s="33">
        <v>44382</v>
      </c>
      <c r="J7" s="33" t="s">
        <v>864</v>
      </c>
      <c r="K7" s="231" t="s">
        <v>864</v>
      </c>
      <c r="L7" s="231" t="s">
        <v>864</v>
      </c>
      <c r="M7" s="231" t="s">
        <v>864</v>
      </c>
      <c r="N7" s="241" t="s">
        <v>183</v>
      </c>
      <c r="O7" s="232" t="s">
        <v>867</v>
      </c>
      <c r="P7" s="232" t="s">
        <v>401</v>
      </c>
      <c r="Q7" s="314" t="s">
        <v>183</v>
      </c>
    </row>
    <row r="8" spans="1:17" ht="15" customHeight="1" x14ac:dyDescent="0.2">
      <c r="A8" s="29" t="s">
        <v>2</v>
      </c>
      <c r="B8" s="231" t="s">
        <v>133</v>
      </c>
      <c r="C8" s="30">
        <f t="shared" ref="C8:C71" si="0">IF(B8=$B$4,2,0)</f>
        <v>2</v>
      </c>
      <c r="D8" s="30"/>
      <c r="E8" s="30"/>
      <c r="F8" s="47">
        <f t="shared" ref="F8:F24" si="1">C8*IF(D8&gt;0,D8,1)*IF(E8&gt;0,E8,1)</f>
        <v>2</v>
      </c>
      <c r="G8" s="231" t="s">
        <v>864</v>
      </c>
      <c r="H8" s="33">
        <v>44372</v>
      </c>
      <c r="I8" s="33">
        <v>44376</v>
      </c>
      <c r="J8" s="33" t="s">
        <v>864</v>
      </c>
      <c r="K8" s="231" t="s">
        <v>864</v>
      </c>
      <c r="L8" s="231" t="s">
        <v>864</v>
      </c>
      <c r="M8" s="231" t="s">
        <v>864</v>
      </c>
      <c r="N8" s="242" t="s">
        <v>183</v>
      </c>
      <c r="O8" s="232" t="s">
        <v>867</v>
      </c>
      <c r="P8" s="232" t="s">
        <v>618</v>
      </c>
      <c r="Q8" s="314" t="s">
        <v>183</v>
      </c>
    </row>
    <row r="9" spans="1:17" ht="15" customHeight="1" x14ac:dyDescent="0.2">
      <c r="A9" s="29" t="s">
        <v>3</v>
      </c>
      <c r="B9" s="231" t="s">
        <v>133</v>
      </c>
      <c r="C9" s="30">
        <f t="shared" si="0"/>
        <v>2</v>
      </c>
      <c r="D9" s="30"/>
      <c r="E9" s="30"/>
      <c r="F9" s="47">
        <f t="shared" si="1"/>
        <v>2</v>
      </c>
      <c r="G9" s="231" t="s">
        <v>864</v>
      </c>
      <c r="H9" s="33">
        <v>44378</v>
      </c>
      <c r="I9" s="33">
        <v>44383</v>
      </c>
      <c r="J9" s="33" t="s">
        <v>864</v>
      </c>
      <c r="K9" s="231" t="s">
        <v>864</v>
      </c>
      <c r="L9" s="231" t="s">
        <v>864</v>
      </c>
      <c r="M9" s="231" t="s">
        <v>864</v>
      </c>
      <c r="N9" s="242" t="s">
        <v>183</v>
      </c>
      <c r="O9" s="232" t="s">
        <v>867</v>
      </c>
      <c r="P9" s="232" t="s">
        <v>405</v>
      </c>
      <c r="Q9" s="314" t="s">
        <v>183</v>
      </c>
    </row>
    <row r="10" spans="1:17" s="3" customFormat="1" ht="15" customHeight="1" x14ac:dyDescent="0.2">
      <c r="A10" s="29" t="s">
        <v>4</v>
      </c>
      <c r="B10" s="231" t="s">
        <v>113</v>
      </c>
      <c r="C10" s="30">
        <f t="shared" si="0"/>
        <v>0</v>
      </c>
      <c r="D10" s="30"/>
      <c r="E10" s="30"/>
      <c r="F10" s="47">
        <f t="shared" si="1"/>
        <v>0</v>
      </c>
      <c r="G10" s="231" t="s">
        <v>866</v>
      </c>
      <c r="H10" s="33">
        <v>44382</v>
      </c>
      <c r="I10" s="33" t="s">
        <v>183</v>
      </c>
      <c r="J10" s="33" t="s">
        <v>183</v>
      </c>
      <c r="K10" s="231" t="s">
        <v>183</v>
      </c>
      <c r="L10" s="231" t="s">
        <v>183</v>
      </c>
      <c r="M10" s="231" t="s">
        <v>183</v>
      </c>
      <c r="N10" s="242" t="s">
        <v>183</v>
      </c>
      <c r="O10" s="232" t="s">
        <v>867</v>
      </c>
      <c r="P10" s="232" t="s">
        <v>619</v>
      </c>
      <c r="Q10" s="314" t="s">
        <v>183</v>
      </c>
    </row>
    <row r="11" spans="1:17" s="46" customFormat="1" ht="15" customHeight="1" x14ac:dyDescent="0.2">
      <c r="A11" s="29" t="s">
        <v>5</v>
      </c>
      <c r="B11" s="231" t="s">
        <v>133</v>
      </c>
      <c r="C11" s="30">
        <f t="shared" si="0"/>
        <v>2</v>
      </c>
      <c r="D11" s="30"/>
      <c r="E11" s="30"/>
      <c r="F11" s="47">
        <f t="shared" si="1"/>
        <v>2</v>
      </c>
      <c r="G11" s="231" t="s">
        <v>864</v>
      </c>
      <c r="H11" s="33">
        <v>44378</v>
      </c>
      <c r="I11" s="33">
        <v>44385</v>
      </c>
      <c r="J11" s="33" t="s">
        <v>864</v>
      </c>
      <c r="K11" s="231" t="s">
        <v>864</v>
      </c>
      <c r="L11" s="231" t="s">
        <v>864</v>
      </c>
      <c r="M11" s="231" t="s">
        <v>864</v>
      </c>
      <c r="N11" s="241" t="s">
        <v>183</v>
      </c>
      <c r="O11" s="232" t="s">
        <v>867</v>
      </c>
      <c r="P11" s="232" t="s">
        <v>416</v>
      </c>
      <c r="Q11" s="316" t="s">
        <v>183</v>
      </c>
    </row>
    <row r="12" spans="1:17" ht="15" customHeight="1" x14ac:dyDescent="0.2">
      <c r="A12" s="29" t="s">
        <v>6</v>
      </c>
      <c r="B12" s="231" t="s">
        <v>133</v>
      </c>
      <c r="C12" s="30">
        <f t="shared" si="0"/>
        <v>2</v>
      </c>
      <c r="D12" s="30"/>
      <c r="E12" s="30"/>
      <c r="F12" s="47">
        <f t="shared" si="1"/>
        <v>2</v>
      </c>
      <c r="G12" s="231" t="s">
        <v>864</v>
      </c>
      <c r="H12" s="33">
        <v>44369</v>
      </c>
      <c r="I12" s="33" t="s">
        <v>343</v>
      </c>
      <c r="J12" s="33" t="s">
        <v>343</v>
      </c>
      <c r="K12" s="231" t="s">
        <v>864</v>
      </c>
      <c r="L12" s="231" t="s">
        <v>864</v>
      </c>
      <c r="M12" s="231" t="s">
        <v>864</v>
      </c>
      <c r="N12" s="242" t="s">
        <v>183</v>
      </c>
      <c r="O12" s="232" t="s">
        <v>867</v>
      </c>
      <c r="P12" s="232" t="s">
        <v>418</v>
      </c>
      <c r="Q12" s="314" t="s">
        <v>183</v>
      </c>
    </row>
    <row r="13" spans="1:17" s="3" customFormat="1" ht="15" customHeight="1" x14ac:dyDescent="0.2">
      <c r="A13" s="29" t="s">
        <v>7</v>
      </c>
      <c r="B13" s="231" t="s">
        <v>133</v>
      </c>
      <c r="C13" s="30">
        <f t="shared" si="0"/>
        <v>2</v>
      </c>
      <c r="D13" s="30"/>
      <c r="E13" s="30"/>
      <c r="F13" s="47">
        <f t="shared" si="1"/>
        <v>2</v>
      </c>
      <c r="G13" s="231" t="s">
        <v>864</v>
      </c>
      <c r="H13" s="33">
        <v>44384</v>
      </c>
      <c r="I13" s="33" t="s">
        <v>343</v>
      </c>
      <c r="J13" s="33" t="s">
        <v>343</v>
      </c>
      <c r="K13" s="231" t="s">
        <v>864</v>
      </c>
      <c r="L13" s="231" t="s">
        <v>864</v>
      </c>
      <c r="M13" s="231" t="s">
        <v>864</v>
      </c>
      <c r="N13" s="242" t="s">
        <v>183</v>
      </c>
      <c r="O13" s="232" t="s">
        <v>867</v>
      </c>
      <c r="P13" s="232" t="s">
        <v>621</v>
      </c>
      <c r="Q13" s="314" t="s">
        <v>183</v>
      </c>
    </row>
    <row r="14" spans="1:17" s="3" customFormat="1" ht="15" customHeight="1" x14ac:dyDescent="0.2">
      <c r="A14" s="29" t="s">
        <v>8</v>
      </c>
      <c r="B14" s="231" t="s">
        <v>133</v>
      </c>
      <c r="C14" s="30">
        <f t="shared" si="0"/>
        <v>2</v>
      </c>
      <c r="D14" s="30"/>
      <c r="E14" s="30"/>
      <c r="F14" s="47">
        <f t="shared" si="1"/>
        <v>2</v>
      </c>
      <c r="G14" s="231" t="s">
        <v>864</v>
      </c>
      <c r="H14" s="33">
        <v>44375</v>
      </c>
      <c r="I14" s="33">
        <v>44379</v>
      </c>
      <c r="J14" s="33" t="s">
        <v>864</v>
      </c>
      <c r="K14" s="231" t="s">
        <v>864</v>
      </c>
      <c r="L14" s="231" t="s">
        <v>864</v>
      </c>
      <c r="M14" s="231" t="s">
        <v>864</v>
      </c>
      <c r="N14" s="241" t="s">
        <v>183</v>
      </c>
      <c r="O14" s="232" t="s">
        <v>867</v>
      </c>
      <c r="P14" s="232" t="s">
        <v>622</v>
      </c>
      <c r="Q14" s="314" t="s">
        <v>183</v>
      </c>
    </row>
    <row r="15" spans="1:17" s="46" customFormat="1" ht="15" customHeight="1" x14ac:dyDescent="0.2">
      <c r="A15" s="29" t="s">
        <v>9</v>
      </c>
      <c r="B15" s="231" t="s">
        <v>133</v>
      </c>
      <c r="C15" s="30">
        <f t="shared" si="0"/>
        <v>2</v>
      </c>
      <c r="D15" s="30"/>
      <c r="E15" s="30">
        <v>0.5</v>
      </c>
      <c r="F15" s="47">
        <f t="shared" si="1"/>
        <v>1</v>
      </c>
      <c r="G15" s="231" t="s">
        <v>864</v>
      </c>
      <c r="H15" s="33">
        <v>44368</v>
      </c>
      <c r="I15" s="33">
        <v>44371</v>
      </c>
      <c r="J15" s="33" t="s">
        <v>864</v>
      </c>
      <c r="K15" s="231" t="s">
        <v>866</v>
      </c>
      <c r="L15" s="33" t="s">
        <v>183</v>
      </c>
      <c r="M15" s="231" t="s">
        <v>866</v>
      </c>
      <c r="N15" s="241" t="s">
        <v>1139</v>
      </c>
      <c r="O15" s="232" t="s">
        <v>867</v>
      </c>
      <c r="P15" s="232" t="s">
        <v>382</v>
      </c>
      <c r="Q15" s="316" t="s">
        <v>183</v>
      </c>
    </row>
    <row r="16" spans="1:17" ht="15" customHeight="1" x14ac:dyDescent="0.2">
      <c r="A16" s="29" t="s">
        <v>10</v>
      </c>
      <c r="B16" s="231" t="s">
        <v>133</v>
      </c>
      <c r="C16" s="30">
        <f t="shared" si="0"/>
        <v>2</v>
      </c>
      <c r="D16" s="30"/>
      <c r="E16" s="30"/>
      <c r="F16" s="47">
        <f t="shared" si="1"/>
        <v>2</v>
      </c>
      <c r="G16" s="231" t="s">
        <v>864</v>
      </c>
      <c r="H16" s="33">
        <v>44383</v>
      </c>
      <c r="I16" s="33" t="s">
        <v>343</v>
      </c>
      <c r="J16" s="33" t="s">
        <v>343</v>
      </c>
      <c r="K16" s="231" t="s">
        <v>864</v>
      </c>
      <c r="L16" s="231" t="s">
        <v>864</v>
      </c>
      <c r="M16" s="231" t="s">
        <v>864</v>
      </c>
      <c r="N16" s="242" t="s">
        <v>183</v>
      </c>
      <c r="O16" s="232" t="s">
        <v>979</v>
      </c>
      <c r="P16" s="232" t="s">
        <v>425</v>
      </c>
      <c r="Q16" s="314" t="s">
        <v>183</v>
      </c>
    </row>
    <row r="17" spans="1:18" s="46" customFormat="1" ht="15" customHeight="1" x14ac:dyDescent="0.2">
      <c r="A17" s="29" t="s">
        <v>11</v>
      </c>
      <c r="B17" s="231" t="s">
        <v>113</v>
      </c>
      <c r="C17" s="30">
        <f t="shared" si="0"/>
        <v>0</v>
      </c>
      <c r="D17" s="30"/>
      <c r="E17" s="30"/>
      <c r="F17" s="47">
        <f t="shared" si="1"/>
        <v>0</v>
      </c>
      <c r="G17" s="231" t="s">
        <v>866</v>
      </c>
      <c r="H17" s="33">
        <v>44383</v>
      </c>
      <c r="I17" s="33" t="s">
        <v>183</v>
      </c>
      <c r="J17" s="33" t="s">
        <v>183</v>
      </c>
      <c r="K17" s="33" t="s">
        <v>183</v>
      </c>
      <c r="L17" s="33" t="s">
        <v>183</v>
      </c>
      <c r="M17" s="33" t="s">
        <v>183</v>
      </c>
      <c r="N17" s="242" t="s">
        <v>183</v>
      </c>
      <c r="O17" s="232" t="s">
        <v>867</v>
      </c>
      <c r="P17" s="232" t="s">
        <v>426</v>
      </c>
      <c r="Q17" s="316" t="s">
        <v>183</v>
      </c>
    </row>
    <row r="18" spans="1:18" ht="15" customHeight="1" x14ac:dyDescent="0.2">
      <c r="A18" s="29" t="s">
        <v>12</v>
      </c>
      <c r="B18" s="231" t="s">
        <v>133</v>
      </c>
      <c r="C18" s="30">
        <f t="shared" si="0"/>
        <v>2</v>
      </c>
      <c r="D18" s="30"/>
      <c r="E18" s="30">
        <v>0.5</v>
      </c>
      <c r="F18" s="47">
        <f t="shared" si="1"/>
        <v>1</v>
      </c>
      <c r="G18" s="231" t="s">
        <v>864</v>
      </c>
      <c r="H18" s="33">
        <v>44391</v>
      </c>
      <c r="I18" s="33">
        <v>44393</v>
      </c>
      <c r="J18" s="33" t="s">
        <v>864</v>
      </c>
      <c r="K18" s="231" t="s">
        <v>866</v>
      </c>
      <c r="L18" s="33" t="s">
        <v>183</v>
      </c>
      <c r="M18" s="231" t="s">
        <v>864</v>
      </c>
      <c r="N18" s="242" t="s">
        <v>1140</v>
      </c>
      <c r="O18" s="232" t="s">
        <v>867</v>
      </c>
      <c r="P18" s="232" t="s">
        <v>625</v>
      </c>
      <c r="Q18" s="314" t="s">
        <v>183</v>
      </c>
    </row>
    <row r="19" spans="1:18" s="3" customFormat="1" ht="15" customHeight="1" x14ac:dyDescent="0.2">
      <c r="A19" s="29" t="s">
        <v>13</v>
      </c>
      <c r="B19" s="231" t="s">
        <v>113</v>
      </c>
      <c r="C19" s="30">
        <f t="shared" si="0"/>
        <v>0</v>
      </c>
      <c r="D19" s="30"/>
      <c r="E19" s="30"/>
      <c r="F19" s="47">
        <f t="shared" si="1"/>
        <v>0</v>
      </c>
      <c r="G19" s="231" t="s">
        <v>866</v>
      </c>
      <c r="H19" s="33">
        <v>44371</v>
      </c>
      <c r="I19" s="33" t="s">
        <v>183</v>
      </c>
      <c r="J19" s="33" t="s">
        <v>183</v>
      </c>
      <c r="K19" s="33" t="s">
        <v>183</v>
      </c>
      <c r="L19" s="33" t="s">
        <v>183</v>
      </c>
      <c r="M19" s="33" t="s">
        <v>183</v>
      </c>
      <c r="N19" s="242" t="s">
        <v>183</v>
      </c>
      <c r="O19" s="232" t="s">
        <v>867</v>
      </c>
      <c r="P19" s="232" t="s">
        <v>627</v>
      </c>
      <c r="Q19" s="314" t="s">
        <v>183</v>
      </c>
    </row>
    <row r="20" spans="1:18" s="3" customFormat="1" ht="15" customHeight="1" x14ac:dyDescent="0.2">
      <c r="A20" s="29" t="s">
        <v>14</v>
      </c>
      <c r="B20" s="231" t="s">
        <v>113</v>
      </c>
      <c r="C20" s="30">
        <f t="shared" si="0"/>
        <v>0</v>
      </c>
      <c r="D20" s="30"/>
      <c r="E20" s="30"/>
      <c r="F20" s="47">
        <f t="shared" si="1"/>
        <v>0</v>
      </c>
      <c r="G20" s="231" t="s">
        <v>1146</v>
      </c>
      <c r="H20" s="33">
        <v>44384</v>
      </c>
      <c r="I20" s="33" t="s">
        <v>183</v>
      </c>
      <c r="J20" s="33" t="s">
        <v>183</v>
      </c>
      <c r="K20" s="33" t="s">
        <v>183</v>
      </c>
      <c r="L20" s="33" t="s">
        <v>183</v>
      </c>
      <c r="M20" s="33" t="s">
        <v>183</v>
      </c>
      <c r="N20" s="242" t="s">
        <v>1148</v>
      </c>
      <c r="O20" s="232" t="s">
        <v>867</v>
      </c>
      <c r="P20" s="232" t="s">
        <v>436</v>
      </c>
      <c r="Q20" s="314" t="s">
        <v>183</v>
      </c>
    </row>
    <row r="21" spans="1:18" s="46" customFormat="1" ht="15" customHeight="1" x14ac:dyDescent="0.2">
      <c r="A21" s="29" t="s">
        <v>15</v>
      </c>
      <c r="B21" s="231" t="s">
        <v>133</v>
      </c>
      <c r="C21" s="30">
        <f t="shared" si="0"/>
        <v>2</v>
      </c>
      <c r="D21" s="30"/>
      <c r="E21" s="30"/>
      <c r="F21" s="47">
        <f t="shared" si="1"/>
        <v>2</v>
      </c>
      <c r="G21" s="231" t="s">
        <v>864</v>
      </c>
      <c r="H21" s="33">
        <v>44411</v>
      </c>
      <c r="I21" s="33" t="s">
        <v>343</v>
      </c>
      <c r="J21" s="33" t="s">
        <v>343</v>
      </c>
      <c r="K21" s="231" t="s">
        <v>864</v>
      </c>
      <c r="L21" s="231" t="s">
        <v>864</v>
      </c>
      <c r="M21" s="231" t="s">
        <v>864</v>
      </c>
      <c r="N21" s="241" t="s">
        <v>183</v>
      </c>
      <c r="O21" s="232" t="s">
        <v>979</v>
      </c>
      <c r="P21" s="39" t="s">
        <v>640</v>
      </c>
      <c r="Q21" s="316" t="s">
        <v>183</v>
      </c>
    </row>
    <row r="22" spans="1:18" ht="15" customHeight="1" x14ac:dyDescent="0.2">
      <c r="A22" s="29" t="s">
        <v>16</v>
      </c>
      <c r="B22" s="231" t="s">
        <v>133</v>
      </c>
      <c r="C22" s="30">
        <f t="shared" si="0"/>
        <v>2</v>
      </c>
      <c r="D22" s="30"/>
      <c r="E22" s="30"/>
      <c r="F22" s="47">
        <f t="shared" si="1"/>
        <v>2</v>
      </c>
      <c r="G22" s="231" t="s">
        <v>864</v>
      </c>
      <c r="H22" s="33">
        <v>44397</v>
      </c>
      <c r="I22" s="33">
        <v>44399</v>
      </c>
      <c r="J22" s="33" t="s">
        <v>864</v>
      </c>
      <c r="K22" s="231" t="s">
        <v>864</v>
      </c>
      <c r="L22" s="231" t="s">
        <v>864</v>
      </c>
      <c r="M22" s="231" t="s">
        <v>864</v>
      </c>
      <c r="N22" s="242" t="s">
        <v>183</v>
      </c>
      <c r="O22" s="232" t="s">
        <v>979</v>
      </c>
      <c r="P22" s="232" t="s">
        <v>444</v>
      </c>
      <c r="Q22" s="314" t="s">
        <v>183</v>
      </c>
    </row>
    <row r="23" spans="1:18" s="7" customFormat="1" ht="15" customHeight="1" x14ac:dyDescent="0.2">
      <c r="A23" s="29" t="s">
        <v>17</v>
      </c>
      <c r="B23" s="231" t="s">
        <v>113</v>
      </c>
      <c r="C23" s="30">
        <f t="shared" ref="C23" si="2">IF(B23=$B$4,2,0)</f>
        <v>0</v>
      </c>
      <c r="D23" s="30"/>
      <c r="E23" s="30"/>
      <c r="F23" s="47">
        <f t="shared" ref="F23" si="3">C23*IF(D23&gt;0,D23,1)*IF(E23&gt;0,E23,1)</f>
        <v>0</v>
      </c>
      <c r="G23" s="231" t="s">
        <v>1143</v>
      </c>
      <c r="H23" s="33">
        <v>44379</v>
      </c>
      <c r="I23" s="33" t="s">
        <v>183</v>
      </c>
      <c r="J23" s="33" t="s">
        <v>183</v>
      </c>
      <c r="K23" s="33" t="s">
        <v>183</v>
      </c>
      <c r="L23" s="33" t="s">
        <v>183</v>
      </c>
      <c r="M23" s="33" t="s">
        <v>183</v>
      </c>
      <c r="N23" s="242" t="s">
        <v>1144</v>
      </c>
      <c r="O23" s="232" t="s">
        <v>867</v>
      </c>
      <c r="P23" s="232" t="s">
        <v>446</v>
      </c>
      <c r="Q23" s="316" t="s">
        <v>183</v>
      </c>
    </row>
    <row r="24" spans="1:18" s="7" customFormat="1" ht="15" customHeight="1" x14ac:dyDescent="0.2">
      <c r="A24" s="29" t="s">
        <v>204</v>
      </c>
      <c r="B24" s="231" t="s">
        <v>113</v>
      </c>
      <c r="C24" s="30">
        <f t="shared" si="0"/>
        <v>0</v>
      </c>
      <c r="D24" s="30"/>
      <c r="E24" s="30"/>
      <c r="F24" s="47">
        <f t="shared" si="1"/>
        <v>0</v>
      </c>
      <c r="G24" s="231" t="s">
        <v>1151</v>
      </c>
      <c r="H24" s="33" t="s">
        <v>1137</v>
      </c>
      <c r="I24" s="33" t="s">
        <v>183</v>
      </c>
      <c r="J24" s="33" t="s">
        <v>183</v>
      </c>
      <c r="K24" s="33" t="s">
        <v>183</v>
      </c>
      <c r="L24" s="33" t="s">
        <v>183</v>
      </c>
      <c r="M24" s="33" t="s">
        <v>183</v>
      </c>
      <c r="N24" s="242" t="s">
        <v>183</v>
      </c>
      <c r="O24" s="242" t="s">
        <v>979</v>
      </c>
      <c r="P24" s="39" t="s">
        <v>450</v>
      </c>
      <c r="Q24" s="316" t="s">
        <v>183</v>
      </c>
    </row>
    <row r="25" spans="1:18" s="7" customFormat="1" ht="15" customHeight="1" x14ac:dyDescent="0.2">
      <c r="A25" s="24" t="s">
        <v>18</v>
      </c>
      <c r="B25" s="41"/>
      <c r="C25" s="25"/>
      <c r="D25" s="25"/>
      <c r="E25" s="25"/>
      <c r="F25" s="26"/>
      <c r="G25" s="24"/>
      <c r="H25" s="24"/>
      <c r="I25" s="24"/>
      <c r="J25" s="24"/>
      <c r="K25" s="24"/>
      <c r="L25" s="24"/>
      <c r="M25" s="24"/>
      <c r="N25" s="243"/>
      <c r="O25" s="243"/>
      <c r="P25" s="24"/>
      <c r="Q25" s="316"/>
    </row>
    <row r="26" spans="1:18" ht="15" customHeight="1" x14ac:dyDescent="0.2">
      <c r="A26" s="29" t="s">
        <v>19</v>
      </c>
      <c r="B26" s="231" t="s">
        <v>133</v>
      </c>
      <c r="C26" s="30">
        <f t="shared" si="0"/>
        <v>2</v>
      </c>
      <c r="D26" s="30"/>
      <c r="E26" s="30">
        <v>0.5</v>
      </c>
      <c r="F26" s="47">
        <f t="shared" ref="F26:F36" si="4">C26*IF(D26&gt;0,D26,1)*IF(E26&gt;0,E26,1)</f>
        <v>1</v>
      </c>
      <c r="G26" s="231" t="s">
        <v>864</v>
      </c>
      <c r="H26" s="33">
        <v>44375</v>
      </c>
      <c r="I26" s="33" t="s">
        <v>343</v>
      </c>
      <c r="J26" s="33" t="s">
        <v>343</v>
      </c>
      <c r="K26" s="231" t="s">
        <v>866</v>
      </c>
      <c r="L26" s="231" t="s">
        <v>183</v>
      </c>
      <c r="M26" s="231" t="s">
        <v>866</v>
      </c>
      <c r="N26" s="241" t="s">
        <v>1139</v>
      </c>
      <c r="O26" s="232" t="s">
        <v>867</v>
      </c>
      <c r="P26" s="232" t="s">
        <v>452</v>
      </c>
      <c r="Q26" s="314" t="s">
        <v>183</v>
      </c>
    </row>
    <row r="27" spans="1:18" s="7" customFormat="1" ht="15" customHeight="1" x14ac:dyDescent="0.2">
      <c r="A27" s="29" t="s">
        <v>20</v>
      </c>
      <c r="B27" s="231" t="s">
        <v>133</v>
      </c>
      <c r="C27" s="30">
        <f t="shared" si="0"/>
        <v>2</v>
      </c>
      <c r="D27" s="30"/>
      <c r="E27" s="30"/>
      <c r="F27" s="47">
        <f t="shared" si="4"/>
        <v>2</v>
      </c>
      <c r="G27" s="231" t="s">
        <v>864</v>
      </c>
      <c r="H27" s="33">
        <v>44377</v>
      </c>
      <c r="I27" s="33">
        <v>44382</v>
      </c>
      <c r="J27" s="33" t="s">
        <v>864</v>
      </c>
      <c r="K27" s="231" t="s">
        <v>864</v>
      </c>
      <c r="L27" s="231" t="s">
        <v>864</v>
      </c>
      <c r="M27" s="231" t="s">
        <v>864</v>
      </c>
      <c r="N27" s="242" t="s">
        <v>183</v>
      </c>
      <c r="O27" s="232" t="s">
        <v>867</v>
      </c>
      <c r="P27" s="232" t="s">
        <v>377</v>
      </c>
      <c r="Q27" s="314" t="s">
        <v>183</v>
      </c>
    </row>
    <row r="28" spans="1:18" ht="15" customHeight="1" x14ac:dyDescent="0.2">
      <c r="A28" s="29" t="s">
        <v>21</v>
      </c>
      <c r="B28" s="231" t="s">
        <v>133</v>
      </c>
      <c r="C28" s="30">
        <f>IF(B28=$B$4,2,0)</f>
        <v>2</v>
      </c>
      <c r="D28" s="30"/>
      <c r="E28" s="30"/>
      <c r="F28" s="47">
        <f t="shared" si="4"/>
        <v>2</v>
      </c>
      <c r="G28" s="231" t="s">
        <v>864</v>
      </c>
      <c r="H28" s="33">
        <v>44375</v>
      </c>
      <c r="I28" s="33">
        <v>44376</v>
      </c>
      <c r="J28" s="33" t="s">
        <v>864</v>
      </c>
      <c r="K28" s="231" t="s">
        <v>864</v>
      </c>
      <c r="L28" s="231" t="s">
        <v>864</v>
      </c>
      <c r="M28" s="231" t="s">
        <v>864</v>
      </c>
      <c r="N28" s="241" t="s">
        <v>183</v>
      </c>
      <c r="O28" s="232" t="s">
        <v>867</v>
      </c>
      <c r="P28" s="232" t="s">
        <v>455</v>
      </c>
      <c r="Q28" s="314" t="s">
        <v>183</v>
      </c>
      <c r="R28" s="48"/>
    </row>
    <row r="29" spans="1:18" s="7" customFormat="1" ht="15" customHeight="1" x14ac:dyDescent="0.2">
      <c r="A29" s="29" t="s">
        <v>22</v>
      </c>
      <c r="B29" s="231" t="s">
        <v>133</v>
      </c>
      <c r="C29" s="30">
        <f t="shared" si="0"/>
        <v>2</v>
      </c>
      <c r="D29" s="30"/>
      <c r="E29" s="30"/>
      <c r="F29" s="47">
        <f t="shared" si="4"/>
        <v>2</v>
      </c>
      <c r="G29" s="231" t="s">
        <v>864</v>
      </c>
      <c r="H29" s="33">
        <v>44377</v>
      </c>
      <c r="I29" s="33">
        <v>44379</v>
      </c>
      <c r="J29" s="33" t="s">
        <v>864</v>
      </c>
      <c r="K29" s="231" t="s">
        <v>864</v>
      </c>
      <c r="L29" s="231" t="s">
        <v>864</v>
      </c>
      <c r="M29" s="231" t="s">
        <v>864</v>
      </c>
      <c r="N29" s="241" t="s">
        <v>183</v>
      </c>
      <c r="O29" s="232" t="s">
        <v>867</v>
      </c>
      <c r="P29" s="232" t="s">
        <v>457</v>
      </c>
      <c r="Q29" s="316" t="s">
        <v>183</v>
      </c>
    </row>
    <row r="30" spans="1:18" ht="15" customHeight="1" x14ac:dyDescent="0.2">
      <c r="A30" s="29" t="s">
        <v>23</v>
      </c>
      <c r="B30" s="231" t="s">
        <v>133</v>
      </c>
      <c r="C30" s="30">
        <f t="shared" si="0"/>
        <v>2</v>
      </c>
      <c r="D30" s="30"/>
      <c r="E30" s="30"/>
      <c r="F30" s="47">
        <f t="shared" si="4"/>
        <v>2</v>
      </c>
      <c r="G30" s="231" t="s">
        <v>864</v>
      </c>
      <c r="H30" s="33">
        <v>44372</v>
      </c>
      <c r="I30" s="33">
        <v>44377</v>
      </c>
      <c r="J30" s="33" t="s">
        <v>864</v>
      </c>
      <c r="K30" s="231" t="s">
        <v>864</v>
      </c>
      <c r="L30" s="231" t="s">
        <v>864</v>
      </c>
      <c r="M30" s="231" t="s">
        <v>864</v>
      </c>
      <c r="N30" s="241" t="s">
        <v>183</v>
      </c>
      <c r="O30" s="232" t="s">
        <v>867</v>
      </c>
      <c r="P30" s="232" t="s">
        <v>630</v>
      </c>
      <c r="Q30" s="314" t="s">
        <v>183</v>
      </c>
    </row>
    <row r="31" spans="1:18" ht="15" customHeight="1" x14ac:dyDescent="0.2">
      <c r="A31" s="29" t="s">
        <v>24</v>
      </c>
      <c r="B31" s="231" t="s">
        <v>133</v>
      </c>
      <c r="C31" s="30">
        <f>IF(B31=$B$4,2,0)</f>
        <v>2</v>
      </c>
      <c r="D31" s="30"/>
      <c r="E31" s="30"/>
      <c r="F31" s="47">
        <f>C31*IF(D31&gt;0,D31,1)*IF(E31&gt;0,E31,1)</f>
        <v>2</v>
      </c>
      <c r="G31" s="231" t="s">
        <v>864</v>
      </c>
      <c r="H31" s="33">
        <v>44384</v>
      </c>
      <c r="I31" s="33">
        <v>44397</v>
      </c>
      <c r="J31" s="33" t="s">
        <v>864</v>
      </c>
      <c r="K31" s="231" t="s">
        <v>864</v>
      </c>
      <c r="L31" s="231" t="s">
        <v>1145</v>
      </c>
      <c r="M31" s="231" t="s">
        <v>864</v>
      </c>
      <c r="N31" s="241" t="s">
        <v>183</v>
      </c>
      <c r="O31" s="232" t="s">
        <v>979</v>
      </c>
      <c r="P31" s="232" t="s">
        <v>462</v>
      </c>
      <c r="Q31" s="314" t="s">
        <v>183</v>
      </c>
    </row>
    <row r="32" spans="1:18" ht="15" customHeight="1" x14ac:dyDescent="0.2">
      <c r="A32" s="29" t="s">
        <v>25</v>
      </c>
      <c r="B32" s="231" t="s">
        <v>133</v>
      </c>
      <c r="C32" s="30">
        <f t="shared" si="0"/>
        <v>2</v>
      </c>
      <c r="D32" s="30"/>
      <c r="E32" s="30"/>
      <c r="F32" s="47">
        <f t="shared" si="4"/>
        <v>2</v>
      </c>
      <c r="G32" s="231" t="s">
        <v>864</v>
      </c>
      <c r="H32" s="33">
        <v>44377</v>
      </c>
      <c r="I32" s="33">
        <v>44378</v>
      </c>
      <c r="J32" s="33" t="s">
        <v>864</v>
      </c>
      <c r="K32" s="231" t="s">
        <v>864</v>
      </c>
      <c r="L32" s="231" t="s">
        <v>864</v>
      </c>
      <c r="M32" s="231" t="s">
        <v>864</v>
      </c>
      <c r="N32" s="242" t="s">
        <v>183</v>
      </c>
      <c r="O32" s="232" t="s">
        <v>867</v>
      </c>
      <c r="P32" s="232" t="s">
        <v>623</v>
      </c>
      <c r="Q32" s="314" t="s">
        <v>183</v>
      </c>
    </row>
    <row r="33" spans="1:19" ht="15" customHeight="1" x14ac:dyDescent="0.2">
      <c r="A33" s="29" t="s">
        <v>26</v>
      </c>
      <c r="B33" s="231" t="s">
        <v>133</v>
      </c>
      <c r="C33" s="30">
        <f t="shared" si="0"/>
        <v>2</v>
      </c>
      <c r="D33" s="30"/>
      <c r="E33" s="30">
        <v>0.5</v>
      </c>
      <c r="F33" s="47">
        <f t="shared" si="4"/>
        <v>1</v>
      </c>
      <c r="G33" s="231" t="s">
        <v>864</v>
      </c>
      <c r="H33" s="33">
        <v>44375</v>
      </c>
      <c r="I33" s="33" t="s">
        <v>343</v>
      </c>
      <c r="J33" s="33" t="s">
        <v>343</v>
      </c>
      <c r="K33" s="231" t="s">
        <v>866</v>
      </c>
      <c r="L33" s="231" t="s">
        <v>183</v>
      </c>
      <c r="M33" s="231" t="s">
        <v>864</v>
      </c>
      <c r="N33" s="242" t="s">
        <v>1140</v>
      </c>
      <c r="O33" s="232" t="s">
        <v>867</v>
      </c>
      <c r="P33" s="232" t="s">
        <v>468</v>
      </c>
      <c r="Q33" s="314" t="s">
        <v>183</v>
      </c>
    </row>
    <row r="34" spans="1:19" s="7" customFormat="1" ht="15" customHeight="1" x14ac:dyDescent="0.2">
      <c r="A34" s="29" t="s">
        <v>27</v>
      </c>
      <c r="B34" s="231" t="s">
        <v>113</v>
      </c>
      <c r="C34" s="30">
        <f t="shared" si="0"/>
        <v>0</v>
      </c>
      <c r="D34" s="30"/>
      <c r="E34" s="30"/>
      <c r="F34" s="47">
        <f t="shared" si="4"/>
        <v>0</v>
      </c>
      <c r="G34" s="231" t="s">
        <v>866</v>
      </c>
      <c r="H34" s="33">
        <v>44372</v>
      </c>
      <c r="I34" s="33" t="s">
        <v>183</v>
      </c>
      <c r="J34" s="33" t="s">
        <v>183</v>
      </c>
      <c r="K34" s="33" t="s">
        <v>183</v>
      </c>
      <c r="L34" s="33" t="s">
        <v>183</v>
      </c>
      <c r="M34" s="33" t="s">
        <v>183</v>
      </c>
      <c r="N34" s="242" t="s">
        <v>183</v>
      </c>
      <c r="O34" s="232" t="s">
        <v>867</v>
      </c>
      <c r="P34" s="232" t="s">
        <v>471</v>
      </c>
      <c r="Q34" s="316" t="s">
        <v>183</v>
      </c>
      <c r="R34" s="109"/>
    </row>
    <row r="35" spans="1:19" s="7" customFormat="1" ht="15" customHeight="1" x14ac:dyDescent="0.2">
      <c r="A35" s="29" t="s">
        <v>205</v>
      </c>
      <c r="B35" s="231" t="s">
        <v>133</v>
      </c>
      <c r="C35" s="30">
        <f>IF(B35=$B$4,2,0)</f>
        <v>2</v>
      </c>
      <c r="D35" s="30"/>
      <c r="E35" s="30"/>
      <c r="F35" s="47">
        <f t="shared" si="4"/>
        <v>2</v>
      </c>
      <c r="G35" s="231" t="s">
        <v>864</v>
      </c>
      <c r="H35" s="33">
        <v>44379</v>
      </c>
      <c r="I35" s="33">
        <v>44379</v>
      </c>
      <c r="J35" s="33" t="s">
        <v>864</v>
      </c>
      <c r="K35" s="231" t="s">
        <v>864</v>
      </c>
      <c r="L35" s="231" t="s">
        <v>1145</v>
      </c>
      <c r="M35" s="231" t="s">
        <v>864</v>
      </c>
      <c r="N35" s="241" t="s">
        <v>183</v>
      </c>
      <c r="O35" s="232" t="s">
        <v>867</v>
      </c>
      <c r="P35" s="232" t="s">
        <v>474</v>
      </c>
      <c r="Q35" s="316" t="s">
        <v>183</v>
      </c>
    </row>
    <row r="36" spans="1:19" s="7" customFormat="1" ht="15" customHeight="1" x14ac:dyDescent="0.2">
      <c r="A36" s="29" t="s">
        <v>28</v>
      </c>
      <c r="B36" s="231" t="s">
        <v>133</v>
      </c>
      <c r="C36" s="30">
        <f t="shared" si="0"/>
        <v>2</v>
      </c>
      <c r="D36" s="30"/>
      <c r="E36" s="30"/>
      <c r="F36" s="47">
        <f t="shared" si="4"/>
        <v>2</v>
      </c>
      <c r="G36" s="231" t="s">
        <v>864</v>
      </c>
      <c r="H36" s="33">
        <v>44348</v>
      </c>
      <c r="I36" s="33" t="s">
        <v>343</v>
      </c>
      <c r="J36" s="33" t="s">
        <v>343</v>
      </c>
      <c r="K36" s="231" t="s">
        <v>864</v>
      </c>
      <c r="L36" s="231" t="s">
        <v>864</v>
      </c>
      <c r="M36" s="231" t="s">
        <v>864</v>
      </c>
      <c r="N36" s="242" t="s">
        <v>183</v>
      </c>
      <c r="O36" s="232" t="s">
        <v>867</v>
      </c>
      <c r="P36" s="232" t="s">
        <v>478</v>
      </c>
      <c r="Q36" s="316" t="s">
        <v>183</v>
      </c>
    </row>
    <row r="37" spans="1:19" s="7" customFormat="1" ht="15" customHeight="1" x14ac:dyDescent="0.2">
      <c r="A37" s="24" t="s">
        <v>29</v>
      </c>
      <c r="B37" s="41"/>
      <c r="C37" s="25"/>
      <c r="D37" s="25"/>
      <c r="E37" s="25"/>
      <c r="F37" s="26"/>
      <c r="G37" s="41"/>
      <c r="H37" s="222"/>
      <c r="I37" s="24"/>
      <c r="J37" s="24"/>
      <c r="K37" s="24"/>
      <c r="L37" s="24"/>
      <c r="M37" s="24"/>
      <c r="N37" s="243"/>
      <c r="O37" s="243"/>
      <c r="P37" s="24"/>
      <c r="Q37" s="316"/>
    </row>
    <row r="38" spans="1:19" s="46" customFormat="1" ht="15" customHeight="1" x14ac:dyDescent="0.2">
      <c r="A38" s="29" t="s">
        <v>30</v>
      </c>
      <c r="B38" s="231" t="s">
        <v>133</v>
      </c>
      <c r="C38" s="30">
        <f t="shared" si="0"/>
        <v>2</v>
      </c>
      <c r="D38" s="30"/>
      <c r="E38" s="30"/>
      <c r="F38" s="47">
        <f t="shared" ref="F38:F45" si="5">C38*IF(D38&gt;0,D38,1)*IF(E38&gt;0,E38,1)</f>
        <v>2</v>
      </c>
      <c r="G38" s="231" t="s">
        <v>864</v>
      </c>
      <c r="H38" s="33">
        <v>44368</v>
      </c>
      <c r="I38" s="33">
        <v>44368</v>
      </c>
      <c r="J38" s="33" t="s">
        <v>864</v>
      </c>
      <c r="K38" s="231" t="s">
        <v>864</v>
      </c>
      <c r="L38" s="231" t="s">
        <v>864</v>
      </c>
      <c r="M38" s="231" t="s">
        <v>864</v>
      </c>
      <c r="N38" s="242" t="s">
        <v>183</v>
      </c>
      <c r="O38" s="232" t="s">
        <v>867</v>
      </c>
      <c r="P38" s="232" t="s">
        <v>480</v>
      </c>
      <c r="Q38" s="316" t="s">
        <v>183</v>
      </c>
    </row>
    <row r="39" spans="1:19" s="46" customFormat="1" ht="15" customHeight="1" x14ac:dyDescent="0.2">
      <c r="A39" s="29" t="s">
        <v>31</v>
      </c>
      <c r="B39" s="231" t="s">
        <v>133</v>
      </c>
      <c r="C39" s="30">
        <f t="shared" si="0"/>
        <v>2</v>
      </c>
      <c r="D39" s="30"/>
      <c r="E39" s="30"/>
      <c r="F39" s="47">
        <f t="shared" si="5"/>
        <v>2</v>
      </c>
      <c r="G39" s="231" t="s">
        <v>864</v>
      </c>
      <c r="H39" s="33">
        <v>44357</v>
      </c>
      <c r="I39" s="33" t="s">
        <v>343</v>
      </c>
      <c r="J39" s="33" t="s">
        <v>343</v>
      </c>
      <c r="K39" s="231" t="s">
        <v>864</v>
      </c>
      <c r="L39" s="231" t="s">
        <v>864</v>
      </c>
      <c r="M39" s="231" t="s">
        <v>864</v>
      </c>
      <c r="N39" s="241" t="s">
        <v>183</v>
      </c>
      <c r="O39" s="232" t="s">
        <v>867</v>
      </c>
      <c r="P39" s="232" t="s">
        <v>611</v>
      </c>
      <c r="Q39" s="316" t="s">
        <v>183</v>
      </c>
    </row>
    <row r="40" spans="1:19" s="3" customFormat="1" ht="15" customHeight="1" x14ac:dyDescent="0.2">
      <c r="A40" s="29" t="s">
        <v>102</v>
      </c>
      <c r="B40" s="231" t="s">
        <v>133</v>
      </c>
      <c r="C40" s="30">
        <f t="shared" si="0"/>
        <v>2</v>
      </c>
      <c r="D40" s="30"/>
      <c r="E40" s="30"/>
      <c r="F40" s="47">
        <f t="shared" si="5"/>
        <v>2</v>
      </c>
      <c r="G40" s="231" t="s">
        <v>864</v>
      </c>
      <c r="H40" s="33">
        <v>44376</v>
      </c>
      <c r="I40" s="33">
        <v>44379</v>
      </c>
      <c r="J40" s="33" t="s">
        <v>864</v>
      </c>
      <c r="K40" s="231" t="s">
        <v>864</v>
      </c>
      <c r="L40" s="231" t="s">
        <v>864</v>
      </c>
      <c r="M40" s="231" t="s">
        <v>864</v>
      </c>
      <c r="N40" s="241" t="s">
        <v>183</v>
      </c>
      <c r="O40" s="232" t="s">
        <v>867</v>
      </c>
      <c r="P40" s="232" t="s">
        <v>486</v>
      </c>
      <c r="Q40" s="314" t="s">
        <v>183</v>
      </c>
    </row>
    <row r="41" spans="1:19" s="7" customFormat="1" ht="15" customHeight="1" x14ac:dyDescent="0.2">
      <c r="A41" s="29" t="s">
        <v>32</v>
      </c>
      <c r="B41" s="231" t="s">
        <v>133</v>
      </c>
      <c r="C41" s="30">
        <f t="shared" si="0"/>
        <v>2</v>
      </c>
      <c r="D41" s="30"/>
      <c r="E41" s="30"/>
      <c r="F41" s="47">
        <f t="shared" si="5"/>
        <v>2</v>
      </c>
      <c r="G41" s="231" t="s">
        <v>864</v>
      </c>
      <c r="H41" s="33">
        <v>44389</v>
      </c>
      <c r="I41" s="33">
        <v>44390</v>
      </c>
      <c r="J41" s="33" t="s">
        <v>864</v>
      </c>
      <c r="K41" s="231" t="s">
        <v>864</v>
      </c>
      <c r="L41" s="231" t="s">
        <v>864</v>
      </c>
      <c r="M41" s="231" t="s">
        <v>864</v>
      </c>
      <c r="N41" s="242" t="s">
        <v>183</v>
      </c>
      <c r="O41" s="232" t="s">
        <v>867</v>
      </c>
      <c r="P41" s="232" t="s">
        <v>612</v>
      </c>
      <c r="Q41" s="316" t="s">
        <v>183</v>
      </c>
    </row>
    <row r="42" spans="1:19" s="46" customFormat="1" ht="15" customHeight="1" x14ac:dyDescent="0.2">
      <c r="A42" s="29" t="s">
        <v>33</v>
      </c>
      <c r="B42" s="231" t="s">
        <v>133</v>
      </c>
      <c r="C42" s="30">
        <f t="shared" si="0"/>
        <v>2</v>
      </c>
      <c r="D42" s="30"/>
      <c r="E42" s="30">
        <v>0.5</v>
      </c>
      <c r="F42" s="47">
        <f t="shared" si="5"/>
        <v>1</v>
      </c>
      <c r="G42" s="231" t="s">
        <v>864</v>
      </c>
      <c r="H42" s="33">
        <v>44369</v>
      </c>
      <c r="I42" s="33">
        <v>44375</v>
      </c>
      <c r="J42" s="33" t="s">
        <v>864</v>
      </c>
      <c r="K42" s="231" t="s">
        <v>866</v>
      </c>
      <c r="L42" s="33" t="s">
        <v>183</v>
      </c>
      <c r="M42" s="231" t="s">
        <v>866</v>
      </c>
      <c r="N42" s="241" t="s">
        <v>1139</v>
      </c>
      <c r="O42" s="232" t="s">
        <v>867</v>
      </c>
      <c r="P42" s="39" t="s">
        <v>617</v>
      </c>
      <c r="Q42" s="316" t="s">
        <v>183</v>
      </c>
    </row>
    <row r="43" spans="1:19" s="46" customFormat="1" ht="15" customHeight="1" x14ac:dyDescent="0.2">
      <c r="A43" s="29" t="s">
        <v>34</v>
      </c>
      <c r="B43" s="231" t="s">
        <v>113</v>
      </c>
      <c r="C43" s="30">
        <f t="shared" si="0"/>
        <v>0</v>
      </c>
      <c r="D43" s="30"/>
      <c r="E43" s="30"/>
      <c r="F43" s="47">
        <f t="shared" si="5"/>
        <v>0</v>
      </c>
      <c r="G43" s="231" t="s">
        <v>1151</v>
      </c>
      <c r="H43" s="33" t="s">
        <v>1137</v>
      </c>
      <c r="I43" s="33" t="s">
        <v>183</v>
      </c>
      <c r="J43" s="33" t="s">
        <v>183</v>
      </c>
      <c r="K43" s="33" t="s">
        <v>183</v>
      </c>
      <c r="L43" s="33" t="s">
        <v>183</v>
      </c>
      <c r="M43" s="33" t="s">
        <v>183</v>
      </c>
      <c r="N43" s="242" t="s">
        <v>183</v>
      </c>
      <c r="O43" s="242" t="s">
        <v>867</v>
      </c>
      <c r="P43" s="127" t="s">
        <v>493</v>
      </c>
      <c r="Q43" s="316" t="s">
        <v>183</v>
      </c>
    </row>
    <row r="44" spans="1:19" s="46" customFormat="1" ht="15" customHeight="1" x14ac:dyDescent="0.2">
      <c r="A44" s="29" t="s">
        <v>35</v>
      </c>
      <c r="B44" s="231" t="s">
        <v>133</v>
      </c>
      <c r="C44" s="30">
        <f t="shared" si="0"/>
        <v>2</v>
      </c>
      <c r="D44" s="30"/>
      <c r="E44" s="30"/>
      <c r="F44" s="47">
        <f t="shared" si="5"/>
        <v>2</v>
      </c>
      <c r="G44" s="231" t="s">
        <v>864</v>
      </c>
      <c r="H44" s="33">
        <v>44411</v>
      </c>
      <c r="I44" s="33">
        <v>44411</v>
      </c>
      <c r="J44" s="33" t="s">
        <v>864</v>
      </c>
      <c r="K44" s="231" t="s">
        <v>864</v>
      </c>
      <c r="L44" s="231" t="s">
        <v>864</v>
      </c>
      <c r="M44" s="231" t="s">
        <v>864</v>
      </c>
      <c r="N44" s="242" t="s">
        <v>183</v>
      </c>
      <c r="O44" s="232" t="s">
        <v>867</v>
      </c>
      <c r="P44" s="39" t="s">
        <v>641</v>
      </c>
      <c r="Q44" s="316" t="s">
        <v>183</v>
      </c>
    </row>
    <row r="45" spans="1:19" s="46" customFormat="1" ht="15" customHeight="1" x14ac:dyDescent="0.25">
      <c r="A45" s="29" t="s">
        <v>103</v>
      </c>
      <c r="B45" s="231" t="s">
        <v>133</v>
      </c>
      <c r="C45" s="30">
        <f t="shared" si="0"/>
        <v>2</v>
      </c>
      <c r="D45" s="30"/>
      <c r="E45" s="30">
        <v>0.5</v>
      </c>
      <c r="F45" s="47">
        <f t="shared" si="5"/>
        <v>1</v>
      </c>
      <c r="G45" s="231" t="s">
        <v>864</v>
      </c>
      <c r="H45" s="33">
        <v>44376</v>
      </c>
      <c r="I45" s="33">
        <v>44378</v>
      </c>
      <c r="J45" s="33" t="s">
        <v>864</v>
      </c>
      <c r="K45" s="231" t="s">
        <v>866</v>
      </c>
      <c r="L45" s="33" t="s">
        <v>183</v>
      </c>
      <c r="M45" s="231" t="s">
        <v>866</v>
      </c>
      <c r="N45" s="241" t="s">
        <v>1139</v>
      </c>
      <c r="O45" s="232" t="s">
        <v>979</v>
      </c>
      <c r="P45" s="232" t="s">
        <v>501</v>
      </c>
      <c r="Q45" s="316" t="s">
        <v>183</v>
      </c>
      <c r="R45" s="87"/>
      <c r="S45" s="87"/>
    </row>
    <row r="46" spans="1:19" s="7" customFormat="1" ht="15" customHeight="1" x14ac:dyDescent="0.2">
      <c r="A46" s="24" t="s">
        <v>36</v>
      </c>
      <c r="B46" s="41"/>
      <c r="C46" s="25"/>
      <c r="D46" s="25"/>
      <c r="E46" s="25"/>
      <c r="F46" s="26"/>
      <c r="G46" s="24"/>
      <c r="H46" s="24"/>
      <c r="I46" s="24"/>
      <c r="J46" s="24"/>
      <c r="K46" s="24"/>
      <c r="L46" s="24"/>
      <c r="M46" s="24"/>
      <c r="N46" s="243"/>
      <c r="O46" s="243"/>
      <c r="P46" s="24"/>
      <c r="Q46" s="316"/>
    </row>
    <row r="47" spans="1:19" s="46" customFormat="1" ht="15" customHeight="1" x14ac:dyDescent="0.2">
      <c r="A47" s="29" t="s">
        <v>37</v>
      </c>
      <c r="B47" s="231" t="s">
        <v>133</v>
      </c>
      <c r="C47" s="30">
        <f t="shared" si="0"/>
        <v>2</v>
      </c>
      <c r="D47" s="30"/>
      <c r="E47" s="30">
        <v>0.5</v>
      </c>
      <c r="F47" s="47">
        <f t="shared" ref="F47:F53" si="6">C47*IF(D47&gt;0,D47,1)*IF(E47&gt;0,E47,1)</f>
        <v>1</v>
      </c>
      <c r="G47" s="231" t="s">
        <v>864</v>
      </c>
      <c r="H47" s="33">
        <v>44377</v>
      </c>
      <c r="I47" s="33" t="s">
        <v>343</v>
      </c>
      <c r="J47" s="33" t="s">
        <v>343</v>
      </c>
      <c r="K47" s="231" t="s">
        <v>866</v>
      </c>
      <c r="L47" s="33" t="s">
        <v>183</v>
      </c>
      <c r="M47" s="231" t="s">
        <v>864</v>
      </c>
      <c r="N47" s="242" t="s">
        <v>1140</v>
      </c>
      <c r="O47" s="232" t="s">
        <v>867</v>
      </c>
      <c r="P47" s="232" t="s">
        <v>503</v>
      </c>
      <c r="Q47" s="316" t="s">
        <v>183</v>
      </c>
    </row>
    <row r="48" spans="1:19" s="46" customFormat="1" ht="15" customHeight="1" x14ac:dyDescent="0.2">
      <c r="A48" s="29" t="s">
        <v>38</v>
      </c>
      <c r="B48" s="231" t="s">
        <v>113</v>
      </c>
      <c r="C48" s="30">
        <f t="shared" si="0"/>
        <v>0</v>
      </c>
      <c r="D48" s="30"/>
      <c r="E48" s="30"/>
      <c r="F48" s="47">
        <f t="shared" si="6"/>
        <v>0</v>
      </c>
      <c r="G48" s="231" t="s">
        <v>1146</v>
      </c>
      <c r="H48" s="33">
        <v>44382</v>
      </c>
      <c r="I48" s="33" t="s">
        <v>183</v>
      </c>
      <c r="J48" s="33" t="s">
        <v>183</v>
      </c>
      <c r="K48" s="33" t="s">
        <v>183</v>
      </c>
      <c r="L48" s="33" t="s">
        <v>183</v>
      </c>
      <c r="M48" s="33" t="s">
        <v>183</v>
      </c>
      <c r="N48" s="242" t="s">
        <v>1147</v>
      </c>
      <c r="O48" s="232" t="s">
        <v>867</v>
      </c>
      <c r="P48" s="232" t="s">
        <v>506</v>
      </c>
      <c r="Q48" s="316" t="s">
        <v>183</v>
      </c>
    </row>
    <row r="49" spans="1:18" s="7" customFormat="1" ht="15" customHeight="1" x14ac:dyDescent="0.2">
      <c r="A49" s="29" t="s">
        <v>39</v>
      </c>
      <c r="B49" s="231" t="s">
        <v>133</v>
      </c>
      <c r="C49" s="30">
        <f t="shared" si="0"/>
        <v>2</v>
      </c>
      <c r="D49" s="30"/>
      <c r="E49" s="30"/>
      <c r="F49" s="47">
        <f t="shared" si="6"/>
        <v>2</v>
      </c>
      <c r="G49" s="231" t="s">
        <v>864</v>
      </c>
      <c r="H49" s="33">
        <v>44357</v>
      </c>
      <c r="I49" s="33">
        <v>44358</v>
      </c>
      <c r="J49" s="33" t="s">
        <v>864</v>
      </c>
      <c r="K49" s="231" t="s">
        <v>864</v>
      </c>
      <c r="L49" s="231" t="s">
        <v>864</v>
      </c>
      <c r="M49" s="231" t="s">
        <v>864</v>
      </c>
      <c r="N49" s="242" t="s">
        <v>183</v>
      </c>
      <c r="O49" s="232" t="s">
        <v>867</v>
      </c>
      <c r="P49" s="232" t="s">
        <v>386</v>
      </c>
      <c r="Q49" s="316" t="s">
        <v>183</v>
      </c>
    </row>
    <row r="50" spans="1:18" s="85" customFormat="1" ht="15" customHeight="1" x14ac:dyDescent="0.2">
      <c r="A50" s="29" t="s">
        <v>40</v>
      </c>
      <c r="B50" s="231" t="s">
        <v>133</v>
      </c>
      <c r="C50" s="30">
        <f t="shared" si="0"/>
        <v>2</v>
      </c>
      <c r="D50" s="30"/>
      <c r="E50" s="30">
        <v>0.5</v>
      </c>
      <c r="F50" s="47">
        <f t="shared" si="6"/>
        <v>1</v>
      </c>
      <c r="G50" s="231" t="s">
        <v>864</v>
      </c>
      <c r="H50" s="33">
        <v>44384</v>
      </c>
      <c r="I50" s="33">
        <v>44389</v>
      </c>
      <c r="J50" s="33" t="s">
        <v>864</v>
      </c>
      <c r="K50" s="231" t="s">
        <v>866</v>
      </c>
      <c r="L50" s="231" t="s">
        <v>183</v>
      </c>
      <c r="M50" s="231" t="s">
        <v>866</v>
      </c>
      <c r="N50" s="241" t="s">
        <v>1139</v>
      </c>
      <c r="O50" s="232" t="s">
        <v>867</v>
      </c>
      <c r="P50" s="232" t="s">
        <v>613</v>
      </c>
      <c r="Q50" s="317" t="s">
        <v>183</v>
      </c>
    </row>
    <row r="51" spans="1:18" s="46" customFormat="1" ht="15" customHeight="1" x14ac:dyDescent="0.2">
      <c r="A51" s="29" t="s">
        <v>92</v>
      </c>
      <c r="B51" s="231" t="s">
        <v>113</v>
      </c>
      <c r="C51" s="30">
        <f t="shared" si="0"/>
        <v>0</v>
      </c>
      <c r="D51" s="30"/>
      <c r="E51" s="30"/>
      <c r="F51" s="47">
        <f t="shared" si="6"/>
        <v>0</v>
      </c>
      <c r="G51" s="231" t="s">
        <v>866</v>
      </c>
      <c r="H51" s="33">
        <v>44375</v>
      </c>
      <c r="I51" s="33" t="s">
        <v>183</v>
      </c>
      <c r="J51" s="33" t="s">
        <v>183</v>
      </c>
      <c r="K51" s="33" t="s">
        <v>183</v>
      </c>
      <c r="L51" s="33" t="s">
        <v>183</v>
      </c>
      <c r="M51" s="33" t="s">
        <v>183</v>
      </c>
      <c r="N51" s="241" t="s">
        <v>183</v>
      </c>
      <c r="O51" s="232" t="s">
        <v>867</v>
      </c>
      <c r="P51" s="232" t="s">
        <v>614</v>
      </c>
      <c r="Q51" s="316" t="s">
        <v>183</v>
      </c>
      <c r="R51" s="109"/>
    </row>
    <row r="52" spans="1:18" ht="15" customHeight="1" x14ac:dyDescent="0.2">
      <c r="A52" s="29" t="s">
        <v>41</v>
      </c>
      <c r="B52" s="231" t="s">
        <v>133</v>
      </c>
      <c r="C52" s="30">
        <f t="shared" ref="C52" si="7">IF(B52=$B$4,2,0)</f>
        <v>2</v>
      </c>
      <c r="D52" s="30"/>
      <c r="E52" s="30"/>
      <c r="F52" s="47">
        <f t="shared" si="6"/>
        <v>2</v>
      </c>
      <c r="G52" s="231" t="s">
        <v>864</v>
      </c>
      <c r="H52" s="33">
        <v>44343</v>
      </c>
      <c r="I52" s="33">
        <v>44358</v>
      </c>
      <c r="J52" s="33" t="s">
        <v>864</v>
      </c>
      <c r="K52" s="231" t="s">
        <v>864</v>
      </c>
      <c r="L52" s="231" t="s">
        <v>864</v>
      </c>
      <c r="M52" s="231" t="s">
        <v>864</v>
      </c>
      <c r="N52" s="241" t="s">
        <v>183</v>
      </c>
      <c r="O52" s="232" t="s">
        <v>867</v>
      </c>
      <c r="P52" s="232" t="s">
        <v>184</v>
      </c>
      <c r="Q52" s="314" t="s">
        <v>183</v>
      </c>
    </row>
    <row r="53" spans="1:18" s="7" customFormat="1" ht="15" customHeight="1" x14ac:dyDescent="0.2">
      <c r="A53" s="29" t="s">
        <v>42</v>
      </c>
      <c r="B53" s="231" t="s">
        <v>133</v>
      </c>
      <c r="C53" s="30">
        <f t="shared" si="0"/>
        <v>2</v>
      </c>
      <c r="D53" s="30"/>
      <c r="E53" s="30">
        <v>0.5</v>
      </c>
      <c r="F53" s="47">
        <f t="shared" si="6"/>
        <v>1</v>
      </c>
      <c r="G53" s="231" t="s">
        <v>864</v>
      </c>
      <c r="H53" s="33">
        <v>44354</v>
      </c>
      <c r="I53" s="33" t="s">
        <v>343</v>
      </c>
      <c r="J53" s="33" t="s">
        <v>343</v>
      </c>
      <c r="K53" s="231" t="s">
        <v>866</v>
      </c>
      <c r="L53" s="231" t="s">
        <v>183</v>
      </c>
      <c r="M53" s="231" t="s">
        <v>866</v>
      </c>
      <c r="N53" s="242" t="s">
        <v>1141</v>
      </c>
      <c r="O53" s="232" t="s">
        <v>979</v>
      </c>
      <c r="P53" s="232" t="s">
        <v>388</v>
      </c>
      <c r="Q53" s="316" t="s">
        <v>183</v>
      </c>
    </row>
    <row r="54" spans="1:18" s="7" customFormat="1" ht="15" customHeight="1" x14ac:dyDescent="0.2">
      <c r="A54" s="24" t="s">
        <v>43</v>
      </c>
      <c r="B54" s="41"/>
      <c r="C54" s="25"/>
      <c r="D54" s="25"/>
      <c r="E54" s="25"/>
      <c r="F54" s="26"/>
      <c r="G54" s="24"/>
      <c r="H54" s="24"/>
      <c r="I54" s="24"/>
      <c r="J54" s="24"/>
      <c r="K54" s="24"/>
      <c r="L54" s="24"/>
      <c r="M54" s="24"/>
      <c r="N54" s="243"/>
      <c r="O54" s="243"/>
      <c r="P54" s="24"/>
      <c r="Q54" s="316"/>
    </row>
    <row r="55" spans="1:18" s="46" customFormat="1" ht="15" customHeight="1" x14ac:dyDescent="0.2">
      <c r="A55" s="29" t="s">
        <v>44</v>
      </c>
      <c r="B55" s="231" t="s">
        <v>133</v>
      </c>
      <c r="C55" s="30">
        <f t="shared" si="0"/>
        <v>2</v>
      </c>
      <c r="D55" s="30"/>
      <c r="E55" s="30"/>
      <c r="F55" s="47">
        <f t="shared" ref="F55:F68" si="8">C55*IF(D55&gt;0,D55,1)*IF(E55&gt;0,E55,1)</f>
        <v>2</v>
      </c>
      <c r="G55" s="231" t="s">
        <v>864</v>
      </c>
      <c r="H55" s="33">
        <v>44376</v>
      </c>
      <c r="I55" s="33">
        <v>44376</v>
      </c>
      <c r="J55" s="33" t="s">
        <v>864</v>
      </c>
      <c r="K55" s="231" t="s">
        <v>864</v>
      </c>
      <c r="L55" s="231" t="s">
        <v>864</v>
      </c>
      <c r="M55" s="231" t="s">
        <v>864</v>
      </c>
      <c r="N55" s="241" t="s">
        <v>183</v>
      </c>
      <c r="O55" s="232" t="s">
        <v>867</v>
      </c>
      <c r="P55" s="232" t="s">
        <v>609</v>
      </c>
      <c r="Q55" s="316" t="s">
        <v>183</v>
      </c>
    </row>
    <row r="56" spans="1:18" s="46" customFormat="1" ht="15" customHeight="1" x14ac:dyDescent="0.2">
      <c r="A56" s="29" t="s">
        <v>45</v>
      </c>
      <c r="B56" s="231" t="s">
        <v>133</v>
      </c>
      <c r="C56" s="30">
        <f t="shared" si="0"/>
        <v>2</v>
      </c>
      <c r="D56" s="30"/>
      <c r="E56" s="30"/>
      <c r="F56" s="47">
        <f t="shared" si="8"/>
        <v>2</v>
      </c>
      <c r="G56" s="231" t="s">
        <v>864</v>
      </c>
      <c r="H56" s="33">
        <v>44382</v>
      </c>
      <c r="I56" s="33" t="s">
        <v>343</v>
      </c>
      <c r="J56" s="33" t="s">
        <v>343</v>
      </c>
      <c r="K56" s="231" t="s">
        <v>864</v>
      </c>
      <c r="L56" s="231" t="s">
        <v>1145</v>
      </c>
      <c r="M56" s="231" t="s">
        <v>864</v>
      </c>
      <c r="N56" s="241" t="s">
        <v>183</v>
      </c>
      <c r="O56" s="232" t="s">
        <v>867</v>
      </c>
      <c r="P56" s="232" t="s">
        <v>513</v>
      </c>
      <c r="Q56" s="316" t="s">
        <v>183</v>
      </c>
    </row>
    <row r="57" spans="1:18" s="46" customFormat="1" ht="15" customHeight="1" x14ac:dyDescent="0.2">
      <c r="A57" s="29" t="s">
        <v>46</v>
      </c>
      <c r="B57" s="231" t="s">
        <v>133</v>
      </c>
      <c r="C57" s="30">
        <f t="shared" si="0"/>
        <v>2</v>
      </c>
      <c r="D57" s="30"/>
      <c r="E57" s="30">
        <v>0.5</v>
      </c>
      <c r="F57" s="47">
        <f t="shared" si="8"/>
        <v>1</v>
      </c>
      <c r="G57" s="231" t="s">
        <v>864</v>
      </c>
      <c r="H57" s="33">
        <v>44369</v>
      </c>
      <c r="I57" s="33" t="s">
        <v>343</v>
      </c>
      <c r="J57" s="33" t="s">
        <v>343</v>
      </c>
      <c r="K57" s="231" t="s">
        <v>866</v>
      </c>
      <c r="L57" s="231" t="s">
        <v>183</v>
      </c>
      <c r="M57" s="231" t="s">
        <v>866</v>
      </c>
      <c r="N57" s="241" t="s">
        <v>1139</v>
      </c>
      <c r="O57" s="232" t="s">
        <v>867</v>
      </c>
      <c r="P57" s="232" t="s">
        <v>514</v>
      </c>
      <c r="Q57" s="316" t="s">
        <v>183</v>
      </c>
    </row>
    <row r="58" spans="1:18" s="46" customFormat="1" ht="15" customHeight="1" x14ac:dyDescent="0.2">
      <c r="A58" s="29" t="s">
        <v>47</v>
      </c>
      <c r="B58" s="231" t="s">
        <v>133</v>
      </c>
      <c r="C58" s="30">
        <f t="shared" si="0"/>
        <v>2</v>
      </c>
      <c r="D58" s="30"/>
      <c r="E58" s="30"/>
      <c r="F58" s="47">
        <f t="shared" si="8"/>
        <v>2</v>
      </c>
      <c r="G58" s="231" t="s">
        <v>864</v>
      </c>
      <c r="H58" s="33">
        <v>44365</v>
      </c>
      <c r="I58" s="33" t="s">
        <v>343</v>
      </c>
      <c r="J58" s="33" t="s">
        <v>343</v>
      </c>
      <c r="K58" s="231" t="s">
        <v>864</v>
      </c>
      <c r="L58" s="231" t="s">
        <v>864</v>
      </c>
      <c r="M58" s="231" t="s">
        <v>864</v>
      </c>
      <c r="N58" s="242" t="s">
        <v>183</v>
      </c>
      <c r="O58" s="232" t="s">
        <v>867</v>
      </c>
      <c r="P58" s="232" t="s">
        <v>516</v>
      </c>
      <c r="Q58" s="316" t="s">
        <v>183</v>
      </c>
    </row>
    <row r="59" spans="1:18" s="7" customFormat="1" ht="15" customHeight="1" x14ac:dyDescent="0.2">
      <c r="A59" s="29" t="s">
        <v>48</v>
      </c>
      <c r="B59" s="231" t="s">
        <v>133</v>
      </c>
      <c r="C59" s="30">
        <f t="shared" si="0"/>
        <v>2</v>
      </c>
      <c r="D59" s="30"/>
      <c r="E59" s="30"/>
      <c r="F59" s="47">
        <f t="shared" si="8"/>
        <v>2</v>
      </c>
      <c r="G59" s="231" t="s">
        <v>864</v>
      </c>
      <c r="H59" s="33">
        <v>44396</v>
      </c>
      <c r="I59" s="33" t="s">
        <v>343</v>
      </c>
      <c r="J59" s="33" t="s">
        <v>343</v>
      </c>
      <c r="K59" s="231" t="s">
        <v>864</v>
      </c>
      <c r="L59" s="231" t="s">
        <v>864</v>
      </c>
      <c r="M59" s="231" t="s">
        <v>864</v>
      </c>
      <c r="N59" s="242" t="s">
        <v>183</v>
      </c>
      <c r="O59" s="232" t="s">
        <v>867</v>
      </c>
      <c r="P59" s="232" t="s">
        <v>517</v>
      </c>
      <c r="Q59" s="316" t="s">
        <v>183</v>
      </c>
    </row>
    <row r="60" spans="1:18" s="84" customFormat="1" ht="15" customHeight="1" x14ac:dyDescent="0.2">
      <c r="A60" s="29" t="s">
        <v>49</v>
      </c>
      <c r="B60" s="231" t="s">
        <v>133</v>
      </c>
      <c r="C60" s="30">
        <f t="shared" si="0"/>
        <v>2</v>
      </c>
      <c r="D60" s="30"/>
      <c r="E60" s="30"/>
      <c r="F60" s="47">
        <f t="shared" si="8"/>
        <v>2</v>
      </c>
      <c r="G60" s="231" t="s">
        <v>864</v>
      </c>
      <c r="H60" s="33">
        <v>44368</v>
      </c>
      <c r="I60" s="33">
        <v>44368</v>
      </c>
      <c r="J60" s="33" t="s">
        <v>864</v>
      </c>
      <c r="K60" s="231" t="s">
        <v>864</v>
      </c>
      <c r="L60" s="231" t="s">
        <v>1145</v>
      </c>
      <c r="M60" s="231" t="s">
        <v>864</v>
      </c>
      <c r="N60" s="241" t="s">
        <v>183</v>
      </c>
      <c r="O60" s="232" t="s">
        <v>867</v>
      </c>
      <c r="P60" s="232" t="s">
        <v>615</v>
      </c>
      <c r="Q60" s="316" t="s">
        <v>183</v>
      </c>
    </row>
    <row r="61" spans="1:18" s="46" customFormat="1" ht="15" customHeight="1" x14ac:dyDescent="0.2">
      <c r="A61" s="29" t="s">
        <v>50</v>
      </c>
      <c r="B61" s="231" t="s">
        <v>113</v>
      </c>
      <c r="C61" s="30">
        <f t="shared" si="0"/>
        <v>0</v>
      </c>
      <c r="D61" s="30"/>
      <c r="E61" s="30"/>
      <c r="F61" s="47">
        <f t="shared" si="8"/>
        <v>0</v>
      </c>
      <c r="G61" s="231" t="s">
        <v>1146</v>
      </c>
      <c r="H61" s="33">
        <v>44354</v>
      </c>
      <c r="I61" s="33" t="s">
        <v>183</v>
      </c>
      <c r="J61" s="33" t="s">
        <v>183</v>
      </c>
      <c r="K61" s="33" t="s">
        <v>183</v>
      </c>
      <c r="L61" s="33" t="s">
        <v>183</v>
      </c>
      <c r="M61" s="33" t="s">
        <v>183</v>
      </c>
      <c r="N61" s="242" t="s">
        <v>1147</v>
      </c>
      <c r="O61" s="232" t="s">
        <v>867</v>
      </c>
      <c r="P61" s="232" t="s">
        <v>394</v>
      </c>
      <c r="Q61" s="316" t="s">
        <v>183</v>
      </c>
    </row>
    <row r="62" spans="1:18" s="46" customFormat="1" ht="15" customHeight="1" x14ac:dyDescent="0.2">
      <c r="A62" s="29" t="s">
        <v>51</v>
      </c>
      <c r="B62" s="231" t="s">
        <v>113</v>
      </c>
      <c r="C62" s="30">
        <f t="shared" si="0"/>
        <v>0</v>
      </c>
      <c r="D62" s="30"/>
      <c r="E62" s="30"/>
      <c r="F62" s="47">
        <f t="shared" si="8"/>
        <v>0</v>
      </c>
      <c r="G62" s="231" t="s">
        <v>866</v>
      </c>
      <c r="H62" s="33">
        <v>44357</v>
      </c>
      <c r="I62" s="33" t="s">
        <v>183</v>
      </c>
      <c r="J62" s="33" t="s">
        <v>183</v>
      </c>
      <c r="K62" s="33" t="s">
        <v>183</v>
      </c>
      <c r="L62" s="33" t="s">
        <v>183</v>
      </c>
      <c r="M62" s="33" t="s">
        <v>183</v>
      </c>
      <c r="N62" s="241" t="s">
        <v>183</v>
      </c>
      <c r="O62" s="232" t="s">
        <v>867</v>
      </c>
      <c r="P62" s="232" t="s">
        <v>520</v>
      </c>
      <c r="Q62" s="316" t="s">
        <v>183</v>
      </c>
    </row>
    <row r="63" spans="1:18" s="46" customFormat="1" ht="15" customHeight="1" x14ac:dyDescent="0.2">
      <c r="A63" s="29" t="s">
        <v>52</v>
      </c>
      <c r="B63" s="231" t="s">
        <v>133</v>
      </c>
      <c r="C63" s="30">
        <f t="shared" si="0"/>
        <v>2</v>
      </c>
      <c r="D63" s="30"/>
      <c r="E63" s="30"/>
      <c r="F63" s="47">
        <f t="shared" si="8"/>
        <v>2</v>
      </c>
      <c r="G63" s="231" t="s">
        <v>864</v>
      </c>
      <c r="H63" s="33">
        <v>44413</v>
      </c>
      <c r="I63" s="33" t="s">
        <v>343</v>
      </c>
      <c r="J63" s="33" t="s">
        <v>343</v>
      </c>
      <c r="K63" s="231" t="s">
        <v>864</v>
      </c>
      <c r="L63" s="231" t="s">
        <v>864</v>
      </c>
      <c r="M63" s="231" t="s">
        <v>864</v>
      </c>
      <c r="N63" s="241" t="s">
        <v>183</v>
      </c>
      <c r="O63" s="232" t="s">
        <v>867</v>
      </c>
      <c r="P63" s="39" t="s">
        <v>523</v>
      </c>
      <c r="Q63" s="316" t="s">
        <v>183</v>
      </c>
    </row>
    <row r="64" spans="1:18" s="46" customFormat="1" ht="15" customHeight="1" x14ac:dyDescent="0.2">
      <c r="A64" s="29" t="s">
        <v>150</v>
      </c>
      <c r="B64" s="231" t="s">
        <v>133</v>
      </c>
      <c r="C64" s="30">
        <f t="shared" si="0"/>
        <v>2</v>
      </c>
      <c r="D64" s="30"/>
      <c r="E64" s="30"/>
      <c r="F64" s="47">
        <f t="shared" si="8"/>
        <v>2</v>
      </c>
      <c r="G64" s="231" t="s">
        <v>864</v>
      </c>
      <c r="H64" s="33">
        <v>44372</v>
      </c>
      <c r="I64" s="33" t="s">
        <v>343</v>
      </c>
      <c r="J64" s="33" t="s">
        <v>343</v>
      </c>
      <c r="K64" s="231" t="s">
        <v>864</v>
      </c>
      <c r="L64" s="231" t="s">
        <v>864</v>
      </c>
      <c r="M64" s="231" t="s">
        <v>864</v>
      </c>
      <c r="N64" s="241" t="s">
        <v>183</v>
      </c>
      <c r="O64" s="232" t="s">
        <v>867</v>
      </c>
      <c r="P64" s="232" t="s">
        <v>624</v>
      </c>
      <c r="Q64" s="316" t="s">
        <v>183</v>
      </c>
    </row>
    <row r="65" spans="1:19" s="7" customFormat="1" ht="15" customHeight="1" x14ac:dyDescent="0.2">
      <c r="A65" s="29" t="s">
        <v>54</v>
      </c>
      <c r="B65" s="231" t="s">
        <v>113</v>
      </c>
      <c r="C65" s="30">
        <f t="shared" si="0"/>
        <v>0</v>
      </c>
      <c r="D65" s="30"/>
      <c r="E65" s="30"/>
      <c r="F65" s="47">
        <f t="shared" si="8"/>
        <v>0</v>
      </c>
      <c r="G65" s="231" t="s">
        <v>866</v>
      </c>
      <c r="H65" s="33">
        <v>44368</v>
      </c>
      <c r="I65" s="33" t="s">
        <v>183</v>
      </c>
      <c r="J65" s="33" t="s">
        <v>183</v>
      </c>
      <c r="K65" s="33" t="s">
        <v>183</v>
      </c>
      <c r="L65" s="33" t="s">
        <v>183</v>
      </c>
      <c r="M65" s="33" t="s">
        <v>183</v>
      </c>
      <c r="N65" s="242" t="s">
        <v>183</v>
      </c>
      <c r="O65" s="232" t="s">
        <v>867</v>
      </c>
      <c r="P65" s="232" t="s">
        <v>398</v>
      </c>
      <c r="Q65" s="316" t="s">
        <v>183</v>
      </c>
    </row>
    <row r="66" spans="1:19" s="46" customFormat="1" ht="15" customHeight="1" x14ac:dyDescent="0.2">
      <c r="A66" s="29" t="s">
        <v>55</v>
      </c>
      <c r="B66" s="231" t="s">
        <v>133</v>
      </c>
      <c r="C66" s="30">
        <f t="shared" si="0"/>
        <v>2</v>
      </c>
      <c r="D66" s="30"/>
      <c r="E66" s="30"/>
      <c r="F66" s="47">
        <f t="shared" si="8"/>
        <v>2</v>
      </c>
      <c r="G66" s="231" t="s">
        <v>864</v>
      </c>
      <c r="H66" s="33">
        <v>44393</v>
      </c>
      <c r="I66" s="33" t="s">
        <v>343</v>
      </c>
      <c r="J66" s="33" t="s">
        <v>343</v>
      </c>
      <c r="K66" s="231" t="s">
        <v>864</v>
      </c>
      <c r="L66" s="231" t="s">
        <v>1145</v>
      </c>
      <c r="M66" s="231" t="s">
        <v>864</v>
      </c>
      <c r="N66" s="241" t="s">
        <v>183</v>
      </c>
      <c r="O66" s="232" t="s">
        <v>867</v>
      </c>
      <c r="P66" s="232" t="s">
        <v>626</v>
      </c>
      <c r="Q66" s="316" t="s">
        <v>183</v>
      </c>
    </row>
    <row r="67" spans="1:19" s="46" customFormat="1" ht="15" customHeight="1" x14ac:dyDescent="0.2">
      <c r="A67" s="29" t="s">
        <v>56</v>
      </c>
      <c r="B67" s="231" t="s">
        <v>133</v>
      </c>
      <c r="C67" s="30">
        <f t="shared" si="0"/>
        <v>2</v>
      </c>
      <c r="D67" s="30"/>
      <c r="E67" s="30"/>
      <c r="F67" s="47">
        <f t="shared" si="8"/>
        <v>2</v>
      </c>
      <c r="G67" s="231" t="s">
        <v>864</v>
      </c>
      <c r="H67" s="33">
        <v>44363</v>
      </c>
      <c r="I67" s="33">
        <v>44363</v>
      </c>
      <c r="J67" s="33" t="s">
        <v>864</v>
      </c>
      <c r="K67" s="231" t="s">
        <v>864</v>
      </c>
      <c r="L67" s="231" t="s">
        <v>864</v>
      </c>
      <c r="M67" s="231" t="s">
        <v>864</v>
      </c>
      <c r="N67" s="241" t="s">
        <v>183</v>
      </c>
      <c r="O67" s="232" t="s">
        <v>979</v>
      </c>
      <c r="P67" s="232" t="s">
        <v>530</v>
      </c>
      <c r="Q67" s="316" t="s">
        <v>183</v>
      </c>
    </row>
    <row r="68" spans="1:19" s="7" customFormat="1" ht="15" customHeight="1" x14ac:dyDescent="0.2">
      <c r="A68" s="29" t="s">
        <v>57</v>
      </c>
      <c r="B68" s="231" t="s">
        <v>133</v>
      </c>
      <c r="C68" s="30">
        <f t="shared" si="0"/>
        <v>2</v>
      </c>
      <c r="D68" s="30"/>
      <c r="E68" s="30">
        <v>0.5</v>
      </c>
      <c r="F68" s="47">
        <f t="shared" si="8"/>
        <v>1</v>
      </c>
      <c r="G68" s="231" t="s">
        <v>864</v>
      </c>
      <c r="H68" s="33">
        <v>44365</v>
      </c>
      <c r="I68" s="33" t="s">
        <v>343</v>
      </c>
      <c r="J68" s="33" t="s">
        <v>343</v>
      </c>
      <c r="K68" s="231" t="s">
        <v>866</v>
      </c>
      <c r="L68" s="231" t="s">
        <v>183</v>
      </c>
      <c r="M68" s="231" t="s">
        <v>864</v>
      </c>
      <c r="N68" s="242" t="s">
        <v>1142</v>
      </c>
      <c r="O68" s="232" t="s">
        <v>979</v>
      </c>
      <c r="P68" s="232" t="s">
        <v>533</v>
      </c>
      <c r="Q68" s="316" t="s">
        <v>183</v>
      </c>
      <c r="R68" s="89"/>
      <c r="S68" s="89"/>
    </row>
    <row r="69" spans="1:19" s="7" customFormat="1" ht="15" customHeight="1" x14ac:dyDescent="0.2">
      <c r="A69" s="24" t="s">
        <v>58</v>
      </c>
      <c r="B69" s="41"/>
      <c r="C69" s="25"/>
      <c r="D69" s="25"/>
      <c r="E69" s="25"/>
      <c r="F69" s="26"/>
      <c r="G69" s="24"/>
      <c r="H69" s="24"/>
      <c r="I69" s="24"/>
      <c r="J69" s="24"/>
      <c r="K69" s="24"/>
      <c r="L69" s="24"/>
      <c r="M69" s="24"/>
      <c r="N69" s="243"/>
      <c r="O69" s="243"/>
      <c r="P69" s="24"/>
      <c r="Q69" s="316"/>
    </row>
    <row r="70" spans="1:19" s="3" customFormat="1" ht="15" customHeight="1" x14ac:dyDescent="0.2">
      <c r="A70" s="29" t="s">
        <v>59</v>
      </c>
      <c r="B70" s="231" t="s">
        <v>133</v>
      </c>
      <c r="C70" s="30">
        <f t="shared" si="0"/>
        <v>2</v>
      </c>
      <c r="D70" s="30"/>
      <c r="E70" s="30"/>
      <c r="F70" s="47">
        <f t="shared" ref="F70:F75" si="9">C70*IF(D70&gt;0,D70,1)*IF(E70&gt;0,E70,1)</f>
        <v>2</v>
      </c>
      <c r="G70" s="231" t="s">
        <v>864</v>
      </c>
      <c r="H70" s="33">
        <v>44377</v>
      </c>
      <c r="I70" s="33" t="s">
        <v>343</v>
      </c>
      <c r="J70" s="33" t="s">
        <v>343</v>
      </c>
      <c r="K70" s="231" t="s">
        <v>864</v>
      </c>
      <c r="L70" s="231" t="s">
        <v>864</v>
      </c>
      <c r="M70" s="231" t="s">
        <v>864</v>
      </c>
      <c r="N70" s="242" t="s">
        <v>183</v>
      </c>
      <c r="O70" s="232" t="s">
        <v>867</v>
      </c>
      <c r="P70" s="232" t="s">
        <v>535</v>
      </c>
      <c r="Q70" s="314" t="s">
        <v>183</v>
      </c>
    </row>
    <row r="71" spans="1:19" ht="15" customHeight="1" x14ac:dyDescent="0.2">
      <c r="A71" s="29" t="s">
        <v>60</v>
      </c>
      <c r="B71" s="231" t="s">
        <v>133</v>
      </c>
      <c r="C71" s="30">
        <f t="shared" si="0"/>
        <v>2</v>
      </c>
      <c r="D71" s="30"/>
      <c r="E71" s="30"/>
      <c r="F71" s="47">
        <f t="shared" si="9"/>
        <v>2</v>
      </c>
      <c r="G71" s="231" t="s">
        <v>864</v>
      </c>
      <c r="H71" s="33">
        <v>44379</v>
      </c>
      <c r="I71" s="33">
        <v>44383</v>
      </c>
      <c r="J71" s="33" t="s">
        <v>864</v>
      </c>
      <c r="K71" s="231" t="s">
        <v>864</v>
      </c>
      <c r="L71" s="231" t="s">
        <v>864</v>
      </c>
      <c r="M71" s="231" t="s">
        <v>864</v>
      </c>
      <c r="N71" s="241" t="s">
        <v>183</v>
      </c>
      <c r="O71" s="232" t="s">
        <v>867</v>
      </c>
      <c r="P71" s="232" t="s">
        <v>537</v>
      </c>
      <c r="Q71" s="314" t="s">
        <v>183</v>
      </c>
    </row>
    <row r="72" spans="1:19" s="7" customFormat="1" ht="15" customHeight="1" x14ac:dyDescent="0.2">
      <c r="A72" s="29" t="s">
        <v>61</v>
      </c>
      <c r="B72" s="231" t="s">
        <v>133</v>
      </c>
      <c r="C72" s="30">
        <f t="shared" ref="C72:C98" si="10">IF(B72=$B$4,2,0)</f>
        <v>2</v>
      </c>
      <c r="D72" s="30"/>
      <c r="E72" s="30"/>
      <c r="F72" s="47">
        <f t="shared" si="9"/>
        <v>2</v>
      </c>
      <c r="G72" s="231" t="s">
        <v>864</v>
      </c>
      <c r="H72" s="33">
        <v>44348</v>
      </c>
      <c r="I72" s="33">
        <v>44349</v>
      </c>
      <c r="J72" s="33" t="s">
        <v>864</v>
      </c>
      <c r="K72" s="231" t="s">
        <v>864</v>
      </c>
      <c r="L72" s="231" t="s">
        <v>864</v>
      </c>
      <c r="M72" s="231" t="s">
        <v>864</v>
      </c>
      <c r="N72" s="241" t="s">
        <v>183</v>
      </c>
      <c r="O72" s="232" t="s">
        <v>867</v>
      </c>
      <c r="P72" s="232" t="s">
        <v>629</v>
      </c>
      <c r="Q72" s="316" t="s">
        <v>183</v>
      </c>
    </row>
    <row r="73" spans="1:19" s="46" customFormat="1" ht="15" customHeight="1" x14ac:dyDescent="0.2">
      <c r="A73" s="29" t="s">
        <v>62</v>
      </c>
      <c r="B73" s="231" t="s">
        <v>133</v>
      </c>
      <c r="C73" s="30">
        <f t="shared" si="10"/>
        <v>2</v>
      </c>
      <c r="D73" s="30"/>
      <c r="E73" s="30">
        <v>0.5</v>
      </c>
      <c r="F73" s="47">
        <f t="shared" si="9"/>
        <v>1</v>
      </c>
      <c r="G73" s="231" t="s">
        <v>864</v>
      </c>
      <c r="H73" s="33">
        <v>44320</v>
      </c>
      <c r="I73" s="33">
        <v>44327</v>
      </c>
      <c r="J73" s="33" t="s">
        <v>864</v>
      </c>
      <c r="K73" s="231" t="s">
        <v>866</v>
      </c>
      <c r="L73" s="231" t="s">
        <v>183</v>
      </c>
      <c r="M73" s="231" t="s">
        <v>866</v>
      </c>
      <c r="N73" s="241" t="s">
        <v>1139</v>
      </c>
      <c r="O73" s="232" t="s">
        <v>867</v>
      </c>
      <c r="P73" s="232" t="s">
        <v>344</v>
      </c>
      <c r="Q73" s="316" t="s">
        <v>183</v>
      </c>
    </row>
    <row r="74" spans="1:19" s="46" customFormat="1" ht="15" customHeight="1" x14ac:dyDescent="0.2">
      <c r="A74" s="29" t="s">
        <v>63</v>
      </c>
      <c r="B74" s="231" t="s">
        <v>133</v>
      </c>
      <c r="C74" s="30">
        <f t="shared" si="10"/>
        <v>2</v>
      </c>
      <c r="D74" s="30"/>
      <c r="E74" s="30"/>
      <c r="F74" s="47">
        <f t="shared" si="9"/>
        <v>2</v>
      </c>
      <c r="G74" s="231" t="s">
        <v>864</v>
      </c>
      <c r="H74" s="33">
        <v>44363</v>
      </c>
      <c r="I74" s="33">
        <v>44365</v>
      </c>
      <c r="J74" s="33" t="s">
        <v>864</v>
      </c>
      <c r="K74" s="231" t="s">
        <v>864</v>
      </c>
      <c r="L74" s="231" t="s">
        <v>866</v>
      </c>
      <c r="M74" s="231" t="s">
        <v>864</v>
      </c>
      <c r="N74" s="241" t="s">
        <v>183</v>
      </c>
      <c r="O74" s="232" t="s">
        <v>867</v>
      </c>
      <c r="P74" s="232" t="s">
        <v>540</v>
      </c>
      <c r="Q74" s="316" t="s">
        <v>183</v>
      </c>
    </row>
    <row r="75" spans="1:19" s="46" customFormat="1" ht="15" customHeight="1" x14ac:dyDescent="0.2">
      <c r="A75" s="29" t="s">
        <v>64</v>
      </c>
      <c r="B75" s="231" t="s">
        <v>133</v>
      </c>
      <c r="C75" s="30">
        <f t="shared" si="10"/>
        <v>2</v>
      </c>
      <c r="D75" s="30"/>
      <c r="E75" s="30"/>
      <c r="F75" s="47">
        <f t="shared" si="9"/>
        <v>2</v>
      </c>
      <c r="G75" s="231" t="s">
        <v>864</v>
      </c>
      <c r="H75" s="33">
        <v>44337</v>
      </c>
      <c r="I75" s="33">
        <v>44340</v>
      </c>
      <c r="J75" s="33" t="s">
        <v>864</v>
      </c>
      <c r="K75" s="231" t="s">
        <v>864</v>
      </c>
      <c r="L75" s="231" t="s">
        <v>864</v>
      </c>
      <c r="M75" s="231" t="s">
        <v>864</v>
      </c>
      <c r="N75" s="241" t="s">
        <v>183</v>
      </c>
      <c r="O75" s="232" t="s">
        <v>867</v>
      </c>
      <c r="P75" s="232" t="s">
        <v>544</v>
      </c>
      <c r="Q75" s="316" t="s">
        <v>183</v>
      </c>
    </row>
    <row r="76" spans="1:19" s="7" customFormat="1" ht="15" customHeight="1" x14ac:dyDescent="0.2">
      <c r="A76" s="24" t="s">
        <v>65</v>
      </c>
      <c r="B76" s="41"/>
      <c r="C76" s="25"/>
      <c r="D76" s="25"/>
      <c r="E76" s="25"/>
      <c r="F76" s="26"/>
      <c r="G76" s="24"/>
      <c r="H76" s="24"/>
      <c r="I76" s="24"/>
      <c r="J76" s="24"/>
      <c r="K76" s="24"/>
      <c r="L76" s="24"/>
      <c r="M76" s="24"/>
      <c r="N76" s="243"/>
      <c r="O76" s="243"/>
      <c r="P76" s="24"/>
      <c r="Q76" s="316"/>
    </row>
    <row r="77" spans="1:19" s="3" customFormat="1" ht="15" customHeight="1" x14ac:dyDescent="0.2">
      <c r="A77" s="29" t="s">
        <v>66</v>
      </c>
      <c r="B77" s="231" t="s">
        <v>133</v>
      </c>
      <c r="C77" s="30">
        <f>IF(B77=$B$4,2,0)</f>
        <v>2</v>
      </c>
      <c r="D77" s="30"/>
      <c r="E77" s="30"/>
      <c r="F77" s="47">
        <f t="shared" ref="F77:F86" si="11">C77*IF(D77&gt;0,D77,1)*IF(E77&gt;0,E77,1)</f>
        <v>2</v>
      </c>
      <c r="G77" s="231" t="s">
        <v>864</v>
      </c>
      <c r="H77" s="33">
        <v>44376</v>
      </c>
      <c r="I77" s="33" t="s">
        <v>343</v>
      </c>
      <c r="J77" s="33" t="s">
        <v>343</v>
      </c>
      <c r="K77" s="231" t="s">
        <v>864</v>
      </c>
      <c r="L77" s="231" t="s">
        <v>864</v>
      </c>
      <c r="M77" s="231" t="s">
        <v>864</v>
      </c>
      <c r="N77" s="242" t="s">
        <v>183</v>
      </c>
      <c r="O77" s="232" t="s">
        <v>867</v>
      </c>
      <c r="P77" s="232" t="s">
        <v>548</v>
      </c>
      <c r="Q77" s="314" t="s">
        <v>183</v>
      </c>
    </row>
    <row r="78" spans="1:19" s="3" customFormat="1" ht="15" customHeight="1" x14ac:dyDescent="0.2">
      <c r="A78" s="29" t="s">
        <v>68</v>
      </c>
      <c r="B78" s="231" t="s">
        <v>113</v>
      </c>
      <c r="C78" s="30">
        <f t="shared" si="10"/>
        <v>0</v>
      </c>
      <c r="D78" s="30"/>
      <c r="E78" s="30"/>
      <c r="F78" s="47">
        <f t="shared" si="11"/>
        <v>0</v>
      </c>
      <c r="G78" s="231" t="s">
        <v>866</v>
      </c>
      <c r="H78" s="33">
        <v>44377</v>
      </c>
      <c r="I78" s="33" t="s">
        <v>183</v>
      </c>
      <c r="J78" s="33" t="s">
        <v>183</v>
      </c>
      <c r="K78" s="33" t="s">
        <v>183</v>
      </c>
      <c r="L78" s="33" t="s">
        <v>183</v>
      </c>
      <c r="M78" s="33" t="s">
        <v>183</v>
      </c>
      <c r="N78" s="242" t="s">
        <v>183</v>
      </c>
      <c r="O78" s="232" t="s">
        <v>867</v>
      </c>
      <c r="P78" s="232" t="s">
        <v>553</v>
      </c>
      <c r="Q78" s="314" t="s">
        <v>183</v>
      </c>
      <c r="R78" s="88"/>
      <c r="S78" s="88"/>
    </row>
    <row r="79" spans="1:19" s="46" customFormat="1" ht="15" customHeight="1" x14ac:dyDescent="0.2">
      <c r="A79" s="29" t="s">
        <v>69</v>
      </c>
      <c r="B79" s="231" t="s">
        <v>133</v>
      </c>
      <c r="C79" s="30">
        <f t="shared" si="10"/>
        <v>2</v>
      </c>
      <c r="D79" s="30"/>
      <c r="E79" s="30"/>
      <c r="F79" s="47">
        <f t="shared" si="11"/>
        <v>2</v>
      </c>
      <c r="G79" s="231" t="s">
        <v>864</v>
      </c>
      <c r="H79" s="33">
        <v>44368</v>
      </c>
      <c r="I79" s="33" t="s">
        <v>343</v>
      </c>
      <c r="J79" s="33" t="s">
        <v>343</v>
      </c>
      <c r="K79" s="231" t="s">
        <v>864</v>
      </c>
      <c r="L79" s="231" t="s">
        <v>864</v>
      </c>
      <c r="M79" s="231" t="s">
        <v>864</v>
      </c>
      <c r="N79" s="242" t="s">
        <v>183</v>
      </c>
      <c r="O79" s="232" t="s">
        <v>867</v>
      </c>
      <c r="P79" s="232" t="s">
        <v>412</v>
      </c>
      <c r="Q79" s="316" t="s">
        <v>183</v>
      </c>
    </row>
    <row r="80" spans="1:19" ht="15" customHeight="1" x14ac:dyDescent="0.2">
      <c r="A80" s="29" t="s">
        <v>70</v>
      </c>
      <c r="B80" s="231" t="s">
        <v>133</v>
      </c>
      <c r="C80" s="30">
        <f>IF(B80=$B$4,2,0)</f>
        <v>2</v>
      </c>
      <c r="D80" s="30"/>
      <c r="E80" s="30"/>
      <c r="F80" s="47">
        <f t="shared" ref="F80" si="12">C80*IF(D80&gt;0,D80,1)*IF(E80&gt;0,E80,1)</f>
        <v>2</v>
      </c>
      <c r="G80" s="231" t="s">
        <v>864</v>
      </c>
      <c r="H80" s="33">
        <v>44370</v>
      </c>
      <c r="I80" s="33" t="s">
        <v>343</v>
      </c>
      <c r="J80" s="33" t="s">
        <v>343</v>
      </c>
      <c r="K80" s="231" t="s">
        <v>864</v>
      </c>
      <c r="L80" s="231" t="s">
        <v>864</v>
      </c>
      <c r="M80" s="231" t="s">
        <v>864</v>
      </c>
      <c r="N80" s="242" t="s">
        <v>183</v>
      </c>
      <c r="O80" s="232" t="s">
        <v>867</v>
      </c>
      <c r="P80" s="232" t="s">
        <v>616</v>
      </c>
      <c r="Q80" s="314" t="s">
        <v>183</v>
      </c>
    </row>
    <row r="81" spans="1:17" s="7" customFormat="1" ht="15" customHeight="1" x14ac:dyDescent="0.2">
      <c r="A81" s="29" t="s">
        <v>72</v>
      </c>
      <c r="B81" s="231" t="s">
        <v>133</v>
      </c>
      <c r="C81" s="30">
        <f t="shared" si="10"/>
        <v>2</v>
      </c>
      <c r="D81" s="30"/>
      <c r="E81" s="30"/>
      <c r="F81" s="47">
        <f t="shared" si="11"/>
        <v>2</v>
      </c>
      <c r="G81" s="231" t="s">
        <v>864</v>
      </c>
      <c r="H81" s="33">
        <v>44385</v>
      </c>
      <c r="I81" s="33" t="s">
        <v>1149</v>
      </c>
      <c r="J81" s="33" t="s">
        <v>343</v>
      </c>
      <c r="K81" s="231" t="s">
        <v>864</v>
      </c>
      <c r="L81" s="231" t="s">
        <v>864</v>
      </c>
      <c r="M81" s="231" t="s">
        <v>864</v>
      </c>
      <c r="N81" s="241" t="s">
        <v>183</v>
      </c>
      <c r="O81" s="232" t="s">
        <v>867</v>
      </c>
      <c r="P81" s="39" t="s">
        <v>557</v>
      </c>
      <c r="Q81" s="316" t="s">
        <v>183</v>
      </c>
    </row>
    <row r="82" spans="1:17" s="46" customFormat="1" ht="15" customHeight="1" x14ac:dyDescent="0.2">
      <c r="A82" s="29" t="s">
        <v>73</v>
      </c>
      <c r="B82" s="231" t="s">
        <v>113</v>
      </c>
      <c r="C82" s="30">
        <f t="shared" si="10"/>
        <v>0</v>
      </c>
      <c r="D82" s="30"/>
      <c r="E82" s="30"/>
      <c r="F82" s="47">
        <f t="shared" si="11"/>
        <v>0</v>
      </c>
      <c r="G82" s="231" t="s">
        <v>1151</v>
      </c>
      <c r="H82" s="33" t="s">
        <v>1137</v>
      </c>
      <c r="I82" s="33" t="s">
        <v>183</v>
      </c>
      <c r="J82" s="33" t="s">
        <v>183</v>
      </c>
      <c r="K82" s="33" t="s">
        <v>183</v>
      </c>
      <c r="L82" s="33" t="s">
        <v>183</v>
      </c>
      <c r="M82" s="33" t="s">
        <v>183</v>
      </c>
      <c r="N82" s="33" t="s">
        <v>183</v>
      </c>
      <c r="O82" s="241" t="s">
        <v>867</v>
      </c>
      <c r="P82" s="39" t="s">
        <v>559</v>
      </c>
      <c r="Q82" s="316" t="s">
        <v>183</v>
      </c>
    </row>
    <row r="83" spans="1:17" s="3" customFormat="1" ht="15" customHeight="1" x14ac:dyDescent="0.2">
      <c r="A83" s="29" t="s">
        <v>206</v>
      </c>
      <c r="B83" s="231" t="s">
        <v>133</v>
      </c>
      <c r="C83" s="30">
        <f t="shared" si="10"/>
        <v>2</v>
      </c>
      <c r="D83" s="30"/>
      <c r="E83" s="30"/>
      <c r="F83" s="47">
        <f t="shared" si="11"/>
        <v>2</v>
      </c>
      <c r="G83" s="231" t="s">
        <v>864</v>
      </c>
      <c r="H83" s="33">
        <v>44377</v>
      </c>
      <c r="I83" s="33">
        <v>44383</v>
      </c>
      <c r="J83" s="33" t="s">
        <v>864</v>
      </c>
      <c r="K83" s="231" t="s">
        <v>864</v>
      </c>
      <c r="L83" s="231" t="s">
        <v>864</v>
      </c>
      <c r="M83" s="231" t="s">
        <v>864</v>
      </c>
      <c r="N83" s="241" t="s">
        <v>183</v>
      </c>
      <c r="O83" s="232" t="s">
        <v>867</v>
      </c>
      <c r="P83" s="232" t="s">
        <v>620</v>
      </c>
      <c r="Q83" s="314" t="s">
        <v>183</v>
      </c>
    </row>
    <row r="84" spans="1:17" s="7" customFormat="1" ht="15" customHeight="1" x14ac:dyDescent="0.2">
      <c r="A84" s="29" t="s">
        <v>75</v>
      </c>
      <c r="B84" s="231" t="s">
        <v>113</v>
      </c>
      <c r="C84" s="30">
        <f t="shared" si="10"/>
        <v>0</v>
      </c>
      <c r="D84" s="30"/>
      <c r="E84" s="30"/>
      <c r="F84" s="47">
        <f t="shared" si="11"/>
        <v>0</v>
      </c>
      <c r="G84" s="231" t="s">
        <v>1151</v>
      </c>
      <c r="H84" s="33" t="s">
        <v>1137</v>
      </c>
      <c r="I84" s="33" t="s">
        <v>183</v>
      </c>
      <c r="J84" s="33" t="s">
        <v>183</v>
      </c>
      <c r="K84" s="33" t="s">
        <v>183</v>
      </c>
      <c r="L84" s="33" t="s">
        <v>183</v>
      </c>
      <c r="M84" s="33" t="s">
        <v>183</v>
      </c>
      <c r="N84" s="241" t="s">
        <v>183</v>
      </c>
      <c r="O84" s="241" t="s">
        <v>867</v>
      </c>
      <c r="P84" s="39" t="s">
        <v>565</v>
      </c>
      <c r="Q84" s="316" t="s">
        <v>183</v>
      </c>
    </row>
    <row r="85" spans="1:17" s="3" customFormat="1" ht="15" customHeight="1" x14ac:dyDescent="0.2">
      <c r="A85" s="29" t="s">
        <v>76</v>
      </c>
      <c r="B85" s="231" t="s">
        <v>133</v>
      </c>
      <c r="C85" s="30">
        <f t="shared" si="10"/>
        <v>2</v>
      </c>
      <c r="D85" s="30"/>
      <c r="E85" s="30"/>
      <c r="F85" s="47">
        <f t="shared" si="11"/>
        <v>2</v>
      </c>
      <c r="G85" s="231" t="s">
        <v>864</v>
      </c>
      <c r="H85" s="33">
        <v>44392</v>
      </c>
      <c r="I85" s="33" t="s">
        <v>343</v>
      </c>
      <c r="J85" s="33" t="s">
        <v>343</v>
      </c>
      <c r="K85" s="231" t="s">
        <v>864</v>
      </c>
      <c r="L85" s="231" t="s">
        <v>864</v>
      </c>
      <c r="M85" s="231" t="s">
        <v>864</v>
      </c>
      <c r="N85" s="241" t="s">
        <v>183</v>
      </c>
      <c r="O85" s="232" t="s">
        <v>867</v>
      </c>
      <c r="P85" s="232" t="s">
        <v>567</v>
      </c>
      <c r="Q85" s="314" t="s">
        <v>183</v>
      </c>
    </row>
    <row r="86" spans="1:17" s="3" customFormat="1" ht="15" customHeight="1" x14ac:dyDescent="0.2">
      <c r="A86" s="29" t="s">
        <v>77</v>
      </c>
      <c r="B86" s="231" t="s">
        <v>133</v>
      </c>
      <c r="C86" s="30">
        <f t="shared" si="10"/>
        <v>2</v>
      </c>
      <c r="D86" s="30"/>
      <c r="E86" s="30"/>
      <c r="F86" s="47">
        <f t="shared" si="11"/>
        <v>2</v>
      </c>
      <c r="G86" s="231" t="s">
        <v>864</v>
      </c>
      <c r="H86" s="33">
        <v>44390</v>
      </c>
      <c r="I86" s="33" t="s">
        <v>1149</v>
      </c>
      <c r="J86" s="33" t="s">
        <v>343</v>
      </c>
      <c r="K86" s="231" t="s">
        <v>864</v>
      </c>
      <c r="L86" s="231" t="s">
        <v>1150</v>
      </c>
      <c r="M86" s="231" t="s">
        <v>864</v>
      </c>
      <c r="N86" s="242" t="s">
        <v>183</v>
      </c>
      <c r="O86" s="232" t="s">
        <v>867</v>
      </c>
      <c r="P86" s="232" t="s">
        <v>628</v>
      </c>
      <c r="Q86" s="316" t="s">
        <v>183</v>
      </c>
    </row>
    <row r="87" spans="1:17" s="7" customFormat="1" ht="15" customHeight="1" x14ac:dyDescent="0.2">
      <c r="A87" s="24" t="s">
        <v>78</v>
      </c>
      <c r="B87" s="41"/>
      <c r="C87" s="25"/>
      <c r="D87" s="25"/>
      <c r="E87" s="25"/>
      <c r="F87" s="26"/>
      <c r="G87" s="24"/>
      <c r="H87" s="24"/>
      <c r="I87" s="24"/>
      <c r="J87" s="24"/>
      <c r="K87" s="24"/>
      <c r="L87" s="24"/>
      <c r="M87" s="24"/>
      <c r="N87" s="243"/>
      <c r="O87" s="243"/>
      <c r="P87" s="24"/>
      <c r="Q87" s="316"/>
    </row>
    <row r="88" spans="1:17" s="7" customFormat="1" ht="15" customHeight="1" x14ac:dyDescent="0.2">
      <c r="A88" s="29" t="s">
        <v>67</v>
      </c>
      <c r="B88" s="231" t="s">
        <v>113</v>
      </c>
      <c r="C88" s="30">
        <f>IF(B88=$B$4,2,0)</f>
        <v>0</v>
      </c>
      <c r="D88" s="30"/>
      <c r="E88" s="30"/>
      <c r="F88" s="47">
        <f t="shared" ref="F88:F98" si="13">C88*IF(D88&gt;0,D88,1)*IF(E88&gt;0,E88,1)</f>
        <v>0</v>
      </c>
      <c r="G88" s="231" t="s">
        <v>1146</v>
      </c>
      <c r="H88" s="33">
        <v>44383</v>
      </c>
      <c r="I88" s="33" t="s">
        <v>183</v>
      </c>
      <c r="J88" s="33" t="s">
        <v>183</v>
      </c>
      <c r="K88" s="231" t="s">
        <v>183</v>
      </c>
      <c r="L88" s="231" t="s">
        <v>183</v>
      </c>
      <c r="M88" s="231" t="s">
        <v>183</v>
      </c>
      <c r="N88" s="242" t="s">
        <v>1147</v>
      </c>
      <c r="O88" s="232" t="s">
        <v>867</v>
      </c>
      <c r="P88" s="232" t="s">
        <v>610</v>
      </c>
      <c r="Q88" s="316" t="s">
        <v>183</v>
      </c>
    </row>
    <row r="89" spans="1:17" s="46" customFormat="1" ht="15" customHeight="1" x14ac:dyDescent="0.2">
      <c r="A89" s="29" t="s">
        <v>79</v>
      </c>
      <c r="B89" s="231" t="s">
        <v>133</v>
      </c>
      <c r="C89" s="30">
        <f>IF(B89=$B$4,2,0)</f>
        <v>2</v>
      </c>
      <c r="D89" s="30"/>
      <c r="E89" s="30"/>
      <c r="F89" s="47">
        <f>C89*IF(D89&gt;0,D89,1)*IF(E89&gt;0,E89,1)</f>
        <v>2</v>
      </c>
      <c r="G89" s="231" t="s">
        <v>864</v>
      </c>
      <c r="H89" s="33">
        <v>44377</v>
      </c>
      <c r="I89" s="33">
        <v>44389</v>
      </c>
      <c r="J89" s="33" t="s">
        <v>864</v>
      </c>
      <c r="K89" s="231" t="s">
        <v>864</v>
      </c>
      <c r="L89" s="231" t="s">
        <v>864</v>
      </c>
      <c r="M89" s="231" t="s">
        <v>864</v>
      </c>
      <c r="N89" s="241" t="s">
        <v>183</v>
      </c>
      <c r="O89" s="232" t="s">
        <v>867</v>
      </c>
      <c r="P89" s="232" t="s">
        <v>573</v>
      </c>
      <c r="Q89" s="316" t="s">
        <v>183</v>
      </c>
    </row>
    <row r="90" spans="1:17" s="51" customFormat="1" ht="15" customHeight="1" x14ac:dyDescent="0.2">
      <c r="A90" s="29" t="s">
        <v>71</v>
      </c>
      <c r="B90" s="231" t="s">
        <v>113</v>
      </c>
      <c r="C90" s="30">
        <f>IF(B90=$B$4,2,0)</f>
        <v>0</v>
      </c>
      <c r="D90" s="30"/>
      <c r="E90" s="30"/>
      <c r="F90" s="47">
        <f>C90*IF(D90&gt;0,D90,1)*IF(E90&gt;0,E90,1)</f>
        <v>0</v>
      </c>
      <c r="G90" s="231" t="s">
        <v>1151</v>
      </c>
      <c r="H90" s="33" t="s">
        <v>1137</v>
      </c>
      <c r="I90" s="33" t="s">
        <v>183</v>
      </c>
      <c r="J90" s="33" t="s">
        <v>183</v>
      </c>
      <c r="K90" s="33" t="s">
        <v>183</v>
      </c>
      <c r="L90" s="33" t="s">
        <v>183</v>
      </c>
      <c r="M90" s="33" t="s">
        <v>183</v>
      </c>
      <c r="N90" s="242" t="s">
        <v>183</v>
      </c>
      <c r="O90" s="241" t="s">
        <v>867</v>
      </c>
      <c r="P90" s="127" t="s">
        <v>1138</v>
      </c>
      <c r="Q90" s="316" t="s">
        <v>183</v>
      </c>
    </row>
    <row r="91" spans="1:17" s="46" customFormat="1" ht="15" customHeight="1" x14ac:dyDescent="0.2">
      <c r="A91" s="29" t="s">
        <v>80</v>
      </c>
      <c r="B91" s="231" t="s">
        <v>133</v>
      </c>
      <c r="C91" s="30">
        <f t="shared" si="10"/>
        <v>2</v>
      </c>
      <c r="D91" s="30"/>
      <c r="E91" s="30">
        <v>0.5</v>
      </c>
      <c r="F91" s="47">
        <f t="shared" si="13"/>
        <v>1</v>
      </c>
      <c r="G91" s="231" t="s">
        <v>864</v>
      </c>
      <c r="H91" s="33">
        <v>44368</v>
      </c>
      <c r="I91" s="33">
        <v>44369</v>
      </c>
      <c r="J91" s="33" t="s">
        <v>864</v>
      </c>
      <c r="K91" s="231" t="s">
        <v>866</v>
      </c>
      <c r="L91" s="231" t="s">
        <v>183</v>
      </c>
      <c r="M91" s="231" t="s">
        <v>866</v>
      </c>
      <c r="N91" s="241" t="s">
        <v>1139</v>
      </c>
      <c r="O91" s="232" t="s">
        <v>867</v>
      </c>
      <c r="P91" s="232" t="s">
        <v>583</v>
      </c>
      <c r="Q91" s="316" t="s">
        <v>183</v>
      </c>
    </row>
    <row r="92" spans="1:17" s="46" customFormat="1" ht="15" customHeight="1" x14ac:dyDescent="0.2">
      <c r="A92" s="29" t="s">
        <v>81</v>
      </c>
      <c r="B92" s="231" t="s">
        <v>133</v>
      </c>
      <c r="C92" s="30">
        <f>IF(B92=$B$4,2,0)</f>
        <v>2</v>
      </c>
      <c r="D92" s="30"/>
      <c r="E92" s="30"/>
      <c r="F92" s="47">
        <f>C92*IF(D92&gt;0,D92,1)*IF(E92&gt;0,E92,1)</f>
        <v>2</v>
      </c>
      <c r="G92" s="231" t="s">
        <v>864</v>
      </c>
      <c r="H92" s="33">
        <v>44383</v>
      </c>
      <c r="I92" s="33">
        <v>44385</v>
      </c>
      <c r="J92" s="33" t="s">
        <v>864</v>
      </c>
      <c r="K92" s="231" t="s">
        <v>864</v>
      </c>
      <c r="L92" s="231" t="s">
        <v>864</v>
      </c>
      <c r="M92" s="231" t="s">
        <v>864</v>
      </c>
      <c r="N92" s="241" t="s">
        <v>183</v>
      </c>
      <c r="O92" s="232" t="s">
        <v>867</v>
      </c>
      <c r="P92" s="232" t="s">
        <v>586</v>
      </c>
      <c r="Q92" s="316" t="s">
        <v>183</v>
      </c>
    </row>
    <row r="93" spans="1:17" s="46" customFormat="1" ht="15" customHeight="1" x14ac:dyDescent="0.2">
      <c r="A93" s="29" t="s">
        <v>82</v>
      </c>
      <c r="B93" s="231" t="s">
        <v>133</v>
      </c>
      <c r="C93" s="30">
        <f t="shared" si="10"/>
        <v>2</v>
      </c>
      <c r="D93" s="30"/>
      <c r="E93" s="30"/>
      <c r="F93" s="47">
        <f t="shared" si="13"/>
        <v>2</v>
      </c>
      <c r="G93" s="231" t="s">
        <v>864</v>
      </c>
      <c r="H93" s="33">
        <v>44405</v>
      </c>
      <c r="I93" s="33" t="s">
        <v>343</v>
      </c>
      <c r="J93" s="33" t="s">
        <v>343</v>
      </c>
      <c r="K93" s="231" t="s">
        <v>864</v>
      </c>
      <c r="L93" s="231" t="s">
        <v>864</v>
      </c>
      <c r="M93" s="231" t="s">
        <v>864</v>
      </c>
      <c r="N93" s="242" t="s">
        <v>183</v>
      </c>
      <c r="O93" s="232" t="s">
        <v>867</v>
      </c>
      <c r="P93" s="39" t="s">
        <v>412</v>
      </c>
      <c r="Q93" s="316" t="s">
        <v>183</v>
      </c>
    </row>
    <row r="94" spans="1:17" s="46" customFormat="1" ht="15" customHeight="1" x14ac:dyDescent="0.2">
      <c r="A94" s="29" t="s">
        <v>83</v>
      </c>
      <c r="B94" s="231" t="s">
        <v>133</v>
      </c>
      <c r="C94" s="30">
        <f t="shared" si="10"/>
        <v>2</v>
      </c>
      <c r="D94" s="30"/>
      <c r="E94" s="30"/>
      <c r="F94" s="47">
        <f t="shared" si="13"/>
        <v>2</v>
      </c>
      <c r="G94" s="231" t="s">
        <v>864</v>
      </c>
      <c r="H94" s="33">
        <v>44404</v>
      </c>
      <c r="I94" s="33">
        <v>44406</v>
      </c>
      <c r="J94" s="33" t="s">
        <v>864</v>
      </c>
      <c r="K94" s="231" t="s">
        <v>864</v>
      </c>
      <c r="L94" s="231" t="s">
        <v>864</v>
      </c>
      <c r="M94" s="231" t="s">
        <v>864</v>
      </c>
      <c r="N94" s="241" t="s">
        <v>183</v>
      </c>
      <c r="O94" s="232" t="s">
        <v>979</v>
      </c>
      <c r="P94" s="39" t="s">
        <v>642</v>
      </c>
      <c r="Q94" s="316" t="s">
        <v>183</v>
      </c>
    </row>
    <row r="95" spans="1:17" s="46" customFormat="1" ht="15" customHeight="1" x14ac:dyDescent="0.2">
      <c r="A95" s="29" t="s">
        <v>84</v>
      </c>
      <c r="B95" s="231" t="s">
        <v>133</v>
      </c>
      <c r="C95" s="30">
        <f>IF(B95=$B$4,2,0)</f>
        <v>2</v>
      </c>
      <c r="D95" s="30"/>
      <c r="E95" s="30">
        <v>0.5</v>
      </c>
      <c r="F95" s="47">
        <f>C95*IF(D95&gt;0,D95,1)*IF(E95&gt;0,E95,1)</f>
        <v>1</v>
      </c>
      <c r="G95" s="231" t="s">
        <v>864</v>
      </c>
      <c r="H95" s="33">
        <v>44375</v>
      </c>
      <c r="I95" s="33">
        <v>44383</v>
      </c>
      <c r="J95" s="33" t="s">
        <v>864</v>
      </c>
      <c r="K95" s="231" t="s">
        <v>866</v>
      </c>
      <c r="L95" s="231" t="s">
        <v>183</v>
      </c>
      <c r="M95" s="231" t="s">
        <v>864</v>
      </c>
      <c r="N95" s="242" t="s">
        <v>1140</v>
      </c>
      <c r="O95" s="232" t="s">
        <v>979</v>
      </c>
      <c r="P95" s="232" t="s">
        <v>600</v>
      </c>
      <c r="Q95" s="316" t="s">
        <v>183</v>
      </c>
    </row>
    <row r="96" spans="1:17" s="3" customFormat="1" ht="15" customHeight="1" x14ac:dyDescent="0.2">
      <c r="A96" s="29" t="s">
        <v>85</v>
      </c>
      <c r="B96" s="231" t="s">
        <v>133</v>
      </c>
      <c r="C96" s="30">
        <f>IF(B96=$B$4,2,0)</f>
        <v>2</v>
      </c>
      <c r="D96" s="30"/>
      <c r="E96" s="30"/>
      <c r="F96" s="47">
        <f>C96*IF(D96&gt;0,D96,1)*IF(E96&gt;0,E96,1)</f>
        <v>2</v>
      </c>
      <c r="G96" s="231" t="s">
        <v>864</v>
      </c>
      <c r="H96" s="33">
        <v>44377</v>
      </c>
      <c r="I96" s="33">
        <v>44379</v>
      </c>
      <c r="J96" s="33" t="s">
        <v>864</v>
      </c>
      <c r="K96" s="231" t="s">
        <v>864</v>
      </c>
      <c r="L96" s="231" t="s">
        <v>864</v>
      </c>
      <c r="M96" s="231" t="s">
        <v>864</v>
      </c>
      <c r="N96" s="241" t="s">
        <v>183</v>
      </c>
      <c r="O96" s="232" t="s">
        <v>979</v>
      </c>
      <c r="P96" s="232" t="s">
        <v>603</v>
      </c>
      <c r="Q96" s="314" t="s">
        <v>183</v>
      </c>
    </row>
    <row r="97" spans="1:17" s="3" customFormat="1" ht="15" customHeight="1" x14ac:dyDescent="0.2">
      <c r="A97" s="29" t="s">
        <v>86</v>
      </c>
      <c r="B97" s="231" t="s">
        <v>133</v>
      </c>
      <c r="C97" s="30">
        <f>IF(B97=$B$4,2,0)</f>
        <v>2</v>
      </c>
      <c r="D97" s="30"/>
      <c r="E97" s="30">
        <v>0.5</v>
      </c>
      <c r="F97" s="47">
        <f>C97*IF(D97&gt;0,D97,1)*IF(E97&gt;0,E97,1)</f>
        <v>1</v>
      </c>
      <c r="G97" s="231" t="s">
        <v>864</v>
      </c>
      <c r="H97" s="33">
        <v>44372</v>
      </c>
      <c r="I97" s="33">
        <v>44375</v>
      </c>
      <c r="J97" s="33" t="s">
        <v>864</v>
      </c>
      <c r="K97" s="231" t="s">
        <v>866</v>
      </c>
      <c r="L97" s="231" t="s">
        <v>183</v>
      </c>
      <c r="M97" s="231" t="s">
        <v>864</v>
      </c>
      <c r="N97" s="242" t="s">
        <v>1140</v>
      </c>
      <c r="O97" s="232" t="s">
        <v>867</v>
      </c>
      <c r="P97" s="232" t="s">
        <v>604</v>
      </c>
      <c r="Q97" s="314" t="s">
        <v>183</v>
      </c>
    </row>
    <row r="98" spans="1:17" s="46" customFormat="1" ht="15" customHeight="1" x14ac:dyDescent="0.2">
      <c r="A98" s="29" t="s">
        <v>87</v>
      </c>
      <c r="B98" s="231" t="s">
        <v>133</v>
      </c>
      <c r="C98" s="30">
        <f t="shared" si="10"/>
        <v>2</v>
      </c>
      <c r="D98" s="30"/>
      <c r="E98" s="30">
        <v>0.5</v>
      </c>
      <c r="F98" s="47">
        <f t="shared" si="13"/>
        <v>1</v>
      </c>
      <c r="G98" s="231" t="s">
        <v>864</v>
      </c>
      <c r="H98" s="33">
        <v>44354</v>
      </c>
      <c r="I98" s="33" t="s">
        <v>343</v>
      </c>
      <c r="J98" s="33" t="s">
        <v>343</v>
      </c>
      <c r="K98" s="231" t="s">
        <v>866</v>
      </c>
      <c r="L98" s="231" t="s">
        <v>183</v>
      </c>
      <c r="M98" s="231" t="s">
        <v>864</v>
      </c>
      <c r="N98" s="242" t="s">
        <v>1140</v>
      </c>
      <c r="O98" s="232" t="s">
        <v>867</v>
      </c>
      <c r="P98" s="232" t="s">
        <v>399</v>
      </c>
      <c r="Q98" s="316" t="s">
        <v>183</v>
      </c>
    </row>
    <row r="99" spans="1:17" x14ac:dyDescent="0.2">
      <c r="N99" s="129"/>
      <c r="O99" s="129"/>
      <c r="P99" s="35"/>
    </row>
    <row r="100" spans="1:17" x14ac:dyDescent="0.2">
      <c r="P100" s="35"/>
    </row>
    <row r="101" spans="1:17" x14ac:dyDescent="0.2">
      <c r="A101" s="4"/>
      <c r="B101" s="16"/>
      <c r="C101" s="16"/>
      <c r="D101" s="16"/>
      <c r="E101" s="16"/>
      <c r="F101" s="18"/>
      <c r="G101" s="16"/>
      <c r="H101" s="21"/>
      <c r="I101" s="12"/>
      <c r="J101" s="12"/>
      <c r="K101" s="12"/>
      <c r="L101" s="12"/>
      <c r="M101" s="12"/>
      <c r="N101" s="4"/>
      <c r="O101" s="4"/>
      <c r="P101" s="36"/>
    </row>
    <row r="102" spans="1:17" x14ac:dyDescent="0.2">
      <c r="P102" s="35"/>
    </row>
    <row r="103" spans="1:17" x14ac:dyDescent="0.2">
      <c r="P103" s="35"/>
    </row>
    <row r="104" spans="1:17" x14ac:dyDescent="0.2">
      <c r="P104" s="35"/>
    </row>
    <row r="105" spans="1:17" x14ac:dyDescent="0.2">
      <c r="P105" s="35"/>
    </row>
    <row r="106" spans="1:17" x14ac:dyDescent="0.2">
      <c r="P106" s="35"/>
    </row>
    <row r="107" spans="1:17" x14ac:dyDescent="0.2">
      <c r="P107" s="35"/>
    </row>
    <row r="108" spans="1:17" x14ac:dyDescent="0.2">
      <c r="A108" s="4"/>
      <c r="B108" s="16"/>
      <c r="C108" s="16"/>
      <c r="D108" s="16"/>
      <c r="E108" s="16"/>
      <c r="F108" s="18"/>
      <c r="G108" s="16"/>
      <c r="H108" s="21"/>
      <c r="I108" s="12"/>
      <c r="J108" s="12"/>
      <c r="K108" s="12"/>
      <c r="L108" s="12"/>
      <c r="M108" s="12"/>
      <c r="N108" s="4"/>
      <c r="O108" s="4"/>
      <c r="P108" s="36"/>
    </row>
    <row r="109" spans="1:17" x14ac:dyDescent="0.2">
      <c r="P109" s="35"/>
    </row>
    <row r="110" spans="1:17" x14ac:dyDescent="0.2">
      <c r="P110" s="35"/>
    </row>
    <row r="111" spans="1:17" x14ac:dyDescent="0.2">
      <c r="P111" s="35"/>
    </row>
    <row r="112" spans="1:17" x14ac:dyDescent="0.2">
      <c r="A112" s="4"/>
      <c r="B112" s="16"/>
      <c r="C112" s="16"/>
      <c r="D112" s="16"/>
      <c r="E112" s="16"/>
      <c r="F112" s="18"/>
      <c r="G112" s="16"/>
      <c r="H112" s="21"/>
      <c r="I112" s="12"/>
      <c r="J112" s="12"/>
      <c r="K112" s="12"/>
      <c r="L112" s="12"/>
      <c r="M112" s="12"/>
      <c r="N112" s="4"/>
      <c r="O112" s="4"/>
      <c r="P112" s="36"/>
    </row>
    <row r="113" spans="1:16" x14ac:dyDescent="0.2">
      <c r="P113" s="35"/>
    </row>
    <row r="114" spans="1:16" x14ac:dyDescent="0.2">
      <c r="P114" s="35"/>
    </row>
    <row r="115" spans="1:16" x14ac:dyDescent="0.2">
      <c r="A115" s="4"/>
      <c r="B115" s="16"/>
      <c r="C115" s="16"/>
      <c r="D115" s="16"/>
      <c r="E115" s="16"/>
      <c r="F115" s="18"/>
      <c r="G115" s="16"/>
      <c r="H115" s="21"/>
      <c r="I115" s="12"/>
      <c r="J115" s="12"/>
      <c r="K115" s="12"/>
      <c r="L115" s="12"/>
      <c r="M115" s="12"/>
      <c r="N115" s="4"/>
      <c r="O115" s="4"/>
      <c r="P115" s="36"/>
    </row>
    <row r="119" spans="1:16" x14ac:dyDescent="0.2">
      <c r="A119" s="4"/>
      <c r="B119" s="16"/>
      <c r="C119" s="16"/>
      <c r="D119" s="16"/>
      <c r="E119" s="16"/>
      <c r="F119" s="18"/>
      <c r="G119" s="16"/>
      <c r="H119" s="21"/>
      <c r="I119" s="12"/>
      <c r="J119" s="12"/>
      <c r="K119" s="12"/>
      <c r="L119" s="12"/>
      <c r="M119" s="12"/>
      <c r="N119" s="4"/>
      <c r="O119" s="4"/>
      <c r="P119" s="37"/>
    </row>
    <row r="122" spans="1:16" x14ac:dyDescent="0.2">
      <c r="A122" s="4"/>
      <c r="B122" s="16"/>
      <c r="C122" s="16"/>
      <c r="D122" s="16"/>
      <c r="E122" s="16"/>
      <c r="F122" s="18"/>
      <c r="G122" s="16"/>
      <c r="H122" s="21"/>
      <c r="I122" s="12"/>
      <c r="J122" s="12"/>
      <c r="K122" s="12"/>
      <c r="L122" s="12"/>
      <c r="M122" s="12"/>
      <c r="N122" s="4"/>
      <c r="O122" s="4"/>
      <c r="P122" s="37"/>
    </row>
    <row r="126" spans="1:16" x14ac:dyDescent="0.2">
      <c r="A126" s="4"/>
      <c r="B126" s="16"/>
      <c r="C126" s="16"/>
      <c r="D126" s="16"/>
      <c r="E126" s="16"/>
      <c r="F126" s="18"/>
      <c r="G126" s="16"/>
      <c r="H126" s="21"/>
      <c r="I126" s="12"/>
      <c r="J126" s="12"/>
      <c r="K126" s="12"/>
      <c r="L126" s="12"/>
      <c r="M126" s="12"/>
      <c r="N126" s="4"/>
      <c r="O126" s="4"/>
      <c r="P126" s="37"/>
    </row>
  </sheetData>
  <mergeCells count="18">
    <mergeCell ref="N3:N5"/>
    <mergeCell ref="P4:P5"/>
    <mergeCell ref="K3:K5"/>
    <mergeCell ref="L3:L5"/>
    <mergeCell ref="M3:M5"/>
    <mergeCell ref="O3:P3"/>
    <mergeCell ref="O4:O5"/>
    <mergeCell ref="J4:J5"/>
    <mergeCell ref="G3:G5"/>
    <mergeCell ref="E4:E5"/>
    <mergeCell ref="A3:A5"/>
    <mergeCell ref="C3:F3"/>
    <mergeCell ref="F4:F5"/>
    <mergeCell ref="H4:H5"/>
    <mergeCell ref="H3:J3"/>
    <mergeCell ref="I4:I5"/>
    <mergeCell ref="C4:C5"/>
    <mergeCell ref="D4:D5"/>
  </mergeCells>
  <dataValidations count="1">
    <dataValidation type="list" allowBlank="1" showInputMessage="1" showErrorMessage="1" sqref="B7:B98">
      <formula1>Выбор_5.1</formula1>
    </dataValidation>
  </dataValidations>
  <hyperlinks>
    <hyperlink ref="P49" r:id="rId1"/>
    <hyperlink ref="P53" r:id="rId2"/>
    <hyperlink ref="P61" r:id="rId3"/>
    <hyperlink ref="P65" r:id="rId4"/>
    <hyperlink ref="P98" r:id="rId5"/>
    <hyperlink ref="P9" r:id="rId6"/>
    <hyperlink ref="P11" r:id="rId7"/>
    <hyperlink ref="P12" r:id="rId8"/>
    <hyperlink ref="P16" r:id="rId9"/>
    <hyperlink ref="P40" r:id="rId10"/>
    <hyperlink ref="P58" r:id="rId11"/>
    <hyperlink ref="P67" r:id="rId12"/>
    <hyperlink ref="P71" r:id="rId13" location="document_list"/>
    <hyperlink ref="P74" r:id="rId14"/>
    <hyperlink ref="P75" r:id="rId15"/>
    <hyperlink ref="P77" r:id="rId16"/>
    <hyperlink ref="P89" r:id="rId17"/>
    <hyperlink ref="P91" r:id="rId18"/>
    <hyperlink ref="P92" r:id="rId19"/>
    <hyperlink ref="P95" r:id="rId20" location="130-2020-god"/>
    <hyperlink ref="P96" r:id="rId21"/>
    <hyperlink ref="P97" r:id="rId22"/>
    <hyperlink ref="P31" r:id="rId23"/>
    <hyperlink ref="P35" r:id="rId24"/>
    <hyperlink ref="P38" r:id="rId25"/>
    <hyperlink ref="P55" r:id="rId26"/>
    <hyperlink ref="P88" r:id="rId27"/>
    <hyperlink ref="P47" r:id="rId28"/>
    <hyperlink ref="P48" r:id="rId29"/>
    <hyperlink ref="P39" r:id="rId30"/>
    <hyperlink ref="P50" r:id="rId31"/>
    <hyperlink ref="P26" r:id="rId32"/>
    <hyperlink ref="P73" r:id="rId33"/>
    <hyperlink ref="P27" r:id="rId34"/>
    <hyperlink ref="P45" r:id="rId35"/>
    <hyperlink ref="P56" r:id="rId36"/>
    <hyperlink ref="P57" r:id="rId37"/>
    <hyperlink ref="P51" r:id="rId38"/>
    <hyperlink ref="P79" r:id="rId39"/>
    <hyperlink ref="P52" r:id="rId40"/>
    <hyperlink ref="P60" r:id="rId41"/>
    <hyperlink ref="P80" r:id="rId42"/>
    <hyperlink ref="P41" r:id="rId43"/>
    <hyperlink ref="P28" r:id="rId44"/>
    <hyperlink ref="P42" r:id="rId45"/>
    <hyperlink ref="P7" r:id="rId46"/>
    <hyperlink ref="P8" r:id="rId47"/>
    <hyperlink ref="P29" r:id="rId48"/>
    <hyperlink ref="P10" r:id="rId49"/>
    <hyperlink ref="P83" r:id="rId50"/>
    <hyperlink ref="P13" r:id="rId51"/>
    <hyperlink ref="P70" r:id="rId52"/>
    <hyperlink ref="P15" r:id="rId53"/>
    <hyperlink ref="P32" r:id="rId54"/>
    <hyperlink ref="P33" r:id="rId55"/>
    <hyperlink ref="P85" r:id="rId56"/>
    <hyperlink ref="P64" r:id="rId57"/>
    <hyperlink ref="P17" r:id="rId58"/>
    <hyperlink ref="P34" r:id="rId59"/>
    <hyperlink ref="P18" r:id="rId60"/>
    <hyperlink ref="P66" r:id="rId61"/>
    <hyperlink ref="P19" r:id="rId62"/>
    <hyperlink ref="P20" r:id="rId63"/>
    <hyperlink ref="P86" r:id="rId64"/>
    <hyperlink ref="P72" r:id="rId65"/>
    <hyperlink ref="P23" r:id="rId66"/>
    <hyperlink ref="P36" r:id="rId67"/>
    <hyperlink ref="P59" r:id="rId68"/>
    <hyperlink ref="P30" r:id="rId69"/>
    <hyperlink ref="P62" r:id="rId70"/>
    <hyperlink ref="P22" r:id="rId71"/>
    <hyperlink ref="P81" r:id="rId72"/>
    <hyperlink ref="P21" r:id="rId73"/>
    <hyperlink ref="P44" r:id="rId74"/>
    <hyperlink ref="P63" r:id="rId75"/>
    <hyperlink ref="P93" r:id="rId76"/>
    <hyperlink ref="P94" r:id="rId77"/>
    <hyperlink ref="P14" r:id="rId78"/>
    <hyperlink ref="P68" r:id="rId79"/>
    <hyperlink ref="P43" r:id="rId80"/>
  </hyperlinks>
  <pageMargins left="0.70866141732283472" right="0.70866141732283472" top="0.74803149606299213" bottom="0.74803149606299213" header="0.31496062992125984" footer="0.31496062992125984"/>
  <pageSetup paperSize="9" scale="75" fitToWidth="2" fitToHeight="3" orientation="landscape" r:id="rId81"/>
  <headerFooter>
    <oddFooter>&amp;C&amp;8&amp;A&amp;R&amp;8&amp;P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C8"/>
  <sheetViews>
    <sheetView workbookViewId="0">
      <selection activeCell="B2" sqref="B1:B65536"/>
    </sheetView>
  </sheetViews>
  <sheetFormatPr defaultRowHeight="15" x14ac:dyDescent="0.25"/>
  <cols>
    <col min="1" max="1" width="19.7109375" customWidth="1"/>
    <col min="2" max="2" width="16.7109375" customWidth="1"/>
  </cols>
  <sheetData>
    <row r="1" spans="1:3" x14ac:dyDescent="0.25">
      <c r="A1" s="2" t="s">
        <v>89</v>
      </c>
      <c r="B1" s="1">
        <v>2015</v>
      </c>
    </row>
    <row r="3" spans="1:3" x14ac:dyDescent="0.25">
      <c r="A3" s="2" t="s">
        <v>97</v>
      </c>
      <c r="B3" s="2" t="s">
        <v>98</v>
      </c>
      <c r="C3" s="2"/>
    </row>
    <row r="4" spans="1:3" x14ac:dyDescent="0.25">
      <c r="A4" s="2"/>
      <c r="B4" s="2" t="s">
        <v>99</v>
      </c>
      <c r="C4" s="2">
        <v>0.5</v>
      </c>
    </row>
    <row r="5" spans="1:3" x14ac:dyDescent="0.25">
      <c r="A5" s="2"/>
      <c r="B5" s="2"/>
    </row>
    <row r="6" spans="1:3" x14ac:dyDescent="0.25">
      <c r="A6" s="2"/>
      <c r="B6" s="2"/>
    </row>
    <row r="7" spans="1:3" x14ac:dyDescent="0.25">
      <c r="A7" s="2"/>
      <c r="B7" s="2"/>
    </row>
    <row r="8" spans="1:3" x14ac:dyDescent="0.25">
      <c r="A8" s="2"/>
      <c r="B8" s="2"/>
    </row>
  </sheetData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V101"/>
  <sheetViews>
    <sheetView zoomScaleNormal="100" zoomScaleSheetLayoutView="100" zoomScalePageLayoutView="70" workbookViewId="0">
      <pane ySplit="6" topLeftCell="A7" activePane="bottomLeft" state="frozen"/>
      <selection pane="bottomLeft" activeCell="A3" sqref="A3"/>
    </sheetView>
  </sheetViews>
  <sheetFormatPr defaultColWidth="9.140625" defaultRowHeight="12.75" x14ac:dyDescent="0.2"/>
  <cols>
    <col min="1" max="1" width="24.5703125" style="9" customWidth="1"/>
    <col min="2" max="2" width="12.85546875" style="106" customWidth="1"/>
    <col min="3" max="3" width="11.140625" style="106" customWidth="1"/>
    <col min="4" max="4" width="17.28515625" style="9" customWidth="1"/>
    <col min="5" max="5" width="18" style="9" customWidth="1"/>
    <col min="6" max="6" width="15.42578125" style="9" customWidth="1"/>
    <col min="7" max="7" width="17" style="9" customWidth="1"/>
    <col min="8" max="8" width="21.5703125" style="9" customWidth="1"/>
    <col min="9" max="9" width="22" style="9" customWidth="1"/>
    <col min="10" max="10" width="23.42578125" style="9" customWidth="1"/>
    <col min="11" max="11" width="25.42578125" style="9" customWidth="1"/>
    <col min="12" max="12" width="30.7109375" style="9" customWidth="1"/>
    <col min="13" max="13" width="26.85546875" style="9" customWidth="1"/>
    <col min="14" max="14" width="15.85546875" style="9" customWidth="1"/>
    <col min="15" max="15" width="17.42578125" style="9" customWidth="1"/>
    <col min="16" max="16" width="23.85546875" style="9" customWidth="1"/>
    <col min="17" max="17" width="14.140625" style="9" customWidth="1"/>
    <col min="18" max="16384" width="9.140625" style="9"/>
  </cols>
  <sheetData>
    <row r="1" spans="1:22" s="58" customFormat="1" ht="20.100000000000001" customHeight="1" x14ac:dyDescent="0.25">
      <c r="A1" s="355" t="s">
        <v>278</v>
      </c>
      <c r="B1" s="355"/>
      <c r="C1" s="355"/>
      <c r="D1" s="355"/>
      <c r="E1" s="355"/>
      <c r="F1" s="356"/>
      <c r="G1" s="356"/>
      <c r="H1" s="356"/>
      <c r="I1" s="356"/>
      <c r="J1" s="356"/>
      <c r="K1" s="356"/>
      <c r="L1" s="356"/>
      <c r="M1" s="356"/>
    </row>
    <row r="2" spans="1:22" ht="15" customHeight="1" x14ac:dyDescent="0.2">
      <c r="A2" s="357" t="s">
        <v>1344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108"/>
      <c r="S2" s="108"/>
      <c r="T2" s="108"/>
      <c r="U2" s="108"/>
      <c r="V2" s="108"/>
    </row>
    <row r="3" spans="1:22" s="7" customFormat="1" ht="169.5" customHeight="1" x14ac:dyDescent="0.2">
      <c r="A3" s="321" t="s">
        <v>88</v>
      </c>
      <c r="B3" s="262" t="s">
        <v>152</v>
      </c>
      <c r="C3" s="262" t="s">
        <v>153</v>
      </c>
      <c r="D3" s="118" t="s">
        <v>279</v>
      </c>
      <c r="E3" s="118" t="s">
        <v>288</v>
      </c>
      <c r="F3" s="118" t="s">
        <v>290</v>
      </c>
      <c r="G3" s="118" t="s">
        <v>292</v>
      </c>
      <c r="H3" s="118" t="s">
        <v>294</v>
      </c>
      <c r="I3" s="118" t="s">
        <v>303</v>
      </c>
      <c r="J3" s="118" t="s">
        <v>308</v>
      </c>
      <c r="K3" s="118" t="s">
        <v>310</v>
      </c>
      <c r="L3" s="118" t="s">
        <v>315</v>
      </c>
      <c r="M3" s="118" t="s">
        <v>317</v>
      </c>
      <c r="N3" s="118" t="s">
        <v>325</v>
      </c>
      <c r="O3" s="118" t="s">
        <v>327</v>
      </c>
      <c r="P3" s="118" t="s">
        <v>329</v>
      </c>
      <c r="Q3" s="118" t="s">
        <v>330</v>
      </c>
    </row>
    <row r="4" spans="1:22" s="7" customFormat="1" ht="15.95" customHeight="1" x14ac:dyDescent="0.2">
      <c r="A4" s="125" t="s">
        <v>90</v>
      </c>
      <c r="B4" s="119" t="s">
        <v>110</v>
      </c>
      <c r="C4" s="168" t="s">
        <v>91</v>
      </c>
      <c r="D4" s="120" t="s">
        <v>91</v>
      </c>
      <c r="E4" s="121" t="s">
        <v>91</v>
      </c>
      <c r="F4" s="121" t="s">
        <v>91</v>
      </c>
      <c r="G4" s="121" t="s">
        <v>91</v>
      </c>
      <c r="H4" s="121" t="s">
        <v>91</v>
      </c>
      <c r="I4" s="121" t="s">
        <v>91</v>
      </c>
      <c r="J4" s="121" t="s">
        <v>91</v>
      </c>
      <c r="K4" s="121" t="s">
        <v>91</v>
      </c>
      <c r="L4" s="121" t="s">
        <v>91</v>
      </c>
      <c r="M4" s="121" t="s">
        <v>91</v>
      </c>
      <c r="N4" s="121" t="s">
        <v>91</v>
      </c>
      <c r="O4" s="121" t="s">
        <v>91</v>
      </c>
      <c r="P4" s="121" t="s">
        <v>91</v>
      </c>
      <c r="Q4" s="121" t="s">
        <v>91</v>
      </c>
    </row>
    <row r="5" spans="1:22" s="7" customFormat="1" ht="15.95" customHeight="1" x14ac:dyDescent="0.2">
      <c r="A5" s="125" t="s">
        <v>188</v>
      </c>
      <c r="B5" s="119"/>
      <c r="C5" s="122">
        <f>SUM(D5:Q5)</f>
        <v>28</v>
      </c>
      <c r="D5" s="123">
        <v>2</v>
      </c>
      <c r="E5" s="124">
        <v>2</v>
      </c>
      <c r="F5" s="124">
        <v>2</v>
      </c>
      <c r="G5" s="124">
        <v>2</v>
      </c>
      <c r="H5" s="124">
        <v>2</v>
      </c>
      <c r="I5" s="124">
        <v>2</v>
      </c>
      <c r="J5" s="124">
        <v>2</v>
      </c>
      <c r="K5" s="124">
        <v>2</v>
      </c>
      <c r="L5" s="124">
        <v>2</v>
      </c>
      <c r="M5" s="124">
        <v>2</v>
      </c>
      <c r="N5" s="124">
        <v>2</v>
      </c>
      <c r="O5" s="124">
        <v>2</v>
      </c>
      <c r="P5" s="124">
        <v>2</v>
      </c>
      <c r="Q5" s="124">
        <v>2</v>
      </c>
    </row>
    <row r="6" spans="1:22" s="13" customFormat="1" ht="15.95" customHeight="1" x14ac:dyDescent="0.2">
      <c r="A6" s="24" t="s">
        <v>0</v>
      </c>
      <c r="B6" s="99"/>
      <c r="C6" s="100"/>
      <c r="D6" s="42"/>
      <c r="E6" s="42"/>
      <c r="F6" s="42"/>
      <c r="G6" s="42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2" s="11" customFormat="1" ht="15.95" customHeight="1" x14ac:dyDescent="0.2">
      <c r="A7" s="29" t="s">
        <v>1</v>
      </c>
      <c r="B7" s="101">
        <f>C7/$C$5*100</f>
        <v>85.714285714285708</v>
      </c>
      <c r="C7" s="102">
        <f>SUM(D7:Q7)</f>
        <v>24</v>
      </c>
      <c r="D7" s="43">
        <f>'4.1'!F8</f>
        <v>2</v>
      </c>
      <c r="E7" s="43">
        <f>'4.2'!E7</f>
        <v>0</v>
      </c>
      <c r="F7" s="43">
        <f>'4.3'!F7</f>
        <v>0</v>
      </c>
      <c r="G7" s="43">
        <f>'4.4'!F7</f>
        <v>2</v>
      </c>
      <c r="H7" s="169">
        <f>'4.5'!F8</f>
        <v>2</v>
      </c>
      <c r="I7" s="169">
        <f>'4.6'!F8</f>
        <v>2</v>
      </c>
      <c r="J7" s="169">
        <f>'4.7'!F8</f>
        <v>2</v>
      </c>
      <c r="K7" s="169">
        <f>'4.8'!F8</f>
        <v>2</v>
      </c>
      <c r="L7" s="169">
        <f>'4.9'!F7</f>
        <v>2</v>
      </c>
      <c r="M7" s="169">
        <f>'4.10'!F8</f>
        <v>2</v>
      </c>
      <c r="N7" s="169">
        <f>'4.11'!F7</f>
        <v>2</v>
      </c>
      <c r="O7" s="169">
        <f>'4.12'!E7</f>
        <v>2</v>
      </c>
      <c r="P7" s="169">
        <f>'4.13'!E8</f>
        <v>2</v>
      </c>
      <c r="Q7" s="169">
        <f>'4.14'!F7</f>
        <v>2</v>
      </c>
    </row>
    <row r="8" spans="1:22" ht="15.95" customHeight="1" x14ac:dyDescent="0.2">
      <c r="A8" s="29" t="s">
        <v>2</v>
      </c>
      <c r="B8" s="101">
        <f t="shared" ref="B8:B24" si="0">C8/$C$5*100</f>
        <v>71.428571428571431</v>
      </c>
      <c r="C8" s="102">
        <f t="shared" ref="C8:C24" si="1">SUM(D8:Q8)</f>
        <v>20</v>
      </c>
      <c r="D8" s="43">
        <f>'4.1'!F9</f>
        <v>2</v>
      </c>
      <c r="E8" s="43">
        <f>'4.2'!E8</f>
        <v>2</v>
      </c>
      <c r="F8" s="43">
        <f>'4.3'!F8</f>
        <v>0</v>
      </c>
      <c r="G8" s="43">
        <f>'4.4'!F8</f>
        <v>0</v>
      </c>
      <c r="H8" s="169">
        <f>'4.5'!F9</f>
        <v>2</v>
      </c>
      <c r="I8" s="169">
        <f>'4.6'!F9</f>
        <v>1</v>
      </c>
      <c r="J8" s="169">
        <f>'4.7'!F9</f>
        <v>1</v>
      </c>
      <c r="K8" s="169">
        <f>'4.8'!F9</f>
        <v>2</v>
      </c>
      <c r="L8" s="169">
        <f>'4.9'!F8</f>
        <v>2</v>
      </c>
      <c r="M8" s="169">
        <f>'4.10'!F9</f>
        <v>0</v>
      </c>
      <c r="N8" s="169">
        <f>'4.11'!F8</f>
        <v>2</v>
      </c>
      <c r="O8" s="169">
        <f>'4.12'!E8</f>
        <v>2</v>
      </c>
      <c r="P8" s="169">
        <f>'4.13'!E9</f>
        <v>2</v>
      </c>
      <c r="Q8" s="169">
        <f>'4.14'!F8</f>
        <v>2</v>
      </c>
    </row>
    <row r="9" spans="1:22" ht="15.95" customHeight="1" x14ac:dyDescent="0.2">
      <c r="A9" s="29" t="s">
        <v>3</v>
      </c>
      <c r="B9" s="101">
        <f t="shared" si="0"/>
        <v>92.857142857142861</v>
      </c>
      <c r="C9" s="102">
        <f t="shared" si="1"/>
        <v>26</v>
      </c>
      <c r="D9" s="43">
        <f>'4.1'!F10</f>
        <v>2</v>
      </c>
      <c r="E9" s="43">
        <f>'4.2'!E9</f>
        <v>2</v>
      </c>
      <c r="F9" s="43">
        <f>'4.3'!F9</f>
        <v>2</v>
      </c>
      <c r="G9" s="43">
        <f>'4.4'!F9</f>
        <v>0</v>
      </c>
      <c r="H9" s="169">
        <f>'4.5'!F10</f>
        <v>2</v>
      </c>
      <c r="I9" s="169">
        <f>'4.6'!F10</f>
        <v>2</v>
      </c>
      <c r="J9" s="169">
        <f>'4.7'!F10</f>
        <v>2</v>
      </c>
      <c r="K9" s="169">
        <f>'4.8'!F10</f>
        <v>2</v>
      </c>
      <c r="L9" s="169">
        <f>'4.9'!F9</f>
        <v>2</v>
      </c>
      <c r="M9" s="169">
        <f>'4.10'!F10</f>
        <v>2</v>
      </c>
      <c r="N9" s="169">
        <f>'4.11'!F9</f>
        <v>2</v>
      </c>
      <c r="O9" s="169">
        <f>'4.12'!E9</f>
        <v>2</v>
      </c>
      <c r="P9" s="169">
        <f>'4.13'!E10</f>
        <v>2</v>
      </c>
      <c r="Q9" s="169">
        <f>'4.14'!F9</f>
        <v>2</v>
      </c>
    </row>
    <row r="10" spans="1:22" ht="15.95" customHeight="1" x14ac:dyDescent="0.2">
      <c r="A10" s="29" t="s">
        <v>4</v>
      </c>
      <c r="B10" s="101">
        <f t="shared" si="0"/>
        <v>82.142857142857139</v>
      </c>
      <c r="C10" s="102">
        <f t="shared" si="1"/>
        <v>23</v>
      </c>
      <c r="D10" s="43">
        <f>'4.1'!F11</f>
        <v>0</v>
      </c>
      <c r="E10" s="43">
        <f>'4.2'!E10</f>
        <v>2</v>
      </c>
      <c r="F10" s="43">
        <f>'4.3'!F10</f>
        <v>2</v>
      </c>
      <c r="G10" s="43">
        <f>'4.4'!F10</f>
        <v>2</v>
      </c>
      <c r="H10" s="169">
        <f>'4.5'!F11</f>
        <v>2</v>
      </c>
      <c r="I10" s="169">
        <f>'4.6'!F11</f>
        <v>2</v>
      </c>
      <c r="J10" s="169">
        <f>'4.7'!F11</f>
        <v>2</v>
      </c>
      <c r="K10" s="169">
        <f>'4.8'!F11</f>
        <v>2</v>
      </c>
      <c r="L10" s="169">
        <f>'4.9'!F10</f>
        <v>2</v>
      </c>
      <c r="M10" s="169">
        <f>'4.10'!F11</f>
        <v>2</v>
      </c>
      <c r="N10" s="169">
        <f>'4.11'!F10</f>
        <v>2</v>
      </c>
      <c r="O10" s="169">
        <f>'4.12'!E10</f>
        <v>2</v>
      </c>
      <c r="P10" s="169">
        <f>'4.13'!E11</f>
        <v>1</v>
      </c>
      <c r="Q10" s="169">
        <f>'4.14'!F10</f>
        <v>0</v>
      </c>
    </row>
    <row r="11" spans="1:22" s="11" customFormat="1" ht="15.95" customHeight="1" x14ac:dyDescent="0.2">
      <c r="A11" s="29" t="s">
        <v>5</v>
      </c>
      <c r="B11" s="101">
        <f t="shared" si="0"/>
        <v>92.857142857142861</v>
      </c>
      <c r="C11" s="102">
        <f t="shared" si="1"/>
        <v>26</v>
      </c>
      <c r="D11" s="43">
        <f>'4.1'!F12</f>
        <v>2</v>
      </c>
      <c r="E11" s="43">
        <f>'4.2'!E11</f>
        <v>2</v>
      </c>
      <c r="F11" s="43">
        <f>'4.3'!F11</f>
        <v>0</v>
      </c>
      <c r="G11" s="43">
        <f>'4.4'!F11</f>
        <v>2</v>
      </c>
      <c r="H11" s="169">
        <f>'4.5'!F12</f>
        <v>2</v>
      </c>
      <c r="I11" s="169">
        <f>'4.6'!F12</f>
        <v>2</v>
      </c>
      <c r="J11" s="169">
        <f>'4.7'!F12</f>
        <v>2</v>
      </c>
      <c r="K11" s="169">
        <f>'4.8'!F12</f>
        <v>2</v>
      </c>
      <c r="L11" s="169">
        <f>'4.9'!F11</f>
        <v>2</v>
      </c>
      <c r="M11" s="169">
        <f>'4.10'!F12</f>
        <v>2</v>
      </c>
      <c r="N11" s="169">
        <f>'4.11'!F11</f>
        <v>2</v>
      </c>
      <c r="O11" s="169">
        <f>'4.12'!E11</f>
        <v>2</v>
      </c>
      <c r="P11" s="169">
        <f>'4.13'!E12</f>
        <v>2</v>
      </c>
      <c r="Q11" s="169">
        <f>'4.14'!F11</f>
        <v>2</v>
      </c>
    </row>
    <row r="12" spans="1:22" ht="15.95" customHeight="1" x14ac:dyDescent="0.2">
      <c r="A12" s="29" t="s">
        <v>6</v>
      </c>
      <c r="B12" s="101">
        <f t="shared" si="0"/>
        <v>85.714285714285708</v>
      </c>
      <c r="C12" s="102">
        <f t="shared" si="1"/>
        <v>24</v>
      </c>
      <c r="D12" s="43">
        <f>'4.1'!F13</f>
        <v>2</v>
      </c>
      <c r="E12" s="43">
        <f>'4.2'!E12</f>
        <v>2</v>
      </c>
      <c r="F12" s="43">
        <f>'4.3'!F12</f>
        <v>0</v>
      </c>
      <c r="G12" s="43">
        <f>'4.4'!F12</f>
        <v>2</v>
      </c>
      <c r="H12" s="169">
        <f>'4.5'!F13</f>
        <v>2</v>
      </c>
      <c r="I12" s="169">
        <f>'4.6'!F13</f>
        <v>2</v>
      </c>
      <c r="J12" s="169">
        <f>'4.7'!F13</f>
        <v>2</v>
      </c>
      <c r="K12" s="169">
        <f>'4.8'!F13</f>
        <v>2</v>
      </c>
      <c r="L12" s="169">
        <f>'4.9'!F12</f>
        <v>0</v>
      </c>
      <c r="M12" s="169">
        <f>'4.10'!F13</f>
        <v>2</v>
      </c>
      <c r="N12" s="169">
        <f>'4.11'!F12</f>
        <v>2</v>
      </c>
      <c r="O12" s="169">
        <f>'4.12'!E12</f>
        <v>2</v>
      </c>
      <c r="P12" s="169">
        <f>'4.13'!E13</f>
        <v>2</v>
      </c>
      <c r="Q12" s="169">
        <f>'4.14'!F12</f>
        <v>2</v>
      </c>
    </row>
    <row r="13" spans="1:22" s="11" customFormat="1" ht="15.95" customHeight="1" x14ac:dyDescent="0.2">
      <c r="A13" s="29" t="s">
        <v>7</v>
      </c>
      <c r="B13" s="101">
        <f t="shared" si="0"/>
        <v>28.571428571428569</v>
      </c>
      <c r="C13" s="102">
        <f t="shared" si="1"/>
        <v>8</v>
      </c>
      <c r="D13" s="43">
        <f>'4.1'!F14</f>
        <v>1</v>
      </c>
      <c r="E13" s="43">
        <f>'4.2'!E13</f>
        <v>0</v>
      </c>
      <c r="F13" s="43">
        <f>'4.3'!F13</f>
        <v>0</v>
      </c>
      <c r="G13" s="43">
        <f>'4.4'!F13</f>
        <v>0</v>
      </c>
      <c r="H13" s="169">
        <f>'4.5'!F14</f>
        <v>0.5</v>
      </c>
      <c r="I13" s="169">
        <f>'4.6'!F14</f>
        <v>0.5</v>
      </c>
      <c r="J13" s="169">
        <f>'4.7'!F14</f>
        <v>1</v>
      </c>
      <c r="K13" s="169">
        <f>'4.8'!F14</f>
        <v>0</v>
      </c>
      <c r="L13" s="169">
        <f>'4.9'!F13</f>
        <v>0</v>
      </c>
      <c r="M13" s="169">
        <f>'4.10'!F14</f>
        <v>2</v>
      </c>
      <c r="N13" s="169">
        <f>'4.11'!F13</f>
        <v>1</v>
      </c>
      <c r="O13" s="169">
        <f>'4.12'!E13</f>
        <v>0</v>
      </c>
      <c r="P13" s="169">
        <f>'4.13'!E14</f>
        <v>0</v>
      </c>
      <c r="Q13" s="169">
        <f>'4.14'!F13</f>
        <v>2</v>
      </c>
    </row>
    <row r="14" spans="1:22" ht="15.95" customHeight="1" x14ac:dyDescent="0.2">
      <c r="A14" s="29" t="s">
        <v>8</v>
      </c>
      <c r="B14" s="101">
        <f t="shared" si="0"/>
        <v>92.857142857142861</v>
      </c>
      <c r="C14" s="102">
        <f t="shared" si="1"/>
        <v>26</v>
      </c>
      <c r="D14" s="43">
        <f>'4.1'!F15</f>
        <v>2</v>
      </c>
      <c r="E14" s="43">
        <f>'4.2'!E14</f>
        <v>2</v>
      </c>
      <c r="F14" s="43">
        <f>'4.3'!F14</f>
        <v>0</v>
      </c>
      <c r="G14" s="43">
        <f>'4.4'!F14</f>
        <v>2</v>
      </c>
      <c r="H14" s="169">
        <f>'4.5'!F15</f>
        <v>2</v>
      </c>
      <c r="I14" s="169">
        <f>'4.6'!F15</f>
        <v>2</v>
      </c>
      <c r="J14" s="169">
        <f>'4.7'!F15</f>
        <v>2</v>
      </c>
      <c r="K14" s="169">
        <f>'4.8'!F15</f>
        <v>2</v>
      </c>
      <c r="L14" s="169">
        <f>'4.9'!F14</f>
        <v>2</v>
      </c>
      <c r="M14" s="169">
        <f>'4.10'!F15</f>
        <v>2</v>
      </c>
      <c r="N14" s="169">
        <f>'4.11'!F14</f>
        <v>2</v>
      </c>
      <c r="O14" s="169">
        <f>'4.12'!E14</f>
        <v>2</v>
      </c>
      <c r="P14" s="169">
        <f>'4.13'!E15</f>
        <v>2</v>
      </c>
      <c r="Q14" s="169">
        <f>'4.14'!F14</f>
        <v>2</v>
      </c>
    </row>
    <row r="15" spans="1:22" ht="15.95" customHeight="1" x14ac:dyDescent="0.2">
      <c r="A15" s="29" t="s">
        <v>9</v>
      </c>
      <c r="B15" s="101">
        <f t="shared" si="0"/>
        <v>57.142857142857139</v>
      </c>
      <c r="C15" s="102">
        <f t="shared" si="1"/>
        <v>16</v>
      </c>
      <c r="D15" s="43">
        <f>'4.1'!F16</f>
        <v>2</v>
      </c>
      <c r="E15" s="43">
        <f>'4.2'!E15</f>
        <v>0</v>
      </c>
      <c r="F15" s="43">
        <f>'4.3'!F15</f>
        <v>0</v>
      </c>
      <c r="G15" s="43">
        <f>'4.4'!F15</f>
        <v>2</v>
      </c>
      <c r="H15" s="169">
        <f>'4.5'!F16</f>
        <v>2</v>
      </c>
      <c r="I15" s="169">
        <f>'4.6'!F16</f>
        <v>2</v>
      </c>
      <c r="J15" s="169">
        <f>'4.7'!F16</f>
        <v>2</v>
      </c>
      <c r="K15" s="169">
        <f>'4.8'!F16</f>
        <v>0</v>
      </c>
      <c r="L15" s="169">
        <f>'4.9'!F15</f>
        <v>0</v>
      </c>
      <c r="M15" s="169">
        <f>'4.10'!F16</f>
        <v>2</v>
      </c>
      <c r="N15" s="169">
        <f>'4.11'!F15</f>
        <v>0</v>
      </c>
      <c r="O15" s="169">
        <f>'4.12'!E15</f>
        <v>2</v>
      </c>
      <c r="P15" s="169">
        <f>'4.13'!E16</f>
        <v>1</v>
      </c>
      <c r="Q15" s="169">
        <f>'4.14'!F15</f>
        <v>1</v>
      </c>
    </row>
    <row r="16" spans="1:22" ht="15.95" customHeight="1" x14ac:dyDescent="0.2">
      <c r="A16" s="29" t="s">
        <v>10</v>
      </c>
      <c r="B16" s="101">
        <f t="shared" si="0"/>
        <v>100</v>
      </c>
      <c r="C16" s="102">
        <f t="shared" si="1"/>
        <v>28</v>
      </c>
      <c r="D16" s="43">
        <f>'4.1'!F17</f>
        <v>2</v>
      </c>
      <c r="E16" s="43">
        <f>'4.2'!E16</f>
        <v>2</v>
      </c>
      <c r="F16" s="43">
        <f>'4.3'!F16</f>
        <v>2</v>
      </c>
      <c r="G16" s="43">
        <f>'4.4'!F16</f>
        <v>2</v>
      </c>
      <c r="H16" s="169">
        <f>'4.5'!F17</f>
        <v>2</v>
      </c>
      <c r="I16" s="169">
        <f>'4.6'!F17</f>
        <v>2</v>
      </c>
      <c r="J16" s="169">
        <f>'4.7'!F17</f>
        <v>2</v>
      </c>
      <c r="K16" s="169">
        <f>'4.8'!F17</f>
        <v>2</v>
      </c>
      <c r="L16" s="169">
        <f>'4.9'!F16</f>
        <v>2</v>
      </c>
      <c r="M16" s="169">
        <f>'4.10'!F17</f>
        <v>2</v>
      </c>
      <c r="N16" s="169">
        <f>'4.11'!F16</f>
        <v>2</v>
      </c>
      <c r="O16" s="169">
        <f>'4.12'!E16</f>
        <v>2</v>
      </c>
      <c r="P16" s="169">
        <f>'4.13'!E17</f>
        <v>2</v>
      </c>
      <c r="Q16" s="169">
        <f>'4.14'!F16</f>
        <v>2</v>
      </c>
    </row>
    <row r="17" spans="1:17" ht="15.95" customHeight="1" x14ac:dyDescent="0.2">
      <c r="A17" s="29" t="s">
        <v>11</v>
      </c>
      <c r="B17" s="101">
        <f t="shared" si="0"/>
        <v>10.714285714285714</v>
      </c>
      <c r="C17" s="102">
        <f t="shared" si="1"/>
        <v>3</v>
      </c>
      <c r="D17" s="43">
        <f>'4.1'!F18</f>
        <v>1</v>
      </c>
      <c r="E17" s="43">
        <f>'4.2'!E17</f>
        <v>0</v>
      </c>
      <c r="F17" s="43">
        <f>'4.3'!F17</f>
        <v>0</v>
      </c>
      <c r="G17" s="43">
        <f>'4.4'!F17</f>
        <v>0</v>
      </c>
      <c r="H17" s="169">
        <f>'4.5'!F18</f>
        <v>0</v>
      </c>
      <c r="I17" s="169">
        <f>'4.6'!F18</f>
        <v>0</v>
      </c>
      <c r="J17" s="169">
        <f>'4.7'!F18</f>
        <v>0</v>
      </c>
      <c r="K17" s="169">
        <f>'4.8'!F18</f>
        <v>0</v>
      </c>
      <c r="L17" s="169">
        <f>'4.9'!F17</f>
        <v>0</v>
      </c>
      <c r="M17" s="169">
        <f>'4.10'!F18</f>
        <v>0</v>
      </c>
      <c r="N17" s="169">
        <f>'4.11'!F17</f>
        <v>0</v>
      </c>
      <c r="O17" s="169">
        <f>'4.12'!E17</f>
        <v>2</v>
      </c>
      <c r="P17" s="169">
        <f>'4.13'!E18</f>
        <v>0</v>
      </c>
      <c r="Q17" s="169">
        <f>'4.14'!F17</f>
        <v>0</v>
      </c>
    </row>
    <row r="18" spans="1:17" ht="15.95" customHeight="1" x14ac:dyDescent="0.2">
      <c r="A18" s="29" t="s">
        <v>12</v>
      </c>
      <c r="B18" s="101">
        <f t="shared" si="0"/>
        <v>82.142857142857139</v>
      </c>
      <c r="C18" s="102">
        <f t="shared" si="1"/>
        <v>23</v>
      </c>
      <c r="D18" s="43">
        <f>'4.1'!F19</f>
        <v>2</v>
      </c>
      <c r="E18" s="43">
        <f>'4.2'!E18</f>
        <v>2</v>
      </c>
      <c r="F18" s="43">
        <f>'4.3'!F18</f>
        <v>2</v>
      </c>
      <c r="G18" s="43">
        <f>'4.4'!F18</f>
        <v>2</v>
      </c>
      <c r="H18" s="169">
        <f>'4.5'!F19</f>
        <v>1</v>
      </c>
      <c r="I18" s="169">
        <f>'4.6'!F19</f>
        <v>1</v>
      </c>
      <c r="J18" s="169">
        <f>'4.7'!F19</f>
        <v>2</v>
      </c>
      <c r="K18" s="169">
        <f>'4.8'!F19</f>
        <v>0</v>
      </c>
      <c r="L18" s="169">
        <f>'4.9'!F18</f>
        <v>2</v>
      </c>
      <c r="M18" s="169">
        <f>'4.10'!F19</f>
        <v>2</v>
      </c>
      <c r="N18" s="169">
        <f>'4.11'!F18</f>
        <v>2</v>
      </c>
      <c r="O18" s="169">
        <f>'4.12'!E18</f>
        <v>2</v>
      </c>
      <c r="P18" s="169">
        <f>'4.13'!E19</f>
        <v>2</v>
      </c>
      <c r="Q18" s="169">
        <f>'4.14'!F18</f>
        <v>1</v>
      </c>
    </row>
    <row r="19" spans="1:17" ht="15.95" customHeight="1" x14ac:dyDescent="0.2">
      <c r="A19" s="29" t="s">
        <v>13</v>
      </c>
      <c r="B19" s="101">
        <f t="shared" si="0"/>
        <v>3.5714285714285712</v>
      </c>
      <c r="C19" s="102">
        <f t="shared" si="1"/>
        <v>1</v>
      </c>
      <c r="D19" s="43">
        <f>'4.1'!F20</f>
        <v>1</v>
      </c>
      <c r="E19" s="43">
        <f>'4.2'!E19</f>
        <v>0</v>
      </c>
      <c r="F19" s="43">
        <f>'4.3'!F19</f>
        <v>0</v>
      </c>
      <c r="G19" s="43">
        <f>'4.4'!F19</f>
        <v>0</v>
      </c>
      <c r="H19" s="169">
        <f>'4.5'!F20</f>
        <v>0</v>
      </c>
      <c r="I19" s="169">
        <f>'4.6'!F20</f>
        <v>0</v>
      </c>
      <c r="J19" s="169">
        <f>'4.7'!F20</f>
        <v>0</v>
      </c>
      <c r="K19" s="169">
        <f>'4.8'!F20</f>
        <v>0</v>
      </c>
      <c r="L19" s="169">
        <f>'4.9'!F19</f>
        <v>0</v>
      </c>
      <c r="M19" s="169">
        <f>'4.10'!F20</f>
        <v>0</v>
      </c>
      <c r="N19" s="169">
        <f>'4.11'!F19</f>
        <v>0</v>
      </c>
      <c r="O19" s="169">
        <f>'4.12'!E19</f>
        <v>0</v>
      </c>
      <c r="P19" s="169">
        <f>'4.13'!E20</f>
        <v>0</v>
      </c>
      <c r="Q19" s="169">
        <f>'4.14'!F19</f>
        <v>0</v>
      </c>
    </row>
    <row r="20" spans="1:17" s="11" customFormat="1" ht="15.95" customHeight="1" x14ac:dyDescent="0.2">
      <c r="A20" s="29" t="s">
        <v>14</v>
      </c>
      <c r="B20" s="101">
        <f t="shared" si="0"/>
        <v>42.857142857142854</v>
      </c>
      <c r="C20" s="102">
        <f t="shared" si="1"/>
        <v>12</v>
      </c>
      <c r="D20" s="43">
        <f>'4.1'!F21</f>
        <v>2</v>
      </c>
      <c r="E20" s="43">
        <f>'4.2'!E20</f>
        <v>0</v>
      </c>
      <c r="F20" s="43">
        <f>'4.3'!F20</f>
        <v>2</v>
      </c>
      <c r="G20" s="43">
        <f>'4.4'!F20</f>
        <v>2</v>
      </c>
      <c r="H20" s="169">
        <f>'4.5'!F21</f>
        <v>2</v>
      </c>
      <c r="I20" s="169">
        <f>'4.6'!F21</f>
        <v>2</v>
      </c>
      <c r="J20" s="169">
        <f>'4.7'!F21</f>
        <v>2</v>
      </c>
      <c r="K20" s="169">
        <f>'4.8'!F21</f>
        <v>0</v>
      </c>
      <c r="L20" s="169">
        <f>'4.9'!F20</f>
        <v>0</v>
      </c>
      <c r="M20" s="169">
        <f>'4.10'!F21</f>
        <v>0</v>
      </c>
      <c r="N20" s="169">
        <f>'4.11'!F20</f>
        <v>0</v>
      </c>
      <c r="O20" s="169">
        <f>'4.12'!E20</f>
        <v>0</v>
      </c>
      <c r="P20" s="169">
        <f>'4.13'!E21</f>
        <v>0</v>
      </c>
      <c r="Q20" s="169">
        <f>'4.14'!F20</f>
        <v>0</v>
      </c>
    </row>
    <row r="21" spans="1:17" ht="15.95" customHeight="1" x14ac:dyDescent="0.2">
      <c r="A21" s="29" t="s">
        <v>15</v>
      </c>
      <c r="B21" s="101">
        <f t="shared" si="0"/>
        <v>64.285714285714292</v>
      </c>
      <c r="C21" s="102">
        <f t="shared" si="1"/>
        <v>18</v>
      </c>
      <c r="D21" s="43">
        <f>'4.1'!F22</f>
        <v>2</v>
      </c>
      <c r="E21" s="43">
        <f>'4.2'!E21</f>
        <v>0</v>
      </c>
      <c r="F21" s="43">
        <f>'4.3'!F21</f>
        <v>0</v>
      </c>
      <c r="G21" s="43">
        <f>'4.4'!F21</f>
        <v>0</v>
      </c>
      <c r="H21" s="169">
        <f>'4.5'!F22</f>
        <v>2</v>
      </c>
      <c r="I21" s="169">
        <f>'4.6'!F22</f>
        <v>2</v>
      </c>
      <c r="J21" s="169">
        <f>'4.7'!F22</f>
        <v>2</v>
      </c>
      <c r="K21" s="169">
        <f>'4.8'!F22</f>
        <v>0</v>
      </c>
      <c r="L21" s="169">
        <f>'4.9'!F21</f>
        <v>2</v>
      </c>
      <c r="M21" s="169">
        <f>'4.10'!F22</f>
        <v>2</v>
      </c>
      <c r="N21" s="169">
        <f>'4.11'!F21</f>
        <v>2</v>
      </c>
      <c r="O21" s="169">
        <f>'4.12'!E21</f>
        <v>0</v>
      </c>
      <c r="P21" s="169">
        <f>'4.13'!E22</f>
        <v>2</v>
      </c>
      <c r="Q21" s="169">
        <f>'4.14'!F21</f>
        <v>2</v>
      </c>
    </row>
    <row r="22" spans="1:17" s="11" customFormat="1" ht="15.95" customHeight="1" x14ac:dyDescent="0.2">
      <c r="A22" s="29" t="s">
        <v>16</v>
      </c>
      <c r="B22" s="101">
        <f t="shared" si="0"/>
        <v>92.857142857142861</v>
      </c>
      <c r="C22" s="102">
        <f t="shared" si="1"/>
        <v>26</v>
      </c>
      <c r="D22" s="43">
        <f>'4.1'!F23</f>
        <v>2</v>
      </c>
      <c r="E22" s="43">
        <f>'4.2'!E22</f>
        <v>2</v>
      </c>
      <c r="F22" s="43">
        <f>'4.3'!F22</f>
        <v>0</v>
      </c>
      <c r="G22" s="43">
        <f>'4.4'!F22</f>
        <v>2</v>
      </c>
      <c r="H22" s="169">
        <f>'4.5'!F23</f>
        <v>2</v>
      </c>
      <c r="I22" s="169">
        <f>'4.6'!F23</f>
        <v>2</v>
      </c>
      <c r="J22" s="169">
        <f>'4.7'!F23</f>
        <v>2</v>
      </c>
      <c r="K22" s="169">
        <f>'4.8'!F23</f>
        <v>2</v>
      </c>
      <c r="L22" s="169">
        <f>'4.9'!F22</f>
        <v>2</v>
      </c>
      <c r="M22" s="169">
        <f>'4.10'!F23</f>
        <v>2</v>
      </c>
      <c r="N22" s="169">
        <f>'4.11'!F22</f>
        <v>2</v>
      </c>
      <c r="O22" s="169">
        <f>'4.12'!E22</f>
        <v>2</v>
      </c>
      <c r="P22" s="169">
        <f>'4.13'!E23</f>
        <v>2</v>
      </c>
      <c r="Q22" s="169">
        <f>'4.14'!F22</f>
        <v>2</v>
      </c>
    </row>
    <row r="23" spans="1:17" ht="15.95" customHeight="1" x14ac:dyDescent="0.2">
      <c r="A23" s="29" t="s">
        <v>17</v>
      </c>
      <c r="B23" s="101">
        <f t="shared" si="0"/>
        <v>71.428571428571431</v>
      </c>
      <c r="C23" s="102">
        <f t="shared" si="1"/>
        <v>20</v>
      </c>
      <c r="D23" s="43">
        <f>'4.1'!F24</f>
        <v>1</v>
      </c>
      <c r="E23" s="43">
        <f>'4.2'!E23</f>
        <v>2</v>
      </c>
      <c r="F23" s="43">
        <f>'4.3'!F23</f>
        <v>0</v>
      </c>
      <c r="G23" s="43">
        <f>'4.4'!F23</f>
        <v>2</v>
      </c>
      <c r="H23" s="169">
        <f>'4.5'!F24</f>
        <v>2</v>
      </c>
      <c r="I23" s="169">
        <f>'4.6'!F24</f>
        <v>2</v>
      </c>
      <c r="J23" s="169">
        <f>'4.7'!F24</f>
        <v>2</v>
      </c>
      <c r="K23" s="169">
        <f>'4.8'!F24</f>
        <v>0</v>
      </c>
      <c r="L23" s="169">
        <f>'4.9'!F23</f>
        <v>2</v>
      </c>
      <c r="M23" s="169">
        <f>'4.10'!F24</f>
        <v>2</v>
      </c>
      <c r="N23" s="169">
        <f>'4.11'!F23</f>
        <v>2</v>
      </c>
      <c r="O23" s="169">
        <f>'4.12'!E23</f>
        <v>2</v>
      </c>
      <c r="P23" s="169">
        <f>'4.13'!E24</f>
        <v>1</v>
      </c>
      <c r="Q23" s="169">
        <f>'4.14'!F23</f>
        <v>0</v>
      </c>
    </row>
    <row r="24" spans="1:17" s="11" customFormat="1" ht="15.95" customHeight="1" x14ac:dyDescent="0.2">
      <c r="A24" s="29" t="s">
        <v>204</v>
      </c>
      <c r="B24" s="158">
        <f t="shared" si="0"/>
        <v>42.857142857142854</v>
      </c>
      <c r="C24" s="102">
        <f t="shared" si="1"/>
        <v>12</v>
      </c>
      <c r="D24" s="43">
        <f>'4.1'!F25</f>
        <v>2</v>
      </c>
      <c r="E24" s="43">
        <f>'4.2'!E24</f>
        <v>0</v>
      </c>
      <c r="F24" s="43">
        <f>'4.3'!F24</f>
        <v>0</v>
      </c>
      <c r="G24" s="43">
        <f>'4.4'!F24</f>
        <v>0</v>
      </c>
      <c r="H24" s="169">
        <f>'4.5'!F25</f>
        <v>2</v>
      </c>
      <c r="I24" s="169">
        <f>'4.6'!F25</f>
        <v>0</v>
      </c>
      <c r="J24" s="169">
        <f>'4.7'!F25</f>
        <v>0</v>
      </c>
      <c r="K24" s="169">
        <f>'4.8'!F25</f>
        <v>0</v>
      </c>
      <c r="L24" s="169">
        <f>'4.9'!F24</f>
        <v>2</v>
      </c>
      <c r="M24" s="169">
        <f>'4.10'!F25</f>
        <v>2</v>
      </c>
      <c r="N24" s="169">
        <f>'4.11'!F24</f>
        <v>2</v>
      </c>
      <c r="O24" s="169">
        <f>'4.12'!E24</f>
        <v>2</v>
      </c>
      <c r="P24" s="169">
        <f>'4.13'!E25</f>
        <v>0</v>
      </c>
      <c r="Q24" s="169">
        <f>'4.14'!F24</f>
        <v>0</v>
      </c>
    </row>
    <row r="25" spans="1:17" s="13" customFormat="1" ht="15.95" customHeight="1" x14ac:dyDescent="0.2">
      <c r="A25" s="24" t="s">
        <v>18</v>
      </c>
      <c r="B25" s="103"/>
      <c r="C25" s="103"/>
      <c r="D25" s="44"/>
      <c r="E25" s="170"/>
      <c r="F25" s="44"/>
      <c r="G25" s="44"/>
      <c r="H25" s="171"/>
      <c r="I25" s="171"/>
      <c r="J25" s="171"/>
      <c r="K25" s="44"/>
      <c r="L25" s="44"/>
      <c r="M25" s="44"/>
      <c r="N25" s="44"/>
      <c r="O25" s="44"/>
      <c r="P25" s="171"/>
      <c r="Q25" s="44"/>
    </row>
    <row r="26" spans="1:17" ht="15.95" customHeight="1" x14ac:dyDescent="0.2">
      <c r="A26" s="29" t="s">
        <v>19</v>
      </c>
      <c r="B26" s="101">
        <f t="shared" ref="B26:B36" si="2">C26/$C$5*100</f>
        <v>96.428571428571431</v>
      </c>
      <c r="C26" s="102">
        <f t="shared" ref="C26:C89" si="3">SUM(D26:Q26)</f>
        <v>27</v>
      </c>
      <c r="D26" s="43">
        <f>'4.1'!F27</f>
        <v>2</v>
      </c>
      <c r="E26" s="43">
        <f>'4.2'!E26</f>
        <v>2</v>
      </c>
      <c r="F26" s="43">
        <f>'4.3'!F26</f>
        <v>2</v>
      </c>
      <c r="G26" s="43">
        <f>'4.4'!F26</f>
        <v>2</v>
      </c>
      <c r="H26" s="169">
        <f>'4.5'!F27</f>
        <v>2</v>
      </c>
      <c r="I26" s="169">
        <f>'4.6'!F27</f>
        <v>2</v>
      </c>
      <c r="J26" s="169">
        <f>'4.7'!F27</f>
        <v>2</v>
      </c>
      <c r="K26" s="169">
        <f>'4.8'!F27</f>
        <v>2</v>
      </c>
      <c r="L26" s="169">
        <f>'4.9'!F26</f>
        <v>2</v>
      </c>
      <c r="M26" s="169">
        <f>'4.10'!F27</f>
        <v>2</v>
      </c>
      <c r="N26" s="169">
        <f>'4.11'!F26</f>
        <v>2</v>
      </c>
      <c r="O26" s="169">
        <f>'4.12'!E26</f>
        <v>2</v>
      </c>
      <c r="P26" s="169">
        <f>'4.13'!E27</f>
        <v>2</v>
      </c>
      <c r="Q26" s="169">
        <f>'4.14'!F26</f>
        <v>1</v>
      </c>
    </row>
    <row r="27" spans="1:17" s="11" customFormat="1" ht="15.95" customHeight="1" x14ac:dyDescent="0.2">
      <c r="A27" s="29" t="s">
        <v>20</v>
      </c>
      <c r="B27" s="101">
        <f t="shared" si="2"/>
        <v>85.714285714285708</v>
      </c>
      <c r="C27" s="102">
        <f t="shared" si="3"/>
        <v>24</v>
      </c>
      <c r="D27" s="43">
        <f>'4.1'!F28</f>
        <v>2</v>
      </c>
      <c r="E27" s="43">
        <f>'4.2'!E27</f>
        <v>2</v>
      </c>
      <c r="F27" s="43">
        <f>'4.3'!F27</f>
        <v>0</v>
      </c>
      <c r="G27" s="43">
        <f>'4.4'!F27</f>
        <v>2</v>
      </c>
      <c r="H27" s="169">
        <f>'4.5'!F28</f>
        <v>2</v>
      </c>
      <c r="I27" s="169">
        <f>'4.6'!F28</f>
        <v>2</v>
      </c>
      <c r="J27" s="169">
        <f>'4.7'!F28</f>
        <v>2</v>
      </c>
      <c r="K27" s="169">
        <f>'4.8'!F28</f>
        <v>2</v>
      </c>
      <c r="L27" s="169">
        <f>'4.9'!F27</f>
        <v>2</v>
      </c>
      <c r="M27" s="169">
        <f>'4.10'!F28</f>
        <v>2</v>
      </c>
      <c r="N27" s="169">
        <f>'4.11'!F27</f>
        <v>2</v>
      </c>
      <c r="O27" s="169">
        <f>'4.12'!E27</f>
        <v>2</v>
      </c>
      <c r="P27" s="169">
        <f>'4.13'!E28</f>
        <v>0</v>
      </c>
      <c r="Q27" s="169">
        <f>'4.14'!F27</f>
        <v>2</v>
      </c>
    </row>
    <row r="28" spans="1:17" ht="15.95" customHeight="1" x14ac:dyDescent="0.2">
      <c r="A28" s="29" t="s">
        <v>21</v>
      </c>
      <c r="B28" s="101">
        <f t="shared" si="2"/>
        <v>75</v>
      </c>
      <c r="C28" s="102">
        <f t="shared" si="3"/>
        <v>21</v>
      </c>
      <c r="D28" s="43">
        <f>'4.1'!F29</f>
        <v>2</v>
      </c>
      <c r="E28" s="43">
        <f>'4.2'!E28</f>
        <v>0</v>
      </c>
      <c r="F28" s="43">
        <f>'4.3'!F28</f>
        <v>0</v>
      </c>
      <c r="G28" s="43">
        <f>'4.4'!F28</f>
        <v>0</v>
      </c>
      <c r="H28" s="169">
        <f>'4.5'!F29</f>
        <v>1</v>
      </c>
      <c r="I28" s="169">
        <f>'4.6'!F29</f>
        <v>2</v>
      </c>
      <c r="J28" s="169">
        <f>'4.7'!F29</f>
        <v>2</v>
      </c>
      <c r="K28" s="169">
        <f>'4.8'!F29</f>
        <v>2</v>
      </c>
      <c r="L28" s="169">
        <f>'4.9'!F28</f>
        <v>2</v>
      </c>
      <c r="M28" s="169">
        <f>'4.10'!F29</f>
        <v>2</v>
      </c>
      <c r="N28" s="169">
        <f>'4.11'!F28</f>
        <v>2</v>
      </c>
      <c r="O28" s="169">
        <f>'4.12'!E28</f>
        <v>2</v>
      </c>
      <c r="P28" s="169">
        <f>'4.13'!E29</f>
        <v>2</v>
      </c>
      <c r="Q28" s="169">
        <f>'4.14'!F28</f>
        <v>2</v>
      </c>
    </row>
    <row r="29" spans="1:17" ht="15.95" customHeight="1" x14ac:dyDescent="0.2">
      <c r="A29" s="29" t="s">
        <v>22</v>
      </c>
      <c r="B29" s="101">
        <f t="shared" si="2"/>
        <v>89.285714285714292</v>
      </c>
      <c r="C29" s="102">
        <f t="shared" si="3"/>
        <v>25</v>
      </c>
      <c r="D29" s="43">
        <f>'4.1'!F30</f>
        <v>2</v>
      </c>
      <c r="E29" s="43">
        <f>'4.2'!E29</f>
        <v>2</v>
      </c>
      <c r="F29" s="43">
        <f>'4.3'!F29</f>
        <v>0</v>
      </c>
      <c r="G29" s="43">
        <f>'4.4'!F29</f>
        <v>2</v>
      </c>
      <c r="H29" s="169">
        <f>'4.5'!F30</f>
        <v>2</v>
      </c>
      <c r="I29" s="169">
        <f>'4.6'!F30</f>
        <v>2</v>
      </c>
      <c r="J29" s="169">
        <f>'4.7'!F30</f>
        <v>2</v>
      </c>
      <c r="K29" s="169">
        <f>'4.8'!F30</f>
        <v>2</v>
      </c>
      <c r="L29" s="169">
        <f>'4.9'!F29</f>
        <v>2</v>
      </c>
      <c r="M29" s="169">
        <f>'4.10'!F30</f>
        <v>2</v>
      </c>
      <c r="N29" s="169">
        <f>'4.11'!F29</f>
        <v>2</v>
      </c>
      <c r="O29" s="169">
        <f>'4.12'!E29</f>
        <v>2</v>
      </c>
      <c r="P29" s="169">
        <f>'4.13'!E30</f>
        <v>1</v>
      </c>
      <c r="Q29" s="169">
        <f>'4.14'!F29</f>
        <v>2</v>
      </c>
    </row>
    <row r="30" spans="1:17" ht="15.95" customHeight="1" x14ac:dyDescent="0.2">
      <c r="A30" s="29" t="s">
        <v>23</v>
      </c>
      <c r="B30" s="101">
        <f t="shared" si="2"/>
        <v>89.285714285714292</v>
      </c>
      <c r="C30" s="102">
        <f t="shared" si="3"/>
        <v>25</v>
      </c>
      <c r="D30" s="43">
        <f>'4.1'!F31</f>
        <v>2</v>
      </c>
      <c r="E30" s="43">
        <f>'4.2'!E30</f>
        <v>2</v>
      </c>
      <c r="F30" s="43">
        <f>'4.3'!F30</f>
        <v>0</v>
      </c>
      <c r="G30" s="43">
        <f>'4.4'!F30</f>
        <v>2</v>
      </c>
      <c r="H30" s="169">
        <f>'4.5'!F31</f>
        <v>2</v>
      </c>
      <c r="I30" s="169">
        <f>'4.6'!F31</f>
        <v>2</v>
      </c>
      <c r="J30" s="169">
        <f>'4.7'!F31</f>
        <v>2</v>
      </c>
      <c r="K30" s="169">
        <f>'4.8'!F31</f>
        <v>2</v>
      </c>
      <c r="L30" s="169">
        <f>'4.9'!F30</f>
        <v>2</v>
      </c>
      <c r="M30" s="169">
        <f>'4.10'!F31</f>
        <v>2</v>
      </c>
      <c r="N30" s="169">
        <f>'4.11'!F30</f>
        <v>2</v>
      </c>
      <c r="O30" s="169">
        <f>'4.12'!E30</f>
        <v>2</v>
      </c>
      <c r="P30" s="169">
        <f>'4.13'!E31</f>
        <v>1</v>
      </c>
      <c r="Q30" s="169">
        <f>'4.14'!F30</f>
        <v>2</v>
      </c>
    </row>
    <row r="31" spans="1:17" ht="15.95" customHeight="1" x14ac:dyDescent="0.2">
      <c r="A31" s="29" t="s">
        <v>24</v>
      </c>
      <c r="B31" s="101">
        <f t="shared" si="2"/>
        <v>92.857142857142861</v>
      </c>
      <c r="C31" s="102">
        <f t="shared" si="3"/>
        <v>26</v>
      </c>
      <c r="D31" s="43">
        <f>'4.1'!F32</f>
        <v>2</v>
      </c>
      <c r="E31" s="43">
        <f>'4.2'!E31</f>
        <v>0</v>
      </c>
      <c r="F31" s="43">
        <f>'4.3'!F31</f>
        <v>2</v>
      </c>
      <c r="G31" s="43">
        <f>'4.4'!F31</f>
        <v>2</v>
      </c>
      <c r="H31" s="169">
        <f>'4.5'!F32</f>
        <v>2</v>
      </c>
      <c r="I31" s="169">
        <f>'4.6'!F32</f>
        <v>2</v>
      </c>
      <c r="J31" s="169">
        <f>'4.7'!F32</f>
        <v>2</v>
      </c>
      <c r="K31" s="169">
        <f>'4.8'!F32</f>
        <v>2</v>
      </c>
      <c r="L31" s="169">
        <f>'4.9'!F31</f>
        <v>2</v>
      </c>
      <c r="M31" s="169">
        <f>'4.10'!F32</f>
        <v>2</v>
      </c>
      <c r="N31" s="169">
        <f>'4.11'!F31</f>
        <v>2</v>
      </c>
      <c r="O31" s="169">
        <f>'4.12'!E31</f>
        <v>2</v>
      </c>
      <c r="P31" s="169">
        <f>'4.13'!E32</f>
        <v>2</v>
      </c>
      <c r="Q31" s="169">
        <f>'4.14'!F31</f>
        <v>2</v>
      </c>
    </row>
    <row r="32" spans="1:17" ht="15.95" customHeight="1" x14ac:dyDescent="0.2">
      <c r="A32" s="29" t="s">
        <v>25</v>
      </c>
      <c r="B32" s="101">
        <f t="shared" si="2"/>
        <v>96.428571428571431</v>
      </c>
      <c r="C32" s="102">
        <f t="shared" si="3"/>
        <v>27</v>
      </c>
      <c r="D32" s="43">
        <f>'4.1'!F33</f>
        <v>2</v>
      </c>
      <c r="E32" s="43">
        <f>'4.2'!E32</f>
        <v>2</v>
      </c>
      <c r="F32" s="43">
        <f>'4.3'!F32</f>
        <v>2</v>
      </c>
      <c r="G32" s="43">
        <f>'4.4'!F32</f>
        <v>2</v>
      </c>
      <c r="H32" s="169">
        <f>'4.5'!F33</f>
        <v>2</v>
      </c>
      <c r="I32" s="169">
        <f>'4.6'!F33</f>
        <v>2</v>
      </c>
      <c r="J32" s="169">
        <f>'4.7'!F33</f>
        <v>2</v>
      </c>
      <c r="K32" s="169">
        <f>'4.8'!F33</f>
        <v>2</v>
      </c>
      <c r="L32" s="169">
        <f>'4.9'!F32</f>
        <v>2</v>
      </c>
      <c r="M32" s="169">
        <f>'4.10'!F33</f>
        <v>2</v>
      </c>
      <c r="N32" s="169">
        <f>'4.11'!F32</f>
        <v>2</v>
      </c>
      <c r="O32" s="169">
        <f>'4.12'!E32</f>
        <v>2</v>
      </c>
      <c r="P32" s="169">
        <f>'4.13'!E33</f>
        <v>1</v>
      </c>
      <c r="Q32" s="169">
        <f>'4.14'!F32</f>
        <v>2</v>
      </c>
    </row>
    <row r="33" spans="1:17" ht="15.95" customHeight="1" x14ac:dyDescent="0.2">
      <c r="A33" s="29" t="s">
        <v>26</v>
      </c>
      <c r="B33" s="101">
        <f t="shared" si="2"/>
        <v>57.142857142857139</v>
      </c>
      <c r="C33" s="102">
        <f t="shared" si="3"/>
        <v>16</v>
      </c>
      <c r="D33" s="43">
        <f>'4.1'!F34</f>
        <v>2</v>
      </c>
      <c r="E33" s="43">
        <f>'4.2'!E33</f>
        <v>0</v>
      </c>
      <c r="F33" s="43">
        <f>'4.3'!F33</f>
        <v>0</v>
      </c>
      <c r="G33" s="43">
        <f>'4.4'!F33</f>
        <v>0</v>
      </c>
      <c r="H33" s="169">
        <f>'4.5'!F34</f>
        <v>1</v>
      </c>
      <c r="I33" s="169">
        <f>'4.6'!F34</f>
        <v>2</v>
      </c>
      <c r="J33" s="169">
        <f>'4.7'!F34</f>
        <v>0</v>
      </c>
      <c r="K33" s="169">
        <f>'4.8'!F34</f>
        <v>2</v>
      </c>
      <c r="L33" s="169">
        <f>'4.9'!F33</f>
        <v>2</v>
      </c>
      <c r="M33" s="169">
        <f>'4.10'!F34</f>
        <v>2</v>
      </c>
      <c r="N33" s="169">
        <f>'4.11'!F33</f>
        <v>2</v>
      </c>
      <c r="O33" s="169">
        <f>'4.12'!E33</f>
        <v>2</v>
      </c>
      <c r="P33" s="169">
        <f>'4.13'!E34</f>
        <v>0</v>
      </c>
      <c r="Q33" s="169">
        <f>'4.14'!F33</f>
        <v>1</v>
      </c>
    </row>
    <row r="34" spans="1:17" ht="15.95" customHeight="1" x14ac:dyDescent="0.2">
      <c r="A34" s="29" t="s">
        <v>27</v>
      </c>
      <c r="B34" s="101">
        <f t="shared" si="2"/>
        <v>14.285714285714285</v>
      </c>
      <c r="C34" s="102">
        <f t="shared" si="3"/>
        <v>4</v>
      </c>
      <c r="D34" s="43">
        <f>'4.1'!F35</f>
        <v>2</v>
      </c>
      <c r="E34" s="43">
        <f>'4.2'!E34</f>
        <v>0</v>
      </c>
      <c r="F34" s="43">
        <f>'4.3'!F34</f>
        <v>0</v>
      </c>
      <c r="G34" s="43">
        <f>'4.4'!F34</f>
        <v>0</v>
      </c>
      <c r="H34" s="169">
        <f>'4.5'!F35</f>
        <v>0</v>
      </c>
      <c r="I34" s="169">
        <f>'4.6'!F35</f>
        <v>0</v>
      </c>
      <c r="J34" s="169">
        <f>'4.7'!F35</f>
        <v>0</v>
      </c>
      <c r="K34" s="169">
        <f>'4.8'!F35</f>
        <v>0</v>
      </c>
      <c r="L34" s="169">
        <f>'4.9'!F34</f>
        <v>0</v>
      </c>
      <c r="M34" s="169">
        <f>'4.10'!F35</f>
        <v>0</v>
      </c>
      <c r="N34" s="169">
        <f>'4.11'!F34</f>
        <v>0</v>
      </c>
      <c r="O34" s="169">
        <f>'4.12'!E34</f>
        <v>2</v>
      </c>
      <c r="P34" s="169">
        <f>'4.13'!E35</f>
        <v>0</v>
      </c>
      <c r="Q34" s="169">
        <f>'4.14'!F34</f>
        <v>0</v>
      </c>
    </row>
    <row r="35" spans="1:17" ht="15.95" customHeight="1" x14ac:dyDescent="0.2">
      <c r="A35" s="29" t="s">
        <v>205</v>
      </c>
      <c r="B35" s="101">
        <f t="shared" si="2"/>
        <v>78.571428571428569</v>
      </c>
      <c r="C35" s="102">
        <f t="shared" si="3"/>
        <v>22</v>
      </c>
      <c r="D35" s="43">
        <f>'4.1'!F36</f>
        <v>2</v>
      </c>
      <c r="E35" s="43">
        <f>'4.2'!E35</f>
        <v>2</v>
      </c>
      <c r="F35" s="43">
        <f>'4.3'!F35</f>
        <v>0</v>
      </c>
      <c r="G35" s="43">
        <f>'4.4'!F35</f>
        <v>2</v>
      </c>
      <c r="H35" s="169">
        <f>'4.5'!F36</f>
        <v>2</v>
      </c>
      <c r="I35" s="169">
        <f>'4.6'!F36</f>
        <v>2</v>
      </c>
      <c r="J35" s="169">
        <f>'4.7'!F36</f>
        <v>2</v>
      </c>
      <c r="K35" s="169">
        <f>'4.8'!F36</f>
        <v>0</v>
      </c>
      <c r="L35" s="169">
        <f>'4.9'!F35</f>
        <v>2</v>
      </c>
      <c r="M35" s="169">
        <f>'4.10'!F36</f>
        <v>2</v>
      </c>
      <c r="N35" s="169">
        <f>'4.11'!F35</f>
        <v>2</v>
      </c>
      <c r="O35" s="169">
        <f>'4.12'!E35</f>
        <v>2</v>
      </c>
      <c r="P35" s="169">
        <f>'4.13'!E36</f>
        <v>0</v>
      </c>
      <c r="Q35" s="169">
        <f>'4.14'!F35</f>
        <v>2</v>
      </c>
    </row>
    <row r="36" spans="1:17" ht="15.95" customHeight="1" x14ac:dyDescent="0.2">
      <c r="A36" s="29" t="s">
        <v>28</v>
      </c>
      <c r="B36" s="101">
        <f t="shared" si="2"/>
        <v>82.142857142857139</v>
      </c>
      <c r="C36" s="102">
        <f t="shared" si="3"/>
        <v>23</v>
      </c>
      <c r="D36" s="43">
        <f>'4.1'!F37</f>
        <v>2</v>
      </c>
      <c r="E36" s="43">
        <f>'4.2'!E36</f>
        <v>2</v>
      </c>
      <c r="F36" s="43">
        <f>'4.3'!F36</f>
        <v>0</v>
      </c>
      <c r="G36" s="43">
        <f>'4.4'!F36</f>
        <v>2</v>
      </c>
      <c r="H36" s="169">
        <f>'4.5'!F37</f>
        <v>1</v>
      </c>
      <c r="I36" s="169">
        <f>'4.6'!F37</f>
        <v>2</v>
      </c>
      <c r="J36" s="169">
        <f>'4.7'!F37</f>
        <v>0</v>
      </c>
      <c r="K36" s="169">
        <f>'4.8'!F37</f>
        <v>2</v>
      </c>
      <c r="L36" s="169">
        <f>'4.9'!F36</f>
        <v>2</v>
      </c>
      <c r="M36" s="169">
        <f>'4.10'!F37</f>
        <v>2</v>
      </c>
      <c r="N36" s="169">
        <f>'4.11'!F36</f>
        <v>2</v>
      </c>
      <c r="O36" s="169">
        <f>'4.12'!E36</f>
        <v>2</v>
      </c>
      <c r="P36" s="169">
        <f>'4.13'!E37</f>
        <v>2</v>
      </c>
      <c r="Q36" s="169">
        <f>'4.14'!F36</f>
        <v>2</v>
      </c>
    </row>
    <row r="37" spans="1:17" s="13" customFormat="1" ht="15.95" customHeight="1" x14ac:dyDescent="0.2">
      <c r="A37" s="24" t="s">
        <v>29</v>
      </c>
      <c r="B37" s="103"/>
      <c r="C37" s="103"/>
      <c r="D37" s="44"/>
      <c r="E37" s="170"/>
      <c r="F37" s="44"/>
      <c r="G37" s="44"/>
      <c r="H37" s="171"/>
      <c r="I37" s="171"/>
      <c r="J37" s="171"/>
      <c r="K37" s="44"/>
      <c r="L37" s="44"/>
      <c r="M37" s="44"/>
      <c r="N37" s="44"/>
      <c r="O37" s="44"/>
      <c r="P37" s="171"/>
      <c r="Q37" s="44"/>
    </row>
    <row r="38" spans="1:17" s="11" customFormat="1" ht="15.95" customHeight="1" x14ac:dyDescent="0.2">
      <c r="A38" s="29" t="s">
        <v>30</v>
      </c>
      <c r="B38" s="101">
        <f t="shared" ref="B38:B45" si="4">C38/$C$5*100</f>
        <v>78.571428571428569</v>
      </c>
      <c r="C38" s="102">
        <f t="shared" si="3"/>
        <v>22</v>
      </c>
      <c r="D38" s="43">
        <f>'4.1'!F39</f>
        <v>2</v>
      </c>
      <c r="E38" s="43">
        <f>'4.2'!E38</f>
        <v>2</v>
      </c>
      <c r="F38" s="43">
        <f>'4.3'!F38</f>
        <v>0</v>
      </c>
      <c r="G38" s="43">
        <f>'4.4'!F38</f>
        <v>2</v>
      </c>
      <c r="H38" s="169">
        <f>'4.5'!F39</f>
        <v>1</v>
      </c>
      <c r="I38" s="169">
        <f>'4.6'!F39</f>
        <v>1</v>
      </c>
      <c r="J38" s="169">
        <f>'4.7'!F39</f>
        <v>0</v>
      </c>
      <c r="K38" s="169">
        <f>'4.8'!F39</f>
        <v>2</v>
      </c>
      <c r="L38" s="169">
        <f>'4.9'!F38</f>
        <v>2</v>
      </c>
      <c r="M38" s="169">
        <f>'4.10'!F39</f>
        <v>2</v>
      </c>
      <c r="N38" s="169">
        <f>'4.11'!F38</f>
        <v>2</v>
      </c>
      <c r="O38" s="169">
        <f>'4.12'!E38</f>
        <v>2</v>
      </c>
      <c r="P38" s="169">
        <f>'4.13'!E39</f>
        <v>2</v>
      </c>
      <c r="Q38" s="169">
        <f>'4.14'!F38</f>
        <v>2</v>
      </c>
    </row>
    <row r="39" spans="1:17" ht="15.95" customHeight="1" x14ac:dyDescent="0.2">
      <c r="A39" s="29" t="s">
        <v>31</v>
      </c>
      <c r="B39" s="101">
        <f t="shared" si="4"/>
        <v>57.142857142857139</v>
      </c>
      <c r="C39" s="102">
        <f t="shared" si="3"/>
        <v>16</v>
      </c>
      <c r="D39" s="43">
        <f>'4.1'!F40</f>
        <v>2</v>
      </c>
      <c r="E39" s="43">
        <f>'4.2'!E39</f>
        <v>2</v>
      </c>
      <c r="F39" s="43">
        <f>'4.3'!F39</f>
        <v>0</v>
      </c>
      <c r="G39" s="43">
        <f>'4.4'!F39</f>
        <v>0</v>
      </c>
      <c r="H39" s="169">
        <f>'4.5'!F40</f>
        <v>1</v>
      </c>
      <c r="I39" s="169">
        <f>'4.6'!F40</f>
        <v>1</v>
      </c>
      <c r="J39" s="169">
        <f>'4.7'!F40</f>
        <v>1</v>
      </c>
      <c r="K39" s="169">
        <f>'4.8'!F40</f>
        <v>0</v>
      </c>
      <c r="L39" s="169">
        <f>'4.9'!F39</f>
        <v>0</v>
      </c>
      <c r="M39" s="169">
        <f>'4.10'!F40</f>
        <v>2</v>
      </c>
      <c r="N39" s="169">
        <f>'4.11'!F39</f>
        <v>2</v>
      </c>
      <c r="O39" s="169">
        <f>'4.12'!E39</f>
        <v>2</v>
      </c>
      <c r="P39" s="169">
        <f>'4.13'!E40</f>
        <v>1</v>
      </c>
      <c r="Q39" s="169">
        <f>'4.14'!F39</f>
        <v>2</v>
      </c>
    </row>
    <row r="40" spans="1:17" ht="15.95" customHeight="1" x14ac:dyDescent="0.2">
      <c r="A40" s="29" t="s">
        <v>102</v>
      </c>
      <c r="B40" s="101">
        <f t="shared" si="4"/>
        <v>85.714285714285708</v>
      </c>
      <c r="C40" s="102">
        <f t="shared" si="3"/>
        <v>24</v>
      </c>
      <c r="D40" s="43">
        <f>'4.1'!F41</f>
        <v>2</v>
      </c>
      <c r="E40" s="43">
        <f>'4.2'!E40</f>
        <v>1</v>
      </c>
      <c r="F40" s="43">
        <f>'4.3'!F40</f>
        <v>2</v>
      </c>
      <c r="G40" s="43">
        <f>'4.4'!F40</f>
        <v>2</v>
      </c>
      <c r="H40" s="169">
        <f>'4.5'!F41</f>
        <v>2</v>
      </c>
      <c r="I40" s="169">
        <f>'4.6'!F41</f>
        <v>2</v>
      </c>
      <c r="J40" s="169">
        <f>'4.7'!F41</f>
        <v>0</v>
      </c>
      <c r="K40" s="169">
        <f>'4.8'!F41</f>
        <v>2</v>
      </c>
      <c r="L40" s="169">
        <f>'4.9'!F40</f>
        <v>2</v>
      </c>
      <c r="M40" s="169">
        <f>'4.10'!F41</f>
        <v>2</v>
      </c>
      <c r="N40" s="169">
        <f>'4.11'!F40</f>
        <v>2</v>
      </c>
      <c r="O40" s="169">
        <f>'4.12'!E40</f>
        <v>2</v>
      </c>
      <c r="P40" s="169">
        <f>'4.13'!E41</f>
        <v>1</v>
      </c>
      <c r="Q40" s="169">
        <f>'4.14'!F40</f>
        <v>2</v>
      </c>
    </row>
    <row r="41" spans="1:17" s="11" customFormat="1" ht="15.95" customHeight="1" x14ac:dyDescent="0.2">
      <c r="A41" s="29" t="s">
        <v>32</v>
      </c>
      <c r="B41" s="101">
        <f t="shared" si="4"/>
        <v>100</v>
      </c>
      <c r="C41" s="102">
        <f t="shared" si="3"/>
        <v>28</v>
      </c>
      <c r="D41" s="43">
        <f>'4.1'!F42</f>
        <v>2</v>
      </c>
      <c r="E41" s="43">
        <f>'4.2'!E41</f>
        <v>2</v>
      </c>
      <c r="F41" s="43">
        <f>'4.3'!F41</f>
        <v>2</v>
      </c>
      <c r="G41" s="43">
        <f>'4.4'!F41</f>
        <v>2</v>
      </c>
      <c r="H41" s="169">
        <f>'4.5'!F42</f>
        <v>2</v>
      </c>
      <c r="I41" s="169">
        <f>'4.6'!F42</f>
        <v>2</v>
      </c>
      <c r="J41" s="169">
        <f>'4.7'!F42</f>
        <v>2</v>
      </c>
      <c r="K41" s="169">
        <f>'4.8'!F42</f>
        <v>2</v>
      </c>
      <c r="L41" s="169">
        <f>'4.9'!F41</f>
        <v>2</v>
      </c>
      <c r="M41" s="169">
        <f>'4.10'!F42</f>
        <v>2</v>
      </c>
      <c r="N41" s="169">
        <f>'4.11'!F41</f>
        <v>2</v>
      </c>
      <c r="O41" s="169">
        <f>'4.12'!E41</f>
        <v>2</v>
      </c>
      <c r="P41" s="169">
        <f>'4.13'!E42</f>
        <v>2</v>
      </c>
      <c r="Q41" s="169">
        <f>'4.14'!F41</f>
        <v>2</v>
      </c>
    </row>
    <row r="42" spans="1:17" ht="15.95" customHeight="1" x14ac:dyDescent="0.2">
      <c r="A42" s="29" t="s">
        <v>33</v>
      </c>
      <c r="B42" s="101">
        <f t="shared" si="4"/>
        <v>48.214285714285715</v>
      </c>
      <c r="C42" s="102">
        <f t="shared" si="3"/>
        <v>13.5</v>
      </c>
      <c r="D42" s="43">
        <f>'4.1'!F43</f>
        <v>2</v>
      </c>
      <c r="E42" s="43">
        <f>'4.2'!E42</f>
        <v>2</v>
      </c>
      <c r="F42" s="43">
        <f>'4.3'!F42</f>
        <v>0</v>
      </c>
      <c r="G42" s="43">
        <f>'4.4'!F42</f>
        <v>0</v>
      </c>
      <c r="H42" s="169">
        <f>'4.5'!F43</f>
        <v>0</v>
      </c>
      <c r="I42" s="169">
        <f>'4.6'!F43</f>
        <v>1</v>
      </c>
      <c r="J42" s="169">
        <f>'4.7'!F43</f>
        <v>1</v>
      </c>
      <c r="K42" s="169">
        <f>'4.8'!F43</f>
        <v>0</v>
      </c>
      <c r="L42" s="169">
        <f>'4.9'!F42</f>
        <v>0.5</v>
      </c>
      <c r="M42" s="169">
        <f>'4.10'!F43</f>
        <v>2</v>
      </c>
      <c r="N42" s="169">
        <f>'4.11'!F42</f>
        <v>0</v>
      </c>
      <c r="O42" s="169">
        <f>'4.12'!E42</f>
        <v>2</v>
      </c>
      <c r="P42" s="169">
        <f>'4.13'!E43</f>
        <v>2</v>
      </c>
      <c r="Q42" s="169">
        <f>'4.14'!F42</f>
        <v>1</v>
      </c>
    </row>
    <row r="43" spans="1:17" s="11" customFormat="1" ht="15.95" customHeight="1" x14ac:dyDescent="0.2">
      <c r="A43" s="29" t="s">
        <v>34</v>
      </c>
      <c r="B43" s="101">
        <f t="shared" si="4"/>
        <v>57.142857142857139</v>
      </c>
      <c r="C43" s="102">
        <f t="shared" si="3"/>
        <v>16</v>
      </c>
      <c r="D43" s="43">
        <f>'4.1'!F44</f>
        <v>2</v>
      </c>
      <c r="E43" s="43">
        <f>'4.2'!E43</f>
        <v>0</v>
      </c>
      <c r="F43" s="43">
        <f>'4.3'!F43</f>
        <v>0</v>
      </c>
      <c r="G43" s="43">
        <f>'4.4'!F43</f>
        <v>2</v>
      </c>
      <c r="H43" s="169">
        <f>'4.5'!F44</f>
        <v>2</v>
      </c>
      <c r="I43" s="169">
        <f>'4.6'!F44</f>
        <v>2</v>
      </c>
      <c r="J43" s="169">
        <f>'4.7'!F44</f>
        <v>0</v>
      </c>
      <c r="K43" s="169">
        <f>'4.8'!F44</f>
        <v>0</v>
      </c>
      <c r="L43" s="169">
        <f>'4.9'!F43</f>
        <v>2</v>
      </c>
      <c r="M43" s="169">
        <f>'4.10'!F44</f>
        <v>2</v>
      </c>
      <c r="N43" s="169">
        <f>'4.11'!F43</f>
        <v>2</v>
      </c>
      <c r="O43" s="169">
        <f>'4.12'!E43</f>
        <v>0</v>
      </c>
      <c r="P43" s="169">
        <f>'4.13'!E44</f>
        <v>2</v>
      </c>
      <c r="Q43" s="169">
        <f>'4.14'!F43</f>
        <v>0</v>
      </c>
    </row>
    <row r="44" spans="1:17" ht="15.95" customHeight="1" x14ac:dyDescent="0.2">
      <c r="A44" s="29" t="s">
        <v>35</v>
      </c>
      <c r="B44" s="101">
        <f t="shared" si="4"/>
        <v>75</v>
      </c>
      <c r="C44" s="102">
        <f t="shared" si="3"/>
        <v>21</v>
      </c>
      <c r="D44" s="43">
        <f>'4.1'!F45</f>
        <v>2</v>
      </c>
      <c r="E44" s="43">
        <f>'4.2'!E44</f>
        <v>2</v>
      </c>
      <c r="F44" s="43">
        <f>'4.3'!F44</f>
        <v>0</v>
      </c>
      <c r="G44" s="43">
        <f>'4.4'!F44</f>
        <v>2</v>
      </c>
      <c r="H44" s="169">
        <f>'4.5'!F45</f>
        <v>1</v>
      </c>
      <c r="I44" s="169">
        <f>'4.6'!F45</f>
        <v>2</v>
      </c>
      <c r="J44" s="169">
        <f>'4.7'!F45</f>
        <v>2</v>
      </c>
      <c r="K44" s="169">
        <f>'4.8'!F45</f>
        <v>0</v>
      </c>
      <c r="L44" s="169">
        <f>'4.9'!F44</f>
        <v>2</v>
      </c>
      <c r="M44" s="169">
        <f>'4.10'!F45</f>
        <v>2</v>
      </c>
      <c r="N44" s="169">
        <f>'4.11'!F44</f>
        <v>2</v>
      </c>
      <c r="O44" s="169">
        <f>'4.12'!E44</f>
        <v>0</v>
      </c>
      <c r="P44" s="169">
        <f>'4.13'!E45</f>
        <v>2</v>
      </c>
      <c r="Q44" s="169">
        <f>'4.14'!F44</f>
        <v>2</v>
      </c>
    </row>
    <row r="45" spans="1:17" ht="15.95" customHeight="1" x14ac:dyDescent="0.2">
      <c r="A45" s="29" t="s">
        <v>103</v>
      </c>
      <c r="B45" s="101">
        <f t="shared" si="4"/>
        <v>82.142857142857139</v>
      </c>
      <c r="C45" s="102">
        <f t="shared" si="3"/>
        <v>23</v>
      </c>
      <c r="D45" s="43">
        <f>'4.1'!F46</f>
        <v>2</v>
      </c>
      <c r="E45" s="43">
        <f>'4.2'!E45</f>
        <v>2</v>
      </c>
      <c r="F45" s="43">
        <f>'4.3'!F45</f>
        <v>0</v>
      </c>
      <c r="G45" s="43">
        <f>'4.4'!F45</f>
        <v>2</v>
      </c>
      <c r="H45" s="169">
        <f>'4.5'!F46</f>
        <v>2</v>
      </c>
      <c r="I45" s="169">
        <f>'4.6'!F46</f>
        <v>2</v>
      </c>
      <c r="J45" s="169">
        <f>'4.7'!F46</f>
        <v>2</v>
      </c>
      <c r="K45" s="169">
        <f>'4.8'!F46</f>
        <v>2</v>
      </c>
      <c r="L45" s="169">
        <f>'4.9'!F45</f>
        <v>2</v>
      </c>
      <c r="M45" s="169">
        <f>'4.10'!F46</f>
        <v>2</v>
      </c>
      <c r="N45" s="169">
        <f>'4.11'!F45</f>
        <v>2</v>
      </c>
      <c r="O45" s="169">
        <f>'4.12'!E45</f>
        <v>2</v>
      </c>
      <c r="P45" s="169">
        <f>'4.13'!E46</f>
        <v>0</v>
      </c>
      <c r="Q45" s="169">
        <f>'4.14'!F45</f>
        <v>1</v>
      </c>
    </row>
    <row r="46" spans="1:17" s="13" customFormat="1" ht="15.95" customHeight="1" x14ac:dyDescent="0.2">
      <c r="A46" s="24" t="s">
        <v>36</v>
      </c>
      <c r="B46" s="103"/>
      <c r="C46" s="103"/>
      <c r="D46" s="44"/>
      <c r="E46" s="170"/>
      <c r="F46" s="44"/>
      <c r="G46" s="44"/>
      <c r="H46" s="171"/>
      <c r="I46" s="171"/>
      <c r="J46" s="171"/>
      <c r="K46" s="44"/>
      <c r="L46" s="44"/>
      <c r="M46" s="44"/>
      <c r="N46" s="44"/>
      <c r="O46" s="44"/>
      <c r="P46" s="171"/>
      <c r="Q46" s="44"/>
    </row>
    <row r="47" spans="1:17" ht="15.95" customHeight="1" x14ac:dyDescent="0.2">
      <c r="A47" s="29" t="s">
        <v>37</v>
      </c>
      <c r="B47" s="101">
        <f t="shared" ref="B47:B53" si="5">C47/$C$5*100</f>
        <v>10.714285714285714</v>
      </c>
      <c r="C47" s="102">
        <f t="shared" si="3"/>
        <v>3</v>
      </c>
      <c r="D47" s="43">
        <f>'4.1'!F48</f>
        <v>2</v>
      </c>
      <c r="E47" s="43">
        <f>'4.2'!E47</f>
        <v>0</v>
      </c>
      <c r="F47" s="43">
        <f>'4.3'!F47</f>
        <v>0</v>
      </c>
      <c r="G47" s="43">
        <f>'4.4'!F47</f>
        <v>0</v>
      </c>
      <c r="H47" s="169">
        <f>'4.5'!F48</f>
        <v>0</v>
      </c>
      <c r="I47" s="169">
        <f>'4.6'!F48</f>
        <v>0</v>
      </c>
      <c r="J47" s="169">
        <f>'4.7'!F48</f>
        <v>0</v>
      </c>
      <c r="K47" s="169">
        <f>'4.8'!F48</f>
        <v>0</v>
      </c>
      <c r="L47" s="169">
        <f>'4.9'!F47</f>
        <v>0</v>
      </c>
      <c r="M47" s="169">
        <f>'4.10'!F48</f>
        <v>0</v>
      </c>
      <c r="N47" s="169">
        <f>'4.11'!F47</f>
        <v>0</v>
      </c>
      <c r="O47" s="169">
        <f>'4.12'!E47</f>
        <v>0</v>
      </c>
      <c r="P47" s="169">
        <f>'4.13'!E48</f>
        <v>0</v>
      </c>
      <c r="Q47" s="169">
        <f>'4.14'!F47</f>
        <v>1</v>
      </c>
    </row>
    <row r="48" spans="1:17" s="11" customFormat="1" ht="15.95" customHeight="1" x14ac:dyDescent="0.2">
      <c r="A48" s="29" t="s">
        <v>38</v>
      </c>
      <c r="B48" s="101">
        <f t="shared" si="5"/>
        <v>10.714285714285714</v>
      </c>
      <c r="C48" s="102">
        <f t="shared" si="3"/>
        <v>3</v>
      </c>
      <c r="D48" s="43">
        <f>'4.1'!F49</f>
        <v>1</v>
      </c>
      <c r="E48" s="43">
        <f>'4.2'!E48</f>
        <v>0</v>
      </c>
      <c r="F48" s="43">
        <f>'4.3'!F48</f>
        <v>0</v>
      </c>
      <c r="G48" s="43">
        <f>'4.4'!F48</f>
        <v>0</v>
      </c>
      <c r="H48" s="169">
        <f>'4.5'!F49</f>
        <v>0</v>
      </c>
      <c r="I48" s="169">
        <f>'4.6'!F49</f>
        <v>0</v>
      </c>
      <c r="J48" s="169">
        <f>'4.7'!F49</f>
        <v>0</v>
      </c>
      <c r="K48" s="169">
        <f>'4.8'!F49</f>
        <v>0</v>
      </c>
      <c r="L48" s="169">
        <f>'4.9'!F48</f>
        <v>0</v>
      </c>
      <c r="M48" s="169">
        <f>'4.10'!F49</f>
        <v>0</v>
      </c>
      <c r="N48" s="169">
        <f>'4.11'!F48</f>
        <v>0</v>
      </c>
      <c r="O48" s="169">
        <f>'4.12'!E48</f>
        <v>2</v>
      </c>
      <c r="P48" s="169">
        <f>'4.13'!E49</f>
        <v>0</v>
      </c>
      <c r="Q48" s="169">
        <f>'4.14'!F48</f>
        <v>0</v>
      </c>
    </row>
    <row r="49" spans="1:17" ht="15.95" customHeight="1" x14ac:dyDescent="0.2">
      <c r="A49" s="29" t="s">
        <v>39</v>
      </c>
      <c r="B49" s="101">
        <f t="shared" si="5"/>
        <v>78.571428571428569</v>
      </c>
      <c r="C49" s="102">
        <f t="shared" si="3"/>
        <v>22</v>
      </c>
      <c r="D49" s="43">
        <f>'4.1'!F50</f>
        <v>2</v>
      </c>
      <c r="E49" s="43">
        <f>'4.2'!E49</f>
        <v>2</v>
      </c>
      <c r="F49" s="43">
        <f>'4.3'!F49</f>
        <v>0</v>
      </c>
      <c r="G49" s="43">
        <f>'4.4'!F49</f>
        <v>2</v>
      </c>
      <c r="H49" s="169">
        <f>'4.5'!F50</f>
        <v>2</v>
      </c>
      <c r="I49" s="169">
        <f>'4.6'!F50</f>
        <v>1</v>
      </c>
      <c r="J49" s="169">
        <f>'4.7'!F50</f>
        <v>1</v>
      </c>
      <c r="K49" s="169">
        <f>'4.8'!F50</f>
        <v>2</v>
      </c>
      <c r="L49" s="169">
        <f>'4.9'!F49</f>
        <v>2</v>
      </c>
      <c r="M49" s="169">
        <f>'4.10'!F50</f>
        <v>2</v>
      </c>
      <c r="N49" s="169">
        <f>'4.11'!F49</f>
        <v>2</v>
      </c>
      <c r="O49" s="169">
        <f>'4.12'!E49</f>
        <v>2</v>
      </c>
      <c r="P49" s="169">
        <f>'4.13'!E50</f>
        <v>0</v>
      </c>
      <c r="Q49" s="169">
        <f>'4.14'!F49</f>
        <v>2</v>
      </c>
    </row>
    <row r="50" spans="1:17" s="11" customFormat="1" ht="15.95" customHeight="1" x14ac:dyDescent="0.2">
      <c r="A50" s="29" t="s">
        <v>40</v>
      </c>
      <c r="B50" s="101">
        <f t="shared" si="5"/>
        <v>17.857142857142858</v>
      </c>
      <c r="C50" s="102">
        <f t="shared" si="3"/>
        <v>5</v>
      </c>
      <c r="D50" s="43">
        <f>'4.1'!F51</f>
        <v>2</v>
      </c>
      <c r="E50" s="43">
        <f>'4.2'!E50</f>
        <v>0</v>
      </c>
      <c r="F50" s="43">
        <f>'4.3'!F50</f>
        <v>0</v>
      </c>
      <c r="G50" s="43">
        <f>'4.4'!F50</f>
        <v>0</v>
      </c>
      <c r="H50" s="169">
        <f>'4.5'!F51</f>
        <v>0</v>
      </c>
      <c r="I50" s="169">
        <f>'4.6'!F51</f>
        <v>0</v>
      </c>
      <c r="J50" s="169">
        <f>'4.7'!F51</f>
        <v>0</v>
      </c>
      <c r="K50" s="169">
        <f>'4.8'!F51</f>
        <v>0</v>
      </c>
      <c r="L50" s="169">
        <f>'4.9'!F50</f>
        <v>0</v>
      </c>
      <c r="M50" s="169">
        <f>'4.10'!F51</f>
        <v>0</v>
      </c>
      <c r="N50" s="169">
        <f>'4.11'!F50</f>
        <v>0</v>
      </c>
      <c r="O50" s="169">
        <f>'4.12'!E50</f>
        <v>2</v>
      </c>
      <c r="P50" s="169">
        <f>'4.13'!E51</f>
        <v>0</v>
      </c>
      <c r="Q50" s="169">
        <f>'4.14'!F50</f>
        <v>1</v>
      </c>
    </row>
    <row r="51" spans="1:17" ht="15.95" customHeight="1" x14ac:dyDescent="0.2">
      <c r="A51" s="29" t="s">
        <v>92</v>
      </c>
      <c r="B51" s="101">
        <f t="shared" si="5"/>
        <v>7.1428571428571423</v>
      </c>
      <c r="C51" s="102">
        <f t="shared" si="3"/>
        <v>2</v>
      </c>
      <c r="D51" s="43">
        <f>'4.1'!F52</f>
        <v>2</v>
      </c>
      <c r="E51" s="43">
        <f>'4.2'!E51</f>
        <v>0</v>
      </c>
      <c r="F51" s="43">
        <f>'4.3'!F51</f>
        <v>0</v>
      </c>
      <c r="G51" s="43">
        <f>'4.4'!F51</f>
        <v>0</v>
      </c>
      <c r="H51" s="169">
        <f>'4.5'!F52</f>
        <v>0</v>
      </c>
      <c r="I51" s="169">
        <f>'4.6'!F52</f>
        <v>0</v>
      </c>
      <c r="J51" s="169">
        <f>'4.7'!F52</f>
        <v>0</v>
      </c>
      <c r="K51" s="169">
        <f>'4.8'!F52</f>
        <v>0</v>
      </c>
      <c r="L51" s="169">
        <f>'4.9'!F51</f>
        <v>0</v>
      </c>
      <c r="M51" s="169">
        <f>'4.10'!F52</f>
        <v>0</v>
      </c>
      <c r="N51" s="169">
        <f>'4.11'!F51</f>
        <v>0</v>
      </c>
      <c r="O51" s="169">
        <f>'4.12'!E51</f>
        <v>0</v>
      </c>
      <c r="P51" s="169">
        <f>'4.13'!E52</f>
        <v>0</v>
      </c>
      <c r="Q51" s="169">
        <f>'4.14'!F51</f>
        <v>0</v>
      </c>
    </row>
    <row r="52" spans="1:17" ht="15.95" customHeight="1" x14ac:dyDescent="0.2">
      <c r="A52" s="29" t="s">
        <v>41</v>
      </c>
      <c r="B52" s="101">
        <f t="shared" si="5"/>
        <v>46.428571428571431</v>
      </c>
      <c r="C52" s="102">
        <f t="shared" si="3"/>
        <v>13</v>
      </c>
      <c r="D52" s="43">
        <f>'4.1'!F53</f>
        <v>0</v>
      </c>
      <c r="E52" s="43">
        <f>'4.2'!E52</f>
        <v>2</v>
      </c>
      <c r="F52" s="43">
        <f>'4.3'!F52</f>
        <v>0</v>
      </c>
      <c r="G52" s="43">
        <f>'4.4'!F52</f>
        <v>2</v>
      </c>
      <c r="H52" s="169">
        <f>'4.5'!F53</f>
        <v>0</v>
      </c>
      <c r="I52" s="169">
        <f>'4.6'!F53</f>
        <v>1</v>
      </c>
      <c r="J52" s="169">
        <f>'4.7'!F53</f>
        <v>0</v>
      </c>
      <c r="K52" s="169">
        <f>'4.8'!F53</f>
        <v>0</v>
      </c>
      <c r="L52" s="169">
        <f>'4.9'!F52</f>
        <v>2</v>
      </c>
      <c r="M52" s="169">
        <f>'4.10'!F53</f>
        <v>0</v>
      </c>
      <c r="N52" s="169">
        <f>'4.11'!F52</f>
        <v>0</v>
      </c>
      <c r="O52" s="169">
        <f>'4.12'!E52</f>
        <v>2</v>
      </c>
      <c r="P52" s="169">
        <f>'4.13'!E53</f>
        <v>2</v>
      </c>
      <c r="Q52" s="169">
        <f>'4.14'!F52</f>
        <v>2</v>
      </c>
    </row>
    <row r="53" spans="1:17" ht="15.95" customHeight="1" x14ac:dyDescent="0.2">
      <c r="A53" s="29" t="s">
        <v>42</v>
      </c>
      <c r="B53" s="101">
        <f t="shared" si="5"/>
        <v>96.428571428571431</v>
      </c>
      <c r="C53" s="102">
        <f t="shared" si="3"/>
        <v>27</v>
      </c>
      <c r="D53" s="43">
        <f>'4.1'!F54</f>
        <v>2</v>
      </c>
      <c r="E53" s="43">
        <f>'4.2'!E53</f>
        <v>2</v>
      </c>
      <c r="F53" s="43">
        <f>'4.3'!F53</f>
        <v>2</v>
      </c>
      <c r="G53" s="43">
        <f>'4.4'!F53</f>
        <v>2</v>
      </c>
      <c r="H53" s="169">
        <f>'4.5'!F54</f>
        <v>2</v>
      </c>
      <c r="I53" s="169">
        <f>'4.6'!F54</f>
        <v>2</v>
      </c>
      <c r="J53" s="169">
        <f>'4.7'!F54</f>
        <v>2</v>
      </c>
      <c r="K53" s="169">
        <f>'4.8'!F54</f>
        <v>2</v>
      </c>
      <c r="L53" s="169">
        <f>'4.9'!F53</f>
        <v>2</v>
      </c>
      <c r="M53" s="169">
        <f>'4.10'!F54</f>
        <v>2</v>
      </c>
      <c r="N53" s="169">
        <f>'4.11'!F53</f>
        <v>2</v>
      </c>
      <c r="O53" s="169">
        <f>'4.12'!E53</f>
        <v>2</v>
      </c>
      <c r="P53" s="169">
        <f>'4.13'!E54</f>
        <v>2</v>
      </c>
      <c r="Q53" s="169">
        <f>'4.14'!F53</f>
        <v>1</v>
      </c>
    </row>
    <row r="54" spans="1:17" s="13" customFormat="1" ht="15.95" customHeight="1" x14ac:dyDescent="0.2">
      <c r="A54" s="24" t="s">
        <v>43</v>
      </c>
      <c r="B54" s="103"/>
      <c r="C54" s="103"/>
      <c r="D54" s="44"/>
      <c r="E54" s="170"/>
      <c r="F54" s="44"/>
      <c r="G54" s="44"/>
      <c r="H54" s="171"/>
      <c r="I54" s="171"/>
      <c r="J54" s="171"/>
      <c r="K54" s="44"/>
      <c r="L54" s="44"/>
      <c r="M54" s="44"/>
      <c r="N54" s="44"/>
      <c r="O54" s="44"/>
      <c r="P54" s="171"/>
      <c r="Q54" s="44"/>
    </row>
    <row r="55" spans="1:17" ht="15.95" customHeight="1" x14ac:dyDescent="0.2">
      <c r="A55" s="29" t="s">
        <v>44</v>
      </c>
      <c r="B55" s="101">
        <f t="shared" ref="B55:B68" si="6">C55/$C$5*100</f>
        <v>100</v>
      </c>
      <c r="C55" s="102">
        <f t="shared" si="3"/>
        <v>28</v>
      </c>
      <c r="D55" s="43">
        <f>'4.1'!F56</f>
        <v>2</v>
      </c>
      <c r="E55" s="43">
        <f>'4.2'!E55</f>
        <v>2</v>
      </c>
      <c r="F55" s="43">
        <f>'4.3'!F55</f>
        <v>2</v>
      </c>
      <c r="G55" s="43">
        <f>'4.4'!F55</f>
        <v>2</v>
      </c>
      <c r="H55" s="169">
        <f>'4.5'!F56</f>
        <v>2</v>
      </c>
      <c r="I55" s="169">
        <f>'4.6'!F56</f>
        <v>2</v>
      </c>
      <c r="J55" s="169">
        <f>'4.7'!F56</f>
        <v>2</v>
      </c>
      <c r="K55" s="169">
        <f>'4.8'!F56</f>
        <v>2</v>
      </c>
      <c r="L55" s="169">
        <f>'4.9'!F55</f>
        <v>2</v>
      </c>
      <c r="M55" s="169">
        <f>'4.10'!F56</f>
        <v>2</v>
      </c>
      <c r="N55" s="169">
        <f>'4.11'!F55</f>
        <v>2</v>
      </c>
      <c r="O55" s="169">
        <f>'4.12'!E55</f>
        <v>2</v>
      </c>
      <c r="P55" s="169">
        <f>'4.13'!E56</f>
        <v>2</v>
      </c>
      <c r="Q55" s="169">
        <f>'4.14'!F55</f>
        <v>2</v>
      </c>
    </row>
    <row r="56" spans="1:17" ht="15.95" customHeight="1" x14ac:dyDescent="0.2">
      <c r="A56" s="29" t="s">
        <v>45</v>
      </c>
      <c r="B56" s="101">
        <f t="shared" si="6"/>
        <v>82.142857142857139</v>
      </c>
      <c r="C56" s="102">
        <f t="shared" si="3"/>
        <v>23</v>
      </c>
      <c r="D56" s="43">
        <f>'4.1'!F57</f>
        <v>2</v>
      </c>
      <c r="E56" s="43">
        <f>'4.2'!E56</f>
        <v>1</v>
      </c>
      <c r="F56" s="43">
        <f>'4.3'!F56</f>
        <v>0</v>
      </c>
      <c r="G56" s="43">
        <f>'4.4'!F56</f>
        <v>2</v>
      </c>
      <c r="H56" s="169">
        <f>'4.5'!F57</f>
        <v>2</v>
      </c>
      <c r="I56" s="169">
        <f>'4.6'!F57</f>
        <v>2</v>
      </c>
      <c r="J56" s="169">
        <f>'4.7'!F57</f>
        <v>2</v>
      </c>
      <c r="K56" s="169">
        <f>'4.8'!F57</f>
        <v>2</v>
      </c>
      <c r="L56" s="169">
        <f>'4.9'!F56</f>
        <v>2</v>
      </c>
      <c r="M56" s="169">
        <f>'4.10'!F57</f>
        <v>2</v>
      </c>
      <c r="N56" s="169">
        <f>'4.11'!F56</f>
        <v>2</v>
      </c>
      <c r="O56" s="169">
        <f>'4.12'!E56</f>
        <v>2</v>
      </c>
      <c r="P56" s="169">
        <f>'4.13'!E57</f>
        <v>0</v>
      </c>
      <c r="Q56" s="169">
        <f>'4.14'!F56</f>
        <v>2</v>
      </c>
    </row>
    <row r="57" spans="1:17" ht="15.95" customHeight="1" x14ac:dyDescent="0.2">
      <c r="A57" s="29" t="s">
        <v>46</v>
      </c>
      <c r="B57" s="101">
        <f t="shared" si="6"/>
        <v>14.285714285714285</v>
      </c>
      <c r="C57" s="102">
        <f t="shared" si="3"/>
        <v>4</v>
      </c>
      <c r="D57" s="43">
        <f>'4.1'!F58</f>
        <v>2</v>
      </c>
      <c r="E57" s="43">
        <f>'4.2'!E57</f>
        <v>0</v>
      </c>
      <c r="F57" s="43">
        <f>'4.3'!F57</f>
        <v>0</v>
      </c>
      <c r="G57" s="43">
        <f>'4.4'!F57</f>
        <v>0</v>
      </c>
      <c r="H57" s="169">
        <f>'4.5'!F58</f>
        <v>0</v>
      </c>
      <c r="I57" s="169">
        <f>'4.6'!F58</f>
        <v>0</v>
      </c>
      <c r="J57" s="169">
        <f>'4.7'!F58</f>
        <v>0</v>
      </c>
      <c r="K57" s="169">
        <f>'4.8'!F58</f>
        <v>0</v>
      </c>
      <c r="L57" s="169">
        <f>'4.9'!F57</f>
        <v>0</v>
      </c>
      <c r="M57" s="169">
        <f>'4.10'!F58</f>
        <v>0</v>
      </c>
      <c r="N57" s="169">
        <f>'4.11'!F57</f>
        <v>0</v>
      </c>
      <c r="O57" s="169">
        <f>'4.12'!E57</f>
        <v>0</v>
      </c>
      <c r="P57" s="169">
        <f>'4.13'!E58</f>
        <v>1</v>
      </c>
      <c r="Q57" s="169">
        <f>'4.14'!F57</f>
        <v>1</v>
      </c>
    </row>
    <row r="58" spans="1:17" ht="15.95" customHeight="1" x14ac:dyDescent="0.2">
      <c r="A58" s="29" t="s">
        <v>47</v>
      </c>
      <c r="B58" s="101">
        <f t="shared" si="6"/>
        <v>42.857142857142854</v>
      </c>
      <c r="C58" s="102">
        <f t="shared" si="3"/>
        <v>12</v>
      </c>
      <c r="D58" s="43">
        <f>'4.1'!F59</f>
        <v>2</v>
      </c>
      <c r="E58" s="43">
        <f>'4.2'!E58</f>
        <v>0</v>
      </c>
      <c r="F58" s="43">
        <f>'4.3'!F58</f>
        <v>0</v>
      </c>
      <c r="G58" s="43">
        <f>'4.4'!F58</f>
        <v>0</v>
      </c>
      <c r="H58" s="169">
        <f>'4.5'!F59</f>
        <v>2</v>
      </c>
      <c r="I58" s="169">
        <f>'4.6'!F59</f>
        <v>2</v>
      </c>
      <c r="J58" s="169">
        <f>'4.7'!F59</f>
        <v>2</v>
      </c>
      <c r="K58" s="169">
        <f>'4.8'!F59</f>
        <v>0</v>
      </c>
      <c r="L58" s="169">
        <f>'4.9'!F58</f>
        <v>2</v>
      </c>
      <c r="M58" s="169">
        <f>'4.10'!F59</f>
        <v>0</v>
      </c>
      <c r="N58" s="169">
        <f>'4.11'!F58</f>
        <v>0</v>
      </c>
      <c r="O58" s="169">
        <f>'4.12'!E58</f>
        <v>0</v>
      </c>
      <c r="P58" s="169">
        <f>'4.13'!E59</f>
        <v>0</v>
      </c>
      <c r="Q58" s="169">
        <f>'4.14'!F58</f>
        <v>2</v>
      </c>
    </row>
    <row r="59" spans="1:17" ht="15.95" customHeight="1" x14ac:dyDescent="0.2">
      <c r="A59" s="29" t="s">
        <v>48</v>
      </c>
      <c r="B59" s="101">
        <f t="shared" si="6"/>
        <v>75</v>
      </c>
      <c r="C59" s="102">
        <f t="shared" si="3"/>
        <v>21</v>
      </c>
      <c r="D59" s="43">
        <f>'4.1'!F60</f>
        <v>2</v>
      </c>
      <c r="E59" s="43">
        <f>'4.2'!E59</f>
        <v>2</v>
      </c>
      <c r="F59" s="43">
        <f>'4.3'!F59</f>
        <v>0</v>
      </c>
      <c r="G59" s="43">
        <f>'4.4'!F59</f>
        <v>2</v>
      </c>
      <c r="H59" s="169">
        <f>'4.5'!F60</f>
        <v>1</v>
      </c>
      <c r="I59" s="169">
        <f>'4.6'!F60</f>
        <v>1</v>
      </c>
      <c r="J59" s="169">
        <f>'4.7'!F60</f>
        <v>1</v>
      </c>
      <c r="K59" s="169">
        <f>'4.8'!F60</f>
        <v>2</v>
      </c>
      <c r="L59" s="169">
        <f>'4.9'!F59</f>
        <v>2</v>
      </c>
      <c r="M59" s="169">
        <f>'4.10'!F60</f>
        <v>2</v>
      </c>
      <c r="N59" s="169">
        <f>'4.11'!F59</f>
        <v>2</v>
      </c>
      <c r="O59" s="169">
        <f>'4.12'!E59</f>
        <v>2</v>
      </c>
      <c r="P59" s="169">
        <f>'4.13'!E60</f>
        <v>0</v>
      </c>
      <c r="Q59" s="169">
        <f>'4.14'!F59</f>
        <v>2</v>
      </c>
    </row>
    <row r="60" spans="1:17" ht="15.95" customHeight="1" x14ac:dyDescent="0.2">
      <c r="A60" s="29" t="s">
        <v>49</v>
      </c>
      <c r="B60" s="101">
        <f t="shared" si="6"/>
        <v>85.714285714285708</v>
      </c>
      <c r="C60" s="102">
        <f t="shared" si="3"/>
        <v>24</v>
      </c>
      <c r="D60" s="43">
        <f>'4.1'!F61</f>
        <v>2</v>
      </c>
      <c r="E60" s="43">
        <f>'4.2'!E60</f>
        <v>2</v>
      </c>
      <c r="F60" s="43">
        <f>'4.3'!F60</f>
        <v>0</v>
      </c>
      <c r="G60" s="43">
        <f>'4.4'!F60</f>
        <v>2</v>
      </c>
      <c r="H60" s="169">
        <f>'4.5'!F61</f>
        <v>2</v>
      </c>
      <c r="I60" s="169">
        <f>'4.6'!F61</f>
        <v>1</v>
      </c>
      <c r="J60" s="169">
        <f>'4.7'!F61</f>
        <v>1</v>
      </c>
      <c r="K60" s="169">
        <f>'4.8'!F61</f>
        <v>2</v>
      </c>
      <c r="L60" s="169">
        <f>'4.9'!F60</f>
        <v>2</v>
      </c>
      <c r="M60" s="169">
        <f>'4.10'!F61</f>
        <v>2</v>
      </c>
      <c r="N60" s="169">
        <f>'4.11'!F60</f>
        <v>2</v>
      </c>
      <c r="O60" s="169">
        <f>'4.12'!E60</f>
        <v>2</v>
      </c>
      <c r="P60" s="169">
        <f>'4.13'!E61</f>
        <v>2</v>
      </c>
      <c r="Q60" s="169">
        <f>'4.14'!F60</f>
        <v>2</v>
      </c>
    </row>
    <row r="61" spans="1:17" s="11" customFormat="1" ht="15.95" customHeight="1" x14ac:dyDescent="0.2">
      <c r="A61" s="29" t="s">
        <v>50</v>
      </c>
      <c r="B61" s="101">
        <f t="shared" si="6"/>
        <v>14.285714285714285</v>
      </c>
      <c r="C61" s="102">
        <f t="shared" si="3"/>
        <v>4</v>
      </c>
      <c r="D61" s="43">
        <f>'4.1'!F62</f>
        <v>2</v>
      </c>
      <c r="E61" s="43">
        <f>'4.2'!E61</f>
        <v>0</v>
      </c>
      <c r="F61" s="43">
        <f>'4.3'!F61</f>
        <v>0</v>
      </c>
      <c r="G61" s="43">
        <f>'4.4'!F61</f>
        <v>0</v>
      </c>
      <c r="H61" s="169">
        <f>'4.5'!F62</f>
        <v>0</v>
      </c>
      <c r="I61" s="169">
        <f>'4.6'!F62</f>
        <v>0</v>
      </c>
      <c r="J61" s="169">
        <f>'4.7'!F62</f>
        <v>0</v>
      </c>
      <c r="K61" s="169">
        <f>'4.8'!F62</f>
        <v>0</v>
      </c>
      <c r="L61" s="169">
        <f>'4.9'!F61</f>
        <v>0</v>
      </c>
      <c r="M61" s="169">
        <f>'4.10'!F62</f>
        <v>0</v>
      </c>
      <c r="N61" s="169">
        <f>'4.11'!F61</f>
        <v>0</v>
      </c>
      <c r="O61" s="169">
        <f>'4.12'!E61</f>
        <v>2</v>
      </c>
      <c r="P61" s="169">
        <f>'4.13'!E62</f>
        <v>0</v>
      </c>
      <c r="Q61" s="169">
        <f>'4.14'!F61</f>
        <v>0</v>
      </c>
    </row>
    <row r="62" spans="1:17" ht="15.95" customHeight="1" x14ac:dyDescent="0.2">
      <c r="A62" s="29" t="s">
        <v>51</v>
      </c>
      <c r="B62" s="101">
        <f t="shared" si="6"/>
        <v>51.785714285714292</v>
      </c>
      <c r="C62" s="102">
        <f t="shared" si="3"/>
        <v>14.5</v>
      </c>
      <c r="D62" s="43">
        <f>'4.1'!F63</f>
        <v>2</v>
      </c>
      <c r="E62" s="43">
        <f>'4.2'!E62</f>
        <v>0</v>
      </c>
      <c r="F62" s="43">
        <f>'4.3'!F62</f>
        <v>0</v>
      </c>
      <c r="G62" s="43">
        <f>'4.4'!F62</f>
        <v>2</v>
      </c>
      <c r="H62" s="169">
        <f>'4.5'!F63</f>
        <v>1</v>
      </c>
      <c r="I62" s="169">
        <f>'4.6'!F63</f>
        <v>1</v>
      </c>
      <c r="J62" s="169">
        <f>'4.7'!F63</f>
        <v>0.5</v>
      </c>
      <c r="K62" s="169">
        <f>'4.8'!F63</f>
        <v>2</v>
      </c>
      <c r="L62" s="169">
        <f>'4.9'!F62</f>
        <v>0</v>
      </c>
      <c r="M62" s="169">
        <f>'4.10'!F63</f>
        <v>2</v>
      </c>
      <c r="N62" s="169">
        <f>'4.11'!F62</f>
        <v>2</v>
      </c>
      <c r="O62" s="169">
        <f>'4.12'!E62</f>
        <v>2</v>
      </c>
      <c r="P62" s="169">
        <f>'4.13'!E63</f>
        <v>0</v>
      </c>
      <c r="Q62" s="169">
        <f>'4.14'!F62</f>
        <v>0</v>
      </c>
    </row>
    <row r="63" spans="1:17" ht="15.95" customHeight="1" x14ac:dyDescent="0.2">
      <c r="A63" s="29" t="s">
        <v>52</v>
      </c>
      <c r="B63" s="101">
        <f t="shared" si="6"/>
        <v>85.714285714285708</v>
      </c>
      <c r="C63" s="102">
        <f t="shared" si="3"/>
        <v>24</v>
      </c>
      <c r="D63" s="43">
        <f>'4.1'!F64</f>
        <v>2</v>
      </c>
      <c r="E63" s="43">
        <f>'4.2'!E63</f>
        <v>2</v>
      </c>
      <c r="F63" s="43">
        <f>'4.3'!F63</f>
        <v>0</v>
      </c>
      <c r="G63" s="43">
        <f>'4.4'!F63</f>
        <v>2</v>
      </c>
      <c r="H63" s="169">
        <f>'4.5'!F64</f>
        <v>1</v>
      </c>
      <c r="I63" s="169">
        <f>'4.6'!F64</f>
        <v>2</v>
      </c>
      <c r="J63" s="169">
        <f>'4.7'!F64</f>
        <v>2</v>
      </c>
      <c r="K63" s="169">
        <f>'4.8'!F64</f>
        <v>2</v>
      </c>
      <c r="L63" s="169">
        <f>'4.9'!F63</f>
        <v>2</v>
      </c>
      <c r="M63" s="169">
        <f>'4.10'!F64</f>
        <v>2</v>
      </c>
      <c r="N63" s="169">
        <f>'4.11'!F63</f>
        <v>2</v>
      </c>
      <c r="O63" s="169">
        <f>'4.12'!E63</f>
        <v>2</v>
      </c>
      <c r="P63" s="169">
        <f>'4.13'!E64</f>
        <v>1</v>
      </c>
      <c r="Q63" s="169">
        <f>'4.14'!F63</f>
        <v>2</v>
      </c>
    </row>
    <row r="64" spans="1:17" ht="15.95" customHeight="1" x14ac:dyDescent="0.2">
      <c r="A64" s="29" t="s">
        <v>53</v>
      </c>
      <c r="B64" s="101">
        <f t="shared" si="6"/>
        <v>100</v>
      </c>
      <c r="C64" s="102">
        <f t="shared" si="3"/>
        <v>28</v>
      </c>
      <c r="D64" s="43">
        <f>'4.1'!F65</f>
        <v>2</v>
      </c>
      <c r="E64" s="43">
        <f>'4.2'!E64</f>
        <v>2</v>
      </c>
      <c r="F64" s="43">
        <f>'4.3'!F64</f>
        <v>2</v>
      </c>
      <c r="G64" s="43">
        <f>'4.4'!F64</f>
        <v>2</v>
      </c>
      <c r="H64" s="169">
        <f>'4.5'!F65</f>
        <v>2</v>
      </c>
      <c r="I64" s="169">
        <f>'4.6'!F65</f>
        <v>2</v>
      </c>
      <c r="J64" s="169">
        <f>'4.7'!F65</f>
        <v>2</v>
      </c>
      <c r="K64" s="169">
        <f>'4.8'!F65</f>
        <v>2</v>
      </c>
      <c r="L64" s="169">
        <f>'4.9'!F64</f>
        <v>2</v>
      </c>
      <c r="M64" s="169">
        <f>'4.10'!F65</f>
        <v>2</v>
      </c>
      <c r="N64" s="169">
        <f>'4.11'!F64</f>
        <v>2</v>
      </c>
      <c r="O64" s="169">
        <f>'4.12'!E64</f>
        <v>2</v>
      </c>
      <c r="P64" s="169">
        <f>'4.13'!E65</f>
        <v>2</v>
      </c>
      <c r="Q64" s="169">
        <f>'4.14'!F64</f>
        <v>2</v>
      </c>
    </row>
    <row r="65" spans="1:17" ht="15.95" customHeight="1" x14ac:dyDescent="0.2">
      <c r="A65" s="29" t="s">
        <v>54</v>
      </c>
      <c r="B65" s="101">
        <f t="shared" si="6"/>
        <v>71.428571428571431</v>
      </c>
      <c r="C65" s="102">
        <f t="shared" si="3"/>
        <v>20</v>
      </c>
      <c r="D65" s="43">
        <f>'4.1'!F66</f>
        <v>1</v>
      </c>
      <c r="E65" s="43">
        <f>'4.2'!E65</f>
        <v>2</v>
      </c>
      <c r="F65" s="43">
        <f>'4.3'!F65</f>
        <v>0</v>
      </c>
      <c r="G65" s="43">
        <f>'4.4'!F65</f>
        <v>2</v>
      </c>
      <c r="H65" s="169">
        <f>'4.5'!F66</f>
        <v>2</v>
      </c>
      <c r="I65" s="169">
        <f>'4.6'!F66</f>
        <v>2</v>
      </c>
      <c r="J65" s="169">
        <f>'4.7'!F66</f>
        <v>2</v>
      </c>
      <c r="K65" s="169">
        <f>'4.8'!F66</f>
        <v>0</v>
      </c>
      <c r="L65" s="169">
        <f>'4.9'!F65</f>
        <v>2</v>
      </c>
      <c r="M65" s="169">
        <f>'4.10'!F66</f>
        <v>2</v>
      </c>
      <c r="N65" s="169">
        <f>'4.11'!F65</f>
        <v>2</v>
      </c>
      <c r="O65" s="169">
        <f>'4.12'!E65</f>
        <v>2</v>
      </c>
      <c r="P65" s="169">
        <f>'4.13'!E66</f>
        <v>1</v>
      </c>
      <c r="Q65" s="169">
        <f>'4.14'!F65</f>
        <v>0</v>
      </c>
    </row>
    <row r="66" spans="1:17" ht="15.95" customHeight="1" x14ac:dyDescent="0.2">
      <c r="A66" s="29" t="s">
        <v>55</v>
      </c>
      <c r="B66" s="101">
        <f t="shared" si="6"/>
        <v>57.142857142857139</v>
      </c>
      <c r="C66" s="102">
        <f t="shared" si="3"/>
        <v>16</v>
      </c>
      <c r="D66" s="43">
        <f>'4.1'!F67</f>
        <v>2</v>
      </c>
      <c r="E66" s="43">
        <f>'4.2'!E66</f>
        <v>1</v>
      </c>
      <c r="F66" s="43">
        <f>'4.3'!F66</f>
        <v>0</v>
      </c>
      <c r="G66" s="43">
        <f>'4.4'!F66</f>
        <v>2</v>
      </c>
      <c r="H66" s="169">
        <f>'4.5'!F67</f>
        <v>1</v>
      </c>
      <c r="I66" s="169">
        <f>'4.6'!F67</f>
        <v>1</v>
      </c>
      <c r="J66" s="169">
        <f>'4.7'!F67</f>
        <v>1</v>
      </c>
      <c r="K66" s="169">
        <f>'4.8'!F67</f>
        <v>0</v>
      </c>
      <c r="L66" s="169">
        <f>'4.9'!F66</f>
        <v>2</v>
      </c>
      <c r="M66" s="169">
        <f>'4.10'!F67</f>
        <v>2</v>
      </c>
      <c r="N66" s="169">
        <f>'4.11'!F66</f>
        <v>0</v>
      </c>
      <c r="O66" s="169">
        <f>'4.12'!E66</f>
        <v>2</v>
      </c>
      <c r="P66" s="169">
        <f>'4.13'!E67</f>
        <v>0</v>
      </c>
      <c r="Q66" s="169">
        <f>'4.14'!F66</f>
        <v>2</v>
      </c>
    </row>
    <row r="67" spans="1:17" ht="15.95" customHeight="1" x14ac:dyDescent="0.2">
      <c r="A67" s="29" t="s">
        <v>56</v>
      </c>
      <c r="B67" s="101">
        <f t="shared" si="6"/>
        <v>100</v>
      </c>
      <c r="C67" s="102">
        <f t="shared" si="3"/>
        <v>28</v>
      </c>
      <c r="D67" s="43">
        <f>'4.1'!F68</f>
        <v>2</v>
      </c>
      <c r="E67" s="43">
        <f>'4.2'!E67</f>
        <v>2</v>
      </c>
      <c r="F67" s="43">
        <f>'4.3'!F67</f>
        <v>2</v>
      </c>
      <c r="G67" s="43">
        <f>'4.4'!F67</f>
        <v>2</v>
      </c>
      <c r="H67" s="169">
        <f>'4.5'!F68</f>
        <v>2</v>
      </c>
      <c r="I67" s="169">
        <f>'4.6'!F68</f>
        <v>2</v>
      </c>
      <c r="J67" s="169">
        <f>'4.7'!F68</f>
        <v>2</v>
      </c>
      <c r="K67" s="169">
        <f>'4.8'!F68</f>
        <v>2</v>
      </c>
      <c r="L67" s="169">
        <f>'4.9'!F67</f>
        <v>2</v>
      </c>
      <c r="M67" s="169">
        <f>'4.10'!F68</f>
        <v>2</v>
      </c>
      <c r="N67" s="169">
        <f>'4.11'!F67</f>
        <v>2</v>
      </c>
      <c r="O67" s="169">
        <f>'4.12'!E67</f>
        <v>2</v>
      </c>
      <c r="P67" s="169">
        <f>'4.13'!E68</f>
        <v>2</v>
      </c>
      <c r="Q67" s="169">
        <f>'4.14'!F67</f>
        <v>2</v>
      </c>
    </row>
    <row r="68" spans="1:17" ht="15.95" customHeight="1" x14ac:dyDescent="0.2">
      <c r="A68" s="29" t="s">
        <v>57</v>
      </c>
      <c r="B68" s="101">
        <f t="shared" si="6"/>
        <v>53.571428571428569</v>
      </c>
      <c r="C68" s="102">
        <f t="shared" si="3"/>
        <v>15</v>
      </c>
      <c r="D68" s="43">
        <f>'4.1'!F69</f>
        <v>1</v>
      </c>
      <c r="E68" s="43">
        <f>'4.2'!E68</f>
        <v>0</v>
      </c>
      <c r="F68" s="43">
        <f>'4.3'!F68</f>
        <v>0</v>
      </c>
      <c r="G68" s="43">
        <f>'4.4'!F68</f>
        <v>1</v>
      </c>
      <c r="H68" s="169">
        <f>'4.5'!F69</f>
        <v>0</v>
      </c>
      <c r="I68" s="169">
        <f>'4.6'!F69</f>
        <v>0</v>
      </c>
      <c r="J68" s="169">
        <f>'4.7'!F69</f>
        <v>1</v>
      </c>
      <c r="K68" s="169">
        <f>'4.8'!F69</f>
        <v>2</v>
      </c>
      <c r="L68" s="169">
        <f>'4.9'!F68</f>
        <v>2</v>
      </c>
      <c r="M68" s="169">
        <f>'4.10'!F69</f>
        <v>2</v>
      </c>
      <c r="N68" s="169">
        <f>'4.11'!F68</f>
        <v>2</v>
      </c>
      <c r="O68" s="169">
        <f>'4.12'!E68</f>
        <v>2</v>
      </c>
      <c r="P68" s="169">
        <f>'4.13'!E69</f>
        <v>1</v>
      </c>
      <c r="Q68" s="169">
        <f>'4.14'!F68</f>
        <v>1</v>
      </c>
    </row>
    <row r="69" spans="1:17" s="13" customFormat="1" ht="15.95" customHeight="1" x14ac:dyDescent="0.2">
      <c r="A69" s="24" t="s">
        <v>58</v>
      </c>
      <c r="B69" s="103"/>
      <c r="C69" s="103"/>
      <c r="D69" s="44"/>
      <c r="E69" s="170"/>
      <c r="F69" s="44"/>
      <c r="G69" s="44"/>
      <c r="H69" s="171"/>
      <c r="I69" s="171"/>
      <c r="J69" s="171"/>
      <c r="K69" s="44"/>
      <c r="L69" s="44"/>
      <c r="M69" s="44"/>
      <c r="N69" s="44"/>
      <c r="O69" s="44"/>
      <c r="P69" s="171"/>
      <c r="Q69" s="44"/>
    </row>
    <row r="70" spans="1:17" s="11" customFormat="1" ht="15.95" customHeight="1" x14ac:dyDescent="0.2">
      <c r="A70" s="29" t="s">
        <v>59</v>
      </c>
      <c r="B70" s="101">
        <f t="shared" ref="B70:B75" si="7">C70/$C$5*100</f>
        <v>23.214285714285715</v>
      </c>
      <c r="C70" s="102">
        <f t="shared" si="3"/>
        <v>6.5</v>
      </c>
      <c r="D70" s="43">
        <f>'4.1'!F71</f>
        <v>2</v>
      </c>
      <c r="E70" s="43">
        <f>'4.2'!E70</f>
        <v>0</v>
      </c>
      <c r="F70" s="43">
        <f>'4.3'!F70</f>
        <v>0</v>
      </c>
      <c r="G70" s="43">
        <f>'4.4'!F70</f>
        <v>0</v>
      </c>
      <c r="H70" s="169">
        <f>'4.5'!F71</f>
        <v>0</v>
      </c>
      <c r="I70" s="169">
        <f>'4.6'!F71</f>
        <v>0</v>
      </c>
      <c r="J70" s="169">
        <f>'4.7'!F71</f>
        <v>0.5</v>
      </c>
      <c r="K70" s="169">
        <f>'4.8'!F71</f>
        <v>0</v>
      </c>
      <c r="L70" s="169">
        <f>'4.9'!F70</f>
        <v>0</v>
      </c>
      <c r="M70" s="169">
        <f>'4.10'!F71</f>
        <v>0</v>
      </c>
      <c r="N70" s="169">
        <f>'4.11'!F70</f>
        <v>0</v>
      </c>
      <c r="O70" s="169">
        <f>'4.12'!E70</f>
        <v>2</v>
      </c>
      <c r="P70" s="169">
        <f>'4.13'!E71</f>
        <v>0</v>
      </c>
      <c r="Q70" s="169">
        <f>'4.14'!F70</f>
        <v>2</v>
      </c>
    </row>
    <row r="71" spans="1:17" ht="15.95" customHeight="1" x14ac:dyDescent="0.2">
      <c r="A71" s="29" t="s">
        <v>60</v>
      </c>
      <c r="B71" s="101">
        <f t="shared" si="7"/>
        <v>46.428571428571431</v>
      </c>
      <c r="C71" s="102">
        <f t="shared" si="3"/>
        <v>13</v>
      </c>
      <c r="D71" s="43">
        <f>'4.1'!F72</f>
        <v>2</v>
      </c>
      <c r="E71" s="43">
        <f>'4.2'!E71</f>
        <v>0</v>
      </c>
      <c r="F71" s="43">
        <f>'4.3'!F71</f>
        <v>2</v>
      </c>
      <c r="G71" s="43">
        <f>'4.4'!F71</f>
        <v>2</v>
      </c>
      <c r="H71" s="169">
        <f>'4.5'!F72</f>
        <v>0</v>
      </c>
      <c r="I71" s="169">
        <f>'4.6'!F72</f>
        <v>1</v>
      </c>
      <c r="J71" s="169">
        <f>'4.7'!F72</f>
        <v>0</v>
      </c>
      <c r="K71" s="169">
        <f>'4.8'!F72</f>
        <v>0</v>
      </c>
      <c r="L71" s="169">
        <f>'4.9'!F71</f>
        <v>0</v>
      </c>
      <c r="M71" s="169">
        <f>'4.10'!F72</f>
        <v>0</v>
      </c>
      <c r="N71" s="169">
        <f>'4.11'!F71</f>
        <v>2</v>
      </c>
      <c r="O71" s="169">
        <f>'4.12'!E71</f>
        <v>2</v>
      </c>
      <c r="P71" s="169">
        <f>'4.13'!E72</f>
        <v>0</v>
      </c>
      <c r="Q71" s="169">
        <f>'4.14'!F71</f>
        <v>2</v>
      </c>
    </row>
    <row r="72" spans="1:17" ht="15.95" customHeight="1" x14ac:dyDescent="0.2">
      <c r="A72" s="29" t="s">
        <v>61</v>
      </c>
      <c r="B72" s="101">
        <f t="shared" si="7"/>
        <v>82.142857142857139</v>
      </c>
      <c r="C72" s="102">
        <f t="shared" si="3"/>
        <v>23</v>
      </c>
      <c r="D72" s="43">
        <f>'4.1'!F73</f>
        <v>2</v>
      </c>
      <c r="E72" s="43">
        <f>'4.2'!E72</f>
        <v>2</v>
      </c>
      <c r="F72" s="43">
        <f>'4.3'!F72</f>
        <v>0</v>
      </c>
      <c r="G72" s="43">
        <f>'4.4'!F72</f>
        <v>2</v>
      </c>
      <c r="H72" s="169">
        <f>'4.5'!F73</f>
        <v>2</v>
      </c>
      <c r="I72" s="169">
        <f>'4.6'!F73</f>
        <v>2</v>
      </c>
      <c r="J72" s="169">
        <f>'4.7'!F73</f>
        <v>2</v>
      </c>
      <c r="K72" s="169">
        <f>'4.8'!F73</f>
        <v>2</v>
      </c>
      <c r="L72" s="169">
        <f>'4.9'!F72</f>
        <v>0</v>
      </c>
      <c r="M72" s="169">
        <f>'4.10'!F73</f>
        <v>2</v>
      </c>
      <c r="N72" s="169">
        <f>'4.11'!F72</f>
        <v>2</v>
      </c>
      <c r="O72" s="169">
        <f>'4.12'!E72</f>
        <v>2</v>
      </c>
      <c r="P72" s="169">
        <f>'4.13'!E73</f>
        <v>1</v>
      </c>
      <c r="Q72" s="169">
        <f>'4.14'!F72</f>
        <v>2</v>
      </c>
    </row>
    <row r="73" spans="1:17" s="48" customFormat="1" ht="15.95" customHeight="1" x14ac:dyDescent="0.2">
      <c r="A73" s="29" t="s">
        <v>62</v>
      </c>
      <c r="B73" s="101">
        <f>C73/$C$5*100</f>
        <v>42.857142857142854</v>
      </c>
      <c r="C73" s="102">
        <f t="shared" si="3"/>
        <v>12</v>
      </c>
      <c r="D73" s="43">
        <f>'4.1'!F74</f>
        <v>2</v>
      </c>
      <c r="E73" s="43">
        <f>'4.2'!E73</f>
        <v>0</v>
      </c>
      <c r="F73" s="43">
        <f>'4.3'!F73</f>
        <v>0</v>
      </c>
      <c r="G73" s="43">
        <f>'4.4'!F73</f>
        <v>2</v>
      </c>
      <c r="H73" s="169">
        <f>'4.5'!F74</f>
        <v>2</v>
      </c>
      <c r="I73" s="169">
        <f>'4.6'!F74</f>
        <v>0</v>
      </c>
      <c r="J73" s="169">
        <f>'4.7'!F74</f>
        <v>0</v>
      </c>
      <c r="K73" s="169">
        <f>'4.8'!F74</f>
        <v>0</v>
      </c>
      <c r="L73" s="169">
        <f>'4.9'!F73</f>
        <v>0</v>
      </c>
      <c r="M73" s="169">
        <f>'4.10'!F74</f>
        <v>1</v>
      </c>
      <c r="N73" s="169">
        <f>'4.11'!F73</f>
        <v>2</v>
      </c>
      <c r="O73" s="169">
        <f>'4.12'!E73</f>
        <v>2</v>
      </c>
      <c r="P73" s="169">
        <f>'4.13'!E74</f>
        <v>0</v>
      </c>
      <c r="Q73" s="169">
        <f>'4.14'!F73</f>
        <v>1</v>
      </c>
    </row>
    <row r="74" spans="1:17" ht="15.95" customHeight="1" x14ac:dyDescent="0.2">
      <c r="A74" s="29" t="s">
        <v>63</v>
      </c>
      <c r="B74" s="101">
        <f t="shared" si="7"/>
        <v>85.714285714285708</v>
      </c>
      <c r="C74" s="102">
        <f t="shared" si="3"/>
        <v>24</v>
      </c>
      <c r="D74" s="43">
        <f>'4.1'!F75</f>
        <v>2</v>
      </c>
      <c r="E74" s="43">
        <f>'4.2'!E74</f>
        <v>2</v>
      </c>
      <c r="F74" s="43">
        <f>'4.3'!F74</f>
        <v>0</v>
      </c>
      <c r="G74" s="43">
        <f>'4.4'!F74</f>
        <v>2</v>
      </c>
      <c r="H74" s="169">
        <f>'4.5'!F75</f>
        <v>2</v>
      </c>
      <c r="I74" s="169">
        <f>'4.6'!F75</f>
        <v>2</v>
      </c>
      <c r="J74" s="169">
        <f>'4.7'!F75</f>
        <v>2</v>
      </c>
      <c r="K74" s="169">
        <f>'4.8'!F75</f>
        <v>2</v>
      </c>
      <c r="L74" s="169">
        <f>'4.9'!F74</f>
        <v>2</v>
      </c>
      <c r="M74" s="169">
        <f>'4.10'!F75</f>
        <v>2</v>
      </c>
      <c r="N74" s="169">
        <f>'4.11'!F74</f>
        <v>2</v>
      </c>
      <c r="O74" s="169">
        <f>'4.12'!E74</f>
        <v>0</v>
      </c>
      <c r="P74" s="169">
        <f>'4.13'!E75</f>
        <v>2</v>
      </c>
      <c r="Q74" s="169">
        <f>'4.14'!F74</f>
        <v>2</v>
      </c>
    </row>
    <row r="75" spans="1:17" ht="15.95" customHeight="1" x14ac:dyDescent="0.2">
      <c r="A75" s="29" t="s">
        <v>64</v>
      </c>
      <c r="B75" s="101">
        <f t="shared" si="7"/>
        <v>89.285714285714292</v>
      </c>
      <c r="C75" s="102">
        <f t="shared" si="3"/>
        <v>25</v>
      </c>
      <c r="D75" s="43">
        <f>'4.1'!F76</f>
        <v>2</v>
      </c>
      <c r="E75" s="43">
        <f>'4.2'!E75</f>
        <v>2</v>
      </c>
      <c r="F75" s="43">
        <f>'4.3'!F75</f>
        <v>2</v>
      </c>
      <c r="G75" s="43">
        <f>'4.4'!F75</f>
        <v>2</v>
      </c>
      <c r="H75" s="169">
        <f>'4.5'!F76</f>
        <v>2</v>
      </c>
      <c r="I75" s="169">
        <f>'4.6'!F76</f>
        <v>2</v>
      </c>
      <c r="J75" s="169">
        <f>'4.7'!F76</f>
        <v>2</v>
      </c>
      <c r="K75" s="169">
        <f>'4.8'!F76</f>
        <v>2</v>
      </c>
      <c r="L75" s="169">
        <f>'4.9'!F75</f>
        <v>1</v>
      </c>
      <c r="M75" s="169">
        <f>'4.10'!F76</f>
        <v>2</v>
      </c>
      <c r="N75" s="169">
        <f>'4.11'!F75</f>
        <v>2</v>
      </c>
      <c r="O75" s="169">
        <f>'4.12'!E75</f>
        <v>2</v>
      </c>
      <c r="P75" s="169">
        <f>'4.13'!E76</f>
        <v>0</v>
      </c>
      <c r="Q75" s="169">
        <f>'4.14'!F75</f>
        <v>2</v>
      </c>
    </row>
    <row r="76" spans="1:17" s="13" customFormat="1" ht="15.95" customHeight="1" x14ac:dyDescent="0.2">
      <c r="A76" s="24" t="s">
        <v>65</v>
      </c>
      <c r="B76" s="103"/>
      <c r="C76" s="103"/>
      <c r="D76" s="44"/>
      <c r="E76" s="170"/>
      <c r="F76" s="44"/>
      <c r="G76" s="44"/>
      <c r="H76" s="171"/>
      <c r="I76" s="171"/>
      <c r="J76" s="171"/>
      <c r="K76" s="44"/>
      <c r="L76" s="44"/>
      <c r="M76" s="44"/>
      <c r="N76" s="44"/>
      <c r="O76" s="44"/>
      <c r="P76" s="171"/>
      <c r="Q76" s="44"/>
    </row>
    <row r="77" spans="1:17" ht="15.95" customHeight="1" x14ac:dyDescent="0.2">
      <c r="A77" s="29" t="s">
        <v>66</v>
      </c>
      <c r="B77" s="101">
        <f t="shared" ref="B77:B86" si="8">C77/$C$5*100</f>
        <v>78.571428571428569</v>
      </c>
      <c r="C77" s="102">
        <f t="shared" si="3"/>
        <v>22</v>
      </c>
      <c r="D77" s="43">
        <f>'4.1'!F78</f>
        <v>2</v>
      </c>
      <c r="E77" s="43">
        <f>'4.2'!E77</f>
        <v>2</v>
      </c>
      <c r="F77" s="43">
        <f>'4.3'!F77</f>
        <v>0</v>
      </c>
      <c r="G77" s="43">
        <f>'4.4'!F77</f>
        <v>2</v>
      </c>
      <c r="H77" s="169">
        <f>'4.5'!F78</f>
        <v>2</v>
      </c>
      <c r="I77" s="169">
        <f>'4.6'!F78</f>
        <v>2</v>
      </c>
      <c r="J77" s="169">
        <f>'4.7'!F78</f>
        <v>2</v>
      </c>
      <c r="K77" s="169">
        <f>'4.8'!F78</f>
        <v>0</v>
      </c>
      <c r="L77" s="169">
        <f>'4.9'!F77</f>
        <v>0</v>
      </c>
      <c r="M77" s="169">
        <f>'4.10'!F78</f>
        <v>2</v>
      </c>
      <c r="N77" s="169">
        <f>'4.11'!F77</f>
        <v>2</v>
      </c>
      <c r="O77" s="169">
        <f>'4.12'!E77</f>
        <v>2</v>
      </c>
      <c r="P77" s="169">
        <f>'4.13'!E78</f>
        <v>2</v>
      </c>
      <c r="Q77" s="169">
        <f>'4.14'!F77</f>
        <v>2</v>
      </c>
    </row>
    <row r="78" spans="1:17" ht="15.95" customHeight="1" x14ac:dyDescent="0.2">
      <c r="A78" s="29" t="s">
        <v>68</v>
      </c>
      <c r="B78" s="101">
        <f t="shared" si="8"/>
        <v>7.1428571428571423</v>
      </c>
      <c r="C78" s="102">
        <f t="shared" si="3"/>
        <v>2</v>
      </c>
      <c r="D78" s="43">
        <f>'4.1'!F79</f>
        <v>2</v>
      </c>
      <c r="E78" s="43">
        <f>'4.2'!E78</f>
        <v>0</v>
      </c>
      <c r="F78" s="43">
        <f>'4.3'!F78</f>
        <v>0</v>
      </c>
      <c r="G78" s="43">
        <f>'4.4'!F78</f>
        <v>0</v>
      </c>
      <c r="H78" s="169">
        <f>'4.5'!F79</f>
        <v>0</v>
      </c>
      <c r="I78" s="169">
        <f>'4.6'!F79</f>
        <v>0</v>
      </c>
      <c r="J78" s="169">
        <f>'4.7'!F79</f>
        <v>0</v>
      </c>
      <c r="K78" s="169">
        <f>'4.8'!F79</f>
        <v>0</v>
      </c>
      <c r="L78" s="169">
        <f>'4.9'!F78</f>
        <v>0</v>
      </c>
      <c r="M78" s="169">
        <f>'4.10'!F79</f>
        <v>0</v>
      </c>
      <c r="N78" s="169">
        <f>'4.11'!F78</f>
        <v>0</v>
      </c>
      <c r="O78" s="169">
        <f>'4.12'!E78</f>
        <v>0</v>
      </c>
      <c r="P78" s="169">
        <f>'4.13'!E79</f>
        <v>0</v>
      </c>
      <c r="Q78" s="169">
        <f>'4.14'!F78</f>
        <v>0</v>
      </c>
    </row>
    <row r="79" spans="1:17" ht="15.95" customHeight="1" x14ac:dyDescent="0.2">
      <c r="A79" s="29" t="s">
        <v>69</v>
      </c>
      <c r="B79" s="101">
        <f t="shared" si="8"/>
        <v>25</v>
      </c>
      <c r="C79" s="102">
        <f t="shared" si="3"/>
        <v>7</v>
      </c>
      <c r="D79" s="43">
        <f>'4.1'!F80</f>
        <v>1</v>
      </c>
      <c r="E79" s="43">
        <f>'4.2'!E79</f>
        <v>0</v>
      </c>
      <c r="F79" s="43">
        <f>'4.3'!F79</f>
        <v>0</v>
      </c>
      <c r="G79" s="43">
        <f>'4.4'!F79</f>
        <v>0</v>
      </c>
      <c r="H79" s="169">
        <f>'4.5'!F80</f>
        <v>0</v>
      </c>
      <c r="I79" s="169">
        <f>'4.6'!F80</f>
        <v>0</v>
      </c>
      <c r="J79" s="169">
        <f>'4.7'!F80</f>
        <v>0</v>
      </c>
      <c r="K79" s="169">
        <f>'4.8'!F80</f>
        <v>0</v>
      </c>
      <c r="L79" s="169">
        <f>'4.9'!F79</f>
        <v>0</v>
      </c>
      <c r="M79" s="169">
        <f>'4.10'!F80</f>
        <v>0</v>
      </c>
      <c r="N79" s="169">
        <f>'4.11'!F79</f>
        <v>2</v>
      </c>
      <c r="O79" s="169">
        <f>'4.12'!E79</f>
        <v>2</v>
      </c>
      <c r="P79" s="169">
        <f>'4.13'!E80</f>
        <v>0</v>
      </c>
      <c r="Q79" s="169">
        <f>'4.14'!F79</f>
        <v>2</v>
      </c>
    </row>
    <row r="80" spans="1:17" ht="15.95" customHeight="1" x14ac:dyDescent="0.2">
      <c r="A80" s="29" t="s">
        <v>70</v>
      </c>
      <c r="B80" s="101">
        <f t="shared" si="8"/>
        <v>67.857142857142861</v>
      </c>
      <c r="C80" s="102">
        <f t="shared" si="3"/>
        <v>19</v>
      </c>
      <c r="D80" s="43">
        <f>'4.1'!F81</f>
        <v>2</v>
      </c>
      <c r="E80" s="43">
        <f>'4.2'!E80</f>
        <v>2</v>
      </c>
      <c r="F80" s="43">
        <f>'4.3'!F80</f>
        <v>0</v>
      </c>
      <c r="G80" s="43">
        <f>'4.4'!F80</f>
        <v>0</v>
      </c>
      <c r="H80" s="169">
        <f>'4.5'!F81</f>
        <v>1</v>
      </c>
      <c r="I80" s="169">
        <f>'4.6'!F81</f>
        <v>1</v>
      </c>
      <c r="J80" s="169">
        <f>'4.7'!F81</f>
        <v>1</v>
      </c>
      <c r="K80" s="169">
        <f>'4.8'!F81</f>
        <v>0</v>
      </c>
      <c r="L80" s="169">
        <f>'4.9'!F80</f>
        <v>2</v>
      </c>
      <c r="M80" s="169">
        <f>'4.10'!F81</f>
        <v>2</v>
      </c>
      <c r="N80" s="169">
        <f>'4.11'!F80</f>
        <v>2</v>
      </c>
      <c r="O80" s="169">
        <f>'4.12'!E80</f>
        <v>2</v>
      </c>
      <c r="P80" s="169">
        <f>'4.13'!E81</f>
        <v>2</v>
      </c>
      <c r="Q80" s="169">
        <f>'4.14'!F80</f>
        <v>2</v>
      </c>
    </row>
    <row r="81" spans="1:17" ht="15.95" customHeight="1" x14ac:dyDescent="0.2">
      <c r="A81" s="29" t="s">
        <v>72</v>
      </c>
      <c r="B81" s="101">
        <f t="shared" si="8"/>
        <v>78.571428571428569</v>
      </c>
      <c r="C81" s="102">
        <f t="shared" si="3"/>
        <v>22</v>
      </c>
      <c r="D81" s="43">
        <f>'4.1'!F82</f>
        <v>2</v>
      </c>
      <c r="E81" s="43">
        <f>'4.2'!E81</f>
        <v>2</v>
      </c>
      <c r="F81" s="43">
        <f>'4.3'!F81</f>
        <v>0</v>
      </c>
      <c r="G81" s="43">
        <f>'4.4'!F81</f>
        <v>2</v>
      </c>
      <c r="H81" s="169">
        <f>'4.5'!F82</f>
        <v>2</v>
      </c>
      <c r="I81" s="169">
        <f>'4.6'!F82</f>
        <v>1</v>
      </c>
      <c r="J81" s="169">
        <f>'4.7'!F82</f>
        <v>0</v>
      </c>
      <c r="K81" s="169">
        <f>'4.8'!F82</f>
        <v>2</v>
      </c>
      <c r="L81" s="169">
        <f>'4.9'!F81</f>
        <v>2</v>
      </c>
      <c r="M81" s="169">
        <f>'4.10'!F82</f>
        <v>2</v>
      </c>
      <c r="N81" s="169">
        <f>'4.11'!F81</f>
        <v>2</v>
      </c>
      <c r="O81" s="169">
        <f>'4.12'!E81</f>
        <v>2</v>
      </c>
      <c r="P81" s="169">
        <f>'4.13'!E82</f>
        <v>1</v>
      </c>
      <c r="Q81" s="169">
        <f>'4.14'!F81</f>
        <v>2</v>
      </c>
    </row>
    <row r="82" spans="1:17" ht="15.95" customHeight="1" x14ac:dyDescent="0.2">
      <c r="A82" s="29" t="s">
        <v>73</v>
      </c>
      <c r="B82" s="101">
        <f t="shared" si="8"/>
        <v>71.428571428571431</v>
      </c>
      <c r="C82" s="102">
        <f t="shared" si="3"/>
        <v>20</v>
      </c>
      <c r="D82" s="43">
        <f>'4.1'!F83</f>
        <v>2</v>
      </c>
      <c r="E82" s="43">
        <f>'4.2'!E82</f>
        <v>0</v>
      </c>
      <c r="F82" s="43">
        <f>'4.3'!F82</f>
        <v>0</v>
      </c>
      <c r="G82" s="43">
        <f>'4.4'!F82</f>
        <v>2</v>
      </c>
      <c r="H82" s="169">
        <f>'4.5'!F83</f>
        <v>2</v>
      </c>
      <c r="I82" s="169">
        <f>'4.6'!F83</f>
        <v>2</v>
      </c>
      <c r="J82" s="169">
        <f>'4.7'!F83</f>
        <v>2</v>
      </c>
      <c r="K82" s="169">
        <f>'4.8'!F83</f>
        <v>0</v>
      </c>
      <c r="L82" s="169">
        <f>'4.9'!F82</f>
        <v>2</v>
      </c>
      <c r="M82" s="169">
        <f>'4.10'!F83</f>
        <v>2</v>
      </c>
      <c r="N82" s="169">
        <f>'4.11'!F82</f>
        <v>2</v>
      </c>
      <c r="O82" s="169">
        <f>'4.12'!E82</f>
        <v>2</v>
      </c>
      <c r="P82" s="169">
        <f>'4.13'!E83</f>
        <v>2</v>
      </c>
      <c r="Q82" s="169">
        <f>'4.14'!F82</f>
        <v>0</v>
      </c>
    </row>
    <row r="83" spans="1:17" ht="15.95" customHeight="1" x14ac:dyDescent="0.2">
      <c r="A83" s="29" t="s">
        <v>74</v>
      </c>
      <c r="B83" s="101">
        <f t="shared" si="8"/>
        <v>78.571428571428569</v>
      </c>
      <c r="C83" s="102">
        <f t="shared" si="3"/>
        <v>22</v>
      </c>
      <c r="D83" s="43">
        <f>'4.1'!F84</f>
        <v>2</v>
      </c>
      <c r="E83" s="43">
        <f>'4.2'!E83</f>
        <v>0</v>
      </c>
      <c r="F83" s="43">
        <f>'4.3'!F83</f>
        <v>0</v>
      </c>
      <c r="G83" s="43">
        <f>'4.4'!F83</f>
        <v>2</v>
      </c>
      <c r="H83" s="169">
        <f>'4.5'!F84</f>
        <v>2</v>
      </c>
      <c r="I83" s="169">
        <f>'4.6'!F84</f>
        <v>2</v>
      </c>
      <c r="J83" s="169">
        <f>'4.7'!F84</f>
        <v>2</v>
      </c>
      <c r="K83" s="169">
        <f>'4.8'!F84</f>
        <v>2</v>
      </c>
      <c r="L83" s="169">
        <f>'4.9'!F83</f>
        <v>2</v>
      </c>
      <c r="M83" s="169">
        <f>'4.10'!F84</f>
        <v>2</v>
      </c>
      <c r="N83" s="169">
        <f>'4.11'!F83</f>
        <v>2</v>
      </c>
      <c r="O83" s="169">
        <f>'4.12'!E83</f>
        <v>2</v>
      </c>
      <c r="P83" s="169">
        <f>'4.13'!E84</f>
        <v>0</v>
      </c>
      <c r="Q83" s="169">
        <f>'4.14'!F83</f>
        <v>2</v>
      </c>
    </row>
    <row r="84" spans="1:17" ht="15.95" customHeight="1" x14ac:dyDescent="0.2">
      <c r="A84" s="29" t="s">
        <v>75</v>
      </c>
      <c r="B84" s="101">
        <f t="shared" si="8"/>
        <v>78.571428571428569</v>
      </c>
      <c r="C84" s="102">
        <f t="shared" si="3"/>
        <v>22</v>
      </c>
      <c r="D84" s="43">
        <f>'4.1'!F85</f>
        <v>2</v>
      </c>
      <c r="E84" s="43">
        <f>'4.2'!E84</f>
        <v>0</v>
      </c>
      <c r="F84" s="43">
        <f>'4.3'!F84</f>
        <v>0</v>
      </c>
      <c r="G84" s="43">
        <f>'4.4'!F84</f>
        <v>2</v>
      </c>
      <c r="H84" s="169">
        <f>'4.5'!F85</f>
        <v>2</v>
      </c>
      <c r="I84" s="169">
        <f>'4.6'!F85</f>
        <v>2</v>
      </c>
      <c r="J84" s="169">
        <f>'4.7'!F85</f>
        <v>2</v>
      </c>
      <c r="K84" s="169">
        <f>'4.8'!F85</f>
        <v>2</v>
      </c>
      <c r="L84" s="169">
        <f>'4.9'!F84</f>
        <v>2</v>
      </c>
      <c r="M84" s="169">
        <f>'4.10'!F85</f>
        <v>2</v>
      </c>
      <c r="N84" s="169">
        <f>'4.11'!F84</f>
        <v>2</v>
      </c>
      <c r="O84" s="169">
        <f>'4.12'!E84</f>
        <v>2</v>
      </c>
      <c r="P84" s="169">
        <f>'4.13'!E85</f>
        <v>2</v>
      </c>
      <c r="Q84" s="169">
        <f>'4.14'!F84</f>
        <v>0</v>
      </c>
    </row>
    <row r="85" spans="1:17" ht="15.95" customHeight="1" x14ac:dyDescent="0.2">
      <c r="A85" s="29" t="s">
        <v>76</v>
      </c>
      <c r="B85" s="101">
        <f t="shared" si="8"/>
        <v>96.428571428571431</v>
      </c>
      <c r="C85" s="102">
        <f t="shared" si="3"/>
        <v>27</v>
      </c>
      <c r="D85" s="43">
        <f>'4.1'!F86</f>
        <v>2</v>
      </c>
      <c r="E85" s="43">
        <f>'4.2'!E85</f>
        <v>2</v>
      </c>
      <c r="F85" s="43">
        <f>'4.3'!F85</f>
        <v>2</v>
      </c>
      <c r="G85" s="43">
        <f>'4.4'!F85</f>
        <v>2</v>
      </c>
      <c r="H85" s="169">
        <f>'4.5'!F86</f>
        <v>2</v>
      </c>
      <c r="I85" s="169">
        <f>'4.6'!F86</f>
        <v>2</v>
      </c>
      <c r="J85" s="169">
        <f>'4.7'!F86</f>
        <v>2</v>
      </c>
      <c r="K85" s="169">
        <f>'4.8'!F86</f>
        <v>2</v>
      </c>
      <c r="L85" s="169">
        <f>'4.9'!F85</f>
        <v>2</v>
      </c>
      <c r="M85" s="169">
        <f>'4.10'!F86</f>
        <v>2</v>
      </c>
      <c r="N85" s="169">
        <f>'4.11'!F85</f>
        <v>2</v>
      </c>
      <c r="O85" s="169">
        <f>'4.12'!E85</f>
        <v>2</v>
      </c>
      <c r="P85" s="169">
        <f>'4.13'!E86</f>
        <v>1</v>
      </c>
      <c r="Q85" s="169">
        <f>'4.14'!F85</f>
        <v>2</v>
      </c>
    </row>
    <row r="86" spans="1:17" ht="15.95" customHeight="1" x14ac:dyDescent="0.2">
      <c r="A86" s="29" t="s">
        <v>77</v>
      </c>
      <c r="B86" s="101">
        <f t="shared" si="8"/>
        <v>75</v>
      </c>
      <c r="C86" s="102">
        <f t="shared" si="3"/>
        <v>21</v>
      </c>
      <c r="D86" s="43">
        <f>'4.1'!F87</f>
        <v>2</v>
      </c>
      <c r="E86" s="43">
        <f>'4.2'!E86</f>
        <v>0</v>
      </c>
      <c r="F86" s="43">
        <f>'4.3'!F86</f>
        <v>0</v>
      </c>
      <c r="G86" s="43">
        <f>'4.4'!F86</f>
        <v>2</v>
      </c>
      <c r="H86" s="169">
        <f>'4.5'!F87</f>
        <v>2</v>
      </c>
      <c r="I86" s="169">
        <f>'4.6'!F87</f>
        <v>2</v>
      </c>
      <c r="J86" s="169">
        <f>'4.7'!F87</f>
        <v>2</v>
      </c>
      <c r="K86" s="169">
        <f>'4.8'!F87</f>
        <v>2</v>
      </c>
      <c r="L86" s="169">
        <f>'4.9'!F86</f>
        <v>2</v>
      </c>
      <c r="M86" s="169">
        <f>'4.10'!F87</f>
        <v>2</v>
      </c>
      <c r="N86" s="169">
        <f>'4.11'!F86</f>
        <v>0</v>
      </c>
      <c r="O86" s="169">
        <f>'4.12'!E86</f>
        <v>2</v>
      </c>
      <c r="P86" s="169">
        <f>'4.13'!E87</f>
        <v>1</v>
      </c>
      <c r="Q86" s="169">
        <f>'4.14'!F86</f>
        <v>2</v>
      </c>
    </row>
    <row r="87" spans="1:17" s="7" customFormat="1" ht="15.95" customHeight="1" x14ac:dyDescent="0.2">
      <c r="A87" s="24" t="s">
        <v>78</v>
      </c>
      <c r="B87" s="103"/>
      <c r="C87" s="103"/>
      <c r="D87" s="44"/>
      <c r="E87" s="170"/>
      <c r="F87" s="44"/>
      <c r="G87" s="44"/>
      <c r="H87" s="171"/>
      <c r="I87" s="171"/>
      <c r="J87" s="171"/>
      <c r="K87" s="44"/>
      <c r="L87" s="44"/>
      <c r="M87" s="44"/>
      <c r="N87" s="44"/>
      <c r="O87" s="44"/>
      <c r="P87" s="171"/>
      <c r="Q87" s="44"/>
    </row>
    <row r="88" spans="1:17" s="7" customFormat="1" ht="15.95" customHeight="1" x14ac:dyDescent="0.2">
      <c r="A88" s="29" t="s">
        <v>67</v>
      </c>
      <c r="B88" s="101">
        <f t="shared" ref="B88:B98" si="9">C88/$C$5*100</f>
        <v>82.142857142857139</v>
      </c>
      <c r="C88" s="102">
        <f t="shared" si="3"/>
        <v>23</v>
      </c>
      <c r="D88" s="43">
        <f>'4.1'!F89</f>
        <v>2</v>
      </c>
      <c r="E88" s="43">
        <f>'4.2'!E88</f>
        <v>2</v>
      </c>
      <c r="F88" s="43">
        <f>'4.3'!F88</f>
        <v>0</v>
      </c>
      <c r="G88" s="43">
        <f>'4.4'!F88</f>
        <v>2</v>
      </c>
      <c r="H88" s="169">
        <f>'4.5'!F89</f>
        <v>2</v>
      </c>
      <c r="I88" s="169">
        <f>'4.6'!F89</f>
        <v>2</v>
      </c>
      <c r="J88" s="169">
        <f>'4.7'!F89</f>
        <v>2</v>
      </c>
      <c r="K88" s="169">
        <f>'4.8'!F89</f>
        <v>2</v>
      </c>
      <c r="L88" s="169">
        <f>'4.9'!F88</f>
        <v>2</v>
      </c>
      <c r="M88" s="169">
        <f>'4.10'!F89</f>
        <v>2</v>
      </c>
      <c r="N88" s="169">
        <f>'4.11'!F88</f>
        <v>2</v>
      </c>
      <c r="O88" s="169">
        <f>'4.12'!E88</f>
        <v>2</v>
      </c>
      <c r="P88" s="169">
        <f>'4.13'!E89</f>
        <v>1</v>
      </c>
      <c r="Q88" s="169">
        <f>'4.14'!F88</f>
        <v>0</v>
      </c>
    </row>
    <row r="89" spans="1:17" ht="15.95" customHeight="1" x14ac:dyDescent="0.2">
      <c r="A89" s="29" t="s">
        <v>79</v>
      </c>
      <c r="B89" s="101">
        <f t="shared" si="9"/>
        <v>78.571428571428569</v>
      </c>
      <c r="C89" s="102">
        <f t="shared" si="3"/>
        <v>22</v>
      </c>
      <c r="D89" s="43">
        <f>'4.1'!F90</f>
        <v>2</v>
      </c>
      <c r="E89" s="43">
        <f>'4.2'!E89</f>
        <v>2</v>
      </c>
      <c r="F89" s="43">
        <f>'4.3'!F89</f>
        <v>0</v>
      </c>
      <c r="G89" s="43">
        <f>'4.4'!F89</f>
        <v>2</v>
      </c>
      <c r="H89" s="169">
        <f>'4.5'!F90</f>
        <v>2</v>
      </c>
      <c r="I89" s="169">
        <f>'4.6'!F90</f>
        <v>2</v>
      </c>
      <c r="J89" s="169">
        <f>'4.7'!F90</f>
        <v>2</v>
      </c>
      <c r="K89" s="169">
        <f>'4.8'!F90</f>
        <v>0</v>
      </c>
      <c r="L89" s="169">
        <f>'4.9'!F89</f>
        <v>2</v>
      </c>
      <c r="M89" s="169">
        <f>'4.10'!F90</f>
        <v>2</v>
      </c>
      <c r="N89" s="169">
        <f>'4.11'!F89</f>
        <v>2</v>
      </c>
      <c r="O89" s="169">
        <f>'4.12'!E89</f>
        <v>2</v>
      </c>
      <c r="P89" s="169">
        <f>'4.13'!E90</f>
        <v>0</v>
      </c>
      <c r="Q89" s="169">
        <f>'4.14'!F89</f>
        <v>2</v>
      </c>
    </row>
    <row r="90" spans="1:17" s="11" customFormat="1" ht="15.95" customHeight="1" x14ac:dyDescent="0.2">
      <c r="A90" s="29" t="s">
        <v>71</v>
      </c>
      <c r="B90" s="101">
        <f t="shared" si="9"/>
        <v>67.857142857142861</v>
      </c>
      <c r="C90" s="102">
        <f t="shared" ref="C90:C98" si="10">SUM(D90:Q90)</f>
        <v>19</v>
      </c>
      <c r="D90" s="43">
        <f>'4.1'!F91</f>
        <v>2</v>
      </c>
      <c r="E90" s="43">
        <f>'4.2'!E90</f>
        <v>0</v>
      </c>
      <c r="F90" s="43">
        <f>'4.3'!F90</f>
        <v>0</v>
      </c>
      <c r="G90" s="43">
        <f>'4.4'!F90</f>
        <v>2</v>
      </c>
      <c r="H90" s="169">
        <f>'4.5'!F91</f>
        <v>2</v>
      </c>
      <c r="I90" s="169">
        <f>'4.6'!F91</f>
        <v>1</v>
      </c>
      <c r="J90" s="169">
        <f>'4.7'!F91</f>
        <v>1</v>
      </c>
      <c r="K90" s="169">
        <f>'4.8'!F91</f>
        <v>2</v>
      </c>
      <c r="L90" s="169">
        <f>'4.9'!F90</f>
        <v>2</v>
      </c>
      <c r="M90" s="169">
        <f>'4.10'!F91</f>
        <v>2</v>
      </c>
      <c r="N90" s="169">
        <f>'4.11'!F90</f>
        <v>2</v>
      </c>
      <c r="O90" s="169">
        <f>'4.12'!E90</f>
        <v>2</v>
      </c>
      <c r="P90" s="169">
        <f>'4.13'!E91</f>
        <v>1</v>
      </c>
      <c r="Q90" s="169">
        <f>'4.14'!F90</f>
        <v>0</v>
      </c>
    </row>
    <row r="91" spans="1:17" ht="15.95" customHeight="1" x14ac:dyDescent="0.2">
      <c r="A91" s="29" t="s">
        <v>80</v>
      </c>
      <c r="B91" s="101">
        <f t="shared" si="9"/>
        <v>50</v>
      </c>
      <c r="C91" s="102">
        <f t="shared" si="10"/>
        <v>14</v>
      </c>
      <c r="D91" s="43">
        <f>'4.1'!F92</f>
        <v>2</v>
      </c>
      <c r="E91" s="43">
        <f>'4.2'!E91</f>
        <v>0</v>
      </c>
      <c r="F91" s="43">
        <f>'4.3'!F91</f>
        <v>0</v>
      </c>
      <c r="G91" s="43">
        <f>'4.4'!F91</f>
        <v>2</v>
      </c>
      <c r="H91" s="169">
        <f>'4.5'!F92</f>
        <v>1</v>
      </c>
      <c r="I91" s="169">
        <f>'4.6'!F92</f>
        <v>1</v>
      </c>
      <c r="J91" s="169">
        <f>'4.7'!F92</f>
        <v>1</v>
      </c>
      <c r="K91" s="169">
        <f>'4.8'!F92</f>
        <v>0</v>
      </c>
      <c r="L91" s="169">
        <f>'4.9'!F91</f>
        <v>0</v>
      </c>
      <c r="M91" s="169">
        <f>'4.10'!F92</f>
        <v>2</v>
      </c>
      <c r="N91" s="169">
        <f>'4.11'!F91</f>
        <v>2</v>
      </c>
      <c r="O91" s="169">
        <f>'4.12'!E91</f>
        <v>2</v>
      </c>
      <c r="P91" s="169">
        <f>'4.13'!E92</f>
        <v>0</v>
      </c>
      <c r="Q91" s="169">
        <f>'4.14'!F91</f>
        <v>1</v>
      </c>
    </row>
    <row r="92" spans="1:17" ht="15.95" customHeight="1" x14ac:dyDescent="0.2">
      <c r="A92" s="29" t="s">
        <v>81</v>
      </c>
      <c r="B92" s="101">
        <f t="shared" si="9"/>
        <v>89.285714285714292</v>
      </c>
      <c r="C92" s="102">
        <f t="shared" si="10"/>
        <v>25</v>
      </c>
      <c r="D92" s="43">
        <f>'4.1'!F93</f>
        <v>2</v>
      </c>
      <c r="E92" s="43">
        <f>'4.2'!E92</f>
        <v>2</v>
      </c>
      <c r="F92" s="43">
        <f>'4.3'!F92</f>
        <v>0</v>
      </c>
      <c r="G92" s="43">
        <f>'4.4'!F92</f>
        <v>2</v>
      </c>
      <c r="H92" s="169">
        <f>'4.5'!F93</f>
        <v>2</v>
      </c>
      <c r="I92" s="169">
        <f>'4.6'!F93</f>
        <v>2</v>
      </c>
      <c r="J92" s="169">
        <f>'4.7'!F93</f>
        <v>2</v>
      </c>
      <c r="K92" s="169">
        <f>'4.8'!F93</f>
        <v>2</v>
      </c>
      <c r="L92" s="169">
        <f>'4.9'!F92</f>
        <v>2</v>
      </c>
      <c r="M92" s="169">
        <f>'4.10'!F93</f>
        <v>2</v>
      </c>
      <c r="N92" s="169">
        <f>'4.11'!F92</f>
        <v>2</v>
      </c>
      <c r="O92" s="169">
        <f>'4.12'!E92</f>
        <v>2</v>
      </c>
      <c r="P92" s="169">
        <f>'4.13'!E93</f>
        <v>1</v>
      </c>
      <c r="Q92" s="169">
        <f>'4.14'!F92</f>
        <v>2</v>
      </c>
    </row>
    <row r="93" spans="1:17" ht="15.95" customHeight="1" x14ac:dyDescent="0.2">
      <c r="A93" s="29" t="s">
        <v>82</v>
      </c>
      <c r="B93" s="101">
        <f t="shared" si="9"/>
        <v>82.142857142857139</v>
      </c>
      <c r="C93" s="102">
        <f t="shared" si="10"/>
        <v>23</v>
      </c>
      <c r="D93" s="43">
        <f>'4.1'!F94</f>
        <v>2</v>
      </c>
      <c r="E93" s="43">
        <f>'4.2'!E93</f>
        <v>2</v>
      </c>
      <c r="F93" s="43">
        <f>'4.3'!F93</f>
        <v>0</v>
      </c>
      <c r="G93" s="43">
        <f>'4.4'!F93</f>
        <v>2</v>
      </c>
      <c r="H93" s="169">
        <f>'4.5'!F94</f>
        <v>2</v>
      </c>
      <c r="I93" s="169">
        <f>'4.6'!F94</f>
        <v>1</v>
      </c>
      <c r="J93" s="169">
        <f>'4.7'!F94</f>
        <v>1</v>
      </c>
      <c r="K93" s="169">
        <f>'4.8'!F94</f>
        <v>2</v>
      </c>
      <c r="L93" s="169">
        <f>'4.9'!F93</f>
        <v>2</v>
      </c>
      <c r="M93" s="169">
        <f>'4.10'!F94</f>
        <v>2</v>
      </c>
      <c r="N93" s="169">
        <f>'4.11'!F93</f>
        <v>2</v>
      </c>
      <c r="O93" s="169">
        <f>'4.12'!E93</f>
        <v>2</v>
      </c>
      <c r="P93" s="169">
        <f>'4.13'!E94</f>
        <v>1</v>
      </c>
      <c r="Q93" s="169">
        <f>'4.14'!F93</f>
        <v>2</v>
      </c>
    </row>
    <row r="94" spans="1:17" ht="15.95" customHeight="1" x14ac:dyDescent="0.2">
      <c r="A94" s="29" t="s">
        <v>83</v>
      </c>
      <c r="B94" s="101">
        <f>C94/$C$5*100</f>
        <v>78.571428571428569</v>
      </c>
      <c r="C94" s="102">
        <f t="shared" si="10"/>
        <v>22</v>
      </c>
      <c r="D94" s="43">
        <f>'4.1'!F95</f>
        <v>2</v>
      </c>
      <c r="E94" s="43">
        <f>'4.2'!E94</f>
        <v>2</v>
      </c>
      <c r="F94" s="43">
        <f>'4.3'!F94</f>
        <v>0</v>
      </c>
      <c r="G94" s="43">
        <f>'4.4'!F94</f>
        <v>2</v>
      </c>
      <c r="H94" s="169">
        <f>'4.5'!F95</f>
        <v>2</v>
      </c>
      <c r="I94" s="169">
        <f>'4.6'!F95</f>
        <v>2</v>
      </c>
      <c r="J94" s="169">
        <f>'4.7'!F95</f>
        <v>2</v>
      </c>
      <c r="K94" s="169">
        <f>'4.8'!F95</f>
        <v>0</v>
      </c>
      <c r="L94" s="169">
        <f>'4.9'!F94</f>
        <v>2</v>
      </c>
      <c r="M94" s="169">
        <f>'4.10'!F95</f>
        <v>2</v>
      </c>
      <c r="N94" s="169">
        <f>'4.11'!F94</f>
        <v>2</v>
      </c>
      <c r="O94" s="169">
        <f>'4.12'!E94</f>
        <v>2</v>
      </c>
      <c r="P94" s="169">
        <f>'4.13'!E95</f>
        <v>0</v>
      </c>
      <c r="Q94" s="169">
        <f>'4.14'!F94</f>
        <v>2</v>
      </c>
    </row>
    <row r="95" spans="1:17" ht="15.95" customHeight="1" x14ac:dyDescent="0.2">
      <c r="A95" s="29" t="s">
        <v>84</v>
      </c>
      <c r="B95" s="101">
        <f t="shared" si="9"/>
        <v>75</v>
      </c>
      <c r="C95" s="102">
        <f t="shared" si="10"/>
        <v>21</v>
      </c>
      <c r="D95" s="43">
        <f>'4.1'!F96</f>
        <v>2</v>
      </c>
      <c r="E95" s="43">
        <f>'4.2'!E95</f>
        <v>0</v>
      </c>
      <c r="F95" s="43">
        <f>'4.3'!F95</f>
        <v>0</v>
      </c>
      <c r="G95" s="43">
        <f>'4.4'!F95</f>
        <v>2</v>
      </c>
      <c r="H95" s="169">
        <f>'4.5'!F96</f>
        <v>2</v>
      </c>
      <c r="I95" s="169">
        <f>'4.6'!F96</f>
        <v>2</v>
      </c>
      <c r="J95" s="169">
        <f>'4.7'!F96</f>
        <v>0</v>
      </c>
      <c r="K95" s="169">
        <f>'4.8'!F96</f>
        <v>2</v>
      </c>
      <c r="L95" s="169">
        <f>'4.9'!F95</f>
        <v>2</v>
      </c>
      <c r="M95" s="169">
        <f>'4.10'!F96</f>
        <v>2</v>
      </c>
      <c r="N95" s="169">
        <f>'4.11'!F95</f>
        <v>2</v>
      </c>
      <c r="O95" s="169">
        <f>'4.12'!E95</f>
        <v>2</v>
      </c>
      <c r="P95" s="169">
        <f>'4.13'!E96</f>
        <v>2</v>
      </c>
      <c r="Q95" s="169">
        <f>'4.14'!F95</f>
        <v>1</v>
      </c>
    </row>
    <row r="96" spans="1:17" ht="15.95" customHeight="1" x14ac:dyDescent="0.2">
      <c r="A96" s="29" t="s">
        <v>174</v>
      </c>
      <c r="B96" s="101">
        <f t="shared" si="9"/>
        <v>100</v>
      </c>
      <c r="C96" s="102">
        <f t="shared" si="10"/>
        <v>28</v>
      </c>
      <c r="D96" s="43">
        <f>'4.1'!F97</f>
        <v>2</v>
      </c>
      <c r="E96" s="43">
        <f>'4.2'!E96</f>
        <v>2</v>
      </c>
      <c r="F96" s="43">
        <f>'4.3'!F96</f>
        <v>2</v>
      </c>
      <c r="G96" s="43">
        <f>'4.4'!F96</f>
        <v>2</v>
      </c>
      <c r="H96" s="169">
        <f>'4.5'!F97</f>
        <v>2</v>
      </c>
      <c r="I96" s="169">
        <f>'4.6'!F97</f>
        <v>2</v>
      </c>
      <c r="J96" s="169">
        <f>'4.7'!F97</f>
        <v>2</v>
      </c>
      <c r="K96" s="169">
        <f>'4.8'!F97</f>
        <v>2</v>
      </c>
      <c r="L96" s="169">
        <f>'4.9'!F96</f>
        <v>2</v>
      </c>
      <c r="M96" s="169">
        <f>'4.10'!F97</f>
        <v>2</v>
      </c>
      <c r="N96" s="169">
        <f>'4.11'!F96</f>
        <v>2</v>
      </c>
      <c r="O96" s="169">
        <f>'4.12'!E96</f>
        <v>2</v>
      </c>
      <c r="P96" s="169">
        <f>'4.13'!E97</f>
        <v>2</v>
      </c>
      <c r="Q96" s="169">
        <f>'4.14'!F96</f>
        <v>2</v>
      </c>
    </row>
    <row r="97" spans="1:17" ht="15.95" customHeight="1" x14ac:dyDescent="0.2">
      <c r="A97" s="29" t="s">
        <v>86</v>
      </c>
      <c r="B97" s="101">
        <f t="shared" si="9"/>
        <v>7.1428571428571423</v>
      </c>
      <c r="C97" s="102">
        <f t="shared" si="10"/>
        <v>2</v>
      </c>
      <c r="D97" s="43">
        <f>'4.1'!F98</f>
        <v>1</v>
      </c>
      <c r="E97" s="43">
        <f>'4.2'!E97</f>
        <v>0</v>
      </c>
      <c r="F97" s="43">
        <f>'4.3'!F97</f>
        <v>0</v>
      </c>
      <c r="G97" s="43">
        <f>'4.4'!F97</f>
        <v>0</v>
      </c>
      <c r="H97" s="169">
        <f>'4.5'!F98</f>
        <v>0</v>
      </c>
      <c r="I97" s="169">
        <f>'4.6'!F98</f>
        <v>0</v>
      </c>
      <c r="J97" s="169">
        <f>'4.7'!F98</f>
        <v>0</v>
      </c>
      <c r="K97" s="169">
        <f>'4.8'!F98</f>
        <v>0</v>
      </c>
      <c r="L97" s="169">
        <f>'4.9'!F97</f>
        <v>0</v>
      </c>
      <c r="M97" s="169">
        <f>'4.10'!F98</f>
        <v>0</v>
      </c>
      <c r="N97" s="169">
        <f>'4.11'!F97</f>
        <v>0</v>
      </c>
      <c r="O97" s="169">
        <f>'4.12'!E97</f>
        <v>0</v>
      </c>
      <c r="P97" s="169">
        <f>'4.13'!E98</f>
        <v>0</v>
      </c>
      <c r="Q97" s="169">
        <f>'4.14'!F97</f>
        <v>1</v>
      </c>
    </row>
    <row r="98" spans="1:17" ht="15.95" customHeight="1" x14ac:dyDescent="0.2">
      <c r="A98" s="29" t="s">
        <v>87</v>
      </c>
      <c r="B98" s="101">
        <f t="shared" si="9"/>
        <v>7.1428571428571423</v>
      </c>
      <c r="C98" s="102">
        <f t="shared" si="10"/>
        <v>2</v>
      </c>
      <c r="D98" s="43">
        <f>'4.1'!F99</f>
        <v>1</v>
      </c>
      <c r="E98" s="43">
        <f>'4.2'!E98</f>
        <v>0</v>
      </c>
      <c r="F98" s="43">
        <f>'4.3'!F98</f>
        <v>0</v>
      </c>
      <c r="G98" s="43">
        <f>'4.4'!F98</f>
        <v>0</v>
      </c>
      <c r="H98" s="169">
        <f>'4.5'!F99</f>
        <v>0</v>
      </c>
      <c r="I98" s="169">
        <f>'4.6'!F99</f>
        <v>0</v>
      </c>
      <c r="J98" s="169">
        <f>'4.7'!F99</f>
        <v>0</v>
      </c>
      <c r="K98" s="169">
        <f>'4.8'!F99</f>
        <v>0</v>
      </c>
      <c r="L98" s="169">
        <f>'4.9'!F98</f>
        <v>0</v>
      </c>
      <c r="M98" s="169">
        <f>'4.10'!F99</f>
        <v>0</v>
      </c>
      <c r="N98" s="169">
        <f>'4.11'!F98</f>
        <v>0</v>
      </c>
      <c r="O98" s="169">
        <f>'4.12'!E98</f>
        <v>0</v>
      </c>
      <c r="P98" s="169">
        <f>'4.13'!E99</f>
        <v>0</v>
      </c>
      <c r="Q98" s="169">
        <f>'4.14'!F98</f>
        <v>1</v>
      </c>
    </row>
    <row r="99" spans="1:17" x14ac:dyDescent="0.2">
      <c r="A99" s="86"/>
      <c r="B99" s="104"/>
      <c r="C99" s="105"/>
      <c r="D99" s="86"/>
    </row>
    <row r="100" spans="1:17" x14ac:dyDescent="0.2">
      <c r="C100" s="107"/>
    </row>
    <row r="101" spans="1:17" x14ac:dyDescent="0.2">
      <c r="C101" s="107"/>
    </row>
  </sheetData>
  <mergeCells count="2">
    <mergeCell ref="A1:M1"/>
    <mergeCell ref="A2:Q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fitToWidth="0" fitToHeight="3" orientation="landscape" r:id="rId1"/>
  <headerFoot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122"/>
  <sheetViews>
    <sheetView zoomScaleNormal="100" zoomScaleSheetLayoutView="93" workbookViewId="0">
      <selection activeCell="B2" sqref="B2:B3"/>
    </sheetView>
  </sheetViews>
  <sheetFormatPr defaultColWidth="9.140625" defaultRowHeight="12.75" x14ac:dyDescent="0.2"/>
  <cols>
    <col min="1" max="1" width="4.5703125" style="15" customWidth="1"/>
    <col min="2" max="2" width="131.28515625" style="8" customWidth="1"/>
    <col min="3" max="4" width="7.5703125" style="8" customWidth="1"/>
    <col min="5" max="5" width="8" style="8" customWidth="1"/>
    <col min="6" max="16384" width="9.140625" style="8"/>
  </cols>
  <sheetData>
    <row r="1" spans="1:5" ht="19.5" customHeight="1" x14ac:dyDescent="0.2">
      <c r="A1" s="361" t="s">
        <v>277</v>
      </c>
      <c r="B1" s="362"/>
      <c r="C1" s="362"/>
      <c r="D1" s="362"/>
      <c r="E1" s="362"/>
    </row>
    <row r="2" spans="1:5" ht="30" customHeight="1" x14ac:dyDescent="0.2">
      <c r="A2" s="363" t="s">
        <v>93</v>
      </c>
      <c r="B2" s="365" t="s">
        <v>94</v>
      </c>
      <c r="C2" s="365" t="s">
        <v>95</v>
      </c>
      <c r="D2" s="365" t="s">
        <v>96</v>
      </c>
      <c r="E2" s="365"/>
    </row>
    <row r="3" spans="1:5" ht="15" x14ac:dyDescent="0.2">
      <c r="A3" s="363"/>
      <c r="B3" s="365"/>
      <c r="C3" s="365"/>
      <c r="D3" s="256" t="s">
        <v>104</v>
      </c>
      <c r="E3" s="228" t="s">
        <v>105</v>
      </c>
    </row>
    <row r="4" spans="1:5" ht="14.25" x14ac:dyDescent="0.2">
      <c r="A4" s="366">
        <v>4</v>
      </c>
      <c r="B4" s="186" t="s">
        <v>835</v>
      </c>
      <c r="C4" s="367">
        <v>28</v>
      </c>
      <c r="D4" s="364"/>
      <c r="E4" s="364"/>
    </row>
    <row r="5" spans="1:5" ht="60" customHeight="1" x14ac:dyDescent="0.2">
      <c r="A5" s="366"/>
      <c r="B5" s="184" t="s">
        <v>213</v>
      </c>
      <c r="C5" s="367"/>
      <c r="D5" s="364"/>
      <c r="E5" s="364"/>
    </row>
    <row r="6" spans="1:5" ht="105.75" customHeight="1" x14ac:dyDescent="0.2">
      <c r="A6" s="366"/>
      <c r="B6" s="185" t="s">
        <v>214</v>
      </c>
      <c r="C6" s="367"/>
      <c r="D6" s="364"/>
      <c r="E6" s="364"/>
    </row>
    <row r="7" spans="1:5" ht="90" x14ac:dyDescent="0.2">
      <c r="A7" s="366"/>
      <c r="B7" s="185" t="s">
        <v>215</v>
      </c>
      <c r="C7" s="367"/>
      <c r="D7" s="364"/>
      <c r="E7" s="364"/>
    </row>
    <row r="8" spans="1:5" ht="29.45" customHeight="1" x14ac:dyDescent="0.2">
      <c r="A8" s="358" t="s">
        <v>111</v>
      </c>
      <c r="B8" s="186" t="s">
        <v>216</v>
      </c>
      <c r="C8" s="359"/>
      <c r="D8" s="359"/>
      <c r="E8" s="359"/>
    </row>
    <row r="9" spans="1:5" ht="15" x14ac:dyDescent="0.2">
      <c r="A9" s="358"/>
      <c r="B9" s="185" t="s">
        <v>217</v>
      </c>
      <c r="C9" s="359"/>
      <c r="D9" s="359"/>
      <c r="E9" s="359"/>
    </row>
    <row r="10" spans="1:5" ht="45" x14ac:dyDescent="0.2">
      <c r="A10" s="358"/>
      <c r="B10" s="185" t="s">
        <v>112</v>
      </c>
      <c r="C10" s="359"/>
      <c r="D10" s="359"/>
      <c r="E10" s="359"/>
    </row>
    <row r="11" spans="1:5" ht="30" x14ac:dyDescent="0.2">
      <c r="A11" s="358"/>
      <c r="B11" s="185" t="s">
        <v>154</v>
      </c>
      <c r="C11" s="359"/>
      <c r="D11" s="359"/>
      <c r="E11" s="359"/>
    </row>
    <row r="12" spans="1:5" ht="15" x14ac:dyDescent="0.2">
      <c r="A12" s="188"/>
      <c r="B12" s="189" t="s">
        <v>218</v>
      </c>
      <c r="C12" s="254">
        <v>2</v>
      </c>
      <c r="D12" s="254">
        <v>0.5</v>
      </c>
      <c r="E12" s="254">
        <v>0.5</v>
      </c>
    </row>
    <row r="13" spans="1:5" ht="15" x14ac:dyDescent="0.2">
      <c r="A13" s="188"/>
      <c r="B13" s="189" t="s">
        <v>113</v>
      </c>
      <c r="C13" s="254">
        <v>0</v>
      </c>
      <c r="D13" s="254"/>
      <c r="E13" s="254"/>
    </row>
    <row r="14" spans="1:5" ht="28.5" customHeight="1" x14ac:dyDescent="0.2">
      <c r="A14" s="358" t="s">
        <v>114</v>
      </c>
      <c r="B14" s="186" t="s">
        <v>219</v>
      </c>
      <c r="C14" s="359"/>
      <c r="D14" s="359"/>
      <c r="E14" s="359"/>
    </row>
    <row r="15" spans="1:5" ht="15" x14ac:dyDescent="0.2">
      <c r="A15" s="358"/>
      <c r="B15" s="185" t="s">
        <v>220</v>
      </c>
      <c r="C15" s="359"/>
      <c r="D15" s="359"/>
      <c r="E15" s="359"/>
    </row>
    <row r="16" spans="1:5" ht="15" x14ac:dyDescent="0.2">
      <c r="A16" s="358"/>
      <c r="B16" s="185" t="s">
        <v>836</v>
      </c>
      <c r="C16" s="359"/>
      <c r="D16" s="359"/>
      <c r="E16" s="359"/>
    </row>
    <row r="17" spans="1:5" ht="15" x14ac:dyDescent="0.2">
      <c r="A17" s="358"/>
      <c r="B17" s="185" t="s">
        <v>837</v>
      </c>
      <c r="C17" s="359"/>
      <c r="D17" s="359"/>
      <c r="E17" s="359"/>
    </row>
    <row r="18" spans="1:5" ht="15" x14ac:dyDescent="0.2">
      <c r="A18" s="358"/>
      <c r="B18" s="185" t="s">
        <v>838</v>
      </c>
      <c r="C18" s="359"/>
      <c r="D18" s="359"/>
      <c r="E18" s="359"/>
    </row>
    <row r="19" spans="1:5" ht="15" x14ac:dyDescent="0.2">
      <c r="A19" s="358"/>
      <c r="B19" s="185" t="s">
        <v>839</v>
      </c>
      <c r="C19" s="359"/>
      <c r="D19" s="359"/>
      <c r="E19" s="359"/>
    </row>
    <row r="20" spans="1:5" ht="30" x14ac:dyDescent="0.2">
      <c r="A20" s="358"/>
      <c r="B20" s="185" t="s">
        <v>221</v>
      </c>
      <c r="C20" s="359"/>
      <c r="D20" s="359"/>
      <c r="E20" s="359"/>
    </row>
    <row r="21" spans="1:5" ht="15" x14ac:dyDescent="0.2">
      <c r="A21" s="358"/>
      <c r="B21" s="185" t="s">
        <v>222</v>
      </c>
      <c r="C21" s="359"/>
      <c r="D21" s="359"/>
      <c r="E21" s="359"/>
    </row>
    <row r="22" spans="1:5" ht="15" x14ac:dyDescent="0.2">
      <c r="A22" s="358"/>
      <c r="B22" s="229" t="s">
        <v>840</v>
      </c>
      <c r="C22" s="359"/>
      <c r="D22" s="359"/>
      <c r="E22" s="359"/>
    </row>
    <row r="23" spans="1:5" ht="15" x14ac:dyDescent="0.2">
      <c r="A23" s="358"/>
      <c r="B23" s="229" t="s">
        <v>841</v>
      </c>
      <c r="C23" s="359"/>
      <c r="D23" s="359"/>
      <c r="E23" s="359"/>
    </row>
    <row r="24" spans="1:5" ht="15" x14ac:dyDescent="0.2">
      <c r="A24" s="253"/>
      <c r="B24" s="189" t="s">
        <v>189</v>
      </c>
      <c r="C24" s="254">
        <v>2</v>
      </c>
      <c r="D24" s="254">
        <v>0.5</v>
      </c>
      <c r="E24" s="254"/>
    </row>
    <row r="25" spans="1:5" ht="15" x14ac:dyDescent="0.2">
      <c r="A25" s="253"/>
      <c r="B25" s="189" t="s">
        <v>190</v>
      </c>
      <c r="C25" s="254">
        <v>0</v>
      </c>
      <c r="D25" s="254"/>
      <c r="E25" s="254"/>
    </row>
    <row r="26" spans="1:5" ht="28.5" x14ac:dyDescent="0.2">
      <c r="A26" s="358" t="s">
        <v>115</v>
      </c>
      <c r="B26" s="186" t="s">
        <v>223</v>
      </c>
      <c r="C26" s="359"/>
      <c r="D26" s="359"/>
      <c r="E26" s="359"/>
    </row>
    <row r="27" spans="1:5" ht="90" x14ac:dyDescent="0.2">
      <c r="A27" s="358"/>
      <c r="B27" s="185" t="s">
        <v>224</v>
      </c>
      <c r="C27" s="359"/>
      <c r="D27" s="359"/>
      <c r="E27" s="359"/>
    </row>
    <row r="28" spans="1:5" ht="61.5" customHeight="1" x14ac:dyDescent="0.2">
      <c r="A28" s="358"/>
      <c r="B28" s="185" t="s">
        <v>191</v>
      </c>
      <c r="C28" s="359"/>
      <c r="D28" s="359"/>
      <c r="E28" s="359"/>
    </row>
    <row r="29" spans="1:5" ht="15" x14ac:dyDescent="0.2">
      <c r="A29" s="188"/>
      <c r="B29" s="189" t="s">
        <v>155</v>
      </c>
      <c r="C29" s="254">
        <v>2</v>
      </c>
      <c r="D29" s="254">
        <v>0.5</v>
      </c>
      <c r="E29" s="254">
        <v>0.5</v>
      </c>
    </row>
    <row r="30" spans="1:5" ht="15" x14ac:dyDescent="0.2">
      <c r="A30" s="188"/>
      <c r="B30" s="189" t="s">
        <v>125</v>
      </c>
      <c r="C30" s="254">
        <v>0</v>
      </c>
      <c r="D30" s="254"/>
      <c r="E30" s="254"/>
    </row>
    <row r="31" spans="1:5" ht="30" customHeight="1" x14ac:dyDescent="0.2">
      <c r="A31" s="358" t="s">
        <v>116</v>
      </c>
      <c r="B31" s="186" t="s">
        <v>225</v>
      </c>
      <c r="C31" s="359"/>
      <c r="D31" s="359"/>
      <c r="E31" s="359"/>
    </row>
    <row r="32" spans="1:5" ht="88.5" customHeight="1" x14ac:dyDescent="0.2">
      <c r="A32" s="358"/>
      <c r="B32" s="185" t="s">
        <v>226</v>
      </c>
      <c r="C32" s="359"/>
      <c r="D32" s="359"/>
      <c r="E32" s="359"/>
    </row>
    <row r="33" spans="1:5" ht="61.5" customHeight="1" x14ac:dyDescent="0.2">
      <c r="A33" s="358"/>
      <c r="B33" s="185" t="s">
        <v>191</v>
      </c>
      <c r="C33" s="359"/>
      <c r="D33" s="359"/>
      <c r="E33" s="359"/>
    </row>
    <row r="34" spans="1:5" ht="15" x14ac:dyDescent="0.2">
      <c r="A34" s="188"/>
      <c r="B34" s="189" t="s">
        <v>126</v>
      </c>
      <c r="C34" s="254">
        <v>2</v>
      </c>
      <c r="D34" s="254">
        <v>0.5</v>
      </c>
      <c r="E34" s="254">
        <v>0.5</v>
      </c>
    </row>
    <row r="35" spans="1:5" ht="15" x14ac:dyDescent="0.2">
      <c r="A35" s="188"/>
      <c r="B35" s="189" t="s">
        <v>125</v>
      </c>
      <c r="C35" s="254">
        <v>0</v>
      </c>
      <c r="D35" s="254"/>
      <c r="E35" s="254"/>
    </row>
    <row r="36" spans="1:5" ht="42.75" x14ac:dyDescent="0.2">
      <c r="A36" s="358" t="s">
        <v>117</v>
      </c>
      <c r="B36" s="186" t="s">
        <v>227</v>
      </c>
      <c r="C36" s="359"/>
      <c r="D36" s="359"/>
      <c r="E36" s="359"/>
    </row>
    <row r="37" spans="1:5" ht="45" x14ac:dyDescent="0.2">
      <c r="A37" s="358"/>
      <c r="B37" s="185" t="s">
        <v>156</v>
      </c>
      <c r="C37" s="359"/>
      <c r="D37" s="359"/>
      <c r="E37" s="359"/>
    </row>
    <row r="38" spans="1:5" ht="60" x14ac:dyDescent="0.2">
      <c r="A38" s="358"/>
      <c r="B38" s="185" t="s">
        <v>192</v>
      </c>
      <c r="C38" s="359"/>
      <c r="D38" s="359"/>
      <c r="E38" s="359"/>
    </row>
    <row r="39" spans="1:5" ht="45" x14ac:dyDescent="0.2">
      <c r="A39" s="358"/>
      <c r="B39" s="185" t="s">
        <v>228</v>
      </c>
      <c r="C39" s="359"/>
      <c r="D39" s="359"/>
      <c r="E39" s="359"/>
    </row>
    <row r="40" spans="1:5" ht="30" x14ac:dyDescent="0.2">
      <c r="A40" s="188"/>
      <c r="B40" s="189" t="s">
        <v>229</v>
      </c>
      <c r="C40" s="254">
        <v>2</v>
      </c>
      <c r="D40" s="254">
        <v>0.5</v>
      </c>
      <c r="E40" s="254">
        <v>0.5</v>
      </c>
    </row>
    <row r="41" spans="1:5" ht="30" x14ac:dyDescent="0.2">
      <c r="A41" s="188"/>
      <c r="B41" s="189" t="s">
        <v>230</v>
      </c>
      <c r="C41" s="254">
        <v>1</v>
      </c>
      <c r="D41" s="254">
        <v>0.5</v>
      </c>
      <c r="E41" s="254">
        <v>0.5</v>
      </c>
    </row>
    <row r="42" spans="1:5" ht="15" x14ac:dyDescent="0.2">
      <c r="A42" s="188"/>
      <c r="B42" s="189" t="s">
        <v>127</v>
      </c>
      <c r="C42" s="254">
        <v>0</v>
      </c>
      <c r="D42" s="254"/>
      <c r="E42" s="254"/>
    </row>
    <row r="43" spans="1:5" ht="42.75" customHeight="1" x14ac:dyDescent="0.2">
      <c r="A43" s="358" t="s">
        <v>118</v>
      </c>
      <c r="B43" s="186" t="s">
        <v>231</v>
      </c>
      <c r="C43" s="359"/>
      <c r="D43" s="359"/>
      <c r="E43" s="359"/>
    </row>
    <row r="44" spans="1:5" ht="45.75" customHeight="1" x14ac:dyDescent="0.2">
      <c r="A44" s="358"/>
      <c r="B44" s="185" t="s">
        <v>128</v>
      </c>
      <c r="C44" s="359"/>
      <c r="D44" s="359"/>
      <c r="E44" s="359"/>
    </row>
    <row r="45" spans="1:5" ht="45" x14ac:dyDescent="0.2">
      <c r="A45" s="358"/>
      <c r="B45" s="185" t="s">
        <v>232</v>
      </c>
      <c r="C45" s="359"/>
      <c r="D45" s="359"/>
      <c r="E45" s="359"/>
    </row>
    <row r="46" spans="1:5" ht="30" x14ac:dyDescent="0.2">
      <c r="A46" s="188"/>
      <c r="B46" s="189" t="s">
        <v>233</v>
      </c>
      <c r="C46" s="254">
        <v>2</v>
      </c>
      <c r="D46" s="254">
        <v>0.5</v>
      </c>
      <c r="E46" s="254">
        <v>0.5</v>
      </c>
    </row>
    <row r="47" spans="1:5" ht="30" x14ac:dyDescent="0.2">
      <c r="A47" s="188"/>
      <c r="B47" s="189" t="s">
        <v>234</v>
      </c>
      <c r="C47" s="254">
        <v>1</v>
      </c>
      <c r="D47" s="254">
        <v>0.5</v>
      </c>
      <c r="E47" s="254">
        <v>0.5</v>
      </c>
    </row>
    <row r="48" spans="1:5" ht="15" x14ac:dyDescent="0.2">
      <c r="A48" s="188"/>
      <c r="B48" s="189" t="s">
        <v>127</v>
      </c>
      <c r="C48" s="254">
        <v>0</v>
      </c>
      <c r="D48" s="254"/>
      <c r="E48" s="254"/>
    </row>
    <row r="49" spans="1:5" ht="44.25" customHeight="1" x14ac:dyDescent="0.2">
      <c r="A49" s="360" t="s">
        <v>119</v>
      </c>
      <c r="B49" s="186" t="s">
        <v>235</v>
      </c>
      <c r="C49" s="359"/>
      <c r="D49" s="359"/>
      <c r="E49" s="359"/>
    </row>
    <row r="50" spans="1:5" ht="60" customHeight="1" x14ac:dyDescent="0.2">
      <c r="A50" s="360"/>
      <c r="B50" s="185" t="s">
        <v>236</v>
      </c>
      <c r="C50" s="359"/>
      <c r="D50" s="359"/>
      <c r="E50" s="359"/>
    </row>
    <row r="51" spans="1:5" ht="60" x14ac:dyDescent="0.2">
      <c r="A51" s="360"/>
      <c r="B51" s="185" t="s">
        <v>237</v>
      </c>
      <c r="C51" s="359"/>
      <c r="D51" s="359"/>
      <c r="E51" s="359"/>
    </row>
    <row r="52" spans="1:5" ht="30" x14ac:dyDescent="0.2">
      <c r="A52" s="188"/>
      <c r="B52" s="189" t="s">
        <v>238</v>
      </c>
      <c r="C52" s="254">
        <v>2</v>
      </c>
      <c r="D52" s="254">
        <v>0.5</v>
      </c>
      <c r="E52" s="254">
        <v>0.5</v>
      </c>
    </row>
    <row r="53" spans="1:5" ht="30" x14ac:dyDescent="0.2">
      <c r="A53" s="188"/>
      <c r="B53" s="189" t="s">
        <v>239</v>
      </c>
      <c r="C53" s="254">
        <v>1</v>
      </c>
      <c r="D53" s="254">
        <v>0.5</v>
      </c>
      <c r="E53" s="254">
        <v>0.5</v>
      </c>
    </row>
    <row r="54" spans="1:5" ht="15" x14ac:dyDescent="0.2">
      <c r="A54" s="188"/>
      <c r="B54" s="189" t="s">
        <v>127</v>
      </c>
      <c r="C54" s="254">
        <v>0</v>
      </c>
      <c r="D54" s="254"/>
      <c r="E54" s="254"/>
    </row>
    <row r="55" spans="1:5" ht="57.75" customHeight="1" x14ac:dyDescent="0.2">
      <c r="A55" s="358" t="s">
        <v>120</v>
      </c>
      <c r="B55" s="187" t="s">
        <v>240</v>
      </c>
      <c r="C55" s="359"/>
      <c r="D55" s="359"/>
      <c r="E55" s="359"/>
    </row>
    <row r="56" spans="1:5" ht="30.75" customHeight="1" x14ac:dyDescent="0.2">
      <c r="A56" s="358"/>
      <c r="B56" s="184" t="s">
        <v>241</v>
      </c>
      <c r="C56" s="359"/>
      <c r="D56" s="359"/>
      <c r="E56" s="359"/>
    </row>
    <row r="57" spans="1:5" ht="90.75" customHeight="1" x14ac:dyDescent="0.2">
      <c r="A57" s="358"/>
      <c r="B57" s="185" t="s">
        <v>157</v>
      </c>
      <c r="C57" s="359"/>
      <c r="D57" s="359"/>
      <c r="E57" s="359"/>
    </row>
    <row r="58" spans="1:5" ht="15" x14ac:dyDescent="0.2">
      <c r="A58" s="358"/>
      <c r="B58" s="185" t="s">
        <v>158</v>
      </c>
      <c r="C58" s="359"/>
      <c r="D58" s="359"/>
      <c r="E58" s="359"/>
    </row>
    <row r="59" spans="1:5" ht="30" x14ac:dyDescent="0.2">
      <c r="A59" s="358"/>
      <c r="B59" s="184" t="s">
        <v>842</v>
      </c>
      <c r="C59" s="359"/>
      <c r="D59" s="359"/>
      <c r="E59" s="359"/>
    </row>
    <row r="60" spans="1:5" ht="46.5" customHeight="1" x14ac:dyDescent="0.2">
      <c r="A60" s="358"/>
      <c r="B60" s="184" t="s">
        <v>1342</v>
      </c>
      <c r="C60" s="359"/>
      <c r="D60" s="359"/>
      <c r="E60" s="359"/>
    </row>
    <row r="61" spans="1:5" ht="15" x14ac:dyDescent="0.2">
      <c r="A61" s="358"/>
      <c r="B61" s="185" t="s">
        <v>159</v>
      </c>
      <c r="C61" s="359"/>
      <c r="D61" s="359"/>
      <c r="E61" s="359"/>
    </row>
    <row r="62" spans="1:5" ht="15" x14ac:dyDescent="0.2">
      <c r="A62" s="188"/>
      <c r="B62" s="189" t="s">
        <v>129</v>
      </c>
      <c r="C62" s="254">
        <v>2</v>
      </c>
      <c r="D62" s="254">
        <v>0.5</v>
      </c>
      <c r="E62" s="254">
        <v>0.5</v>
      </c>
    </row>
    <row r="63" spans="1:5" ht="15" x14ac:dyDescent="0.2">
      <c r="A63" s="188"/>
      <c r="B63" s="190" t="s">
        <v>242</v>
      </c>
      <c r="C63" s="254">
        <v>0</v>
      </c>
      <c r="D63" s="254"/>
      <c r="E63" s="254"/>
    </row>
    <row r="64" spans="1:5" ht="59.1" customHeight="1" x14ac:dyDescent="0.2">
      <c r="A64" s="358" t="s">
        <v>121</v>
      </c>
      <c r="B64" s="187" t="s">
        <v>243</v>
      </c>
      <c r="C64" s="359"/>
      <c r="D64" s="359"/>
      <c r="E64" s="359"/>
    </row>
    <row r="65" spans="1:5" ht="15" x14ac:dyDescent="0.2">
      <c r="A65" s="358"/>
      <c r="B65" s="185" t="s">
        <v>106</v>
      </c>
      <c r="C65" s="359"/>
      <c r="D65" s="359"/>
      <c r="E65" s="359"/>
    </row>
    <row r="66" spans="1:5" ht="15" x14ac:dyDescent="0.2">
      <c r="A66" s="358"/>
      <c r="B66" s="184" t="s">
        <v>843</v>
      </c>
      <c r="C66" s="359"/>
      <c r="D66" s="359"/>
      <c r="E66" s="359"/>
    </row>
    <row r="67" spans="1:5" ht="45" x14ac:dyDescent="0.2">
      <c r="A67" s="358"/>
      <c r="B67" s="184" t="s">
        <v>844</v>
      </c>
      <c r="C67" s="359"/>
      <c r="D67" s="359"/>
      <c r="E67" s="359"/>
    </row>
    <row r="68" spans="1:5" ht="15" x14ac:dyDescent="0.2">
      <c r="A68" s="358"/>
      <c r="B68" s="184" t="s">
        <v>845</v>
      </c>
      <c r="C68" s="359"/>
      <c r="D68" s="359"/>
      <c r="E68" s="359"/>
    </row>
    <row r="69" spans="1:5" ht="30" customHeight="1" x14ac:dyDescent="0.2">
      <c r="A69" s="358"/>
      <c r="B69" s="184" t="s">
        <v>846</v>
      </c>
      <c r="C69" s="359"/>
      <c r="D69" s="359"/>
      <c r="E69" s="359"/>
    </row>
    <row r="70" spans="1:5" ht="15" x14ac:dyDescent="0.2">
      <c r="A70" s="358"/>
      <c r="B70" s="185" t="s">
        <v>107</v>
      </c>
      <c r="C70" s="359"/>
      <c r="D70" s="359"/>
      <c r="E70" s="359"/>
    </row>
    <row r="71" spans="1:5" ht="61.5" customHeight="1" x14ac:dyDescent="0.2">
      <c r="A71" s="358"/>
      <c r="B71" s="185" t="s">
        <v>160</v>
      </c>
      <c r="C71" s="359"/>
      <c r="D71" s="359"/>
      <c r="E71" s="359"/>
    </row>
    <row r="72" spans="1:5" ht="15" x14ac:dyDescent="0.2">
      <c r="A72" s="253"/>
      <c r="B72" s="189" t="s">
        <v>129</v>
      </c>
      <c r="C72" s="254">
        <v>2</v>
      </c>
      <c r="D72" s="254">
        <v>0.5</v>
      </c>
      <c r="E72" s="254">
        <v>0.5</v>
      </c>
    </row>
    <row r="73" spans="1:5" ht="15" x14ac:dyDescent="0.2">
      <c r="A73" s="253"/>
      <c r="B73" s="189" t="s">
        <v>127</v>
      </c>
      <c r="C73" s="254">
        <v>0</v>
      </c>
      <c r="D73" s="254"/>
      <c r="E73" s="254"/>
    </row>
    <row r="74" spans="1:5" ht="57.75" customHeight="1" x14ac:dyDescent="0.2">
      <c r="A74" s="358" t="s">
        <v>122</v>
      </c>
      <c r="B74" s="186" t="s">
        <v>244</v>
      </c>
      <c r="C74" s="359"/>
      <c r="D74" s="359"/>
      <c r="E74" s="359"/>
    </row>
    <row r="75" spans="1:5" ht="15" x14ac:dyDescent="0.2">
      <c r="A75" s="358"/>
      <c r="B75" s="184" t="s">
        <v>161</v>
      </c>
      <c r="C75" s="359"/>
      <c r="D75" s="359"/>
      <c r="E75" s="359"/>
    </row>
    <row r="76" spans="1:5" ht="30" x14ac:dyDescent="0.2">
      <c r="A76" s="358"/>
      <c r="B76" s="184" t="s">
        <v>847</v>
      </c>
      <c r="C76" s="359"/>
      <c r="D76" s="359"/>
      <c r="E76" s="359"/>
    </row>
    <row r="77" spans="1:5" ht="45" x14ac:dyDescent="0.2">
      <c r="A77" s="358"/>
      <c r="B77" s="184" t="s">
        <v>848</v>
      </c>
      <c r="C77" s="359"/>
      <c r="D77" s="359"/>
      <c r="E77" s="359"/>
    </row>
    <row r="78" spans="1:5" ht="30.6" customHeight="1" x14ac:dyDescent="0.2">
      <c r="A78" s="358"/>
      <c r="B78" s="184" t="s">
        <v>849</v>
      </c>
      <c r="C78" s="359"/>
      <c r="D78" s="359"/>
      <c r="E78" s="359"/>
    </row>
    <row r="79" spans="1:5" ht="45" x14ac:dyDescent="0.2">
      <c r="A79" s="358"/>
      <c r="B79" s="184" t="s">
        <v>850</v>
      </c>
      <c r="C79" s="359"/>
      <c r="D79" s="359"/>
      <c r="E79" s="359"/>
    </row>
    <row r="80" spans="1:5" ht="17.100000000000001" customHeight="1" x14ac:dyDescent="0.2">
      <c r="A80" s="358"/>
      <c r="B80" s="184" t="s">
        <v>851</v>
      </c>
      <c r="C80" s="359"/>
      <c r="D80" s="359"/>
      <c r="E80" s="359"/>
    </row>
    <row r="81" spans="1:5" ht="60" x14ac:dyDescent="0.2">
      <c r="A81" s="358"/>
      <c r="B81" s="185" t="s">
        <v>245</v>
      </c>
      <c r="C81" s="359"/>
      <c r="D81" s="359"/>
      <c r="E81" s="359"/>
    </row>
    <row r="82" spans="1:5" ht="30" x14ac:dyDescent="0.2">
      <c r="A82" s="358"/>
      <c r="B82" s="185" t="s">
        <v>246</v>
      </c>
      <c r="C82" s="359"/>
      <c r="D82" s="359"/>
      <c r="E82" s="359"/>
    </row>
    <row r="83" spans="1:5" ht="30" x14ac:dyDescent="0.2">
      <c r="A83" s="358"/>
      <c r="B83" s="185" t="s">
        <v>247</v>
      </c>
      <c r="C83" s="359"/>
      <c r="D83" s="359"/>
      <c r="E83" s="359"/>
    </row>
    <row r="84" spans="1:5" ht="15" x14ac:dyDescent="0.2">
      <c r="A84" s="253"/>
      <c r="B84" s="189" t="s">
        <v>129</v>
      </c>
      <c r="C84" s="254">
        <v>2</v>
      </c>
      <c r="D84" s="254">
        <v>0.5</v>
      </c>
      <c r="E84" s="254">
        <v>0.5</v>
      </c>
    </row>
    <row r="85" spans="1:5" ht="15" x14ac:dyDescent="0.2">
      <c r="A85" s="253"/>
      <c r="B85" s="190" t="s">
        <v>242</v>
      </c>
      <c r="C85" s="254">
        <v>0</v>
      </c>
      <c r="D85" s="254"/>
      <c r="E85" s="254"/>
    </row>
    <row r="86" spans="1:5" ht="28.5" x14ac:dyDescent="0.2">
      <c r="A86" s="360" t="s">
        <v>123</v>
      </c>
      <c r="B86" s="186" t="s">
        <v>248</v>
      </c>
      <c r="C86" s="359"/>
      <c r="D86" s="359"/>
      <c r="E86" s="359"/>
    </row>
    <row r="87" spans="1:5" ht="60" x14ac:dyDescent="0.2">
      <c r="A87" s="360"/>
      <c r="B87" s="185" t="s">
        <v>249</v>
      </c>
      <c r="C87" s="359"/>
      <c r="D87" s="359"/>
      <c r="E87" s="359"/>
    </row>
    <row r="88" spans="1:5" ht="75.75" customHeight="1" x14ac:dyDescent="0.2">
      <c r="A88" s="360"/>
      <c r="B88" s="185" t="s">
        <v>250</v>
      </c>
      <c r="C88" s="359"/>
      <c r="D88" s="359"/>
      <c r="E88" s="359"/>
    </row>
    <row r="89" spans="1:5" ht="30" x14ac:dyDescent="0.2">
      <c r="A89" s="360"/>
      <c r="B89" s="185" t="s">
        <v>251</v>
      </c>
      <c r="C89" s="359"/>
      <c r="D89" s="359"/>
      <c r="E89" s="359"/>
    </row>
    <row r="90" spans="1:5" ht="15" x14ac:dyDescent="0.2">
      <c r="A90" s="360"/>
      <c r="B90" s="185" t="s">
        <v>252</v>
      </c>
      <c r="C90" s="359"/>
      <c r="D90" s="359"/>
      <c r="E90" s="359"/>
    </row>
    <row r="91" spans="1:5" ht="45" x14ac:dyDescent="0.2">
      <c r="A91" s="360"/>
      <c r="B91" s="185" t="s">
        <v>253</v>
      </c>
      <c r="C91" s="359"/>
      <c r="D91" s="359"/>
      <c r="E91" s="359"/>
    </row>
    <row r="92" spans="1:5" ht="15" x14ac:dyDescent="0.2">
      <c r="A92" s="253"/>
      <c r="B92" s="189" t="s">
        <v>130</v>
      </c>
      <c r="C92" s="254">
        <v>2</v>
      </c>
      <c r="D92" s="254">
        <v>0.5</v>
      </c>
      <c r="E92" s="254">
        <v>0.5</v>
      </c>
    </row>
    <row r="93" spans="1:5" ht="15" x14ac:dyDescent="0.2">
      <c r="A93" s="253"/>
      <c r="B93" s="190" t="s">
        <v>242</v>
      </c>
      <c r="C93" s="254">
        <v>0</v>
      </c>
      <c r="D93" s="254"/>
      <c r="E93" s="254"/>
    </row>
    <row r="94" spans="1:5" ht="30.6" customHeight="1" x14ac:dyDescent="0.2">
      <c r="A94" s="358" t="s">
        <v>124</v>
      </c>
      <c r="B94" s="187" t="s">
        <v>254</v>
      </c>
      <c r="C94" s="359"/>
      <c r="D94" s="359"/>
      <c r="E94" s="359"/>
    </row>
    <row r="95" spans="1:5" ht="30" x14ac:dyDescent="0.2">
      <c r="A95" s="358"/>
      <c r="B95" s="185" t="s">
        <v>255</v>
      </c>
      <c r="C95" s="359"/>
      <c r="D95" s="359"/>
      <c r="E95" s="359"/>
    </row>
    <row r="96" spans="1:5" ht="15" x14ac:dyDescent="0.2">
      <c r="A96" s="253"/>
      <c r="B96" s="189" t="s">
        <v>126</v>
      </c>
      <c r="C96" s="254">
        <v>2</v>
      </c>
      <c r="D96" s="254">
        <v>0.5</v>
      </c>
      <c r="E96" s="254"/>
    </row>
    <row r="97" spans="1:5" ht="15" x14ac:dyDescent="0.2">
      <c r="A97" s="188"/>
      <c r="B97" s="189" t="s">
        <v>131</v>
      </c>
      <c r="C97" s="254">
        <v>0</v>
      </c>
      <c r="D97" s="254"/>
      <c r="E97" s="254"/>
    </row>
    <row r="98" spans="1:5" ht="57.75" customHeight="1" x14ac:dyDescent="0.2">
      <c r="A98" s="358" t="s">
        <v>132</v>
      </c>
      <c r="B98" s="186" t="s">
        <v>256</v>
      </c>
      <c r="C98" s="359"/>
      <c r="D98" s="359"/>
      <c r="E98" s="359"/>
    </row>
    <row r="99" spans="1:5" ht="105" customHeight="1" x14ac:dyDescent="0.2">
      <c r="A99" s="358"/>
      <c r="B99" s="185" t="s">
        <v>257</v>
      </c>
      <c r="C99" s="359"/>
      <c r="D99" s="359"/>
      <c r="E99" s="359"/>
    </row>
    <row r="100" spans="1:5" ht="15" x14ac:dyDescent="0.2">
      <c r="A100" s="358"/>
      <c r="B100" s="185" t="s">
        <v>258</v>
      </c>
      <c r="C100" s="359"/>
      <c r="D100" s="359"/>
      <c r="E100" s="359"/>
    </row>
    <row r="101" spans="1:5" ht="15" x14ac:dyDescent="0.2">
      <c r="A101" s="358"/>
      <c r="B101" s="185" t="s">
        <v>259</v>
      </c>
      <c r="C101" s="359"/>
      <c r="D101" s="359"/>
      <c r="E101" s="359"/>
    </row>
    <row r="102" spans="1:5" ht="30" x14ac:dyDescent="0.2">
      <c r="A102" s="358"/>
      <c r="B102" s="185" t="s">
        <v>260</v>
      </c>
      <c r="C102" s="359"/>
      <c r="D102" s="359"/>
      <c r="E102" s="359"/>
    </row>
    <row r="103" spans="1:5" ht="15" x14ac:dyDescent="0.2">
      <c r="A103" s="358"/>
      <c r="B103" s="185" t="s">
        <v>261</v>
      </c>
      <c r="C103" s="359"/>
      <c r="D103" s="359"/>
      <c r="E103" s="359"/>
    </row>
    <row r="104" spans="1:5" ht="30" x14ac:dyDescent="0.2">
      <c r="A104" s="358"/>
      <c r="B104" s="185" t="s">
        <v>262</v>
      </c>
      <c r="C104" s="359"/>
      <c r="D104" s="359"/>
      <c r="E104" s="359"/>
    </row>
    <row r="105" spans="1:5" ht="30" x14ac:dyDescent="0.2">
      <c r="A105" s="358"/>
      <c r="B105" s="185" t="s">
        <v>263</v>
      </c>
      <c r="C105" s="359"/>
      <c r="D105" s="359"/>
      <c r="E105" s="359"/>
    </row>
    <row r="106" spans="1:5" ht="15" x14ac:dyDescent="0.2">
      <c r="A106" s="358"/>
      <c r="B106" s="185" t="s">
        <v>264</v>
      </c>
      <c r="C106" s="359"/>
      <c r="D106" s="359"/>
      <c r="E106" s="359"/>
    </row>
    <row r="107" spans="1:5" ht="15" customHeight="1" x14ac:dyDescent="0.2">
      <c r="A107" s="358"/>
      <c r="B107" s="185" t="s">
        <v>265</v>
      </c>
      <c r="C107" s="359"/>
      <c r="D107" s="359"/>
      <c r="E107" s="359"/>
    </row>
    <row r="108" spans="1:5" ht="30" x14ac:dyDescent="0.2">
      <c r="A108" s="358"/>
      <c r="B108" s="185" t="s">
        <v>266</v>
      </c>
      <c r="C108" s="359"/>
      <c r="D108" s="359"/>
      <c r="E108" s="359"/>
    </row>
    <row r="109" spans="1:5" ht="15" x14ac:dyDescent="0.2">
      <c r="A109" s="358"/>
      <c r="B109" s="185" t="s">
        <v>267</v>
      </c>
      <c r="C109" s="359"/>
      <c r="D109" s="359"/>
      <c r="E109" s="359"/>
    </row>
    <row r="110" spans="1:5" ht="15" x14ac:dyDescent="0.2">
      <c r="A110" s="358"/>
      <c r="B110" s="185" t="s">
        <v>268</v>
      </c>
      <c r="C110" s="359"/>
      <c r="D110" s="359"/>
      <c r="E110" s="359"/>
    </row>
    <row r="111" spans="1:5" ht="74.25" customHeight="1" x14ac:dyDescent="0.2">
      <c r="A111" s="358"/>
      <c r="B111" s="185" t="s">
        <v>269</v>
      </c>
      <c r="C111" s="359"/>
      <c r="D111" s="359"/>
      <c r="E111" s="359"/>
    </row>
    <row r="112" spans="1:5" ht="32.25" customHeight="1" x14ac:dyDescent="0.2">
      <c r="A112" s="358"/>
      <c r="B112" s="185" t="s">
        <v>270</v>
      </c>
      <c r="C112" s="359"/>
      <c r="D112" s="359"/>
      <c r="E112" s="359"/>
    </row>
    <row r="113" spans="1:5" ht="120.75" customHeight="1" x14ac:dyDescent="0.2">
      <c r="A113" s="358"/>
      <c r="B113" s="185" t="s">
        <v>271</v>
      </c>
      <c r="C113" s="359"/>
      <c r="D113" s="359"/>
      <c r="E113" s="359"/>
    </row>
    <row r="114" spans="1:5" ht="45" x14ac:dyDescent="0.2">
      <c r="A114" s="253"/>
      <c r="B114" s="189" t="s">
        <v>272</v>
      </c>
      <c r="C114" s="254">
        <v>2</v>
      </c>
      <c r="D114" s="254">
        <v>0.5</v>
      </c>
      <c r="E114" s="254"/>
    </row>
    <row r="115" spans="1:5" ht="45" x14ac:dyDescent="0.2">
      <c r="A115" s="253"/>
      <c r="B115" s="189" t="s">
        <v>273</v>
      </c>
      <c r="C115" s="254">
        <v>1</v>
      </c>
      <c r="D115" s="254">
        <v>0.5</v>
      </c>
      <c r="E115" s="254"/>
    </row>
    <row r="116" spans="1:5" ht="45.75" customHeight="1" x14ac:dyDescent="0.2">
      <c r="A116" s="253"/>
      <c r="B116" s="189" t="s">
        <v>274</v>
      </c>
      <c r="C116" s="254">
        <v>0</v>
      </c>
      <c r="D116" s="254"/>
      <c r="E116" s="254"/>
    </row>
    <row r="117" spans="1:5" ht="28.5" x14ac:dyDescent="0.2">
      <c r="A117" s="360" t="s">
        <v>193</v>
      </c>
      <c r="B117" s="186" t="s">
        <v>275</v>
      </c>
      <c r="C117" s="359"/>
      <c r="D117" s="359"/>
      <c r="E117" s="359"/>
    </row>
    <row r="118" spans="1:5" ht="45" x14ac:dyDescent="0.2">
      <c r="A118" s="360"/>
      <c r="B118" s="185" t="s">
        <v>176</v>
      </c>
      <c r="C118" s="359"/>
      <c r="D118" s="359"/>
      <c r="E118" s="359"/>
    </row>
    <row r="119" spans="1:5" ht="30" x14ac:dyDescent="0.2">
      <c r="A119" s="360"/>
      <c r="B119" s="185" t="s">
        <v>162</v>
      </c>
      <c r="C119" s="359"/>
      <c r="D119" s="359"/>
      <c r="E119" s="359"/>
    </row>
    <row r="120" spans="1:5" ht="45" x14ac:dyDescent="0.2">
      <c r="A120" s="360"/>
      <c r="B120" s="185" t="s">
        <v>276</v>
      </c>
      <c r="C120" s="359"/>
      <c r="D120" s="359"/>
      <c r="E120" s="359"/>
    </row>
    <row r="121" spans="1:5" ht="15" x14ac:dyDescent="0.2">
      <c r="A121" s="255"/>
      <c r="B121" s="189" t="s">
        <v>133</v>
      </c>
      <c r="C121" s="254">
        <v>2</v>
      </c>
      <c r="D121" s="254">
        <v>0.5</v>
      </c>
      <c r="E121" s="254">
        <v>0.5</v>
      </c>
    </row>
    <row r="122" spans="1:5" ht="15" x14ac:dyDescent="0.2">
      <c r="A122" s="255"/>
      <c r="B122" s="189" t="s">
        <v>113</v>
      </c>
      <c r="C122" s="254">
        <v>0</v>
      </c>
      <c r="D122" s="254"/>
      <c r="E122" s="254"/>
    </row>
  </sheetData>
  <mergeCells count="65">
    <mergeCell ref="A1:E1"/>
    <mergeCell ref="A2:A3"/>
    <mergeCell ref="E4:E7"/>
    <mergeCell ref="A36:A39"/>
    <mergeCell ref="C36:C39"/>
    <mergeCell ref="D36:D39"/>
    <mergeCell ref="B2:B3"/>
    <mergeCell ref="C2:C3"/>
    <mergeCell ref="D2:E2"/>
    <mergeCell ref="A26:A28"/>
    <mergeCell ref="C26:C28"/>
    <mergeCell ref="D26:D28"/>
    <mergeCell ref="A4:A7"/>
    <mergeCell ref="C4:C7"/>
    <mergeCell ref="D4:D7"/>
    <mergeCell ref="A8:A11"/>
    <mergeCell ref="C8:C11"/>
    <mergeCell ref="D8:D11"/>
    <mergeCell ref="E8:E11"/>
    <mergeCell ref="A14:A23"/>
    <mergeCell ref="C14:C23"/>
    <mergeCell ref="D14:D23"/>
    <mergeCell ref="E14:E23"/>
    <mergeCell ref="E26:E28"/>
    <mergeCell ref="A31:A33"/>
    <mergeCell ref="C31:C33"/>
    <mergeCell ref="D31:D33"/>
    <mergeCell ref="E31:E33"/>
    <mergeCell ref="E36:E39"/>
    <mergeCell ref="A43:A45"/>
    <mergeCell ref="C43:C45"/>
    <mergeCell ref="D43:D45"/>
    <mergeCell ref="E43:E45"/>
    <mergeCell ref="A49:A51"/>
    <mergeCell ref="C49:C51"/>
    <mergeCell ref="D49:D51"/>
    <mergeCell ref="E49:E51"/>
    <mergeCell ref="A55:A61"/>
    <mergeCell ref="C55:C61"/>
    <mergeCell ref="D55:D61"/>
    <mergeCell ref="E55:E61"/>
    <mergeCell ref="A64:A71"/>
    <mergeCell ref="C64:C71"/>
    <mergeCell ref="D64:D71"/>
    <mergeCell ref="E64:E71"/>
    <mergeCell ref="A74:A83"/>
    <mergeCell ref="C74:C83"/>
    <mergeCell ref="D74:D83"/>
    <mergeCell ref="E74:E83"/>
    <mergeCell ref="A86:A91"/>
    <mergeCell ref="C86:C91"/>
    <mergeCell ref="D86:D91"/>
    <mergeCell ref="E86:E91"/>
    <mergeCell ref="A94:A95"/>
    <mergeCell ref="C94:C95"/>
    <mergeCell ref="D94:D95"/>
    <mergeCell ref="E94:E95"/>
    <mergeCell ref="A98:A113"/>
    <mergeCell ref="C98:C113"/>
    <mergeCell ref="D98:D113"/>
    <mergeCell ref="E98:E113"/>
    <mergeCell ref="A117:A120"/>
    <mergeCell ref="C117:C120"/>
    <mergeCell ref="D117:D120"/>
    <mergeCell ref="E117:E120"/>
  </mergeCells>
  <phoneticPr fontId="14" type="noConversion"/>
  <hyperlinks>
    <hyperlink ref="B113" r:id="rId1" display="mailto:rating@nifi.ru"/>
  </hyperlinks>
  <pageMargins left="0.70866141732283472" right="0.70866141732283472" top="0.74803149606299213" bottom="0.74803149606299213" header="0.31496062992125984" footer="0.31496062992125984"/>
  <pageSetup paperSize="9" scale="82" fitToHeight="0" orientation="landscape" r:id="rId2"/>
  <headerFooter>
    <oddFooter>&amp;C&amp;9&amp;A&amp;R&amp;P</oddFooter>
  </headerFooter>
  <ignoredErrors>
    <ignoredError sqref="A98 A11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zoomScaleNormal="100" zoomScaleSheetLayoutView="100" workbookViewId="0">
      <pane xSplit="1" ySplit="4" topLeftCell="B5" activePane="bottomRight" state="frozen"/>
      <selection activeCell="P27" sqref="P27"/>
      <selection pane="topRight" activeCell="P27" sqref="P27"/>
      <selection pane="bottomLeft" activeCell="P27" sqref="P27"/>
      <selection pane="bottomRight" activeCell="A2" sqref="A2:A3"/>
    </sheetView>
  </sheetViews>
  <sheetFormatPr defaultColWidth="9.140625" defaultRowHeight="12.75" x14ac:dyDescent="0.2"/>
  <cols>
    <col min="1" max="1" width="23.140625" style="9" customWidth="1"/>
    <col min="2" max="2" width="12.5703125" style="14" customWidth="1"/>
    <col min="3" max="3" width="15.5703125" style="17" customWidth="1"/>
    <col min="4" max="4" width="16.5703125" style="17" customWidth="1"/>
    <col min="5" max="5" width="12.5703125" style="14" customWidth="1"/>
    <col min="6" max="6" width="15.5703125" style="58" customWidth="1"/>
    <col min="7" max="7" width="16.5703125" style="58" customWidth="1"/>
    <col min="8" max="8" width="12.5703125" style="58" customWidth="1"/>
    <col min="9" max="10" width="15.5703125" style="58" customWidth="1"/>
    <col min="11" max="11" width="9.140625" style="266"/>
    <col min="12" max="16384" width="9.140625" style="9"/>
  </cols>
  <sheetData>
    <row r="1" spans="1:32" s="60" customFormat="1" ht="20.100000000000001" customHeight="1" x14ac:dyDescent="0.2">
      <c r="A1" s="373" t="s">
        <v>1221</v>
      </c>
      <c r="B1" s="374"/>
      <c r="C1" s="374"/>
      <c r="D1" s="374"/>
      <c r="E1" s="374"/>
      <c r="F1" s="374"/>
      <c r="G1" s="374"/>
      <c r="H1" s="374"/>
      <c r="I1" s="374"/>
      <c r="J1" s="374"/>
      <c r="K1" s="265"/>
    </row>
    <row r="2" spans="1:32" s="11" customFormat="1" ht="36.950000000000003" customHeight="1" x14ac:dyDescent="0.2">
      <c r="A2" s="371" t="s">
        <v>196</v>
      </c>
      <c r="B2" s="368" t="s">
        <v>280</v>
      </c>
      <c r="C2" s="369"/>
      <c r="D2" s="370"/>
      <c r="E2" s="368" t="s">
        <v>281</v>
      </c>
      <c r="F2" s="369"/>
      <c r="G2" s="370"/>
      <c r="H2" s="371" t="s">
        <v>282</v>
      </c>
      <c r="I2" s="371"/>
      <c r="J2" s="372"/>
      <c r="K2" s="266"/>
    </row>
    <row r="3" spans="1:32" s="11" customFormat="1" ht="36" customHeight="1" x14ac:dyDescent="0.2">
      <c r="A3" s="371"/>
      <c r="B3" s="260" t="s">
        <v>860</v>
      </c>
      <c r="C3" s="260" t="s">
        <v>861</v>
      </c>
      <c r="D3" s="260" t="s">
        <v>907</v>
      </c>
      <c r="E3" s="260" t="s">
        <v>860</v>
      </c>
      <c r="F3" s="260" t="s">
        <v>861</v>
      </c>
      <c r="G3" s="260" t="s">
        <v>907</v>
      </c>
      <c r="H3" s="260" t="s">
        <v>860</v>
      </c>
      <c r="I3" s="260" t="s">
        <v>861</v>
      </c>
      <c r="J3" s="260" t="s">
        <v>907</v>
      </c>
      <c r="K3" s="266"/>
    </row>
    <row r="4" spans="1:32" s="7" customFormat="1" ht="15" customHeight="1" x14ac:dyDescent="0.2">
      <c r="A4" s="24" t="s">
        <v>0</v>
      </c>
      <c r="B4" s="26"/>
      <c r="C4" s="26"/>
      <c r="D4" s="26"/>
      <c r="E4" s="26"/>
      <c r="F4" s="24"/>
      <c r="G4" s="24"/>
      <c r="H4" s="24"/>
      <c r="I4" s="24"/>
      <c r="J4" s="24"/>
      <c r="K4" s="153"/>
    </row>
    <row r="5" spans="1:32" s="164" customFormat="1" ht="15" customHeight="1" x14ac:dyDescent="0.2">
      <c r="A5" s="117" t="s">
        <v>1</v>
      </c>
      <c r="B5" s="163" t="s">
        <v>407</v>
      </c>
      <c r="C5" s="117" t="s">
        <v>183</v>
      </c>
      <c r="D5" s="231" t="s">
        <v>925</v>
      </c>
      <c r="E5" s="221" t="s">
        <v>401</v>
      </c>
      <c r="F5" s="231" t="s">
        <v>908</v>
      </c>
      <c r="G5" s="117" t="s">
        <v>183</v>
      </c>
      <c r="H5" s="163" t="s">
        <v>856</v>
      </c>
      <c r="I5" s="117" t="s">
        <v>183</v>
      </c>
      <c r="J5" s="117" t="s">
        <v>914</v>
      </c>
      <c r="K5" s="153" t="s">
        <v>183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s="7" customFormat="1" ht="15" customHeight="1" x14ac:dyDescent="0.2">
      <c r="A6" s="231" t="s">
        <v>2</v>
      </c>
      <c r="B6" s="221" t="s">
        <v>857</v>
      </c>
      <c r="C6" s="117" t="s">
        <v>183</v>
      </c>
      <c r="D6" s="231" t="s">
        <v>926</v>
      </c>
      <c r="E6" s="221" t="s">
        <v>402</v>
      </c>
      <c r="F6" s="231" t="s">
        <v>908</v>
      </c>
      <c r="G6" s="33" t="s">
        <v>183</v>
      </c>
      <c r="H6" s="117" t="s">
        <v>862</v>
      </c>
      <c r="I6" s="117" t="s">
        <v>183</v>
      </c>
      <c r="J6" s="117" t="s">
        <v>948</v>
      </c>
      <c r="K6" s="153" t="s">
        <v>183</v>
      </c>
    </row>
    <row r="7" spans="1:32" s="7" customFormat="1" ht="15" customHeight="1" x14ac:dyDescent="0.2">
      <c r="A7" s="231" t="s">
        <v>3</v>
      </c>
      <c r="B7" s="39" t="s">
        <v>858</v>
      </c>
      <c r="C7" s="117" t="s">
        <v>908</v>
      </c>
      <c r="D7" s="33" t="s">
        <v>183</v>
      </c>
      <c r="E7" s="221" t="s">
        <v>404</v>
      </c>
      <c r="F7" s="231" t="s">
        <v>908</v>
      </c>
      <c r="G7" s="231" t="s">
        <v>183</v>
      </c>
      <c r="H7" s="117" t="s">
        <v>183</v>
      </c>
      <c r="I7" s="117" t="s">
        <v>183</v>
      </c>
      <c r="J7" s="117" t="s">
        <v>183</v>
      </c>
      <c r="K7" s="153"/>
    </row>
    <row r="8" spans="1:32" s="46" customFormat="1" ht="15" customHeight="1" x14ac:dyDescent="0.2">
      <c r="A8" s="231" t="s">
        <v>4</v>
      </c>
      <c r="B8" s="39" t="s">
        <v>406</v>
      </c>
      <c r="C8" s="117" t="s">
        <v>183</v>
      </c>
      <c r="D8" s="231" t="s">
        <v>989</v>
      </c>
      <c r="E8" s="39" t="s">
        <v>413</v>
      </c>
      <c r="F8" s="231" t="s">
        <v>908</v>
      </c>
      <c r="G8" s="231" t="s">
        <v>183</v>
      </c>
      <c r="H8" s="231" t="s">
        <v>183</v>
      </c>
      <c r="I8" s="231" t="s">
        <v>183</v>
      </c>
      <c r="J8" s="231" t="s">
        <v>183</v>
      </c>
      <c r="K8" s="153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s="46" customFormat="1" ht="15" customHeight="1" x14ac:dyDescent="0.2">
      <c r="A9" s="231" t="s">
        <v>5</v>
      </c>
      <c r="B9" s="39" t="s">
        <v>414</v>
      </c>
      <c r="C9" s="231" t="s">
        <v>415</v>
      </c>
      <c r="D9" s="33" t="s">
        <v>183</v>
      </c>
      <c r="E9" s="39" t="s">
        <v>416</v>
      </c>
      <c r="F9" s="231" t="s">
        <v>908</v>
      </c>
      <c r="G9" s="33" t="s">
        <v>183</v>
      </c>
      <c r="H9" s="231" t="s">
        <v>183</v>
      </c>
      <c r="I9" s="231" t="s">
        <v>183</v>
      </c>
      <c r="J9" s="231" t="s">
        <v>183</v>
      </c>
      <c r="K9" s="15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s="7" customFormat="1" ht="15" customHeight="1" x14ac:dyDescent="0.2">
      <c r="A10" s="231" t="s">
        <v>6</v>
      </c>
      <c r="B10" s="39" t="s">
        <v>417</v>
      </c>
      <c r="C10" s="231" t="s">
        <v>908</v>
      </c>
      <c r="D10" s="231" t="s">
        <v>183</v>
      </c>
      <c r="E10" s="39" t="s">
        <v>418</v>
      </c>
      <c r="F10" s="231" t="s">
        <v>908</v>
      </c>
      <c r="G10" s="231" t="s">
        <v>183</v>
      </c>
      <c r="H10" s="231" t="s">
        <v>183</v>
      </c>
      <c r="I10" s="231" t="s">
        <v>183</v>
      </c>
      <c r="J10" s="231" t="s">
        <v>183</v>
      </c>
      <c r="K10" s="153"/>
    </row>
    <row r="11" spans="1:32" s="46" customFormat="1" ht="14.45" customHeight="1" x14ac:dyDescent="0.2">
      <c r="A11" s="231" t="s">
        <v>7</v>
      </c>
      <c r="B11" s="39" t="s">
        <v>419</v>
      </c>
      <c r="C11" s="231" t="s">
        <v>415</v>
      </c>
      <c r="D11" s="231" t="s">
        <v>183</v>
      </c>
      <c r="E11" s="39" t="s">
        <v>420</v>
      </c>
      <c r="F11" s="231" t="s">
        <v>908</v>
      </c>
      <c r="G11" s="231" t="s">
        <v>183</v>
      </c>
      <c r="H11" s="231" t="s">
        <v>183</v>
      </c>
      <c r="I11" s="231" t="s">
        <v>183</v>
      </c>
      <c r="J11" s="231" t="s">
        <v>183</v>
      </c>
      <c r="K11" s="153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s="46" customFormat="1" ht="15" customHeight="1" x14ac:dyDescent="0.2">
      <c r="A12" s="231" t="s">
        <v>8</v>
      </c>
      <c r="B12" s="39" t="s">
        <v>422</v>
      </c>
      <c r="C12" s="231" t="s">
        <v>895</v>
      </c>
      <c r="D12" s="231" t="s">
        <v>183</v>
      </c>
      <c r="E12" s="39" t="s">
        <v>421</v>
      </c>
      <c r="F12" s="231" t="s">
        <v>908</v>
      </c>
      <c r="G12" s="33" t="s">
        <v>183</v>
      </c>
      <c r="H12" s="231" t="s">
        <v>183</v>
      </c>
      <c r="I12" s="231" t="s">
        <v>183</v>
      </c>
      <c r="J12" s="231" t="s">
        <v>183</v>
      </c>
      <c r="K12" s="15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s="46" customFormat="1" ht="15" customHeight="1" x14ac:dyDescent="0.2">
      <c r="A13" s="231" t="s">
        <v>9</v>
      </c>
      <c r="B13" s="221" t="s">
        <v>383</v>
      </c>
      <c r="C13" s="231" t="s">
        <v>895</v>
      </c>
      <c r="D13" s="33" t="s">
        <v>183</v>
      </c>
      <c r="E13" s="39" t="s">
        <v>382</v>
      </c>
      <c r="F13" s="231" t="s">
        <v>908</v>
      </c>
      <c r="G13" s="231" t="s">
        <v>183</v>
      </c>
      <c r="H13" s="117" t="s">
        <v>183</v>
      </c>
      <c r="I13" s="117" t="s">
        <v>183</v>
      </c>
      <c r="J13" s="117" t="s">
        <v>183</v>
      </c>
      <c r="K13" s="15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s="7" customFormat="1" ht="15" customHeight="1" x14ac:dyDescent="0.2">
      <c r="A14" s="231" t="s">
        <v>10</v>
      </c>
      <c r="B14" s="39" t="s">
        <v>423</v>
      </c>
      <c r="C14" s="231" t="s">
        <v>908</v>
      </c>
      <c r="D14" s="33" t="s">
        <v>183</v>
      </c>
      <c r="E14" s="39" t="s">
        <v>424</v>
      </c>
      <c r="F14" s="117" t="s">
        <v>183</v>
      </c>
      <c r="G14" s="231" t="s">
        <v>946</v>
      </c>
      <c r="H14" s="39" t="s">
        <v>425</v>
      </c>
      <c r="I14" s="231" t="s">
        <v>908</v>
      </c>
      <c r="J14" s="33" t="s">
        <v>183</v>
      </c>
      <c r="K14" s="153"/>
    </row>
    <row r="15" spans="1:32" s="46" customFormat="1" ht="15" customHeight="1" x14ac:dyDescent="0.2">
      <c r="A15" s="231" t="s">
        <v>11</v>
      </c>
      <c r="B15" s="39" t="s">
        <v>427</v>
      </c>
      <c r="C15" s="117" t="s">
        <v>183</v>
      </c>
      <c r="D15" s="231" t="s">
        <v>927</v>
      </c>
      <c r="E15" s="232" t="s">
        <v>426</v>
      </c>
      <c r="F15" s="231" t="s">
        <v>908</v>
      </c>
      <c r="G15" s="33" t="s">
        <v>183</v>
      </c>
      <c r="H15" s="231" t="s">
        <v>912</v>
      </c>
      <c r="I15" s="231" t="s">
        <v>183</v>
      </c>
      <c r="J15" s="117" t="s">
        <v>914</v>
      </c>
      <c r="K15" s="153" t="s">
        <v>183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s="7" customFormat="1" ht="15" customHeight="1" x14ac:dyDescent="0.2">
      <c r="A16" s="231" t="s">
        <v>12</v>
      </c>
      <c r="B16" s="39" t="s">
        <v>430</v>
      </c>
      <c r="C16" s="231" t="s">
        <v>415</v>
      </c>
      <c r="D16" s="231" t="s">
        <v>183</v>
      </c>
      <c r="E16" s="39" t="s">
        <v>431</v>
      </c>
      <c r="F16" s="231" t="s">
        <v>908</v>
      </c>
      <c r="G16" s="231" t="s">
        <v>183</v>
      </c>
      <c r="H16" s="39" t="s">
        <v>432</v>
      </c>
      <c r="I16" s="117" t="s">
        <v>183</v>
      </c>
      <c r="J16" s="117" t="s">
        <v>915</v>
      </c>
      <c r="K16" s="153" t="s">
        <v>183</v>
      </c>
    </row>
    <row r="17" spans="1:32" s="46" customFormat="1" ht="15" customHeight="1" x14ac:dyDescent="0.2">
      <c r="A17" s="231" t="s">
        <v>13</v>
      </c>
      <c r="B17" s="221" t="s">
        <v>433</v>
      </c>
      <c r="C17" s="231" t="s">
        <v>895</v>
      </c>
      <c r="D17" s="231" t="s">
        <v>934</v>
      </c>
      <c r="E17" s="39" t="s">
        <v>434</v>
      </c>
      <c r="F17" s="117" t="s">
        <v>183</v>
      </c>
      <c r="G17" s="231" t="s">
        <v>941</v>
      </c>
      <c r="H17" s="231" t="s">
        <v>183</v>
      </c>
      <c r="I17" s="231" t="s">
        <v>183</v>
      </c>
      <c r="J17" s="231" t="s">
        <v>183</v>
      </c>
      <c r="K17" s="15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46" customFormat="1" ht="15" customHeight="1" x14ac:dyDescent="0.2">
      <c r="A18" s="231" t="s">
        <v>14</v>
      </c>
      <c r="B18" s="39" t="s">
        <v>435</v>
      </c>
      <c r="C18" s="231" t="s">
        <v>895</v>
      </c>
      <c r="D18" s="231" t="s">
        <v>183</v>
      </c>
      <c r="E18" s="39" t="s">
        <v>436</v>
      </c>
      <c r="F18" s="231" t="s">
        <v>908</v>
      </c>
      <c r="G18" s="231" t="s">
        <v>183</v>
      </c>
      <c r="H18" s="231" t="s">
        <v>183</v>
      </c>
      <c r="I18" s="231" t="s">
        <v>183</v>
      </c>
      <c r="J18" s="231" t="s">
        <v>183</v>
      </c>
      <c r="K18" s="15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51" customFormat="1" ht="15" customHeight="1" x14ac:dyDescent="0.2">
      <c r="A19" s="231" t="s">
        <v>15</v>
      </c>
      <c r="B19" s="39" t="s">
        <v>437</v>
      </c>
      <c r="C19" s="117" t="s">
        <v>183</v>
      </c>
      <c r="D19" s="231" t="s">
        <v>928</v>
      </c>
      <c r="E19" s="39" t="s">
        <v>438</v>
      </c>
      <c r="F19" s="117" t="s">
        <v>183</v>
      </c>
      <c r="G19" s="231" t="s">
        <v>928</v>
      </c>
      <c r="H19" s="39" t="s">
        <v>439</v>
      </c>
      <c r="I19" s="231" t="s">
        <v>908</v>
      </c>
      <c r="J19" s="33" t="s">
        <v>183</v>
      </c>
      <c r="K19" s="153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7" customFormat="1" ht="15" customHeight="1" x14ac:dyDescent="0.2">
      <c r="A20" s="231" t="s">
        <v>16</v>
      </c>
      <c r="B20" s="39" t="s">
        <v>441</v>
      </c>
      <c r="C20" s="231" t="s">
        <v>908</v>
      </c>
      <c r="D20" s="231" t="s">
        <v>934</v>
      </c>
      <c r="E20" s="39" t="s">
        <v>442</v>
      </c>
      <c r="F20" s="231" t="s">
        <v>183</v>
      </c>
      <c r="G20" s="231" t="s">
        <v>947</v>
      </c>
      <c r="H20" s="39" t="s">
        <v>444</v>
      </c>
      <c r="I20" s="231" t="s">
        <v>908</v>
      </c>
      <c r="J20" s="231" t="s">
        <v>183</v>
      </c>
      <c r="K20" s="153"/>
    </row>
    <row r="21" spans="1:32" s="7" customFormat="1" ht="15" customHeight="1" x14ac:dyDescent="0.2">
      <c r="A21" s="231" t="s">
        <v>17</v>
      </c>
      <c r="B21" s="39" t="s">
        <v>445</v>
      </c>
      <c r="C21" s="231" t="s">
        <v>908</v>
      </c>
      <c r="D21" s="231" t="s">
        <v>183</v>
      </c>
      <c r="E21" s="39" t="s">
        <v>446</v>
      </c>
      <c r="F21" s="231" t="s">
        <v>908</v>
      </c>
      <c r="G21" s="231" t="s">
        <v>1096</v>
      </c>
      <c r="H21" s="126" t="s">
        <v>447</v>
      </c>
      <c r="I21" s="117" t="s">
        <v>183</v>
      </c>
      <c r="J21" s="117" t="s">
        <v>916</v>
      </c>
      <c r="K21" s="153" t="s">
        <v>183</v>
      </c>
    </row>
    <row r="22" spans="1:32" s="7" customFormat="1" ht="15" customHeight="1" x14ac:dyDescent="0.2">
      <c r="A22" s="231" t="s">
        <v>204</v>
      </c>
      <c r="B22" s="39" t="s">
        <v>448</v>
      </c>
      <c r="C22" s="231" t="s">
        <v>908</v>
      </c>
      <c r="D22" s="231" t="s">
        <v>183</v>
      </c>
      <c r="E22" s="39" t="s">
        <v>449</v>
      </c>
      <c r="F22" s="117" t="s">
        <v>183</v>
      </c>
      <c r="G22" s="231" t="s">
        <v>942</v>
      </c>
      <c r="H22" s="39" t="s">
        <v>450</v>
      </c>
      <c r="I22" s="231" t="s">
        <v>908</v>
      </c>
      <c r="J22" s="33" t="s">
        <v>183</v>
      </c>
      <c r="K22" s="153"/>
    </row>
    <row r="23" spans="1:32" s="7" customFormat="1" ht="15" customHeight="1" x14ac:dyDescent="0.2">
      <c r="A23" s="24" t="s">
        <v>18</v>
      </c>
      <c r="B23" s="24"/>
      <c r="C23" s="24"/>
      <c r="D23" s="24"/>
      <c r="E23" s="24"/>
      <c r="F23" s="24"/>
      <c r="G23" s="24"/>
      <c r="H23" s="24"/>
      <c r="I23" s="24"/>
      <c r="J23" s="24"/>
      <c r="K23" s="153"/>
    </row>
    <row r="24" spans="1:32" s="7" customFormat="1" ht="15" customHeight="1" x14ac:dyDescent="0.2">
      <c r="A24" s="231" t="s">
        <v>19</v>
      </c>
      <c r="B24" s="39" t="s">
        <v>451</v>
      </c>
      <c r="C24" s="231" t="s">
        <v>895</v>
      </c>
      <c r="D24" s="231" t="s">
        <v>935</v>
      </c>
      <c r="E24" s="39" t="s">
        <v>452</v>
      </c>
      <c r="F24" s="231" t="s">
        <v>908</v>
      </c>
      <c r="G24" s="231" t="s">
        <v>183</v>
      </c>
      <c r="H24" s="126" t="s">
        <v>453</v>
      </c>
      <c r="I24" s="117" t="s">
        <v>183</v>
      </c>
      <c r="J24" s="117" t="s">
        <v>916</v>
      </c>
      <c r="K24" s="153" t="s">
        <v>183</v>
      </c>
    </row>
    <row r="25" spans="1:32" s="7" customFormat="1" ht="15" customHeight="1" x14ac:dyDescent="0.2">
      <c r="A25" s="231" t="s">
        <v>20</v>
      </c>
      <c r="B25" s="39" t="s">
        <v>376</v>
      </c>
      <c r="C25" s="231" t="s">
        <v>409</v>
      </c>
      <c r="D25" s="33" t="s">
        <v>183</v>
      </c>
      <c r="E25" s="39" t="s">
        <v>377</v>
      </c>
      <c r="F25" s="231" t="s">
        <v>908</v>
      </c>
      <c r="G25" s="231" t="s">
        <v>183</v>
      </c>
      <c r="H25" s="231" t="s">
        <v>183</v>
      </c>
      <c r="I25" s="231" t="s">
        <v>183</v>
      </c>
      <c r="J25" s="231" t="s">
        <v>183</v>
      </c>
      <c r="K25" s="153"/>
    </row>
    <row r="26" spans="1:32" s="7" customFormat="1" ht="15" customHeight="1" x14ac:dyDescent="0.2">
      <c r="A26" s="231" t="s">
        <v>21</v>
      </c>
      <c r="B26" s="39" t="s">
        <v>454</v>
      </c>
      <c r="C26" s="231" t="s">
        <v>908</v>
      </c>
      <c r="D26" s="231" t="s">
        <v>183</v>
      </c>
      <c r="E26" s="39" t="s">
        <v>455</v>
      </c>
      <c r="F26" s="231" t="s">
        <v>908</v>
      </c>
      <c r="G26" s="126" t="s">
        <v>183</v>
      </c>
      <c r="H26" s="231" t="s">
        <v>183</v>
      </c>
      <c r="I26" s="231" t="s">
        <v>183</v>
      </c>
      <c r="J26" s="231" t="s">
        <v>183</v>
      </c>
      <c r="K26" s="153"/>
    </row>
    <row r="27" spans="1:32" s="7" customFormat="1" ht="15" customHeight="1" x14ac:dyDescent="0.2">
      <c r="A27" s="231" t="s">
        <v>22</v>
      </c>
      <c r="B27" s="39" t="s">
        <v>456</v>
      </c>
      <c r="C27" s="231" t="s">
        <v>908</v>
      </c>
      <c r="D27" s="231" t="s">
        <v>183</v>
      </c>
      <c r="E27" s="39" t="s">
        <v>457</v>
      </c>
      <c r="F27" s="231" t="s">
        <v>908</v>
      </c>
      <c r="G27" s="231" t="s">
        <v>183</v>
      </c>
      <c r="H27" s="231" t="s">
        <v>183</v>
      </c>
      <c r="I27" s="231" t="s">
        <v>183</v>
      </c>
      <c r="J27" s="231" t="s">
        <v>183</v>
      </c>
      <c r="K27" s="153"/>
    </row>
    <row r="28" spans="1:32" s="7" customFormat="1" ht="15" customHeight="1" x14ac:dyDescent="0.2">
      <c r="A28" s="231" t="s">
        <v>23</v>
      </c>
      <c r="B28" s="39" t="s">
        <v>459</v>
      </c>
      <c r="C28" s="231" t="s">
        <v>908</v>
      </c>
      <c r="D28" s="231" t="s">
        <v>909</v>
      </c>
      <c r="E28" s="39" t="s">
        <v>460</v>
      </c>
      <c r="F28" s="231" t="s">
        <v>908</v>
      </c>
      <c r="G28" s="33" t="s">
        <v>1015</v>
      </c>
      <c r="H28" s="231" t="s">
        <v>183</v>
      </c>
      <c r="I28" s="231" t="s">
        <v>183</v>
      </c>
      <c r="J28" s="231" t="s">
        <v>183</v>
      </c>
      <c r="K28" s="153"/>
    </row>
    <row r="29" spans="1:32" s="7" customFormat="1" ht="15" customHeight="1" x14ac:dyDescent="0.2">
      <c r="A29" s="231" t="s">
        <v>24</v>
      </c>
      <c r="B29" s="39" t="s">
        <v>461</v>
      </c>
      <c r="C29" s="117" t="s">
        <v>183</v>
      </c>
      <c r="D29" s="231" t="s">
        <v>917</v>
      </c>
      <c r="E29" s="39" t="s">
        <v>464</v>
      </c>
      <c r="F29" s="231" t="s">
        <v>908</v>
      </c>
      <c r="G29" s="33" t="s">
        <v>183</v>
      </c>
      <c r="H29" s="39" t="s">
        <v>462</v>
      </c>
      <c r="I29" s="231" t="s">
        <v>908</v>
      </c>
      <c r="J29" s="231" t="s">
        <v>183</v>
      </c>
      <c r="K29" s="153"/>
    </row>
    <row r="30" spans="1:32" ht="15" customHeight="1" x14ac:dyDescent="0.2">
      <c r="A30" s="231" t="s">
        <v>25</v>
      </c>
      <c r="B30" s="39" t="s">
        <v>910</v>
      </c>
      <c r="C30" s="117" t="s">
        <v>908</v>
      </c>
      <c r="D30" s="231" t="s">
        <v>183</v>
      </c>
      <c r="E30" s="39" t="s">
        <v>465</v>
      </c>
      <c r="F30" s="231" t="s">
        <v>908</v>
      </c>
      <c r="G30" s="231" t="s">
        <v>183</v>
      </c>
      <c r="H30" s="39" t="s">
        <v>466</v>
      </c>
      <c r="I30" s="117" t="s">
        <v>183</v>
      </c>
      <c r="J30" s="117" t="s">
        <v>916</v>
      </c>
      <c r="K30" s="153" t="s">
        <v>183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s="7" customFormat="1" ht="15" customHeight="1" x14ac:dyDescent="0.2">
      <c r="A31" s="231" t="s">
        <v>26</v>
      </c>
      <c r="B31" s="39" t="s">
        <v>467</v>
      </c>
      <c r="C31" s="231" t="s">
        <v>895</v>
      </c>
      <c r="D31" s="231" t="s">
        <v>183</v>
      </c>
      <c r="E31" s="39" t="s">
        <v>468</v>
      </c>
      <c r="F31" s="231" t="s">
        <v>908</v>
      </c>
      <c r="G31" s="33" t="s">
        <v>183</v>
      </c>
      <c r="H31" s="39" t="s">
        <v>469</v>
      </c>
      <c r="I31" s="231" t="s">
        <v>183</v>
      </c>
      <c r="J31" s="231" t="s">
        <v>948</v>
      </c>
      <c r="K31" s="153" t="s">
        <v>183</v>
      </c>
    </row>
    <row r="32" spans="1:32" s="7" customFormat="1" ht="15" customHeight="1" x14ac:dyDescent="0.2">
      <c r="A32" s="231" t="s">
        <v>27</v>
      </c>
      <c r="B32" s="39" t="s">
        <v>470</v>
      </c>
      <c r="C32" s="231" t="s">
        <v>895</v>
      </c>
      <c r="D32" s="231" t="s">
        <v>183</v>
      </c>
      <c r="E32" s="39" t="s">
        <v>471</v>
      </c>
      <c r="F32" s="117" t="s">
        <v>183</v>
      </c>
      <c r="G32" s="231" t="s">
        <v>917</v>
      </c>
      <c r="H32" s="39" t="s">
        <v>472</v>
      </c>
      <c r="I32" s="117" t="s">
        <v>183</v>
      </c>
      <c r="J32" s="117" t="s">
        <v>917</v>
      </c>
      <c r="K32" s="153" t="s">
        <v>183</v>
      </c>
    </row>
    <row r="33" spans="1:32" s="7" customFormat="1" ht="15" customHeight="1" x14ac:dyDescent="0.2">
      <c r="A33" s="231" t="s">
        <v>205</v>
      </c>
      <c r="B33" s="39" t="s">
        <v>473</v>
      </c>
      <c r="C33" s="231" t="s">
        <v>859</v>
      </c>
      <c r="D33" s="231" t="s">
        <v>183</v>
      </c>
      <c r="E33" s="39" t="s">
        <v>474</v>
      </c>
      <c r="F33" s="231" t="s">
        <v>908</v>
      </c>
      <c r="G33" s="33" t="s">
        <v>183</v>
      </c>
      <c r="H33" s="39" t="s">
        <v>475</v>
      </c>
      <c r="I33" s="117" t="s">
        <v>183</v>
      </c>
      <c r="J33" s="117" t="s">
        <v>918</v>
      </c>
      <c r="K33" s="153" t="s">
        <v>183</v>
      </c>
    </row>
    <row r="34" spans="1:32" s="7" customFormat="1" ht="15" customHeight="1" x14ac:dyDescent="0.2">
      <c r="A34" s="231" t="s">
        <v>28</v>
      </c>
      <c r="B34" s="39" t="s">
        <v>477</v>
      </c>
      <c r="C34" s="231" t="s">
        <v>908</v>
      </c>
      <c r="D34" s="231" t="s">
        <v>183</v>
      </c>
      <c r="E34" s="39" t="s">
        <v>478</v>
      </c>
      <c r="F34" s="231" t="s">
        <v>908</v>
      </c>
      <c r="G34" s="231" t="s">
        <v>183</v>
      </c>
      <c r="H34" s="126" t="s">
        <v>183</v>
      </c>
      <c r="I34" s="126" t="s">
        <v>183</v>
      </c>
      <c r="J34" s="126" t="s">
        <v>183</v>
      </c>
      <c r="K34" s="153"/>
    </row>
    <row r="35" spans="1:32" s="7" customFormat="1" ht="15" customHeight="1" x14ac:dyDescent="0.2">
      <c r="A35" s="24" t="s">
        <v>29</v>
      </c>
      <c r="B35" s="24"/>
      <c r="C35" s="24"/>
      <c r="D35" s="24"/>
      <c r="E35" s="24"/>
      <c r="F35" s="24"/>
      <c r="G35" s="24"/>
      <c r="H35" s="24"/>
      <c r="I35" s="24"/>
      <c r="J35" s="24"/>
      <c r="K35" s="153"/>
    </row>
    <row r="36" spans="1:32" s="46" customFormat="1" ht="15" customHeight="1" x14ac:dyDescent="0.2">
      <c r="A36" s="231" t="s">
        <v>30</v>
      </c>
      <c r="B36" s="39" t="s">
        <v>479</v>
      </c>
      <c r="C36" s="231" t="s">
        <v>908</v>
      </c>
      <c r="D36" s="33" t="s">
        <v>183</v>
      </c>
      <c r="E36" s="39" t="s">
        <v>480</v>
      </c>
      <c r="F36" s="231" t="s">
        <v>908</v>
      </c>
      <c r="G36" s="33" t="s">
        <v>183</v>
      </c>
      <c r="H36" s="126" t="s">
        <v>183</v>
      </c>
      <c r="I36" s="126" t="s">
        <v>183</v>
      </c>
      <c r="J36" s="126" t="s">
        <v>183</v>
      </c>
      <c r="K36" s="15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s="164" customFormat="1" ht="15" customHeight="1" x14ac:dyDescent="0.2">
      <c r="A37" s="117" t="s">
        <v>31</v>
      </c>
      <c r="B37" s="163" t="s">
        <v>481</v>
      </c>
      <c r="C37" s="231" t="s">
        <v>895</v>
      </c>
      <c r="D37" s="231" t="s">
        <v>183</v>
      </c>
      <c r="E37" s="163" t="s">
        <v>482</v>
      </c>
      <c r="F37" s="231" t="s">
        <v>908</v>
      </c>
      <c r="G37" s="33" t="s">
        <v>183</v>
      </c>
      <c r="H37" s="126" t="s">
        <v>183</v>
      </c>
      <c r="I37" s="126" t="s">
        <v>183</v>
      </c>
      <c r="J37" s="126" t="s">
        <v>183</v>
      </c>
      <c r="K37" s="153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s="46" customFormat="1" ht="15" customHeight="1" x14ac:dyDescent="0.2">
      <c r="A38" s="231" t="s">
        <v>102</v>
      </c>
      <c r="B38" s="39" t="s">
        <v>483</v>
      </c>
      <c r="C38" s="231" t="s">
        <v>895</v>
      </c>
      <c r="D38" s="33" t="s">
        <v>183</v>
      </c>
      <c r="E38" s="39" t="s">
        <v>484</v>
      </c>
      <c r="F38" s="231" t="s">
        <v>908</v>
      </c>
      <c r="G38" s="33" t="s">
        <v>183</v>
      </c>
      <c r="H38" s="39" t="s">
        <v>485</v>
      </c>
      <c r="I38" s="231" t="s">
        <v>183</v>
      </c>
      <c r="J38" s="231" t="s">
        <v>948</v>
      </c>
      <c r="K38" s="153" t="s">
        <v>183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s="7" customFormat="1" ht="15" customHeight="1" x14ac:dyDescent="0.2">
      <c r="A39" s="231" t="s">
        <v>32</v>
      </c>
      <c r="B39" s="39" t="s">
        <v>487</v>
      </c>
      <c r="C39" s="117" t="s">
        <v>908</v>
      </c>
      <c r="D39" s="231" t="s">
        <v>929</v>
      </c>
      <c r="E39" s="39" t="s">
        <v>488</v>
      </c>
      <c r="F39" s="231" t="s">
        <v>908</v>
      </c>
      <c r="G39" s="33" t="s">
        <v>183</v>
      </c>
      <c r="H39" s="126" t="s">
        <v>489</v>
      </c>
      <c r="I39" s="231" t="s">
        <v>908</v>
      </c>
      <c r="J39" s="33" t="s">
        <v>183</v>
      </c>
      <c r="K39" s="153"/>
    </row>
    <row r="40" spans="1:32" s="46" customFormat="1" ht="15" customHeight="1" x14ac:dyDescent="0.2">
      <c r="A40" s="231" t="s">
        <v>33</v>
      </c>
      <c r="B40" s="112" t="s">
        <v>490</v>
      </c>
      <c r="C40" s="231" t="s">
        <v>908</v>
      </c>
      <c r="D40" s="231" t="s">
        <v>930</v>
      </c>
      <c r="E40" s="232" t="s">
        <v>491</v>
      </c>
      <c r="F40" s="231" t="s">
        <v>908</v>
      </c>
      <c r="G40" s="231" t="s">
        <v>183</v>
      </c>
      <c r="H40" s="231" t="s">
        <v>183</v>
      </c>
      <c r="I40" s="231" t="s">
        <v>183</v>
      </c>
      <c r="J40" s="231" t="s">
        <v>183</v>
      </c>
      <c r="K40" s="153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s="166" customFormat="1" ht="15" customHeight="1" x14ac:dyDescent="0.2">
      <c r="A41" s="117" t="s">
        <v>34</v>
      </c>
      <c r="B41" s="163" t="s">
        <v>492</v>
      </c>
      <c r="C41" s="231" t="s">
        <v>908</v>
      </c>
      <c r="D41" s="231" t="s">
        <v>183</v>
      </c>
      <c r="E41" s="163" t="s">
        <v>493</v>
      </c>
      <c r="F41" s="231" t="s">
        <v>908</v>
      </c>
      <c r="G41" s="231" t="s">
        <v>183</v>
      </c>
      <c r="H41" s="39" t="s">
        <v>494</v>
      </c>
      <c r="I41" s="117" t="s">
        <v>183</v>
      </c>
      <c r="J41" s="117" t="s">
        <v>919</v>
      </c>
      <c r="K41" s="153" t="s">
        <v>183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s="46" customFormat="1" ht="15" customHeight="1" x14ac:dyDescent="0.2">
      <c r="A42" s="231" t="s">
        <v>35</v>
      </c>
      <c r="B42" s="221" t="s">
        <v>495</v>
      </c>
      <c r="C42" s="231" t="s">
        <v>908</v>
      </c>
      <c r="D42" s="231" t="s">
        <v>1073</v>
      </c>
      <c r="E42" s="232" t="s">
        <v>496</v>
      </c>
      <c r="F42" s="231" t="s">
        <v>908</v>
      </c>
      <c r="G42" s="231" t="s">
        <v>183</v>
      </c>
      <c r="H42" s="39" t="s">
        <v>497</v>
      </c>
      <c r="I42" s="117" t="s">
        <v>183</v>
      </c>
      <c r="J42" s="117" t="s">
        <v>916</v>
      </c>
      <c r="K42" s="153" t="s">
        <v>183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s="46" customFormat="1" ht="15" customHeight="1" x14ac:dyDescent="0.2">
      <c r="A43" s="231" t="s">
        <v>103</v>
      </c>
      <c r="B43" s="39" t="s">
        <v>499</v>
      </c>
      <c r="C43" s="117" t="s">
        <v>183</v>
      </c>
      <c r="D43" s="231" t="s">
        <v>931</v>
      </c>
      <c r="E43" s="39" t="s">
        <v>500</v>
      </c>
      <c r="F43" s="231" t="s">
        <v>409</v>
      </c>
      <c r="G43" s="231" t="s">
        <v>183</v>
      </c>
      <c r="H43" s="39" t="s">
        <v>501</v>
      </c>
      <c r="I43" s="231" t="s">
        <v>908</v>
      </c>
      <c r="J43" s="263" t="s">
        <v>183</v>
      </c>
      <c r="K43" s="153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s="7" customFormat="1" ht="15" customHeight="1" x14ac:dyDescent="0.2">
      <c r="A44" s="24" t="s">
        <v>36</v>
      </c>
      <c r="B44" s="24"/>
      <c r="C44" s="24"/>
      <c r="D44" s="24"/>
      <c r="E44" s="24"/>
      <c r="F44" s="24"/>
      <c r="G44" s="24"/>
      <c r="H44" s="24"/>
      <c r="I44" s="24"/>
      <c r="J44" s="24"/>
      <c r="K44" s="153"/>
    </row>
    <row r="45" spans="1:32" s="46" customFormat="1" ht="15" customHeight="1" x14ac:dyDescent="0.2">
      <c r="A45" s="231" t="s">
        <v>37</v>
      </c>
      <c r="B45" s="221" t="s">
        <v>502</v>
      </c>
      <c r="C45" s="231" t="s">
        <v>409</v>
      </c>
      <c r="D45" s="231" t="s">
        <v>935</v>
      </c>
      <c r="E45" s="39" t="s">
        <v>503</v>
      </c>
      <c r="F45" s="117" t="s">
        <v>183</v>
      </c>
      <c r="G45" s="231" t="s">
        <v>932</v>
      </c>
      <c r="H45" s="39" t="s">
        <v>504</v>
      </c>
      <c r="I45" s="231" t="s">
        <v>183</v>
      </c>
      <c r="J45" s="231" t="s">
        <v>923</v>
      </c>
      <c r="K45" s="153" t="s">
        <v>183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s="46" customFormat="1" ht="15" customHeight="1" x14ac:dyDescent="0.2">
      <c r="A46" s="231" t="s">
        <v>38</v>
      </c>
      <c r="B46" s="39" t="s">
        <v>505</v>
      </c>
      <c r="C46" s="117" t="s">
        <v>183</v>
      </c>
      <c r="D46" s="231" t="s">
        <v>932</v>
      </c>
      <c r="E46" s="39" t="s">
        <v>506</v>
      </c>
      <c r="F46" s="231" t="s">
        <v>895</v>
      </c>
      <c r="G46" s="33" t="s">
        <v>183</v>
      </c>
      <c r="H46" s="231" t="s">
        <v>183</v>
      </c>
      <c r="I46" s="231" t="s">
        <v>183</v>
      </c>
      <c r="J46" s="231" t="s">
        <v>183</v>
      </c>
      <c r="K46" s="153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s="7" customFormat="1" ht="15" customHeight="1" x14ac:dyDescent="0.2">
      <c r="A47" s="231" t="s">
        <v>39</v>
      </c>
      <c r="B47" s="221" t="s">
        <v>384</v>
      </c>
      <c r="C47" s="231" t="s">
        <v>895</v>
      </c>
      <c r="D47" s="231" t="s">
        <v>935</v>
      </c>
      <c r="E47" s="232" t="s">
        <v>385</v>
      </c>
      <c r="F47" s="231" t="s">
        <v>908</v>
      </c>
      <c r="G47" s="33" t="s">
        <v>1425</v>
      </c>
      <c r="H47" s="117" t="s">
        <v>183</v>
      </c>
      <c r="I47" s="117" t="s">
        <v>183</v>
      </c>
      <c r="J47" s="117" t="s">
        <v>183</v>
      </c>
      <c r="K47" s="153"/>
    </row>
    <row r="48" spans="1:32" s="7" customFormat="1" ht="15" customHeight="1" x14ac:dyDescent="0.2">
      <c r="A48" s="231" t="s">
        <v>40</v>
      </c>
      <c r="B48" s="39" t="s">
        <v>507</v>
      </c>
      <c r="C48" s="231" t="s">
        <v>409</v>
      </c>
      <c r="D48" s="33" t="s">
        <v>183</v>
      </c>
      <c r="E48" s="39" t="s">
        <v>903</v>
      </c>
      <c r="F48" s="231" t="s">
        <v>911</v>
      </c>
      <c r="G48" s="33" t="s">
        <v>183</v>
      </c>
      <c r="H48" s="231" t="s">
        <v>183</v>
      </c>
      <c r="I48" s="231" t="s">
        <v>183</v>
      </c>
      <c r="J48" s="231" t="s">
        <v>183</v>
      </c>
      <c r="K48" s="153"/>
    </row>
    <row r="49" spans="1:32" s="46" customFormat="1" ht="15" customHeight="1" x14ac:dyDescent="0.2">
      <c r="A49" s="231" t="s">
        <v>92</v>
      </c>
      <c r="B49" s="39" t="s">
        <v>509</v>
      </c>
      <c r="C49" s="117" t="s">
        <v>183</v>
      </c>
      <c r="D49" s="231" t="s">
        <v>932</v>
      </c>
      <c r="E49" s="232" t="s">
        <v>508</v>
      </c>
      <c r="F49" s="231" t="s">
        <v>895</v>
      </c>
      <c r="G49" s="33" t="s">
        <v>183</v>
      </c>
      <c r="H49" s="231" t="s">
        <v>183</v>
      </c>
      <c r="I49" s="231" t="s">
        <v>183</v>
      </c>
      <c r="J49" s="231" t="s">
        <v>183</v>
      </c>
      <c r="K49" s="15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s="7" customFormat="1" ht="15" customHeight="1" x14ac:dyDescent="0.2">
      <c r="A50" s="231" t="s">
        <v>41</v>
      </c>
      <c r="B50" s="39" t="s">
        <v>367</v>
      </c>
      <c r="C50" s="231" t="s">
        <v>183</v>
      </c>
      <c r="D50" s="231" t="s">
        <v>933</v>
      </c>
      <c r="E50" s="39" t="s">
        <v>184</v>
      </c>
      <c r="F50" s="231" t="s">
        <v>905</v>
      </c>
      <c r="G50" s="231" t="s">
        <v>939</v>
      </c>
      <c r="H50" s="39" t="s">
        <v>368</v>
      </c>
      <c r="I50" s="231" t="s">
        <v>905</v>
      </c>
      <c r="J50" s="231" t="s">
        <v>183</v>
      </c>
      <c r="K50" s="153"/>
    </row>
    <row r="51" spans="1:32" s="7" customFormat="1" ht="15" customHeight="1" x14ac:dyDescent="0.2">
      <c r="A51" s="231" t="s">
        <v>42</v>
      </c>
      <c r="B51" s="221" t="s">
        <v>387</v>
      </c>
      <c r="C51" s="231" t="s">
        <v>895</v>
      </c>
      <c r="D51" s="231" t="s">
        <v>935</v>
      </c>
      <c r="E51" s="232" t="s">
        <v>408</v>
      </c>
      <c r="F51" s="231" t="s">
        <v>409</v>
      </c>
      <c r="G51" s="231"/>
      <c r="H51" s="232" t="s">
        <v>388</v>
      </c>
      <c r="I51" s="231" t="s">
        <v>908</v>
      </c>
      <c r="J51" s="231" t="s">
        <v>183</v>
      </c>
      <c r="K51" s="153"/>
    </row>
    <row r="52" spans="1:32" s="7" customFormat="1" ht="15" customHeight="1" x14ac:dyDescent="0.2">
      <c r="A52" s="24" t="s">
        <v>43</v>
      </c>
      <c r="B52" s="24"/>
      <c r="C52" s="24"/>
      <c r="D52" s="24"/>
      <c r="E52" s="24"/>
      <c r="F52" s="24"/>
      <c r="G52" s="24"/>
      <c r="H52" s="24"/>
      <c r="I52" s="24"/>
      <c r="J52" s="24"/>
      <c r="K52" s="153"/>
    </row>
    <row r="53" spans="1:32" s="46" customFormat="1" ht="15" customHeight="1" x14ac:dyDescent="0.2">
      <c r="A53" s="231" t="s">
        <v>44</v>
      </c>
      <c r="B53" s="39" t="s">
        <v>949</v>
      </c>
      <c r="C53" s="117" t="s">
        <v>409</v>
      </c>
      <c r="D53" s="231" t="s">
        <v>183</v>
      </c>
      <c r="E53" s="39" t="s">
        <v>511</v>
      </c>
      <c r="F53" s="231" t="s">
        <v>908</v>
      </c>
      <c r="G53" s="33" t="s">
        <v>183</v>
      </c>
      <c r="H53" s="231" t="s">
        <v>183</v>
      </c>
      <c r="I53" s="231" t="s">
        <v>183</v>
      </c>
      <c r="J53" s="231" t="s">
        <v>183</v>
      </c>
      <c r="K53" s="153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s="46" customFormat="1" ht="15" customHeight="1" x14ac:dyDescent="0.2">
      <c r="A54" s="231" t="s">
        <v>45</v>
      </c>
      <c r="B54" s="39" t="s">
        <v>512</v>
      </c>
      <c r="C54" s="231" t="s">
        <v>895</v>
      </c>
      <c r="D54" s="231" t="s">
        <v>183</v>
      </c>
      <c r="E54" s="39" t="s">
        <v>513</v>
      </c>
      <c r="F54" s="231" t="s">
        <v>908</v>
      </c>
      <c r="G54" s="231" t="s">
        <v>183</v>
      </c>
      <c r="H54" s="231" t="s">
        <v>183</v>
      </c>
      <c r="I54" s="231" t="s">
        <v>183</v>
      </c>
      <c r="J54" s="231" t="s">
        <v>183</v>
      </c>
      <c r="K54" s="153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s="46" customFormat="1" ht="15" customHeight="1" x14ac:dyDescent="0.2">
      <c r="A55" s="231" t="s">
        <v>46</v>
      </c>
      <c r="B55" s="39" t="s">
        <v>762</v>
      </c>
      <c r="C55" s="117" t="s">
        <v>409</v>
      </c>
      <c r="D55" s="231" t="s">
        <v>183</v>
      </c>
      <c r="E55" s="39" t="s">
        <v>514</v>
      </c>
      <c r="F55" s="231" t="s">
        <v>409</v>
      </c>
      <c r="G55" s="231"/>
      <c r="H55" s="231" t="s">
        <v>183</v>
      </c>
      <c r="I55" s="231" t="s">
        <v>183</v>
      </c>
      <c r="J55" s="231" t="s">
        <v>183</v>
      </c>
      <c r="K55" s="153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s="46" customFormat="1" ht="15" customHeight="1" x14ac:dyDescent="0.2">
      <c r="A56" s="231" t="s">
        <v>47</v>
      </c>
      <c r="B56" s="39" t="s">
        <v>515</v>
      </c>
      <c r="C56" s="117" t="s">
        <v>183</v>
      </c>
      <c r="D56" s="231" t="s">
        <v>943</v>
      </c>
      <c r="E56" s="39" t="s">
        <v>516</v>
      </c>
      <c r="F56" s="231" t="s">
        <v>908</v>
      </c>
      <c r="G56" s="231" t="s">
        <v>183</v>
      </c>
      <c r="H56" s="231" t="s">
        <v>183</v>
      </c>
      <c r="I56" s="231" t="s">
        <v>183</v>
      </c>
      <c r="J56" s="231" t="s">
        <v>183</v>
      </c>
      <c r="K56" s="153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s="7" customFormat="1" ht="15" customHeight="1" x14ac:dyDescent="0.2">
      <c r="A57" s="231" t="s">
        <v>48</v>
      </c>
      <c r="B57" s="39" t="s">
        <v>518</v>
      </c>
      <c r="C57" s="231" t="s">
        <v>895</v>
      </c>
      <c r="D57" s="231" t="s">
        <v>183</v>
      </c>
      <c r="E57" s="232" t="s">
        <v>517</v>
      </c>
      <c r="F57" s="231" t="s">
        <v>908</v>
      </c>
      <c r="G57" s="231" t="s">
        <v>183</v>
      </c>
      <c r="H57" s="231" t="s">
        <v>183</v>
      </c>
      <c r="I57" s="231" t="s">
        <v>183</v>
      </c>
      <c r="J57" s="231" t="s">
        <v>183</v>
      </c>
      <c r="K57" s="153"/>
    </row>
    <row r="58" spans="1:32" s="46" customFormat="1" ht="15" customHeight="1" x14ac:dyDescent="0.2">
      <c r="A58" s="231" t="s">
        <v>49</v>
      </c>
      <c r="B58" s="221" t="s">
        <v>951</v>
      </c>
      <c r="C58" s="231" t="s">
        <v>895</v>
      </c>
      <c r="D58" s="33" t="s">
        <v>183</v>
      </c>
      <c r="E58" s="39" t="s">
        <v>410</v>
      </c>
      <c r="F58" s="117" t="s">
        <v>183</v>
      </c>
      <c r="G58" s="231" t="s">
        <v>936</v>
      </c>
      <c r="H58" s="232" t="s">
        <v>389</v>
      </c>
      <c r="I58" s="231" t="s">
        <v>908</v>
      </c>
      <c r="J58" s="231" t="s">
        <v>183</v>
      </c>
      <c r="K58" s="153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s="46" customFormat="1" ht="15" customHeight="1" x14ac:dyDescent="0.2">
      <c r="A59" s="231" t="s">
        <v>50</v>
      </c>
      <c r="B59" s="39" t="s">
        <v>392</v>
      </c>
      <c r="C59" s="231" t="s">
        <v>908</v>
      </c>
      <c r="D59" s="231" t="s">
        <v>1204</v>
      </c>
      <c r="E59" s="39" t="s">
        <v>391</v>
      </c>
      <c r="F59" s="231" t="s">
        <v>908</v>
      </c>
      <c r="G59" s="33" t="s">
        <v>183</v>
      </c>
      <c r="H59" s="39" t="s">
        <v>411</v>
      </c>
      <c r="I59" s="117" t="s">
        <v>183</v>
      </c>
      <c r="J59" s="117" t="s">
        <v>924</v>
      </c>
      <c r="K59" s="153" t="s">
        <v>183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s="46" customFormat="1" ht="15" customHeight="1" x14ac:dyDescent="0.2">
      <c r="A60" s="231" t="s">
        <v>51</v>
      </c>
      <c r="B60" s="39" t="s">
        <v>519</v>
      </c>
      <c r="C60" s="231" t="s">
        <v>895</v>
      </c>
      <c r="D60" s="231" t="s">
        <v>183</v>
      </c>
      <c r="E60" s="39" t="s">
        <v>520</v>
      </c>
      <c r="F60" s="231" t="s">
        <v>908</v>
      </c>
      <c r="G60" s="231" t="s">
        <v>183</v>
      </c>
      <c r="H60" s="231" t="s">
        <v>183</v>
      </c>
      <c r="I60" s="231" t="s">
        <v>183</v>
      </c>
      <c r="J60" s="231" t="s">
        <v>183</v>
      </c>
      <c r="K60" s="153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s="51" customFormat="1" ht="15" customHeight="1" x14ac:dyDescent="0.2">
      <c r="A61" s="231" t="s">
        <v>52</v>
      </c>
      <c r="B61" s="39" t="s">
        <v>522</v>
      </c>
      <c r="C61" s="231" t="s">
        <v>895</v>
      </c>
      <c r="D61" s="231" t="s">
        <v>1000</v>
      </c>
      <c r="E61" s="39" t="s">
        <v>523</v>
      </c>
      <c r="F61" s="231" t="s">
        <v>908</v>
      </c>
      <c r="G61" s="231" t="s">
        <v>183</v>
      </c>
      <c r="H61" s="39" t="s">
        <v>524</v>
      </c>
      <c r="I61" s="231" t="s">
        <v>895</v>
      </c>
      <c r="J61" s="231" t="s">
        <v>183</v>
      </c>
      <c r="K61" s="153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s="46" customFormat="1" ht="15" customHeight="1" x14ac:dyDescent="0.2">
      <c r="A62" s="231" t="s">
        <v>150</v>
      </c>
      <c r="B62" s="39" t="s">
        <v>525</v>
      </c>
      <c r="C62" s="231" t="s">
        <v>409</v>
      </c>
      <c r="D62" s="231" t="s">
        <v>183</v>
      </c>
      <c r="E62" s="39" t="s">
        <v>624</v>
      </c>
      <c r="F62" s="231" t="s">
        <v>908</v>
      </c>
      <c r="G62" s="231" t="s">
        <v>183</v>
      </c>
      <c r="H62" s="39" t="s">
        <v>526</v>
      </c>
      <c r="I62" s="117" t="s">
        <v>183</v>
      </c>
      <c r="J62" s="117" t="s">
        <v>916</v>
      </c>
      <c r="K62" s="153" t="s">
        <v>183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s="7" customFormat="1" ht="14.45" customHeight="1" x14ac:dyDescent="0.2">
      <c r="A63" s="231" t="s">
        <v>54</v>
      </c>
      <c r="B63" s="39" t="s">
        <v>396</v>
      </c>
      <c r="C63" s="231" t="s">
        <v>908</v>
      </c>
      <c r="D63" s="33" t="s">
        <v>183</v>
      </c>
      <c r="E63" s="39" t="s">
        <v>395</v>
      </c>
      <c r="F63" s="231" t="s">
        <v>908</v>
      </c>
      <c r="G63" s="33" t="s">
        <v>183</v>
      </c>
      <c r="H63" s="117" t="s">
        <v>183</v>
      </c>
      <c r="I63" s="117" t="s">
        <v>183</v>
      </c>
      <c r="J63" s="117" t="s">
        <v>183</v>
      </c>
      <c r="K63" s="153"/>
    </row>
    <row r="64" spans="1:32" s="46" customFormat="1" ht="15" customHeight="1" x14ac:dyDescent="0.2">
      <c r="A64" s="231" t="s">
        <v>55</v>
      </c>
      <c r="B64" s="39" t="s">
        <v>527</v>
      </c>
      <c r="C64" s="231" t="s">
        <v>895</v>
      </c>
      <c r="D64" s="231" t="s">
        <v>183</v>
      </c>
      <c r="E64" s="39" t="s">
        <v>528</v>
      </c>
      <c r="F64" s="231" t="s">
        <v>908</v>
      </c>
      <c r="G64" s="231" t="s">
        <v>183</v>
      </c>
      <c r="H64" s="39" t="s">
        <v>529</v>
      </c>
      <c r="I64" s="117" t="s">
        <v>913</v>
      </c>
      <c r="J64" s="33" t="s">
        <v>183</v>
      </c>
      <c r="K64" s="153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s="164" customFormat="1" ht="15" customHeight="1" x14ac:dyDescent="0.2">
      <c r="A65" s="117" t="s">
        <v>56</v>
      </c>
      <c r="B65" s="163" t="s">
        <v>952</v>
      </c>
      <c r="C65" s="117" t="s">
        <v>409</v>
      </c>
      <c r="D65" s="231" t="s">
        <v>183</v>
      </c>
      <c r="E65" s="163" t="s">
        <v>531</v>
      </c>
      <c r="F65" s="231" t="s">
        <v>183</v>
      </c>
      <c r="G65" s="231" t="s">
        <v>947</v>
      </c>
      <c r="H65" s="163" t="s">
        <v>530</v>
      </c>
      <c r="I65" s="231" t="s">
        <v>908</v>
      </c>
      <c r="J65" s="33" t="s">
        <v>183</v>
      </c>
      <c r="K65" s="153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s="7" customFormat="1" ht="15" customHeight="1" x14ac:dyDescent="0.2">
      <c r="A66" s="231" t="s">
        <v>57</v>
      </c>
      <c r="B66" s="39" t="s">
        <v>534</v>
      </c>
      <c r="C66" s="231" t="s">
        <v>895</v>
      </c>
      <c r="D66" s="231" t="s">
        <v>183</v>
      </c>
      <c r="E66" s="39" t="s">
        <v>532</v>
      </c>
      <c r="F66" s="231" t="s">
        <v>183</v>
      </c>
      <c r="G66" s="231" t="s">
        <v>947</v>
      </c>
      <c r="H66" s="39" t="s">
        <v>533</v>
      </c>
      <c r="I66" s="231" t="s">
        <v>908</v>
      </c>
      <c r="J66" s="33" t="s">
        <v>183</v>
      </c>
      <c r="K66" s="153"/>
    </row>
    <row r="67" spans="1:32" s="7" customFormat="1" ht="15" customHeight="1" x14ac:dyDescent="0.2">
      <c r="A67" s="24" t="s">
        <v>58</v>
      </c>
      <c r="B67" s="24"/>
      <c r="C67" s="24"/>
      <c r="D67" s="24"/>
      <c r="E67" s="24"/>
      <c r="F67" s="24"/>
      <c r="G67" s="24"/>
      <c r="H67" s="24"/>
      <c r="I67" s="24"/>
      <c r="J67" s="24"/>
      <c r="K67" s="153"/>
    </row>
    <row r="68" spans="1:32" s="46" customFormat="1" ht="15" customHeight="1" x14ac:dyDescent="0.2">
      <c r="A68" s="231" t="s">
        <v>59</v>
      </c>
      <c r="B68" s="39" t="s">
        <v>953</v>
      </c>
      <c r="C68" s="117" t="s">
        <v>409</v>
      </c>
      <c r="D68" s="231" t="s">
        <v>183</v>
      </c>
      <c r="E68" s="39" t="s">
        <v>535</v>
      </c>
      <c r="F68" s="231" t="s">
        <v>908</v>
      </c>
      <c r="G68" s="231" t="s">
        <v>183</v>
      </c>
      <c r="H68" s="231" t="s">
        <v>183</v>
      </c>
      <c r="I68" s="231" t="s">
        <v>183</v>
      </c>
      <c r="J68" s="231" t="s">
        <v>183</v>
      </c>
      <c r="K68" s="153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s="7" customFormat="1" ht="15" customHeight="1" x14ac:dyDescent="0.2">
      <c r="A69" s="231" t="s">
        <v>60</v>
      </c>
      <c r="B69" s="39" t="s">
        <v>536</v>
      </c>
      <c r="C69" s="117" t="s">
        <v>183</v>
      </c>
      <c r="D69" s="231" t="s">
        <v>944</v>
      </c>
      <c r="E69" s="39" t="s">
        <v>537</v>
      </c>
      <c r="F69" s="231" t="s">
        <v>908</v>
      </c>
      <c r="G69" s="33" t="s">
        <v>183</v>
      </c>
      <c r="H69" s="39" t="s">
        <v>538</v>
      </c>
      <c r="I69" s="231" t="s">
        <v>183</v>
      </c>
      <c r="J69" s="231" t="s">
        <v>900</v>
      </c>
      <c r="K69" s="153"/>
    </row>
    <row r="70" spans="1:32" s="7" customFormat="1" ht="15" customHeight="1" x14ac:dyDescent="0.2">
      <c r="A70" s="231" t="s">
        <v>61</v>
      </c>
      <c r="B70" s="39" t="s">
        <v>363</v>
      </c>
      <c r="C70" s="231" t="s">
        <v>895</v>
      </c>
      <c r="D70" s="231" t="s">
        <v>183</v>
      </c>
      <c r="E70" s="231" t="s">
        <v>187</v>
      </c>
      <c r="F70" s="231" t="s">
        <v>908</v>
      </c>
      <c r="G70" s="33" t="s">
        <v>183</v>
      </c>
      <c r="H70" s="231" t="s">
        <v>183</v>
      </c>
      <c r="I70" s="231" t="s">
        <v>183</v>
      </c>
      <c r="J70" s="231" t="s">
        <v>183</v>
      </c>
      <c r="K70" s="153"/>
    </row>
    <row r="71" spans="1:32" s="46" customFormat="1" ht="15" customHeight="1" x14ac:dyDescent="0.2">
      <c r="A71" s="231" t="s">
        <v>62</v>
      </c>
      <c r="B71" s="39" t="s">
        <v>954</v>
      </c>
      <c r="C71" s="231" t="s">
        <v>955</v>
      </c>
      <c r="D71" s="231" t="s">
        <v>956</v>
      </c>
      <c r="E71" s="231" t="s">
        <v>344</v>
      </c>
      <c r="F71" s="231" t="s">
        <v>908</v>
      </c>
      <c r="G71" s="231" t="s">
        <v>183</v>
      </c>
      <c r="H71" s="231" t="s">
        <v>362</v>
      </c>
      <c r="I71" s="231" t="s">
        <v>908</v>
      </c>
      <c r="J71" s="33" t="s">
        <v>183</v>
      </c>
      <c r="K71" s="153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s="164" customFormat="1" ht="15" customHeight="1" x14ac:dyDescent="0.2">
      <c r="A72" s="117" t="s">
        <v>63</v>
      </c>
      <c r="B72" s="163" t="s">
        <v>539</v>
      </c>
      <c r="C72" s="231" t="s">
        <v>908</v>
      </c>
      <c r="D72" s="231" t="s">
        <v>183</v>
      </c>
      <c r="E72" s="163" t="s">
        <v>540</v>
      </c>
      <c r="F72" s="231" t="s">
        <v>908</v>
      </c>
      <c r="G72" s="33" t="s">
        <v>183</v>
      </c>
      <c r="H72" s="231" t="s">
        <v>183</v>
      </c>
      <c r="I72" s="231" t="s">
        <v>183</v>
      </c>
      <c r="J72" s="231" t="s">
        <v>183</v>
      </c>
      <c r="K72" s="153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s="46" customFormat="1" ht="15" customHeight="1" x14ac:dyDescent="0.2">
      <c r="A73" s="231" t="s">
        <v>64</v>
      </c>
      <c r="B73" s="39" t="s">
        <v>542</v>
      </c>
      <c r="C73" s="117" t="s">
        <v>183</v>
      </c>
      <c r="D73" s="231" t="s">
        <v>944</v>
      </c>
      <c r="E73" s="39" t="s">
        <v>543</v>
      </c>
      <c r="F73" s="231" t="s">
        <v>908</v>
      </c>
      <c r="G73" s="33" t="s">
        <v>183</v>
      </c>
      <c r="H73" s="231" t="s">
        <v>863</v>
      </c>
      <c r="I73" s="231" t="s">
        <v>183</v>
      </c>
      <c r="J73" s="117" t="s">
        <v>914</v>
      </c>
      <c r="K73" s="153" t="s">
        <v>183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s="7" customFormat="1" ht="15" customHeight="1" x14ac:dyDescent="0.2">
      <c r="A74" s="24" t="s">
        <v>65</v>
      </c>
      <c r="B74" s="24"/>
      <c r="C74" s="24"/>
      <c r="D74" s="24"/>
      <c r="E74" s="24"/>
      <c r="F74" s="24"/>
      <c r="G74" s="24"/>
      <c r="H74" s="24"/>
      <c r="I74" s="24"/>
      <c r="J74" s="24"/>
      <c r="K74" s="153"/>
    </row>
    <row r="75" spans="1:32" s="46" customFormat="1" ht="15" customHeight="1" x14ac:dyDescent="0.2">
      <c r="A75" s="231" t="s">
        <v>66</v>
      </c>
      <c r="B75" s="39" t="s">
        <v>546</v>
      </c>
      <c r="C75" s="117" t="s">
        <v>183</v>
      </c>
      <c r="D75" s="231" t="s">
        <v>945</v>
      </c>
      <c r="E75" s="39" t="s">
        <v>545</v>
      </c>
      <c r="F75" s="231" t="s">
        <v>908</v>
      </c>
      <c r="G75" s="231" t="s">
        <v>183</v>
      </c>
      <c r="H75" s="127" t="s">
        <v>549</v>
      </c>
      <c r="I75" s="231" t="s">
        <v>183</v>
      </c>
      <c r="J75" s="231" t="s">
        <v>900</v>
      </c>
      <c r="K75" s="153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s="46" customFormat="1" ht="15" customHeight="1" x14ac:dyDescent="0.2">
      <c r="A76" s="231" t="s">
        <v>68</v>
      </c>
      <c r="B76" s="221" t="s">
        <v>551</v>
      </c>
      <c r="C76" s="231" t="s">
        <v>409</v>
      </c>
      <c r="D76" s="231" t="s">
        <v>183</v>
      </c>
      <c r="E76" s="39" t="s">
        <v>553</v>
      </c>
      <c r="F76" s="231" t="s">
        <v>908</v>
      </c>
      <c r="G76" s="231" t="s">
        <v>183</v>
      </c>
      <c r="H76" s="39" t="s">
        <v>552</v>
      </c>
      <c r="I76" s="231" t="s">
        <v>183</v>
      </c>
      <c r="J76" s="231" t="s">
        <v>900</v>
      </c>
      <c r="K76" s="153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s="46" customFormat="1" ht="15" customHeight="1" x14ac:dyDescent="0.2">
      <c r="A77" s="231" t="s">
        <v>69</v>
      </c>
      <c r="B77" s="232" t="s">
        <v>397</v>
      </c>
      <c r="C77" s="231" t="s">
        <v>895</v>
      </c>
      <c r="D77" s="33" t="s">
        <v>961</v>
      </c>
      <c r="E77" s="232" t="s">
        <v>412</v>
      </c>
      <c r="F77" s="117" t="s">
        <v>183</v>
      </c>
      <c r="G77" s="231" t="s">
        <v>962</v>
      </c>
      <c r="H77" s="117" t="s">
        <v>183</v>
      </c>
      <c r="I77" s="117" t="s">
        <v>183</v>
      </c>
      <c r="J77" s="117" t="s">
        <v>183</v>
      </c>
      <c r="K77" s="153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s="7" customFormat="1" ht="15" customHeight="1" x14ac:dyDescent="0.2">
      <c r="A78" s="231" t="s">
        <v>70</v>
      </c>
      <c r="B78" s="39" t="s">
        <v>554</v>
      </c>
      <c r="C78" s="231" t="s">
        <v>409</v>
      </c>
      <c r="D78" s="231" t="s">
        <v>183</v>
      </c>
      <c r="E78" s="39" t="s">
        <v>555</v>
      </c>
      <c r="F78" s="231" t="s">
        <v>908</v>
      </c>
      <c r="G78" s="231" t="s">
        <v>183</v>
      </c>
      <c r="H78" s="231" t="s">
        <v>183</v>
      </c>
      <c r="I78" s="231" t="s">
        <v>183</v>
      </c>
      <c r="J78" s="231" t="s">
        <v>183</v>
      </c>
      <c r="K78" s="153"/>
    </row>
    <row r="79" spans="1:32" s="7" customFormat="1" ht="15" customHeight="1" x14ac:dyDescent="0.2">
      <c r="A79" s="231" t="s">
        <v>72</v>
      </c>
      <c r="B79" s="39" t="s">
        <v>556</v>
      </c>
      <c r="C79" s="231" t="s">
        <v>895</v>
      </c>
      <c r="D79" s="231" t="s">
        <v>183</v>
      </c>
      <c r="E79" s="39" t="s">
        <v>557</v>
      </c>
      <c r="F79" s="231" t="s">
        <v>908</v>
      </c>
      <c r="G79" s="33" t="s">
        <v>183</v>
      </c>
      <c r="H79" s="231" t="s">
        <v>183</v>
      </c>
      <c r="I79" s="231" t="s">
        <v>183</v>
      </c>
      <c r="J79" s="231" t="s">
        <v>183</v>
      </c>
      <c r="K79" s="153"/>
    </row>
    <row r="80" spans="1:32" s="46" customFormat="1" ht="15" customHeight="1" x14ac:dyDescent="0.2">
      <c r="A80" s="231" t="s">
        <v>73</v>
      </c>
      <c r="B80" s="39" t="s">
        <v>558</v>
      </c>
      <c r="C80" s="231" t="s">
        <v>908</v>
      </c>
      <c r="D80" s="231" t="s">
        <v>183</v>
      </c>
      <c r="E80" s="39" t="s">
        <v>559</v>
      </c>
      <c r="F80" s="231" t="s">
        <v>908</v>
      </c>
      <c r="G80" s="33" t="s">
        <v>183</v>
      </c>
      <c r="H80" s="39" t="s">
        <v>560</v>
      </c>
      <c r="I80" s="231" t="s">
        <v>908</v>
      </c>
      <c r="J80" s="33" t="s">
        <v>183</v>
      </c>
      <c r="K80" s="153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s="46" customFormat="1" ht="15" customHeight="1" x14ac:dyDescent="0.2">
      <c r="A81" s="231" t="s">
        <v>206</v>
      </c>
      <c r="B81" s="39" t="s">
        <v>561</v>
      </c>
      <c r="C81" s="231" t="s">
        <v>859</v>
      </c>
      <c r="D81" s="231" t="s">
        <v>183</v>
      </c>
      <c r="E81" s="39" t="s">
        <v>562</v>
      </c>
      <c r="F81" s="231" t="s">
        <v>908</v>
      </c>
      <c r="G81" s="231" t="s">
        <v>183</v>
      </c>
      <c r="H81" s="231" t="s">
        <v>183</v>
      </c>
      <c r="I81" s="231" t="s">
        <v>183</v>
      </c>
      <c r="J81" s="231" t="s">
        <v>183</v>
      </c>
      <c r="K81" s="153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s="7" customFormat="1" ht="15" customHeight="1" x14ac:dyDescent="0.2">
      <c r="A82" s="231" t="s">
        <v>75</v>
      </c>
      <c r="B82" s="39" t="s">
        <v>564</v>
      </c>
      <c r="C82" s="231" t="s">
        <v>409</v>
      </c>
      <c r="D82" s="231" t="s">
        <v>183</v>
      </c>
      <c r="E82" s="39" t="s">
        <v>565</v>
      </c>
      <c r="F82" s="231" t="s">
        <v>908</v>
      </c>
      <c r="G82" s="33" t="s">
        <v>183</v>
      </c>
      <c r="H82" s="39" t="s">
        <v>563</v>
      </c>
      <c r="I82" s="117" t="s">
        <v>183</v>
      </c>
      <c r="J82" s="117" t="s">
        <v>920</v>
      </c>
      <c r="K82" s="153" t="s">
        <v>183</v>
      </c>
    </row>
    <row r="83" spans="1:32" s="46" customFormat="1" ht="15" customHeight="1" x14ac:dyDescent="0.2">
      <c r="A83" s="231" t="s">
        <v>76</v>
      </c>
      <c r="B83" s="39" t="s">
        <v>566</v>
      </c>
      <c r="C83" s="231" t="s">
        <v>908</v>
      </c>
      <c r="D83" s="231" t="s">
        <v>957</v>
      </c>
      <c r="E83" s="39" t="s">
        <v>567</v>
      </c>
      <c r="F83" s="231" t="s">
        <v>908</v>
      </c>
      <c r="G83" s="33" t="s">
        <v>183</v>
      </c>
      <c r="H83" s="39" t="s">
        <v>568</v>
      </c>
      <c r="I83" s="231" t="s">
        <v>183</v>
      </c>
      <c r="J83" s="231" t="s">
        <v>948</v>
      </c>
      <c r="K83" s="153" t="s">
        <v>183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s="46" customFormat="1" ht="15" customHeight="1" x14ac:dyDescent="0.2">
      <c r="A84" s="231" t="s">
        <v>77</v>
      </c>
      <c r="B84" s="39" t="s">
        <v>569</v>
      </c>
      <c r="C84" s="231" t="s">
        <v>908</v>
      </c>
      <c r="D84" s="231" t="s">
        <v>958</v>
      </c>
      <c r="E84" s="39" t="s">
        <v>570</v>
      </c>
      <c r="F84" s="231" t="s">
        <v>908</v>
      </c>
      <c r="G84" s="231" t="s">
        <v>183</v>
      </c>
      <c r="H84" s="39" t="s">
        <v>571</v>
      </c>
      <c r="I84" s="231" t="s">
        <v>183</v>
      </c>
      <c r="J84" s="231" t="s">
        <v>900</v>
      </c>
      <c r="K84" s="153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s="7" customFormat="1" ht="15" customHeight="1" x14ac:dyDescent="0.2">
      <c r="A85" s="24" t="s">
        <v>78</v>
      </c>
      <c r="B85" s="24"/>
      <c r="C85" s="24"/>
      <c r="D85" s="24"/>
      <c r="E85" s="24"/>
      <c r="F85" s="24"/>
      <c r="G85" s="24"/>
      <c r="H85" s="24"/>
      <c r="I85" s="24"/>
      <c r="J85" s="24"/>
      <c r="K85" s="153"/>
    </row>
    <row r="86" spans="1:32" s="7" customFormat="1" ht="15" customHeight="1" x14ac:dyDescent="0.2">
      <c r="A86" s="231" t="s">
        <v>67</v>
      </c>
      <c r="B86" s="39" t="s">
        <v>578</v>
      </c>
      <c r="C86" s="117" t="s">
        <v>183</v>
      </c>
      <c r="D86" s="231" t="s">
        <v>922</v>
      </c>
      <c r="E86" s="39" t="s">
        <v>579</v>
      </c>
      <c r="F86" s="231" t="s">
        <v>908</v>
      </c>
      <c r="G86" s="231" t="s">
        <v>183</v>
      </c>
      <c r="H86" s="39" t="s">
        <v>580</v>
      </c>
      <c r="I86" s="231" t="s">
        <v>908</v>
      </c>
      <c r="J86" s="33" t="s">
        <v>183</v>
      </c>
      <c r="K86" s="153"/>
    </row>
    <row r="87" spans="1:32" s="46" customFormat="1" ht="15" customHeight="1" x14ac:dyDescent="0.2">
      <c r="A87" s="231" t="s">
        <v>79</v>
      </c>
      <c r="B87" s="39" t="s">
        <v>572</v>
      </c>
      <c r="C87" s="231" t="s">
        <v>908</v>
      </c>
      <c r="D87" s="231" t="s">
        <v>183</v>
      </c>
      <c r="E87" s="39" t="s">
        <v>573</v>
      </c>
      <c r="F87" s="231" t="s">
        <v>908</v>
      </c>
      <c r="G87" s="231" t="s">
        <v>183</v>
      </c>
      <c r="H87" s="39" t="s">
        <v>574</v>
      </c>
      <c r="I87" s="117" t="s">
        <v>183</v>
      </c>
      <c r="J87" s="117" t="s">
        <v>921</v>
      </c>
      <c r="K87" s="153" t="s">
        <v>183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s="46" customFormat="1" ht="15" customHeight="1" x14ac:dyDescent="0.2">
      <c r="A88" s="231" t="s">
        <v>71</v>
      </c>
      <c r="B88" s="221" t="s">
        <v>575</v>
      </c>
      <c r="C88" s="231" t="s">
        <v>908</v>
      </c>
      <c r="D88" s="231" t="s">
        <v>183</v>
      </c>
      <c r="E88" s="39" t="s">
        <v>576</v>
      </c>
      <c r="F88" s="231" t="s">
        <v>908</v>
      </c>
      <c r="G88" s="33" t="s">
        <v>183</v>
      </c>
      <c r="H88" s="39" t="s">
        <v>577</v>
      </c>
      <c r="I88" s="231" t="s">
        <v>908</v>
      </c>
      <c r="J88" s="33" t="s">
        <v>183</v>
      </c>
      <c r="K88" s="153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s="46" customFormat="1" ht="15" customHeight="1" x14ac:dyDescent="0.2">
      <c r="A89" s="231" t="s">
        <v>80</v>
      </c>
      <c r="B89" s="39" t="s">
        <v>582</v>
      </c>
      <c r="C89" s="231" t="s">
        <v>859</v>
      </c>
      <c r="D89" s="231" t="s">
        <v>183</v>
      </c>
      <c r="E89" s="39" t="s">
        <v>583</v>
      </c>
      <c r="F89" s="231" t="s">
        <v>908</v>
      </c>
      <c r="G89" s="33" t="s">
        <v>183</v>
      </c>
      <c r="H89" s="39" t="s">
        <v>584</v>
      </c>
      <c r="I89" s="117" t="s">
        <v>183</v>
      </c>
      <c r="J89" s="117" t="s">
        <v>922</v>
      </c>
      <c r="K89" s="153" t="s">
        <v>183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s="46" customFormat="1" ht="15" customHeight="1" x14ac:dyDescent="0.2">
      <c r="A90" s="231" t="s">
        <v>81</v>
      </c>
      <c r="B90" s="39" t="s">
        <v>585</v>
      </c>
      <c r="C90" s="231" t="s">
        <v>908</v>
      </c>
      <c r="D90" s="231" t="s">
        <v>183</v>
      </c>
      <c r="E90" s="39" t="s">
        <v>586</v>
      </c>
      <c r="F90" s="231" t="s">
        <v>409</v>
      </c>
      <c r="G90" s="231"/>
      <c r="H90" s="39" t="s">
        <v>587</v>
      </c>
      <c r="I90" s="231" t="s">
        <v>908</v>
      </c>
      <c r="J90" s="33" t="s">
        <v>183</v>
      </c>
      <c r="K90" s="153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s="51" customFormat="1" ht="15" customHeight="1" x14ac:dyDescent="0.2">
      <c r="A91" s="231" t="s">
        <v>82</v>
      </c>
      <c r="B91" s="39" t="s">
        <v>588</v>
      </c>
      <c r="C91" s="231" t="s">
        <v>908</v>
      </c>
      <c r="D91" s="231" t="s">
        <v>183</v>
      </c>
      <c r="E91" s="39" t="s">
        <v>589</v>
      </c>
      <c r="F91" s="231" t="s">
        <v>908</v>
      </c>
      <c r="G91" s="231" t="s">
        <v>183</v>
      </c>
      <c r="H91" s="231" t="s">
        <v>183</v>
      </c>
      <c r="I91" s="231" t="s">
        <v>183</v>
      </c>
      <c r="J91" s="231" t="s">
        <v>183</v>
      </c>
      <c r="K91" s="153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s="46" customFormat="1" ht="15" customHeight="1" x14ac:dyDescent="0.2">
      <c r="A92" s="231" t="s">
        <v>83</v>
      </c>
      <c r="B92" s="39" t="s">
        <v>590</v>
      </c>
      <c r="C92" s="231" t="s">
        <v>908</v>
      </c>
      <c r="D92" s="231" t="s">
        <v>183</v>
      </c>
      <c r="E92" s="39" t="s">
        <v>591</v>
      </c>
      <c r="F92" s="231" t="s">
        <v>183</v>
      </c>
      <c r="G92" s="231" t="s">
        <v>947</v>
      </c>
      <c r="H92" s="39" t="s">
        <v>592</v>
      </c>
      <c r="I92" s="231" t="s">
        <v>908</v>
      </c>
      <c r="J92" s="33" t="s">
        <v>183</v>
      </c>
      <c r="K92" s="153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s="46" customFormat="1" ht="15" customHeight="1" x14ac:dyDescent="0.2">
      <c r="A93" s="231" t="s">
        <v>84</v>
      </c>
      <c r="B93" s="39" t="s">
        <v>597</v>
      </c>
      <c r="C93" s="117" t="s">
        <v>183</v>
      </c>
      <c r="D93" s="231" t="s">
        <v>938</v>
      </c>
      <c r="E93" s="39" t="s">
        <v>596</v>
      </c>
      <c r="F93" s="231" t="s">
        <v>183</v>
      </c>
      <c r="G93" s="231" t="s">
        <v>947</v>
      </c>
      <c r="H93" s="39" t="s">
        <v>598</v>
      </c>
      <c r="I93" s="231" t="s">
        <v>908</v>
      </c>
      <c r="J93" s="231" t="s">
        <v>183</v>
      </c>
      <c r="K93" s="153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s="46" customFormat="1" ht="15" customHeight="1" x14ac:dyDescent="0.2">
      <c r="A94" s="231" t="s">
        <v>85</v>
      </c>
      <c r="B94" s="39" t="s">
        <v>601</v>
      </c>
      <c r="C94" s="117" t="s">
        <v>183</v>
      </c>
      <c r="D94" s="231" t="s">
        <v>938</v>
      </c>
      <c r="E94" s="39" t="s">
        <v>602</v>
      </c>
      <c r="F94" s="117" t="s">
        <v>183</v>
      </c>
      <c r="G94" s="231" t="s">
        <v>938</v>
      </c>
      <c r="H94" s="264" t="s">
        <v>603</v>
      </c>
      <c r="I94" s="231" t="s">
        <v>908</v>
      </c>
      <c r="J94" s="126" t="s">
        <v>183</v>
      </c>
      <c r="K94" s="153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s="46" customFormat="1" ht="15" customHeight="1" x14ac:dyDescent="0.2">
      <c r="A95" s="231" t="s">
        <v>86</v>
      </c>
      <c r="B95" s="39" t="s">
        <v>605</v>
      </c>
      <c r="C95" s="231" t="s">
        <v>409</v>
      </c>
      <c r="D95" s="33" t="s">
        <v>183</v>
      </c>
      <c r="E95" s="39" t="s">
        <v>606</v>
      </c>
      <c r="F95" s="231" t="s">
        <v>409</v>
      </c>
      <c r="G95" s="33" t="s">
        <v>183</v>
      </c>
      <c r="H95" s="231" t="s">
        <v>183</v>
      </c>
      <c r="I95" s="231" t="s">
        <v>183</v>
      </c>
      <c r="J95" s="231" t="s">
        <v>183</v>
      </c>
      <c r="K95" s="153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s="46" customFormat="1" ht="15" customHeight="1" x14ac:dyDescent="0.2">
      <c r="A96" s="231" t="s">
        <v>87</v>
      </c>
      <c r="B96" s="39" t="s">
        <v>379</v>
      </c>
      <c r="C96" s="231" t="s">
        <v>409</v>
      </c>
      <c r="D96" s="231" t="s">
        <v>960</v>
      </c>
      <c r="E96" s="39" t="s">
        <v>381</v>
      </c>
      <c r="F96" s="231" t="s">
        <v>183</v>
      </c>
      <c r="G96" s="231" t="s">
        <v>937</v>
      </c>
      <c r="H96" s="231" t="s">
        <v>183</v>
      </c>
      <c r="I96" s="231" t="s">
        <v>183</v>
      </c>
      <c r="J96" s="231" t="s">
        <v>183</v>
      </c>
      <c r="K96" s="153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x14ac:dyDescent="0.2">
      <c r="K97" s="153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x14ac:dyDescent="0.2">
      <c r="K98" s="153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x14ac:dyDescent="0.2">
      <c r="A99" s="4"/>
      <c r="B99" s="12"/>
      <c r="C99" s="16"/>
      <c r="D99" s="16"/>
      <c r="E99" s="12"/>
      <c r="F99" s="59"/>
      <c r="G99" s="59"/>
      <c r="H99" s="59"/>
      <c r="I99" s="59"/>
      <c r="J99" s="59"/>
      <c r="K99" s="153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x14ac:dyDescent="0.2">
      <c r="K100" s="153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x14ac:dyDescent="0.2">
      <c r="K101" s="153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x14ac:dyDescent="0.2">
      <c r="K102" s="153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x14ac:dyDescent="0.2">
      <c r="K103" s="153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x14ac:dyDescent="0.2">
      <c r="K104" s="153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x14ac:dyDescent="0.2">
      <c r="K105" s="153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x14ac:dyDescent="0.2">
      <c r="A106" s="4"/>
      <c r="B106" s="12"/>
      <c r="C106" s="16"/>
      <c r="D106" s="16"/>
      <c r="E106" s="12"/>
      <c r="F106" s="59"/>
      <c r="G106" s="59"/>
      <c r="H106" s="59"/>
      <c r="I106" s="59"/>
      <c r="J106" s="59"/>
      <c r="K106" s="153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x14ac:dyDescent="0.2">
      <c r="K107" s="153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x14ac:dyDescent="0.2">
      <c r="K108" s="153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x14ac:dyDescent="0.2">
      <c r="K109" s="153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x14ac:dyDescent="0.2">
      <c r="A110" s="4"/>
      <c r="B110" s="12"/>
      <c r="C110" s="16"/>
      <c r="D110" s="16"/>
      <c r="E110" s="12"/>
      <c r="F110" s="59"/>
      <c r="G110" s="59"/>
      <c r="H110" s="59"/>
      <c r="I110" s="59"/>
      <c r="J110" s="59"/>
      <c r="K110" s="153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x14ac:dyDescent="0.2">
      <c r="K111" s="153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x14ac:dyDescent="0.2">
      <c r="K112" s="153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x14ac:dyDescent="0.2">
      <c r="A113" s="4"/>
      <c r="B113" s="12"/>
      <c r="C113" s="16"/>
      <c r="D113" s="16"/>
      <c r="E113" s="12"/>
      <c r="F113" s="59"/>
      <c r="G113" s="59"/>
      <c r="H113" s="59"/>
      <c r="I113" s="59"/>
      <c r="J113" s="59"/>
      <c r="K113" s="153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x14ac:dyDescent="0.2">
      <c r="K114" s="153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x14ac:dyDescent="0.2">
      <c r="K115" s="153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x14ac:dyDescent="0.2">
      <c r="K116" s="153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x14ac:dyDescent="0.2">
      <c r="A117" s="4"/>
      <c r="B117" s="12"/>
      <c r="C117" s="16"/>
      <c r="D117" s="16"/>
      <c r="E117" s="12"/>
      <c r="F117" s="59"/>
      <c r="G117" s="59"/>
      <c r="H117" s="59"/>
      <c r="I117" s="59"/>
      <c r="J117" s="59"/>
      <c r="K117" s="153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x14ac:dyDescent="0.2">
      <c r="K118" s="153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x14ac:dyDescent="0.2">
      <c r="K119" s="153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x14ac:dyDescent="0.2">
      <c r="A120" s="4"/>
      <c r="B120" s="12"/>
      <c r="C120" s="16"/>
      <c r="D120" s="16"/>
      <c r="E120" s="12"/>
      <c r="F120" s="59"/>
      <c r="G120" s="59"/>
      <c r="H120" s="59"/>
      <c r="I120" s="59"/>
      <c r="J120" s="59"/>
      <c r="K120" s="153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x14ac:dyDescent="0.2">
      <c r="K121" s="153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x14ac:dyDescent="0.2">
      <c r="K122" s="153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x14ac:dyDescent="0.2">
      <c r="K123" s="153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x14ac:dyDescent="0.2">
      <c r="A124" s="4"/>
      <c r="B124" s="12"/>
      <c r="C124" s="16"/>
      <c r="D124" s="16"/>
      <c r="E124" s="12"/>
      <c r="F124" s="59"/>
      <c r="G124" s="59"/>
      <c r="H124" s="59"/>
      <c r="I124" s="59"/>
      <c r="J124" s="59"/>
    </row>
  </sheetData>
  <mergeCells count="5">
    <mergeCell ref="E2:G2"/>
    <mergeCell ref="H2:J2"/>
    <mergeCell ref="A1:J1"/>
    <mergeCell ref="A2:A3"/>
    <mergeCell ref="B2:D2"/>
  </mergeCells>
  <hyperlinks>
    <hyperlink ref="E50" r:id="rId1"/>
    <hyperlink ref="H50" r:id="rId2"/>
    <hyperlink ref="B25" r:id="rId3"/>
    <hyperlink ref="E5" r:id="rId4"/>
    <hyperlink ref="B5" r:id="rId5"/>
    <hyperlink ref="E6" r:id="rId6"/>
    <hyperlink ref="E7" r:id="rId7"/>
    <hyperlink ref="B7" r:id="rId8"/>
    <hyperlink ref="B13" r:id="rId9"/>
    <hyperlink ref="E13" r:id="rId10"/>
    <hyperlink ref="B47" r:id="rId11"/>
    <hyperlink ref="E47" r:id="rId12"/>
    <hyperlink ref="B51" r:id="rId13"/>
    <hyperlink ref="H51" r:id="rId14"/>
    <hyperlink ref="E51" r:id="rId15"/>
    <hyperlink ref="E58" r:id="rId16"/>
    <hyperlink ref="H58" r:id="rId17"/>
    <hyperlink ref="B59" r:id="rId18"/>
    <hyperlink ref="E59" r:id="rId19"/>
    <hyperlink ref="H59" r:id="rId20"/>
    <hyperlink ref="E63" r:id="rId21"/>
    <hyperlink ref="B63" r:id="rId22"/>
    <hyperlink ref="B77" r:id="rId23"/>
    <hyperlink ref="E77" r:id="rId24"/>
    <hyperlink ref="E8" r:id="rId25"/>
    <hyperlink ref="B8" r:id="rId26"/>
    <hyperlink ref="E9" r:id="rId27"/>
    <hyperlink ref="B10" r:id="rId28"/>
    <hyperlink ref="B9" r:id="rId29"/>
    <hyperlink ref="E10" r:id="rId30"/>
    <hyperlink ref="E11" r:id="rId31"/>
    <hyperlink ref="B11" r:id="rId32"/>
    <hyperlink ref="E12" r:id="rId33"/>
    <hyperlink ref="B12" r:id="rId34"/>
    <hyperlink ref="B14" r:id="rId35"/>
    <hyperlink ref="E14" r:id="rId36"/>
    <hyperlink ref="H14" r:id="rId37"/>
    <hyperlink ref="E15" r:id="rId38"/>
    <hyperlink ref="B15" r:id="rId39"/>
    <hyperlink ref="B16" r:id="rId40"/>
    <hyperlink ref="E16" r:id="rId41"/>
    <hyperlink ref="H16" r:id="rId42"/>
    <hyperlink ref="B17" r:id="rId43"/>
    <hyperlink ref="E17" r:id="rId44"/>
    <hyperlink ref="B18" r:id="rId45"/>
    <hyperlink ref="E18" r:id="rId46"/>
    <hyperlink ref="B19" r:id="rId47"/>
    <hyperlink ref="E19" r:id="rId48"/>
    <hyperlink ref="H19" r:id="rId49"/>
    <hyperlink ref="B20" r:id="rId50"/>
    <hyperlink ref="E20" r:id="rId51"/>
    <hyperlink ref="H20" r:id="rId52"/>
    <hyperlink ref="B21" r:id="rId53"/>
    <hyperlink ref="E21" r:id="rId54"/>
    <hyperlink ref="B22" r:id="rId55"/>
    <hyperlink ref="E22" r:id="rId56"/>
    <hyperlink ref="H22" r:id="rId57"/>
    <hyperlink ref="B24" r:id="rId58"/>
    <hyperlink ref="E24" r:id="rId59"/>
    <hyperlink ref="B26" r:id="rId60"/>
    <hyperlink ref="E26" r:id="rId61"/>
    <hyperlink ref="B27" r:id="rId62"/>
    <hyperlink ref="E27" r:id="rId63"/>
    <hyperlink ref="B28" r:id="rId64"/>
    <hyperlink ref="E28" r:id="rId65"/>
    <hyperlink ref="B29" r:id="rId66"/>
    <hyperlink ref="H29" r:id="rId67"/>
    <hyperlink ref="E29" r:id="rId68"/>
    <hyperlink ref="E30" r:id="rId69"/>
    <hyperlink ref="H30" r:id="rId70"/>
    <hyperlink ref="B31" r:id="rId71"/>
    <hyperlink ref="E31" r:id="rId72"/>
    <hyperlink ref="H31" r:id="rId73"/>
    <hyperlink ref="B32" r:id="rId74"/>
    <hyperlink ref="E32" r:id="rId75"/>
    <hyperlink ref="H32" r:id="rId76"/>
    <hyperlink ref="B33" r:id="rId77"/>
    <hyperlink ref="E33" r:id="rId78"/>
    <hyperlink ref="H33" r:id="rId79"/>
    <hyperlink ref="B34" r:id="rId80"/>
    <hyperlink ref="E34" r:id="rId81"/>
    <hyperlink ref="B36" r:id="rId82"/>
    <hyperlink ref="E36" r:id="rId83"/>
    <hyperlink ref="B37" r:id="rId84"/>
    <hyperlink ref="E37" r:id="rId85"/>
    <hyperlink ref="B38" r:id="rId86"/>
    <hyperlink ref="E38" r:id="rId87"/>
    <hyperlink ref="H38" r:id="rId88"/>
    <hyperlink ref="E39" r:id="rId89"/>
    <hyperlink ref="E40" r:id="rId90"/>
    <hyperlink ref="B41" r:id="rId91"/>
    <hyperlink ref="E41" r:id="rId92"/>
    <hyperlink ref="H41" r:id="rId93"/>
    <hyperlink ref="H42" r:id="rId94"/>
    <hyperlink ref="B42" display="https://zsro.ru/lawmaking/project/?a=&amp;arrFilter_DATE_ACTIVE_FROM_1=&amp;arrFilter_ff%255BPREVIEW_TEXT%255D=%25D0%25BE%25D0%25B1+%25D0%25B8%25D1%2581%25D0%25BF%25D0%25BE%25D0%25BB%25D0%25BD%25D0%25B5%25D0%25BD%25D0%25B8%25D0%25B8&amp;arrFilter_pf%255BNUMBER%255D=&amp;"/>
    <hyperlink ref="E42" r:id="rId95"/>
    <hyperlink ref="B43" r:id="rId96"/>
    <hyperlink ref="E43" r:id="rId97"/>
    <hyperlink ref="B45" r:id="rId98"/>
    <hyperlink ref="E45" r:id="rId99"/>
    <hyperlink ref="H45" r:id="rId100"/>
    <hyperlink ref="B46" r:id="rId101"/>
    <hyperlink ref="E46" r:id="rId102"/>
    <hyperlink ref="B48" r:id="rId103"/>
    <hyperlink ref="E49" r:id="rId104"/>
    <hyperlink ref="B49" r:id="rId105"/>
    <hyperlink ref="E53" r:id="rId106"/>
    <hyperlink ref="B54" r:id="rId107"/>
    <hyperlink ref="E54" r:id="rId108"/>
    <hyperlink ref="E55" r:id="rId109"/>
    <hyperlink ref="B56" r:id="rId110"/>
    <hyperlink ref="E56" r:id="rId111"/>
    <hyperlink ref="E57" r:id="rId112"/>
    <hyperlink ref="B57" r:id="rId113"/>
    <hyperlink ref="B60" r:id="rId114"/>
    <hyperlink ref="E60" r:id="rId115"/>
    <hyperlink ref="B61" r:id="rId116"/>
    <hyperlink ref="E61" r:id="rId117"/>
    <hyperlink ref="H61" r:id="rId118"/>
    <hyperlink ref="B62" r:id="rId119"/>
    <hyperlink ref="H62" r:id="rId120"/>
    <hyperlink ref="E64" r:id="rId121"/>
    <hyperlink ref="H64" r:id="rId122" location="toggle-id-1"/>
    <hyperlink ref="B64" r:id="rId123"/>
    <hyperlink ref="H65" r:id="rId124"/>
    <hyperlink ref="E65" r:id="rId125"/>
    <hyperlink ref="E66" r:id="rId126"/>
    <hyperlink ref="H66" r:id="rId127"/>
    <hyperlink ref="B66" r:id="rId128"/>
    <hyperlink ref="E68" r:id="rId129"/>
    <hyperlink ref="B69" r:id="rId130"/>
    <hyperlink ref="E69" r:id="rId131" location="document_list"/>
    <hyperlink ref="H69" r:id="rId132"/>
    <hyperlink ref="B72" r:id="rId133"/>
    <hyperlink ref="E72" r:id="rId134"/>
    <hyperlink ref="B73" r:id="rId135"/>
    <hyperlink ref="E73" r:id="rId136"/>
    <hyperlink ref="E75" r:id="rId137"/>
    <hyperlink ref="B75" r:id="rId138"/>
    <hyperlink ref="H75" r:id="rId139"/>
    <hyperlink ref="B76" r:id="rId140"/>
    <hyperlink ref="H76" r:id="rId141"/>
    <hyperlink ref="E76" r:id="rId142"/>
    <hyperlink ref="B78" r:id="rId143"/>
    <hyperlink ref="E78" r:id="rId144"/>
    <hyperlink ref="B79" r:id="rId145"/>
    <hyperlink ref="E79" r:id="rId146"/>
    <hyperlink ref="B80" r:id="rId147"/>
    <hyperlink ref="E80" r:id="rId148"/>
    <hyperlink ref="H80" r:id="rId149"/>
    <hyperlink ref="B81" r:id="rId150"/>
    <hyperlink ref="E81" r:id="rId151"/>
    <hyperlink ref="H82" r:id="rId152"/>
    <hyperlink ref="B82" r:id="rId153"/>
    <hyperlink ref="E82" r:id="rId154"/>
    <hyperlink ref="B83" r:id="rId155"/>
    <hyperlink ref="E83" r:id="rId156"/>
    <hyperlink ref="H83" r:id="rId157"/>
    <hyperlink ref="B84" r:id="rId158"/>
    <hyperlink ref="E84" r:id="rId159"/>
    <hyperlink ref="H84" r:id="rId160"/>
    <hyperlink ref="B87" r:id="rId161"/>
    <hyperlink ref="E87" r:id="rId162"/>
    <hyperlink ref="H87" r:id="rId163"/>
    <hyperlink ref="B88" r:id="rId164"/>
    <hyperlink ref="E88" r:id="rId165"/>
    <hyperlink ref="H88" r:id="rId166"/>
    <hyperlink ref="B86" r:id="rId167"/>
    <hyperlink ref="E86" r:id="rId168"/>
    <hyperlink ref="H86" r:id="rId169"/>
    <hyperlink ref="B89" r:id="rId170"/>
    <hyperlink ref="E89" r:id="rId171"/>
    <hyperlink ref="H89" r:id="rId172" location="/main"/>
    <hyperlink ref="B90" r:id="rId173"/>
    <hyperlink ref="E90" r:id="rId174"/>
    <hyperlink ref="B91" r:id="rId175"/>
    <hyperlink ref="E91" r:id="rId176"/>
    <hyperlink ref="B92" r:id="rId177"/>
    <hyperlink ref="E92" r:id="rId178"/>
    <hyperlink ref="H92" r:id="rId179"/>
    <hyperlink ref="E93" r:id="rId180"/>
    <hyperlink ref="B93" r:id="rId181"/>
    <hyperlink ref="H93" r:id="rId182" location="134-2020-god"/>
    <hyperlink ref="B94" r:id="rId183"/>
    <hyperlink ref="E94" r:id="rId184"/>
    <hyperlink ref="H94" r:id="rId185"/>
    <hyperlink ref="B95" r:id="rId186"/>
    <hyperlink ref="E95" r:id="rId187"/>
    <hyperlink ref="E96" r:id="rId188"/>
    <hyperlink ref="E25" r:id="rId189"/>
    <hyperlink ref="H43" r:id="rId190"/>
    <hyperlink ref="E62" r:id="rId191"/>
    <hyperlink ref="B6" r:id="rId192"/>
    <hyperlink ref="H5" r:id="rId193"/>
    <hyperlink ref="B39" r:id="rId194"/>
    <hyperlink ref="B50" r:id="rId195"/>
    <hyperlink ref="B30" r:id="rId196"/>
    <hyperlink ref="B53" r:id="rId197"/>
    <hyperlink ref="B65" r:id="rId198"/>
    <hyperlink ref="B68" r:id="rId199"/>
    <hyperlink ref="B70" r:id="rId200"/>
    <hyperlink ref="B96" r:id="rId201"/>
    <hyperlink ref="E48" r:id="rId202"/>
    <hyperlink ref="B55" r:id="rId203"/>
    <hyperlink ref="B71" r:id="rId204"/>
  </hyperlinks>
  <pageMargins left="0.70866141732283472" right="0.70866141732283472" top="0.74803149606299213" bottom="0.74803149606299213" header="0.31496062992125984" footer="0.31496062992125984"/>
  <pageSetup paperSize="9" scale="80" fitToWidth="2" fitToHeight="0" orientation="landscape" r:id="rId205"/>
  <headerFooter>
    <oddFooter>&amp;C&amp;8&amp;A&amp;R&amp;8&amp;P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Z127"/>
  <sheetViews>
    <sheetView zoomScaleNormal="100" zoomScaleSheetLayoutView="100" workbookViewId="0">
      <pane xSplit="1" ySplit="7" topLeftCell="B8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6"/>
    </sheetView>
  </sheetViews>
  <sheetFormatPr defaultColWidth="9.140625" defaultRowHeight="12.75" x14ac:dyDescent="0.2"/>
  <cols>
    <col min="1" max="1" width="22.5703125" style="9" customWidth="1"/>
    <col min="2" max="2" width="35.85546875" style="11" customWidth="1"/>
    <col min="3" max="3" width="5.5703125" style="17" customWidth="1"/>
    <col min="4" max="5" width="4.5703125" style="17" customWidth="1"/>
    <col min="6" max="6" width="5.5703125" style="19" customWidth="1"/>
    <col min="7" max="7" width="11.42578125" style="17" customWidth="1"/>
    <col min="8" max="8" width="10.85546875" style="19" customWidth="1"/>
    <col min="9" max="9" width="13.140625" style="200" customWidth="1"/>
    <col min="10" max="10" width="10.85546875" style="19" customWidth="1"/>
    <col min="11" max="11" width="11" style="19" customWidth="1"/>
    <col min="12" max="12" width="10.5703125" style="19" customWidth="1"/>
    <col min="13" max="13" width="11.42578125" style="19" customWidth="1"/>
    <col min="14" max="14" width="11.7109375" style="17" customWidth="1"/>
    <col min="15" max="15" width="12.85546875" style="14" customWidth="1"/>
    <col min="16" max="16" width="11.85546875" style="17" customWidth="1"/>
    <col min="17" max="17" width="11.28515625" style="14" customWidth="1"/>
    <col min="18" max="18" width="14.5703125" style="58" customWidth="1"/>
    <col min="19" max="20" width="14.5703125" style="97" customWidth="1"/>
    <col min="21" max="21" width="15.85546875" style="97" customWidth="1"/>
    <col min="22" max="22" width="9.140625" style="270"/>
    <col min="23" max="16384" width="9.140625" style="9"/>
  </cols>
  <sheetData>
    <row r="1" spans="1:69" s="191" customFormat="1" ht="20.100000000000001" customHeight="1" x14ac:dyDescent="0.2">
      <c r="A1" s="173" t="str">
        <f>B3</f>
        <v>4.1. Размещен ли проект закона об исполнении бюджета за 2020 год в открытом доступе на сайте законодательного (представительного) органа и (или) на сайте, предназначенном для размещения бюджетных данных?</v>
      </c>
      <c r="B1" s="174"/>
      <c r="C1" s="174"/>
      <c r="D1" s="174"/>
      <c r="E1" s="174"/>
      <c r="F1" s="174"/>
      <c r="G1" s="197"/>
      <c r="H1" s="197"/>
      <c r="I1" s="199"/>
      <c r="J1" s="197"/>
      <c r="K1" s="197"/>
      <c r="L1" s="197"/>
      <c r="M1" s="197"/>
      <c r="N1" s="197"/>
      <c r="O1" s="197"/>
      <c r="P1" s="197"/>
      <c r="Q1" s="197"/>
      <c r="R1" s="174"/>
      <c r="S1" s="174"/>
      <c r="T1" s="174"/>
      <c r="U1" s="174"/>
      <c r="V1" s="269"/>
    </row>
    <row r="2" spans="1:69" s="191" customFormat="1" ht="15.95" customHeight="1" x14ac:dyDescent="0.2">
      <c r="A2" s="208" t="s">
        <v>1343</v>
      </c>
      <c r="B2" s="172"/>
      <c r="C2" s="172"/>
      <c r="D2" s="172"/>
      <c r="E2" s="172"/>
      <c r="F2" s="172"/>
      <c r="G2" s="198"/>
      <c r="H2" s="198"/>
      <c r="I2" s="195"/>
      <c r="J2" s="198"/>
      <c r="K2" s="198"/>
      <c r="L2" s="198"/>
      <c r="M2" s="198"/>
      <c r="N2" s="198"/>
      <c r="O2" s="198"/>
      <c r="P2" s="198"/>
      <c r="Q2" s="198"/>
      <c r="R2" s="172"/>
      <c r="S2" s="172"/>
      <c r="T2" s="172"/>
      <c r="U2" s="172"/>
      <c r="V2" s="269"/>
    </row>
    <row r="3" spans="1:69" s="11" customFormat="1" ht="38.25" customHeight="1" x14ac:dyDescent="0.2">
      <c r="A3" s="371" t="s">
        <v>196</v>
      </c>
      <c r="B3" s="375" t="s">
        <v>279</v>
      </c>
      <c r="C3" s="375" t="s">
        <v>134</v>
      </c>
      <c r="D3" s="375"/>
      <c r="E3" s="375"/>
      <c r="F3" s="375"/>
      <c r="G3" s="371" t="s">
        <v>372</v>
      </c>
      <c r="H3" s="371" t="s">
        <v>283</v>
      </c>
      <c r="I3" s="372"/>
      <c r="J3" s="372"/>
      <c r="K3" s="372"/>
      <c r="L3" s="372"/>
      <c r="M3" s="372"/>
      <c r="N3" s="371" t="s">
        <v>203</v>
      </c>
      <c r="O3" s="371" t="s">
        <v>170</v>
      </c>
      <c r="P3" s="376" t="s">
        <v>194</v>
      </c>
      <c r="Q3" s="371" t="s">
        <v>167</v>
      </c>
      <c r="R3" s="371" t="s">
        <v>595</v>
      </c>
      <c r="S3" s="371" t="s">
        <v>286</v>
      </c>
      <c r="T3" s="371"/>
      <c r="U3" s="371"/>
      <c r="V3" s="270"/>
    </row>
    <row r="4" spans="1:69" s="11" customFormat="1" ht="35.25" customHeight="1" x14ac:dyDescent="0.2">
      <c r="A4" s="371"/>
      <c r="B4" s="375"/>
      <c r="C4" s="375"/>
      <c r="D4" s="375"/>
      <c r="E4" s="375"/>
      <c r="F4" s="375"/>
      <c r="G4" s="371"/>
      <c r="H4" s="371" t="s">
        <v>108</v>
      </c>
      <c r="I4" s="371" t="s">
        <v>342</v>
      </c>
      <c r="J4" s="371" t="s">
        <v>852</v>
      </c>
      <c r="K4" s="371" t="s">
        <v>178</v>
      </c>
      <c r="L4" s="371" t="s">
        <v>853</v>
      </c>
      <c r="M4" s="372" t="s">
        <v>854</v>
      </c>
      <c r="N4" s="371"/>
      <c r="O4" s="371"/>
      <c r="P4" s="376"/>
      <c r="Q4" s="371"/>
      <c r="R4" s="371"/>
      <c r="S4" s="371"/>
      <c r="T4" s="371"/>
      <c r="U4" s="371"/>
      <c r="V4" s="270"/>
    </row>
    <row r="5" spans="1:69" s="75" customFormat="1" ht="24.95" customHeight="1" x14ac:dyDescent="0.2">
      <c r="A5" s="371"/>
      <c r="B5" s="194" t="str">
        <f>'Методика (раздел 4)'!B12</f>
        <v xml:space="preserve">Да, размещен </v>
      </c>
      <c r="C5" s="371" t="s">
        <v>101</v>
      </c>
      <c r="D5" s="371" t="s">
        <v>163</v>
      </c>
      <c r="E5" s="371" t="s">
        <v>105</v>
      </c>
      <c r="F5" s="375" t="s">
        <v>100</v>
      </c>
      <c r="G5" s="371"/>
      <c r="H5" s="372"/>
      <c r="I5" s="372"/>
      <c r="J5" s="372"/>
      <c r="K5" s="372"/>
      <c r="L5" s="371"/>
      <c r="M5" s="372"/>
      <c r="N5" s="371"/>
      <c r="O5" s="371"/>
      <c r="P5" s="376"/>
      <c r="Q5" s="371"/>
      <c r="R5" s="371"/>
      <c r="S5" s="371" t="s">
        <v>983</v>
      </c>
      <c r="T5" s="371" t="s">
        <v>287</v>
      </c>
      <c r="U5" s="371" t="s">
        <v>1347</v>
      </c>
      <c r="V5" s="271"/>
    </row>
    <row r="6" spans="1:69" s="75" customFormat="1" ht="30" customHeight="1" x14ac:dyDescent="0.2">
      <c r="A6" s="371"/>
      <c r="B6" s="194" t="str">
        <f>'Методика (раздел 4)'!B13</f>
        <v>Нет, в установленные сроки не размещен или не отвечает требованиям</v>
      </c>
      <c r="C6" s="371"/>
      <c r="D6" s="371"/>
      <c r="E6" s="371"/>
      <c r="F6" s="375"/>
      <c r="G6" s="371"/>
      <c r="H6" s="372"/>
      <c r="I6" s="372"/>
      <c r="J6" s="372"/>
      <c r="K6" s="372"/>
      <c r="L6" s="371"/>
      <c r="M6" s="372"/>
      <c r="N6" s="371"/>
      <c r="O6" s="371"/>
      <c r="P6" s="376"/>
      <c r="Q6" s="371"/>
      <c r="R6" s="371"/>
      <c r="S6" s="371"/>
      <c r="T6" s="371"/>
      <c r="U6" s="371"/>
      <c r="V6" s="271"/>
    </row>
    <row r="7" spans="1:69" s="7" customFormat="1" ht="15" customHeight="1" x14ac:dyDescent="0.2">
      <c r="A7" s="24" t="s">
        <v>0</v>
      </c>
      <c r="B7" s="25"/>
      <c r="C7" s="25"/>
      <c r="D7" s="25"/>
      <c r="E7" s="25"/>
      <c r="F7" s="26"/>
      <c r="G7" s="25"/>
      <c r="H7" s="26"/>
      <c r="I7" s="24"/>
      <c r="J7" s="26"/>
      <c r="K7" s="26"/>
      <c r="L7" s="26"/>
      <c r="M7" s="26"/>
      <c r="N7" s="25"/>
      <c r="O7" s="26"/>
      <c r="P7" s="26"/>
      <c r="Q7" s="26"/>
      <c r="R7" s="24"/>
      <c r="S7" s="268"/>
      <c r="T7" s="268"/>
      <c r="U7" s="268"/>
      <c r="V7" s="272"/>
    </row>
    <row r="8" spans="1:69" s="164" customFormat="1" ht="15" customHeight="1" x14ac:dyDescent="0.2">
      <c r="A8" s="160" t="s">
        <v>1</v>
      </c>
      <c r="B8" s="117" t="s">
        <v>218</v>
      </c>
      <c r="C8" s="161">
        <f>IF(B8=$B$5,2,0)</f>
        <v>2</v>
      </c>
      <c r="D8" s="161"/>
      <c r="E8" s="161"/>
      <c r="F8" s="162">
        <f>C8*IF(D8&gt;0,D8,1)*IF(E8&gt;0,E8,1)</f>
        <v>2</v>
      </c>
      <c r="G8" s="33" t="s">
        <v>864</v>
      </c>
      <c r="H8" s="33">
        <v>44348</v>
      </c>
      <c r="I8" s="232" t="s">
        <v>407</v>
      </c>
      <c r="J8" s="33">
        <v>44343</v>
      </c>
      <c r="K8" s="33">
        <v>44364</v>
      </c>
      <c r="L8" s="33" t="s">
        <v>864</v>
      </c>
      <c r="M8" s="33" t="s">
        <v>864</v>
      </c>
      <c r="N8" s="231" t="s">
        <v>864</v>
      </c>
      <c r="O8" s="231" t="s">
        <v>864</v>
      </c>
      <c r="P8" s="231" t="s">
        <v>864</v>
      </c>
      <c r="Q8" s="231" t="s">
        <v>864</v>
      </c>
      <c r="R8" s="231" t="s">
        <v>183</v>
      </c>
      <c r="S8" s="232" t="s">
        <v>867</v>
      </c>
      <c r="T8" s="232" t="s">
        <v>401</v>
      </c>
      <c r="U8" s="127" t="s">
        <v>855</v>
      </c>
      <c r="V8" s="272" t="s">
        <v>183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s="7" customFormat="1" ht="15" customHeight="1" x14ac:dyDescent="0.2">
      <c r="A9" s="29" t="s">
        <v>2</v>
      </c>
      <c r="B9" s="231" t="s">
        <v>218</v>
      </c>
      <c r="C9" s="30">
        <f t="shared" ref="C9:C72" si="0">IF(B9=$B$5,2,0)</f>
        <v>2</v>
      </c>
      <c r="D9" s="30"/>
      <c r="E9" s="30"/>
      <c r="F9" s="47">
        <f t="shared" ref="F9:F72" si="1">C9*IF(D9&gt;0,D9,1)*IF(E9&gt;0,E9,1)</f>
        <v>2</v>
      </c>
      <c r="G9" s="33" t="s">
        <v>864</v>
      </c>
      <c r="H9" s="33">
        <v>44344</v>
      </c>
      <c r="I9" s="232" t="s">
        <v>402</v>
      </c>
      <c r="J9" s="33">
        <v>44347</v>
      </c>
      <c r="K9" s="33">
        <v>44370</v>
      </c>
      <c r="L9" s="33" t="s">
        <v>864</v>
      </c>
      <c r="M9" s="33" t="s">
        <v>864</v>
      </c>
      <c r="N9" s="231" t="s">
        <v>864</v>
      </c>
      <c r="O9" s="231" t="s">
        <v>864</v>
      </c>
      <c r="P9" s="231" t="s">
        <v>864</v>
      </c>
      <c r="Q9" s="231" t="s">
        <v>864</v>
      </c>
      <c r="R9" s="231" t="s">
        <v>183</v>
      </c>
      <c r="S9" s="232" t="s">
        <v>867</v>
      </c>
      <c r="T9" s="232" t="s">
        <v>403</v>
      </c>
      <c r="U9" s="127" t="s">
        <v>878</v>
      </c>
      <c r="V9" s="272" t="s">
        <v>183</v>
      </c>
    </row>
    <row r="10" spans="1:69" s="7" customFormat="1" ht="15" customHeight="1" x14ac:dyDescent="0.2">
      <c r="A10" s="29" t="s">
        <v>3</v>
      </c>
      <c r="B10" s="231" t="s">
        <v>218</v>
      </c>
      <c r="C10" s="30">
        <f t="shared" si="0"/>
        <v>2</v>
      </c>
      <c r="D10" s="30"/>
      <c r="E10" s="30"/>
      <c r="F10" s="47">
        <f t="shared" si="1"/>
        <v>2</v>
      </c>
      <c r="G10" s="33" t="s">
        <v>864</v>
      </c>
      <c r="H10" s="33">
        <v>44341</v>
      </c>
      <c r="I10" s="232" t="s">
        <v>404</v>
      </c>
      <c r="J10" s="33" t="s">
        <v>343</v>
      </c>
      <c r="K10" s="33">
        <v>44371</v>
      </c>
      <c r="L10" s="33" t="s">
        <v>343</v>
      </c>
      <c r="M10" s="33" t="s">
        <v>343</v>
      </c>
      <c r="N10" s="231" t="s">
        <v>864</v>
      </c>
      <c r="O10" s="231" t="s">
        <v>864</v>
      </c>
      <c r="P10" s="231" t="s">
        <v>864</v>
      </c>
      <c r="Q10" s="231" t="s">
        <v>864</v>
      </c>
      <c r="R10" s="231" t="s">
        <v>183</v>
      </c>
      <c r="S10" s="232" t="s">
        <v>867</v>
      </c>
      <c r="T10" s="232" t="s">
        <v>404</v>
      </c>
      <c r="U10" s="127" t="s">
        <v>183</v>
      </c>
      <c r="V10" s="272"/>
    </row>
    <row r="11" spans="1:69" s="46" customFormat="1" ht="15" customHeight="1" x14ac:dyDescent="0.2">
      <c r="A11" s="29" t="s">
        <v>4</v>
      </c>
      <c r="B11" s="231" t="s">
        <v>113</v>
      </c>
      <c r="C11" s="30">
        <f t="shared" si="0"/>
        <v>0</v>
      </c>
      <c r="D11" s="30"/>
      <c r="E11" s="30"/>
      <c r="F11" s="47">
        <f t="shared" si="1"/>
        <v>0</v>
      </c>
      <c r="G11" s="33" t="s">
        <v>869</v>
      </c>
      <c r="H11" s="33">
        <v>44343</v>
      </c>
      <c r="I11" s="232" t="s">
        <v>406</v>
      </c>
      <c r="J11" s="33" t="s">
        <v>343</v>
      </c>
      <c r="K11" s="33">
        <v>44378</v>
      </c>
      <c r="L11" s="33" t="s">
        <v>343</v>
      </c>
      <c r="M11" s="33" t="s">
        <v>343</v>
      </c>
      <c r="N11" s="231" t="s">
        <v>866</v>
      </c>
      <c r="O11" s="231" t="s">
        <v>864</v>
      </c>
      <c r="P11" s="231" t="s">
        <v>864</v>
      </c>
      <c r="Q11" s="231" t="s">
        <v>864</v>
      </c>
      <c r="R11" s="231" t="s">
        <v>1346</v>
      </c>
      <c r="S11" s="232" t="s">
        <v>867</v>
      </c>
      <c r="T11" s="232" t="s">
        <v>413</v>
      </c>
      <c r="U11" s="127" t="s">
        <v>868</v>
      </c>
      <c r="V11" s="272" t="s">
        <v>183</v>
      </c>
    </row>
    <row r="12" spans="1:69" s="46" customFormat="1" ht="15" customHeight="1" x14ac:dyDescent="0.2">
      <c r="A12" s="29" t="s">
        <v>5</v>
      </c>
      <c r="B12" s="231" t="s">
        <v>218</v>
      </c>
      <c r="C12" s="30">
        <f t="shared" si="0"/>
        <v>2</v>
      </c>
      <c r="D12" s="30"/>
      <c r="E12" s="30"/>
      <c r="F12" s="47">
        <f t="shared" si="1"/>
        <v>2</v>
      </c>
      <c r="G12" s="33" t="s">
        <v>864</v>
      </c>
      <c r="H12" s="33">
        <v>44336</v>
      </c>
      <c r="I12" s="232" t="s">
        <v>416</v>
      </c>
      <c r="J12" s="33">
        <v>44343</v>
      </c>
      <c r="K12" s="33">
        <v>44371</v>
      </c>
      <c r="L12" s="33" t="s">
        <v>864</v>
      </c>
      <c r="M12" s="33" t="s">
        <v>864</v>
      </c>
      <c r="N12" s="231" t="s">
        <v>864</v>
      </c>
      <c r="O12" s="231" t="s">
        <v>864</v>
      </c>
      <c r="P12" s="231" t="s">
        <v>864</v>
      </c>
      <c r="Q12" s="231" t="s">
        <v>864</v>
      </c>
      <c r="R12" s="231" t="s">
        <v>183</v>
      </c>
      <c r="S12" s="232" t="s">
        <v>867</v>
      </c>
      <c r="T12" s="232" t="s">
        <v>416</v>
      </c>
      <c r="U12" s="127" t="s">
        <v>183</v>
      </c>
      <c r="V12" s="272"/>
    </row>
    <row r="13" spans="1:69" s="7" customFormat="1" ht="15" customHeight="1" x14ac:dyDescent="0.2">
      <c r="A13" s="29" t="s">
        <v>6</v>
      </c>
      <c r="B13" s="231" t="s">
        <v>218</v>
      </c>
      <c r="C13" s="30">
        <f t="shared" si="0"/>
        <v>2</v>
      </c>
      <c r="D13" s="30"/>
      <c r="E13" s="30"/>
      <c r="F13" s="47">
        <f t="shared" si="1"/>
        <v>2</v>
      </c>
      <c r="G13" s="33" t="s">
        <v>864</v>
      </c>
      <c r="H13" s="33">
        <v>44347</v>
      </c>
      <c r="I13" s="232" t="s">
        <v>418</v>
      </c>
      <c r="J13" s="33" t="s">
        <v>343</v>
      </c>
      <c r="K13" s="33">
        <v>44364</v>
      </c>
      <c r="L13" s="33" t="s">
        <v>343</v>
      </c>
      <c r="M13" s="33" t="s">
        <v>343</v>
      </c>
      <c r="N13" s="231" t="s">
        <v>864</v>
      </c>
      <c r="O13" s="231" t="s">
        <v>864</v>
      </c>
      <c r="P13" s="231" t="s">
        <v>864</v>
      </c>
      <c r="Q13" s="231" t="s">
        <v>864</v>
      </c>
      <c r="R13" s="231" t="s">
        <v>183</v>
      </c>
      <c r="S13" s="232" t="s">
        <v>867</v>
      </c>
      <c r="T13" s="232" t="s">
        <v>418</v>
      </c>
      <c r="U13" s="127" t="s">
        <v>183</v>
      </c>
      <c r="V13" s="272"/>
    </row>
    <row r="14" spans="1:69" s="46" customFormat="1" ht="15" customHeight="1" x14ac:dyDescent="0.2">
      <c r="A14" s="29" t="s">
        <v>7</v>
      </c>
      <c r="B14" s="231" t="s">
        <v>218</v>
      </c>
      <c r="C14" s="30">
        <f t="shared" si="0"/>
        <v>2</v>
      </c>
      <c r="D14" s="30"/>
      <c r="E14" s="30">
        <v>0.5</v>
      </c>
      <c r="F14" s="47">
        <f t="shared" si="1"/>
        <v>1</v>
      </c>
      <c r="G14" s="33" t="s">
        <v>864</v>
      </c>
      <c r="H14" s="33">
        <v>44408</v>
      </c>
      <c r="I14" s="232" t="s">
        <v>420</v>
      </c>
      <c r="J14" s="33" t="s">
        <v>343</v>
      </c>
      <c r="K14" s="33">
        <v>44378</v>
      </c>
      <c r="L14" s="33" t="s">
        <v>343</v>
      </c>
      <c r="M14" s="33" t="s">
        <v>343</v>
      </c>
      <c r="N14" s="231" t="s">
        <v>864</v>
      </c>
      <c r="O14" s="231" t="s">
        <v>866</v>
      </c>
      <c r="P14" s="231" t="s">
        <v>183</v>
      </c>
      <c r="Q14" s="231" t="s">
        <v>866</v>
      </c>
      <c r="R14" s="231" t="s">
        <v>871</v>
      </c>
      <c r="S14" s="232" t="s">
        <v>867</v>
      </c>
      <c r="T14" s="232" t="s">
        <v>420</v>
      </c>
      <c r="U14" s="127" t="s">
        <v>183</v>
      </c>
      <c r="V14" s="272"/>
    </row>
    <row r="15" spans="1:69" s="46" customFormat="1" ht="15" customHeight="1" x14ac:dyDescent="0.2">
      <c r="A15" s="29" t="s">
        <v>8</v>
      </c>
      <c r="B15" s="231" t="s">
        <v>218</v>
      </c>
      <c r="C15" s="30">
        <f t="shared" si="0"/>
        <v>2</v>
      </c>
      <c r="D15" s="30"/>
      <c r="E15" s="30"/>
      <c r="F15" s="47">
        <f t="shared" si="1"/>
        <v>2</v>
      </c>
      <c r="G15" s="33" t="s">
        <v>864</v>
      </c>
      <c r="H15" s="33">
        <v>44337</v>
      </c>
      <c r="I15" s="232" t="s">
        <v>422</v>
      </c>
      <c r="J15" s="33">
        <v>44337</v>
      </c>
      <c r="K15" s="33">
        <v>44364</v>
      </c>
      <c r="L15" s="33" t="s">
        <v>864</v>
      </c>
      <c r="M15" s="33" t="s">
        <v>864</v>
      </c>
      <c r="N15" s="231" t="s">
        <v>864</v>
      </c>
      <c r="O15" s="231" t="s">
        <v>864</v>
      </c>
      <c r="P15" s="231" t="s">
        <v>864</v>
      </c>
      <c r="Q15" s="231" t="s">
        <v>864</v>
      </c>
      <c r="R15" s="126" t="s">
        <v>183</v>
      </c>
      <c r="S15" s="232" t="s">
        <v>867</v>
      </c>
      <c r="T15" s="232" t="s">
        <v>421</v>
      </c>
      <c r="U15" s="127" t="s">
        <v>183</v>
      </c>
      <c r="V15" s="272"/>
    </row>
    <row r="16" spans="1:69" s="46" customFormat="1" ht="15" customHeight="1" x14ac:dyDescent="0.2">
      <c r="A16" s="29" t="s">
        <v>9</v>
      </c>
      <c r="B16" s="231" t="s">
        <v>218</v>
      </c>
      <c r="C16" s="30">
        <f t="shared" si="0"/>
        <v>2</v>
      </c>
      <c r="D16" s="30"/>
      <c r="E16" s="30"/>
      <c r="F16" s="47">
        <f t="shared" si="1"/>
        <v>2</v>
      </c>
      <c r="G16" s="33" t="s">
        <v>864</v>
      </c>
      <c r="H16" s="33">
        <v>44309</v>
      </c>
      <c r="I16" s="232" t="s">
        <v>383</v>
      </c>
      <c r="J16" s="33">
        <v>44305</v>
      </c>
      <c r="K16" s="33">
        <v>44357</v>
      </c>
      <c r="L16" s="33" t="s">
        <v>864</v>
      </c>
      <c r="M16" s="33" t="s">
        <v>864</v>
      </c>
      <c r="N16" s="231" t="s">
        <v>864</v>
      </c>
      <c r="O16" s="231" t="s">
        <v>864</v>
      </c>
      <c r="P16" s="231" t="s">
        <v>892</v>
      </c>
      <c r="Q16" s="231" t="s">
        <v>864</v>
      </c>
      <c r="R16" s="231" t="s">
        <v>965</v>
      </c>
      <c r="S16" s="232" t="s">
        <v>867</v>
      </c>
      <c r="T16" s="232" t="s">
        <v>382</v>
      </c>
      <c r="U16" s="127" t="s">
        <v>872</v>
      </c>
      <c r="V16" s="272" t="s">
        <v>183</v>
      </c>
    </row>
    <row r="17" spans="1:22" s="7" customFormat="1" ht="15" customHeight="1" x14ac:dyDescent="0.2">
      <c r="A17" s="29" t="s">
        <v>10</v>
      </c>
      <c r="B17" s="231" t="s">
        <v>218</v>
      </c>
      <c r="C17" s="30">
        <f t="shared" si="0"/>
        <v>2</v>
      </c>
      <c r="D17" s="30"/>
      <c r="E17" s="30"/>
      <c r="F17" s="47">
        <f t="shared" si="1"/>
        <v>2</v>
      </c>
      <c r="G17" s="33" t="s">
        <v>864</v>
      </c>
      <c r="H17" s="33">
        <v>44341</v>
      </c>
      <c r="I17" s="232" t="s">
        <v>425</v>
      </c>
      <c r="J17" s="33">
        <v>44341</v>
      </c>
      <c r="K17" s="33">
        <v>44371</v>
      </c>
      <c r="L17" s="33" t="s">
        <v>864</v>
      </c>
      <c r="M17" s="33" t="s">
        <v>864</v>
      </c>
      <c r="N17" s="231" t="s">
        <v>864</v>
      </c>
      <c r="O17" s="231" t="s">
        <v>864</v>
      </c>
      <c r="P17" s="231" t="s">
        <v>864</v>
      </c>
      <c r="Q17" s="231" t="s">
        <v>864</v>
      </c>
      <c r="R17" s="231" t="s">
        <v>183</v>
      </c>
      <c r="S17" s="232" t="s">
        <v>979</v>
      </c>
      <c r="T17" s="232" t="s">
        <v>425</v>
      </c>
      <c r="U17" s="127" t="s">
        <v>183</v>
      </c>
      <c r="V17" s="272"/>
    </row>
    <row r="18" spans="1:22" s="46" customFormat="1" ht="15" customHeight="1" x14ac:dyDescent="0.2">
      <c r="A18" s="29" t="s">
        <v>11</v>
      </c>
      <c r="B18" s="231" t="s">
        <v>218</v>
      </c>
      <c r="C18" s="30">
        <f t="shared" si="0"/>
        <v>2</v>
      </c>
      <c r="D18" s="30"/>
      <c r="E18" s="30">
        <v>0.5</v>
      </c>
      <c r="F18" s="47">
        <f t="shared" si="1"/>
        <v>1</v>
      </c>
      <c r="G18" s="33" t="s">
        <v>864</v>
      </c>
      <c r="H18" s="33" t="s">
        <v>343</v>
      </c>
      <c r="I18" s="232" t="s">
        <v>183</v>
      </c>
      <c r="J18" s="33">
        <v>44357</v>
      </c>
      <c r="K18" s="33">
        <v>44379</v>
      </c>
      <c r="L18" s="33" t="s">
        <v>864</v>
      </c>
      <c r="M18" s="33" t="s">
        <v>343</v>
      </c>
      <c r="N18" s="231" t="s">
        <v>864</v>
      </c>
      <c r="O18" s="231" t="s">
        <v>864</v>
      </c>
      <c r="P18" s="231" t="s">
        <v>866</v>
      </c>
      <c r="Q18" s="231" t="s">
        <v>864</v>
      </c>
      <c r="R18" s="231" t="s">
        <v>897</v>
      </c>
      <c r="S18" s="232" t="s">
        <v>867</v>
      </c>
      <c r="T18" s="232" t="s">
        <v>426</v>
      </c>
      <c r="U18" s="127" t="s">
        <v>873</v>
      </c>
      <c r="V18" s="272" t="s">
        <v>183</v>
      </c>
    </row>
    <row r="19" spans="1:22" s="7" customFormat="1" ht="15" customHeight="1" x14ac:dyDescent="0.2">
      <c r="A19" s="29" t="s">
        <v>12</v>
      </c>
      <c r="B19" s="231" t="s">
        <v>218</v>
      </c>
      <c r="C19" s="30">
        <f t="shared" si="0"/>
        <v>2</v>
      </c>
      <c r="D19" s="30"/>
      <c r="E19" s="30"/>
      <c r="F19" s="47">
        <f t="shared" si="1"/>
        <v>2</v>
      </c>
      <c r="G19" s="33" t="s">
        <v>864</v>
      </c>
      <c r="H19" s="33">
        <v>44344</v>
      </c>
      <c r="I19" s="232" t="s">
        <v>431</v>
      </c>
      <c r="J19" s="33">
        <v>44343</v>
      </c>
      <c r="K19" s="33">
        <v>44377</v>
      </c>
      <c r="L19" s="33" t="s">
        <v>864</v>
      </c>
      <c r="M19" s="33" t="s">
        <v>864</v>
      </c>
      <c r="N19" s="231" t="s">
        <v>864</v>
      </c>
      <c r="O19" s="231" t="s">
        <v>864</v>
      </c>
      <c r="P19" s="231" t="s">
        <v>864</v>
      </c>
      <c r="Q19" s="231" t="s">
        <v>864</v>
      </c>
      <c r="R19" s="231" t="s">
        <v>183</v>
      </c>
      <c r="S19" s="232" t="s">
        <v>867</v>
      </c>
      <c r="T19" s="232" t="s">
        <v>431</v>
      </c>
      <c r="U19" s="127" t="s">
        <v>874</v>
      </c>
      <c r="V19" s="272" t="s">
        <v>183</v>
      </c>
    </row>
    <row r="20" spans="1:22" s="46" customFormat="1" ht="15" customHeight="1" x14ac:dyDescent="0.2">
      <c r="A20" s="29" t="s">
        <v>13</v>
      </c>
      <c r="B20" s="231" t="s">
        <v>218</v>
      </c>
      <c r="C20" s="30">
        <f t="shared" si="0"/>
        <v>2</v>
      </c>
      <c r="D20" s="30"/>
      <c r="E20" s="30">
        <v>0.5</v>
      </c>
      <c r="F20" s="47">
        <f t="shared" si="1"/>
        <v>1</v>
      </c>
      <c r="G20" s="33" t="s">
        <v>864</v>
      </c>
      <c r="H20" s="33">
        <v>44347</v>
      </c>
      <c r="I20" s="232" t="s">
        <v>433</v>
      </c>
      <c r="J20" s="33" t="s">
        <v>343</v>
      </c>
      <c r="K20" s="33">
        <v>44371</v>
      </c>
      <c r="L20" s="33" t="s">
        <v>343</v>
      </c>
      <c r="M20" s="33" t="s">
        <v>343</v>
      </c>
      <c r="N20" s="231" t="s">
        <v>864</v>
      </c>
      <c r="O20" s="231" t="s">
        <v>864</v>
      </c>
      <c r="P20" s="231" t="s">
        <v>866</v>
      </c>
      <c r="Q20" s="231" t="s">
        <v>864</v>
      </c>
      <c r="R20" s="231" t="s">
        <v>897</v>
      </c>
      <c r="S20" s="232" t="s">
        <v>875</v>
      </c>
      <c r="T20" s="232" t="s">
        <v>433</v>
      </c>
      <c r="U20" s="127" t="s">
        <v>877</v>
      </c>
      <c r="V20" s="272" t="s">
        <v>183</v>
      </c>
    </row>
    <row r="21" spans="1:22" s="46" customFormat="1" ht="15" customHeight="1" x14ac:dyDescent="0.2">
      <c r="A21" s="29" t="s">
        <v>14</v>
      </c>
      <c r="B21" s="231" t="s">
        <v>218</v>
      </c>
      <c r="C21" s="30">
        <f t="shared" si="0"/>
        <v>2</v>
      </c>
      <c r="D21" s="30"/>
      <c r="E21" s="30"/>
      <c r="F21" s="47">
        <f t="shared" si="1"/>
        <v>2</v>
      </c>
      <c r="G21" s="33" t="s">
        <v>864</v>
      </c>
      <c r="H21" s="33">
        <v>44347</v>
      </c>
      <c r="I21" s="232" t="s">
        <v>435</v>
      </c>
      <c r="J21" s="33" t="s">
        <v>343</v>
      </c>
      <c r="K21" s="33">
        <v>44379</v>
      </c>
      <c r="L21" s="33" t="s">
        <v>343</v>
      </c>
      <c r="M21" s="33" t="s">
        <v>343</v>
      </c>
      <c r="N21" s="231" t="s">
        <v>864</v>
      </c>
      <c r="O21" s="231" t="s">
        <v>864</v>
      </c>
      <c r="P21" s="231" t="s">
        <v>864</v>
      </c>
      <c r="Q21" s="231" t="s">
        <v>864</v>
      </c>
      <c r="R21" s="231" t="s">
        <v>183</v>
      </c>
      <c r="S21" s="232" t="s">
        <v>867</v>
      </c>
      <c r="T21" s="232" t="s">
        <v>436</v>
      </c>
      <c r="U21" s="127" t="s">
        <v>183</v>
      </c>
      <c r="V21" s="272"/>
    </row>
    <row r="22" spans="1:22" s="51" customFormat="1" ht="15" customHeight="1" x14ac:dyDescent="0.2">
      <c r="A22" s="29" t="s">
        <v>15</v>
      </c>
      <c r="B22" s="231" t="s">
        <v>218</v>
      </c>
      <c r="C22" s="30">
        <f t="shared" si="0"/>
        <v>2</v>
      </c>
      <c r="D22" s="30"/>
      <c r="E22" s="30"/>
      <c r="F22" s="47">
        <f t="shared" si="1"/>
        <v>2</v>
      </c>
      <c r="G22" s="33" t="s">
        <v>864</v>
      </c>
      <c r="H22" s="33" t="s">
        <v>343</v>
      </c>
      <c r="I22" s="232" t="s">
        <v>183</v>
      </c>
      <c r="J22" s="33" t="s">
        <v>343</v>
      </c>
      <c r="K22" s="33">
        <v>44399</v>
      </c>
      <c r="L22" s="33" t="s">
        <v>343</v>
      </c>
      <c r="M22" s="33" t="s">
        <v>343</v>
      </c>
      <c r="N22" s="231" t="s">
        <v>864</v>
      </c>
      <c r="O22" s="231" t="s">
        <v>864</v>
      </c>
      <c r="P22" s="231" t="s">
        <v>864</v>
      </c>
      <c r="Q22" s="231" t="s">
        <v>864</v>
      </c>
      <c r="R22" s="231" t="s">
        <v>183</v>
      </c>
      <c r="S22" s="232" t="s">
        <v>979</v>
      </c>
      <c r="T22" s="232" t="s">
        <v>440</v>
      </c>
      <c r="U22" s="127" t="s">
        <v>183</v>
      </c>
      <c r="V22" s="272"/>
    </row>
    <row r="23" spans="1:22" s="7" customFormat="1" ht="15" customHeight="1" x14ac:dyDescent="0.2">
      <c r="A23" s="29" t="s">
        <v>16</v>
      </c>
      <c r="B23" s="231" t="s">
        <v>218</v>
      </c>
      <c r="C23" s="30">
        <f t="shared" si="0"/>
        <v>2</v>
      </c>
      <c r="D23" s="30"/>
      <c r="E23" s="30"/>
      <c r="F23" s="47">
        <f t="shared" si="1"/>
        <v>2</v>
      </c>
      <c r="G23" s="33" t="s">
        <v>864</v>
      </c>
      <c r="H23" s="33">
        <v>44341</v>
      </c>
      <c r="I23" s="232" t="s">
        <v>443</v>
      </c>
      <c r="J23" s="33" t="s">
        <v>343</v>
      </c>
      <c r="K23" s="33">
        <v>44392</v>
      </c>
      <c r="L23" s="33" t="s">
        <v>343</v>
      </c>
      <c r="M23" s="33" t="s">
        <v>343</v>
      </c>
      <c r="N23" s="231" t="s">
        <v>864</v>
      </c>
      <c r="O23" s="231" t="s">
        <v>864</v>
      </c>
      <c r="P23" s="231" t="s">
        <v>864</v>
      </c>
      <c r="Q23" s="231" t="s">
        <v>864</v>
      </c>
      <c r="R23" s="231" t="s">
        <v>183</v>
      </c>
      <c r="S23" s="232" t="s">
        <v>979</v>
      </c>
      <c r="T23" s="232" t="s">
        <v>444</v>
      </c>
      <c r="U23" s="127" t="s">
        <v>183</v>
      </c>
      <c r="V23" s="272"/>
    </row>
    <row r="24" spans="1:22" s="7" customFormat="1" ht="15" customHeight="1" x14ac:dyDescent="0.2">
      <c r="A24" s="29" t="s">
        <v>17</v>
      </c>
      <c r="B24" s="231" t="s">
        <v>218</v>
      </c>
      <c r="C24" s="30">
        <f t="shared" si="0"/>
        <v>2</v>
      </c>
      <c r="D24" s="30"/>
      <c r="E24" s="30">
        <v>0.5</v>
      </c>
      <c r="F24" s="47">
        <f t="shared" si="1"/>
        <v>1</v>
      </c>
      <c r="G24" s="33" t="s">
        <v>864</v>
      </c>
      <c r="H24" s="33">
        <v>44347</v>
      </c>
      <c r="I24" s="232" t="s">
        <v>445</v>
      </c>
      <c r="J24" s="33">
        <v>44348</v>
      </c>
      <c r="K24" s="33">
        <v>44376</v>
      </c>
      <c r="L24" s="33" t="s">
        <v>864</v>
      </c>
      <c r="M24" s="33" t="s">
        <v>864</v>
      </c>
      <c r="N24" s="231" t="s">
        <v>864</v>
      </c>
      <c r="O24" s="231" t="s">
        <v>864</v>
      </c>
      <c r="P24" s="231" t="s">
        <v>866</v>
      </c>
      <c r="Q24" s="231" t="s">
        <v>864</v>
      </c>
      <c r="R24" s="231" t="s">
        <v>898</v>
      </c>
      <c r="S24" s="232" t="s">
        <v>867</v>
      </c>
      <c r="T24" s="232" t="s">
        <v>446</v>
      </c>
      <c r="U24" s="127" t="s">
        <v>876</v>
      </c>
      <c r="V24" s="272" t="s">
        <v>183</v>
      </c>
    </row>
    <row r="25" spans="1:22" s="7" customFormat="1" ht="15" customHeight="1" x14ac:dyDescent="0.2">
      <c r="A25" s="29" t="s">
        <v>204</v>
      </c>
      <c r="B25" s="231" t="s">
        <v>218</v>
      </c>
      <c r="C25" s="30">
        <f t="shared" si="0"/>
        <v>2</v>
      </c>
      <c r="D25" s="30"/>
      <c r="E25" s="30"/>
      <c r="F25" s="47">
        <f t="shared" si="1"/>
        <v>2</v>
      </c>
      <c r="G25" s="33" t="s">
        <v>864</v>
      </c>
      <c r="H25" s="33">
        <v>44347</v>
      </c>
      <c r="I25" s="232" t="s">
        <v>448</v>
      </c>
      <c r="J25" s="33">
        <v>44347</v>
      </c>
      <c r="K25" s="33" t="s">
        <v>870</v>
      </c>
      <c r="L25" s="33" t="s">
        <v>864</v>
      </c>
      <c r="M25" s="33" t="s">
        <v>864</v>
      </c>
      <c r="N25" s="231" t="s">
        <v>864</v>
      </c>
      <c r="O25" s="231" t="s">
        <v>864</v>
      </c>
      <c r="P25" s="231" t="s">
        <v>864</v>
      </c>
      <c r="Q25" s="231" t="s">
        <v>864</v>
      </c>
      <c r="R25" s="231" t="s">
        <v>183</v>
      </c>
      <c r="S25" s="232" t="s">
        <v>979</v>
      </c>
      <c r="T25" s="232" t="s">
        <v>450</v>
      </c>
      <c r="U25" s="127" t="s">
        <v>879</v>
      </c>
      <c r="V25" s="272"/>
    </row>
    <row r="26" spans="1:22" s="7" customFormat="1" ht="15" customHeight="1" x14ac:dyDescent="0.2">
      <c r="A26" s="24" t="s">
        <v>18</v>
      </c>
      <c r="B26" s="25"/>
      <c r="C26" s="34"/>
      <c r="D26" s="25"/>
      <c r="E26" s="25"/>
      <c r="F26" s="26"/>
      <c r="G26" s="222"/>
      <c r="H26" s="24"/>
      <c r="I26" s="24"/>
      <c r="J26" s="24"/>
      <c r="K26" s="32"/>
      <c r="L26" s="41"/>
      <c r="M26" s="41"/>
      <c r="N26" s="41"/>
      <c r="O26" s="24"/>
      <c r="P26" s="24"/>
      <c r="Q26" s="24"/>
      <c r="R26" s="24"/>
      <c r="S26" s="27"/>
      <c r="T26" s="27"/>
      <c r="U26" s="27"/>
      <c r="V26" s="272"/>
    </row>
    <row r="27" spans="1:22" s="7" customFormat="1" ht="15" customHeight="1" x14ac:dyDescent="0.2">
      <c r="A27" s="29" t="s">
        <v>19</v>
      </c>
      <c r="B27" s="231" t="s">
        <v>218</v>
      </c>
      <c r="C27" s="30">
        <f t="shared" si="0"/>
        <v>2</v>
      </c>
      <c r="D27" s="30"/>
      <c r="E27" s="30"/>
      <c r="F27" s="47">
        <f t="shared" si="1"/>
        <v>2</v>
      </c>
      <c r="G27" s="33" t="s">
        <v>864</v>
      </c>
      <c r="H27" s="33">
        <v>44344</v>
      </c>
      <c r="I27" s="232" t="s">
        <v>451</v>
      </c>
      <c r="J27" s="33" t="s">
        <v>343</v>
      </c>
      <c r="K27" s="33">
        <v>44365</v>
      </c>
      <c r="L27" s="33" t="s">
        <v>343</v>
      </c>
      <c r="M27" s="33" t="s">
        <v>343</v>
      </c>
      <c r="N27" s="231" t="s">
        <v>864</v>
      </c>
      <c r="O27" s="231" t="s">
        <v>864</v>
      </c>
      <c r="P27" s="231" t="s">
        <v>864</v>
      </c>
      <c r="Q27" s="231" t="s">
        <v>864</v>
      </c>
      <c r="R27" s="126" t="s">
        <v>183</v>
      </c>
      <c r="S27" s="232" t="s">
        <v>867</v>
      </c>
      <c r="T27" s="232" t="s">
        <v>452</v>
      </c>
      <c r="U27" s="127" t="s">
        <v>885</v>
      </c>
      <c r="V27" s="272" t="s">
        <v>183</v>
      </c>
    </row>
    <row r="28" spans="1:22" s="7" customFormat="1" ht="15" customHeight="1" x14ac:dyDescent="0.2">
      <c r="A28" s="29" t="s">
        <v>20</v>
      </c>
      <c r="B28" s="231" t="s">
        <v>218</v>
      </c>
      <c r="C28" s="30">
        <f t="shared" si="0"/>
        <v>2</v>
      </c>
      <c r="D28" s="30"/>
      <c r="E28" s="30"/>
      <c r="F28" s="47">
        <f t="shared" si="1"/>
        <v>2</v>
      </c>
      <c r="G28" s="33" t="s">
        <v>864</v>
      </c>
      <c r="H28" s="33">
        <v>44344</v>
      </c>
      <c r="I28" s="232" t="s">
        <v>375</v>
      </c>
      <c r="J28" s="33">
        <v>44294</v>
      </c>
      <c r="K28" s="33">
        <v>44371</v>
      </c>
      <c r="L28" s="33" t="s">
        <v>864</v>
      </c>
      <c r="M28" s="33" t="s">
        <v>864</v>
      </c>
      <c r="N28" s="231" t="s">
        <v>864</v>
      </c>
      <c r="O28" s="231" t="s">
        <v>864</v>
      </c>
      <c r="P28" s="231" t="s">
        <v>864</v>
      </c>
      <c r="Q28" s="231" t="s">
        <v>864</v>
      </c>
      <c r="R28" s="231" t="s">
        <v>183</v>
      </c>
      <c r="S28" s="232" t="s">
        <v>867</v>
      </c>
      <c r="T28" s="232" t="s">
        <v>377</v>
      </c>
      <c r="U28" s="127" t="s">
        <v>183</v>
      </c>
      <c r="V28" s="272"/>
    </row>
    <row r="29" spans="1:22" s="7" customFormat="1" ht="15" customHeight="1" x14ac:dyDescent="0.2">
      <c r="A29" s="29" t="s">
        <v>21</v>
      </c>
      <c r="B29" s="231" t="s">
        <v>218</v>
      </c>
      <c r="C29" s="30">
        <f t="shared" si="0"/>
        <v>2</v>
      </c>
      <c r="D29" s="30"/>
      <c r="E29" s="30"/>
      <c r="F29" s="47">
        <f t="shared" si="1"/>
        <v>2</v>
      </c>
      <c r="G29" s="33" t="s">
        <v>864</v>
      </c>
      <c r="H29" s="33">
        <v>44347</v>
      </c>
      <c r="I29" s="232" t="s">
        <v>455</v>
      </c>
      <c r="J29" s="33">
        <v>44347</v>
      </c>
      <c r="K29" s="33">
        <v>44370</v>
      </c>
      <c r="L29" s="33" t="s">
        <v>864</v>
      </c>
      <c r="M29" s="33" t="s">
        <v>864</v>
      </c>
      <c r="N29" s="231" t="s">
        <v>864</v>
      </c>
      <c r="O29" s="231" t="s">
        <v>864</v>
      </c>
      <c r="P29" s="231" t="s">
        <v>864</v>
      </c>
      <c r="Q29" s="231" t="s">
        <v>864</v>
      </c>
      <c r="R29" s="33" t="s">
        <v>183</v>
      </c>
      <c r="S29" s="232" t="s">
        <v>867</v>
      </c>
      <c r="T29" s="232" t="s">
        <v>455</v>
      </c>
      <c r="U29" s="127" t="s">
        <v>886</v>
      </c>
      <c r="V29" s="272" t="s">
        <v>183</v>
      </c>
    </row>
    <row r="30" spans="1:22" s="7" customFormat="1" ht="15" customHeight="1" x14ac:dyDescent="0.2">
      <c r="A30" s="29" t="s">
        <v>22</v>
      </c>
      <c r="B30" s="231" t="s">
        <v>218</v>
      </c>
      <c r="C30" s="30">
        <f t="shared" si="0"/>
        <v>2</v>
      </c>
      <c r="D30" s="30"/>
      <c r="E30" s="30"/>
      <c r="F30" s="47">
        <f t="shared" si="1"/>
        <v>2</v>
      </c>
      <c r="G30" s="33" t="s">
        <v>864</v>
      </c>
      <c r="H30" s="33">
        <v>44343</v>
      </c>
      <c r="I30" s="232" t="s">
        <v>456</v>
      </c>
      <c r="J30" s="33">
        <v>44344</v>
      </c>
      <c r="K30" s="33">
        <v>44365</v>
      </c>
      <c r="L30" s="33" t="s">
        <v>864</v>
      </c>
      <c r="M30" s="33" t="s">
        <v>864</v>
      </c>
      <c r="N30" s="231" t="s">
        <v>864</v>
      </c>
      <c r="O30" s="231" t="s">
        <v>864</v>
      </c>
      <c r="P30" s="231" t="s">
        <v>864</v>
      </c>
      <c r="Q30" s="231" t="s">
        <v>864</v>
      </c>
      <c r="R30" s="231" t="s">
        <v>183</v>
      </c>
      <c r="S30" s="232" t="s">
        <v>867</v>
      </c>
      <c r="T30" s="232" t="s">
        <v>457</v>
      </c>
      <c r="U30" s="127" t="s">
        <v>183</v>
      </c>
      <c r="V30" s="272"/>
    </row>
    <row r="31" spans="1:22" s="7" customFormat="1" ht="15" customHeight="1" x14ac:dyDescent="0.2">
      <c r="A31" s="29" t="s">
        <v>23</v>
      </c>
      <c r="B31" s="231" t="s">
        <v>218</v>
      </c>
      <c r="C31" s="30">
        <f t="shared" si="0"/>
        <v>2</v>
      </c>
      <c r="D31" s="30"/>
      <c r="E31" s="30"/>
      <c r="F31" s="47">
        <f t="shared" si="1"/>
        <v>2</v>
      </c>
      <c r="G31" s="33" t="s">
        <v>864</v>
      </c>
      <c r="H31" s="33">
        <v>44344</v>
      </c>
      <c r="I31" s="232" t="s">
        <v>459</v>
      </c>
      <c r="J31" s="33">
        <v>44344</v>
      </c>
      <c r="K31" s="33">
        <v>44364</v>
      </c>
      <c r="L31" s="33" t="s">
        <v>864</v>
      </c>
      <c r="M31" s="33" t="s">
        <v>864</v>
      </c>
      <c r="N31" s="231" t="s">
        <v>864</v>
      </c>
      <c r="O31" s="231" t="s">
        <v>864</v>
      </c>
      <c r="P31" s="231" t="s">
        <v>864</v>
      </c>
      <c r="Q31" s="231" t="s">
        <v>864</v>
      </c>
      <c r="R31" s="231" t="s">
        <v>183</v>
      </c>
      <c r="S31" s="232" t="s">
        <v>867</v>
      </c>
      <c r="T31" s="232" t="s">
        <v>460</v>
      </c>
      <c r="U31" s="127" t="s">
        <v>887</v>
      </c>
      <c r="V31" s="272" t="s">
        <v>183</v>
      </c>
    </row>
    <row r="32" spans="1:22" s="7" customFormat="1" ht="15" customHeight="1" x14ac:dyDescent="0.2">
      <c r="A32" s="29" t="s">
        <v>24</v>
      </c>
      <c r="B32" s="231" t="s">
        <v>218</v>
      </c>
      <c r="C32" s="30">
        <f t="shared" si="0"/>
        <v>2</v>
      </c>
      <c r="D32" s="30"/>
      <c r="E32" s="30"/>
      <c r="F32" s="47">
        <f t="shared" si="1"/>
        <v>2</v>
      </c>
      <c r="G32" s="33" t="s">
        <v>864</v>
      </c>
      <c r="H32" s="33">
        <v>44333</v>
      </c>
      <c r="I32" s="232" t="s">
        <v>463</v>
      </c>
      <c r="J32" s="33">
        <v>44337</v>
      </c>
      <c r="K32" s="33">
        <v>44370</v>
      </c>
      <c r="L32" s="33" t="s">
        <v>864</v>
      </c>
      <c r="M32" s="33" t="s">
        <v>864</v>
      </c>
      <c r="N32" s="231" t="s">
        <v>864</v>
      </c>
      <c r="O32" s="231" t="s">
        <v>864</v>
      </c>
      <c r="P32" s="231" t="s">
        <v>864</v>
      </c>
      <c r="Q32" s="231" t="s">
        <v>864</v>
      </c>
      <c r="R32" s="231" t="s">
        <v>183</v>
      </c>
      <c r="S32" s="232" t="s">
        <v>979</v>
      </c>
      <c r="T32" s="232" t="s">
        <v>463</v>
      </c>
      <c r="U32" s="127" t="s">
        <v>888</v>
      </c>
      <c r="V32" s="272"/>
    </row>
    <row r="33" spans="1:104" ht="15" customHeight="1" x14ac:dyDescent="0.2">
      <c r="A33" s="29" t="s">
        <v>25</v>
      </c>
      <c r="B33" s="231" t="s">
        <v>218</v>
      </c>
      <c r="C33" s="30">
        <f t="shared" si="0"/>
        <v>2</v>
      </c>
      <c r="D33" s="30"/>
      <c r="E33" s="30"/>
      <c r="F33" s="47">
        <f t="shared" si="1"/>
        <v>2</v>
      </c>
      <c r="G33" s="33" t="s">
        <v>864</v>
      </c>
      <c r="H33" s="33">
        <v>44347</v>
      </c>
      <c r="I33" s="232" t="s">
        <v>910</v>
      </c>
      <c r="J33" s="33">
        <v>44347</v>
      </c>
      <c r="K33" s="115">
        <v>44364</v>
      </c>
      <c r="L33" s="33" t="s">
        <v>864</v>
      </c>
      <c r="M33" s="33" t="s">
        <v>864</v>
      </c>
      <c r="N33" s="231" t="s">
        <v>864</v>
      </c>
      <c r="O33" s="231" t="s">
        <v>864</v>
      </c>
      <c r="P33" s="231" t="s">
        <v>864</v>
      </c>
      <c r="Q33" s="231" t="s">
        <v>864</v>
      </c>
      <c r="R33" s="231" t="s">
        <v>183</v>
      </c>
      <c r="S33" s="232" t="s">
        <v>867</v>
      </c>
      <c r="T33" s="232" t="s">
        <v>465</v>
      </c>
      <c r="U33" s="127" t="s">
        <v>183</v>
      </c>
    </row>
    <row r="34" spans="1:104" s="7" customFormat="1" ht="15" customHeight="1" x14ac:dyDescent="0.2">
      <c r="A34" s="29" t="s">
        <v>26</v>
      </c>
      <c r="B34" s="231" t="s">
        <v>218</v>
      </c>
      <c r="C34" s="30">
        <f t="shared" si="0"/>
        <v>2</v>
      </c>
      <c r="D34" s="30"/>
      <c r="E34" s="30"/>
      <c r="F34" s="47">
        <f t="shared" si="1"/>
        <v>2</v>
      </c>
      <c r="G34" s="33" t="s">
        <v>864</v>
      </c>
      <c r="H34" s="33">
        <v>44340</v>
      </c>
      <c r="I34" s="232" t="s">
        <v>467</v>
      </c>
      <c r="J34" s="33">
        <v>44344</v>
      </c>
      <c r="K34" s="33">
        <v>44370</v>
      </c>
      <c r="L34" s="33" t="s">
        <v>864</v>
      </c>
      <c r="M34" s="33" t="s">
        <v>864</v>
      </c>
      <c r="N34" s="231" t="s">
        <v>864</v>
      </c>
      <c r="O34" s="231" t="s">
        <v>864</v>
      </c>
      <c r="P34" s="231" t="s">
        <v>892</v>
      </c>
      <c r="Q34" s="231" t="s">
        <v>864</v>
      </c>
      <c r="R34" s="231" t="s">
        <v>965</v>
      </c>
      <c r="S34" s="232" t="s">
        <v>867</v>
      </c>
      <c r="T34" s="232" t="s">
        <v>468</v>
      </c>
      <c r="U34" s="127" t="s">
        <v>183</v>
      </c>
      <c r="V34" s="272"/>
    </row>
    <row r="35" spans="1:104" s="7" customFormat="1" ht="15" customHeight="1" x14ac:dyDescent="0.2">
      <c r="A35" s="29" t="s">
        <v>27</v>
      </c>
      <c r="B35" s="231" t="s">
        <v>218</v>
      </c>
      <c r="C35" s="30">
        <f t="shared" si="0"/>
        <v>2</v>
      </c>
      <c r="D35" s="30"/>
      <c r="E35" s="30"/>
      <c r="F35" s="47">
        <f t="shared" si="1"/>
        <v>2</v>
      </c>
      <c r="G35" s="33" t="s">
        <v>864</v>
      </c>
      <c r="H35" s="33">
        <v>44344</v>
      </c>
      <c r="I35" s="232" t="s">
        <v>470</v>
      </c>
      <c r="J35" s="33" t="s">
        <v>343</v>
      </c>
      <c r="K35" s="33">
        <v>44364</v>
      </c>
      <c r="L35" s="33" t="s">
        <v>343</v>
      </c>
      <c r="M35" s="33" t="s">
        <v>343</v>
      </c>
      <c r="N35" s="231" t="s">
        <v>864</v>
      </c>
      <c r="O35" s="231" t="s">
        <v>864</v>
      </c>
      <c r="P35" s="231" t="s">
        <v>864</v>
      </c>
      <c r="Q35" s="231" t="s">
        <v>864</v>
      </c>
      <c r="R35" s="231" t="s">
        <v>183</v>
      </c>
      <c r="S35" s="232" t="s">
        <v>875</v>
      </c>
      <c r="T35" s="232" t="s">
        <v>470</v>
      </c>
      <c r="U35" s="127" t="s">
        <v>889</v>
      </c>
      <c r="V35" s="272" t="s">
        <v>183</v>
      </c>
    </row>
    <row r="36" spans="1:104" s="7" customFormat="1" ht="15" customHeight="1" x14ac:dyDescent="0.2">
      <c r="A36" s="29" t="s">
        <v>205</v>
      </c>
      <c r="B36" s="231" t="s">
        <v>218</v>
      </c>
      <c r="C36" s="30">
        <f t="shared" si="0"/>
        <v>2</v>
      </c>
      <c r="D36" s="30"/>
      <c r="E36" s="30"/>
      <c r="F36" s="47">
        <f t="shared" si="1"/>
        <v>2</v>
      </c>
      <c r="G36" s="33" t="s">
        <v>864</v>
      </c>
      <c r="H36" s="33">
        <v>44336</v>
      </c>
      <c r="I36" s="232" t="s">
        <v>474</v>
      </c>
      <c r="J36" s="33">
        <v>44328</v>
      </c>
      <c r="K36" s="33">
        <v>44370</v>
      </c>
      <c r="L36" s="33" t="s">
        <v>864</v>
      </c>
      <c r="M36" s="33" t="s">
        <v>864</v>
      </c>
      <c r="N36" s="231" t="s">
        <v>864</v>
      </c>
      <c r="O36" s="231" t="s">
        <v>864</v>
      </c>
      <c r="P36" s="231" t="s">
        <v>892</v>
      </c>
      <c r="Q36" s="231" t="s">
        <v>864</v>
      </c>
      <c r="R36" s="231" t="s">
        <v>966</v>
      </c>
      <c r="S36" s="232" t="s">
        <v>867</v>
      </c>
      <c r="T36" s="232" t="s">
        <v>474</v>
      </c>
      <c r="U36" s="127" t="s">
        <v>890</v>
      </c>
      <c r="V36" s="272" t="s">
        <v>183</v>
      </c>
    </row>
    <row r="37" spans="1:104" s="7" customFormat="1" ht="15" customHeight="1" x14ac:dyDescent="0.2">
      <c r="A37" s="29" t="s">
        <v>28</v>
      </c>
      <c r="B37" s="231" t="s">
        <v>218</v>
      </c>
      <c r="C37" s="30">
        <f t="shared" si="0"/>
        <v>2</v>
      </c>
      <c r="D37" s="30"/>
      <c r="E37" s="30"/>
      <c r="F37" s="47">
        <f t="shared" si="1"/>
        <v>2</v>
      </c>
      <c r="G37" s="33" t="s">
        <v>864</v>
      </c>
      <c r="H37" s="33">
        <v>44315</v>
      </c>
      <c r="I37" s="232" t="s">
        <v>478</v>
      </c>
      <c r="J37" s="33" t="s">
        <v>343</v>
      </c>
      <c r="K37" s="33">
        <v>44336</v>
      </c>
      <c r="L37" s="33" t="s">
        <v>343</v>
      </c>
      <c r="M37" s="33" t="s">
        <v>343</v>
      </c>
      <c r="N37" s="231" t="s">
        <v>864</v>
      </c>
      <c r="O37" s="231" t="s">
        <v>864</v>
      </c>
      <c r="P37" s="231" t="s">
        <v>864</v>
      </c>
      <c r="Q37" s="231" t="s">
        <v>864</v>
      </c>
      <c r="R37" s="126" t="s">
        <v>183</v>
      </c>
      <c r="S37" s="232" t="s">
        <v>867</v>
      </c>
      <c r="T37" s="232" t="s">
        <v>478</v>
      </c>
      <c r="U37" s="127" t="s">
        <v>183</v>
      </c>
      <c r="V37" s="272"/>
    </row>
    <row r="38" spans="1:104" s="7" customFormat="1" ht="15" customHeight="1" x14ac:dyDescent="0.2">
      <c r="A38" s="24" t="s">
        <v>29</v>
      </c>
      <c r="B38" s="25"/>
      <c r="C38" s="34"/>
      <c r="D38" s="25"/>
      <c r="E38" s="25"/>
      <c r="F38" s="26"/>
      <c r="G38" s="222"/>
      <c r="H38" s="24"/>
      <c r="I38" s="24"/>
      <c r="J38" s="24"/>
      <c r="K38" s="32"/>
      <c r="L38" s="41"/>
      <c r="M38" s="41"/>
      <c r="N38" s="41"/>
      <c r="O38" s="24"/>
      <c r="P38" s="24"/>
      <c r="Q38" s="24"/>
      <c r="R38" s="24"/>
      <c r="S38" s="27"/>
      <c r="T38" s="27"/>
      <c r="U38" s="27"/>
      <c r="V38" s="272"/>
    </row>
    <row r="39" spans="1:104" s="46" customFormat="1" ht="15" customHeight="1" x14ac:dyDescent="0.2">
      <c r="A39" s="29" t="s">
        <v>30</v>
      </c>
      <c r="B39" s="231" t="s">
        <v>218</v>
      </c>
      <c r="C39" s="30">
        <f t="shared" si="0"/>
        <v>2</v>
      </c>
      <c r="D39" s="30"/>
      <c r="E39" s="30"/>
      <c r="F39" s="47">
        <f t="shared" si="1"/>
        <v>2</v>
      </c>
      <c r="G39" s="33" t="s">
        <v>864</v>
      </c>
      <c r="H39" s="33">
        <v>44337</v>
      </c>
      <c r="I39" s="232" t="s">
        <v>891</v>
      </c>
      <c r="J39" s="33">
        <v>44340</v>
      </c>
      <c r="K39" s="33">
        <v>44365</v>
      </c>
      <c r="L39" s="33" t="s">
        <v>864</v>
      </c>
      <c r="M39" s="33" t="s">
        <v>864</v>
      </c>
      <c r="N39" s="231" t="s">
        <v>864</v>
      </c>
      <c r="O39" s="231" t="s">
        <v>864</v>
      </c>
      <c r="P39" s="231" t="s">
        <v>892</v>
      </c>
      <c r="Q39" s="231" t="s">
        <v>864</v>
      </c>
      <c r="R39" s="231" t="s">
        <v>970</v>
      </c>
      <c r="S39" s="232" t="s">
        <v>867</v>
      </c>
      <c r="T39" s="232" t="s">
        <v>480</v>
      </c>
      <c r="U39" s="127" t="s">
        <v>893</v>
      </c>
      <c r="V39" s="272" t="s">
        <v>183</v>
      </c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</row>
    <row r="40" spans="1:104" s="164" customFormat="1" ht="15" customHeight="1" x14ac:dyDescent="0.2">
      <c r="A40" s="160" t="s">
        <v>31</v>
      </c>
      <c r="B40" s="117" t="s">
        <v>218</v>
      </c>
      <c r="C40" s="161">
        <f t="shared" si="0"/>
        <v>2</v>
      </c>
      <c r="D40" s="161"/>
      <c r="E40" s="161"/>
      <c r="F40" s="162">
        <f t="shared" si="1"/>
        <v>2</v>
      </c>
      <c r="G40" s="33" t="s">
        <v>864</v>
      </c>
      <c r="H40" s="220">
        <v>44347</v>
      </c>
      <c r="I40" s="232" t="s">
        <v>481</v>
      </c>
      <c r="J40" s="220">
        <v>44340</v>
      </c>
      <c r="K40" s="220">
        <v>44357</v>
      </c>
      <c r="L40" s="33" t="s">
        <v>864</v>
      </c>
      <c r="M40" s="33" t="s">
        <v>864</v>
      </c>
      <c r="N40" s="231" t="s">
        <v>864</v>
      </c>
      <c r="O40" s="231" t="s">
        <v>864</v>
      </c>
      <c r="P40" s="231" t="s">
        <v>864</v>
      </c>
      <c r="Q40" s="231" t="s">
        <v>864</v>
      </c>
      <c r="R40" s="165" t="s">
        <v>894</v>
      </c>
      <c r="S40" s="232" t="s">
        <v>867</v>
      </c>
      <c r="T40" s="232" t="s">
        <v>482</v>
      </c>
      <c r="U40" s="127" t="s">
        <v>183</v>
      </c>
      <c r="V40" s="272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</row>
    <row r="41" spans="1:104" s="46" customFormat="1" ht="15" customHeight="1" x14ac:dyDescent="0.2">
      <c r="A41" s="29" t="s">
        <v>102</v>
      </c>
      <c r="B41" s="231" t="s">
        <v>218</v>
      </c>
      <c r="C41" s="30">
        <f t="shared" si="0"/>
        <v>2</v>
      </c>
      <c r="D41" s="30"/>
      <c r="E41" s="30"/>
      <c r="F41" s="47">
        <f t="shared" si="1"/>
        <v>2</v>
      </c>
      <c r="G41" s="33" t="s">
        <v>864</v>
      </c>
      <c r="H41" s="33">
        <v>44334</v>
      </c>
      <c r="I41" s="232" t="s">
        <v>483</v>
      </c>
      <c r="J41" s="33" t="s">
        <v>343</v>
      </c>
      <c r="K41" s="33">
        <v>44375</v>
      </c>
      <c r="L41" s="33" t="s">
        <v>343</v>
      </c>
      <c r="M41" s="33" t="s">
        <v>343</v>
      </c>
      <c r="N41" s="231" t="s">
        <v>864</v>
      </c>
      <c r="O41" s="231" t="s">
        <v>864</v>
      </c>
      <c r="P41" s="231" t="s">
        <v>864</v>
      </c>
      <c r="Q41" s="231" t="s">
        <v>864</v>
      </c>
      <c r="R41" s="231" t="s">
        <v>183</v>
      </c>
      <c r="S41" s="232" t="s">
        <v>867</v>
      </c>
      <c r="T41" s="232" t="s">
        <v>484</v>
      </c>
      <c r="U41" s="127" t="s">
        <v>183</v>
      </c>
      <c r="V41" s="272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</row>
    <row r="42" spans="1:104" s="7" customFormat="1" ht="15" customHeight="1" x14ac:dyDescent="0.2">
      <c r="A42" s="29" t="s">
        <v>32</v>
      </c>
      <c r="B42" s="231" t="s">
        <v>218</v>
      </c>
      <c r="C42" s="30">
        <f t="shared" si="0"/>
        <v>2</v>
      </c>
      <c r="D42" s="30"/>
      <c r="E42" s="30"/>
      <c r="F42" s="47">
        <f t="shared" si="1"/>
        <v>2</v>
      </c>
      <c r="G42" s="33" t="s">
        <v>864</v>
      </c>
      <c r="H42" s="33">
        <v>44348</v>
      </c>
      <c r="I42" s="232" t="s">
        <v>488</v>
      </c>
      <c r="J42" s="33">
        <v>44348</v>
      </c>
      <c r="K42" s="33">
        <v>44378</v>
      </c>
      <c r="L42" s="33" t="s">
        <v>864</v>
      </c>
      <c r="M42" s="33" t="s">
        <v>864</v>
      </c>
      <c r="N42" s="231" t="s">
        <v>864</v>
      </c>
      <c r="O42" s="231" t="s">
        <v>864</v>
      </c>
      <c r="P42" s="231" t="s">
        <v>892</v>
      </c>
      <c r="Q42" s="231" t="s">
        <v>864</v>
      </c>
      <c r="R42" s="231" t="s">
        <v>967</v>
      </c>
      <c r="S42" s="232" t="s">
        <v>867</v>
      </c>
      <c r="T42" s="232" t="s">
        <v>488</v>
      </c>
      <c r="U42" s="127" t="s">
        <v>183</v>
      </c>
      <c r="V42" s="272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</row>
    <row r="43" spans="1:104" s="46" customFormat="1" ht="15" customHeight="1" x14ac:dyDescent="0.2">
      <c r="A43" s="29" t="s">
        <v>33</v>
      </c>
      <c r="B43" s="231" t="s">
        <v>218</v>
      </c>
      <c r="C43" s="30">
        <f t="shared" si="0"/>
        <v>2</v>
      </c>
      <c r="D43" s="30"/>
      <c r="E43" s="30"/>
      <c r="F43" s="47">
        <f t="shared" si="1"/>
        <v>2</v>
      </c>
      <c r="G43" s="33" t="s">
        <v>864</v>
      </c>
      <c r="H43" s="33">
        <v>44344</v>
      </c>
      <c r="I43" s="232" t="s">
        <v>896</v>
      </c>
      <c r="J43" s="33" t="s">
        <v>343</v>
      </c>
      <c r="K43" s="33">
        <v>44364</v>
      </c>
      <c r="L43" s="33" t="s">
        <v>343</v>
      </c>
      <c r="M43" s="33" t="s">
        <v>343</v>
      </c>
      <c r="N43" s="231" t="s">
        <v>864</v>
      </c>
      <c r="O43" s="231" t="s">
        <v>864</v>
      </c>
      <c r="P43" s="231" t="s">
        <v>864</v>
      </c>
      <c r="Q43" s="231" t="s">
        <v>864</v>
      </c>
      <c r="R43" s="231" t="s">
        <v>183</v>
      </c>
      <c r="S43" s="232" t="s">
        <v>867</v>
      </c>
      <c r="T43" s="232" t="s">
        <v>491</v>
      </c>
      <c r="U43" s="127" t="s">
        <v>183</v>
      </c>
      <c r="V43" s="272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</row>
    <row r="44" spans="1:104" s="166" customFormat="1" ht="15" customHeight="1" x14ac:dyDescent="0.2">
      <c r="A44" s="160" t="s">
        <v>34</v>
      </c>
      <c r="B44" s="117" t="s">
        <v>218</v>
      </c>
      <c r="C44" s="161">
        <f t="shared" si="0"/>
        <v>2</v>
      </c>
      <c r="D44" s="161"/>
      <c r="E44" s="161"/>
      <c r="F44" s="162">
        <f t="shared" si="1"/>
        <v>2</v>
      </c>
      <c r="G44" s="33" t="s">
        <v>864</v>
      </c>
      <c r="H44" s="220">
        <v>44341</v>
      </c>
      <c r="I44" s="232" t="s">
        <v>492</v>
      </c>
      <c r="J44" s="220">
        <v>44327</v>
      </c>
      <c r="K44" s="220">
        <v>44371</v>
      </c>
      <c r="L44" s="33" t="s">
        <v>864</v>
      </c>
      <c r="M44" s="33" t="s">
        <v>864</v>
      </c>
      <c r="N44" s="231" t="s">
        <v>864</v>
      </c>
      <c r="O44" s="231" t="s">
        <v>864</v>
      </c>
      <c r="P44" s="231" t="s">
        <v>892</v>
      </c>
      <c r="Q44" s="231" t="s">
        <v>864</v>
      </c>
      <c r="R44" s="231" t="s">
        <v>965</v>
      </c>
      <c r="S44" s="232" t="s">
        <v>867</v>
      </c>
      <c r="T44" s="232" t="s">
        <v>493</v>
      </c>
      <c r="U44" s="127" t="s">
        <v>183</v>
      </c>
      <c r="V44" s="272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</row>
    <row r="45" spans="1:104" s="46" customFormat="1" ht="15" customHeight="1" x14ac:dyDescent="0.2">
      <c r="A45" s="29" t="s">
        <v>35</v>
      </c>
      <c r="B45" s="231" t="s">
        <v>218</v>
      </c>
      <c r="C45" s="30">
        <f t="shared" si="0"/>
        <v>2</v>
      </c>
      <c r="D45" s="30"/>
      <c r="E45" s="30"/>
      <c r="F45" s="47">
        <f t="shared" si="1"/>
        <v>2</v>
      </c>
      <c r="G45" s="33" t="s">
        <v>864</v>
      </c>
      <c r="H45" s="33">
        <v>44305</v>
      </c>
      <c r="I45" s="232" t="s">
        <v>495</v>
      </c>
      <c r="J45" s="33">
        <v>44307</v>
      </c>
      <c r="K45" s="33">
        <v>44406</v>
      </c>
      <c r="L45" s="33" t="s">
        <v>864</v>
      </c>
      <c r="M45" s="33" t="s">
        <v>864</v>
      </c>
      <c r="N45" s="231" t="s">
        <v>864</v>
      </c>
      <c r="O45" s="231" t="s">
        <v>864</v>
      </c>
      <c r="P45" s="231" t="s">
        <v>864</v>
      </c>
      <c r="Q45" s="231" t="s">
        <v>864</v>
      </c>
      <c r="R45" s="231" t="s">
        <v>183</v>
      </c>
      <c r="S45" s="232" t="s">
        <v>867</v>
      </c>
      <c r="T45" s="232" t="s">
        <v>496</v>
      </c>
      <c r="U45" s="127" t="s">
        <v>183</v>
      </c>
      <c r="V45" s="272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0"/>
      <c r="CO45" s="230"/>
      <c r="CP45" s="230"/>
      <c r="CQ45" s="230"/>
      <c r="CR45" s="230"/>
      <c r="CS45" s="230"/>
      <c r="CT45" s="230"/>
      <c r="CU45" s="230"/>
      <c r="CV45" s="230"/>
      <c r="CW45" s="230"/>
      <c r="CX45" s="230"/>
      <c r="CY45" s="230"/>
      <c r="CZ45" s="230"/>
    </row>
    <row r="46" spans="1:104" s="46" customFormat="1" ht="15" customHeight="1" x14ac:dyDescent="0.2">
      <c r="A46" s="29" t="s">
        <v>103</v>
      </c>
      <c r="B46" s="231" t="s">
        <v>218</v>
      </c>
      <c r="C46" s="30">
        <f t="shared" si="0"/>
        <v>2</v>
      </c>
      <c r="D46" s="30"/>
      <c r="E46" s="30"/>
      <c r="F46" s="47">
        <f t="shared" si="1"/>
        <v>2</v>
      </c>
      <c r="G46" s="33" t="s">
        <v>864</v>
      </c>
      <c r="H46" s="33">
        <v>44347</v>
      </c>
      <c r="I46" s="232" t="s">
        <v>501</v>
      </c>
      <c r="J46" s="33">
        <v>44309</v>
      </c>
      <c r="K46" s="33">
        <v>44369</v>
      </c>
      <c r="L46" s="33" t="s">
        <v>864</v>
      </c>
      <c r="M46" s="33" t="s">
        <v>864</v>
      </c>
      <c r="N46" s="231" t="s">
        <v>864</v>
      </c>
      <c r="O46" s="231" t="s">
        <v>864</v>
      </c>
      <c r="P46" s="231" t="s">
        <v>864</v>
      </c>
      <c r="Q46" s="231" t="s">
        <v>864</v>
      </c>
      <c r="R46" s="126"/>
      <c r="S46" s="232" t="s">
        <v>979</v>
      </c>
      <c r="T46" s="232" t="s">
        <v>501</v>
      </c>
      <c r="U46" s="127" t="s">
        <v>183</v>
      </c>
      <c r="V46" s="272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</row>
    <row r="47" spans="1:104" s="7" customFormat="1" ht="15" customHeight="1" x14ac:dyDescent="0.2">
      <c r="A47" s="24" t="s">
        <v>36</v>
      </c>
      <c r="B47" s="25"/>
      <c r="C47" s="34"/>
      <c r="D47" s="25"/>
      <c r="E47" s="25"/>
      <c r="F47" s="26"/>
      <c r="G47" s="222"/>
      <c r="H47" s="24"/>
      <c r="I47" s="24"/>
      <c r="J47" s="24"/>
      <c r="K47" s="32"/>
      <c r="L47" s="41"/>
      <c r="M47" s="41"/>
      <c r="N47" s="41"/>
      <c r="O47" s="24"/>
      <c r="P47" s="24"/>
      <c r="Q47" s="24"/>
      <c r="R47" s="24"/>
      <c r="S47" s="27"/>
      <c r="T47" s="27"/>
      <c r="U47" s="27"/>
      <c r="V47" s="272"/>
    </row>
    <row r="48" spans="1:104" s="46" customFormat="1" ht="15" customHeight="1" x14ac:dyDescent="0.2">
      <c r="A48" s="29" t="s">
        <v>37</v>
      </c>
      <c r="B48" s="231" t="s">
        <v>218</v>
      </c>
      <c r="C48" s="30">
        <f t="shared" si="0"/>
        <v>2</v>
      </c>
      <c r="D48" s="30"/>
      <c r="E48" s="161"/>
      <c r="F48" s="47">
        <f t="shared" si="1"/>
        <v>2</v>
      </c>
      <c r="G48" s="33" t="s">
        <v>864</v>
      </c>
      <c r="H48" s="33">
        <v>44347</v>
      </c>
      <c r="I48" s="232" t="s">
        <v>502</v>
      </c>
      <c r="J48" s="33">
        <v>44347</v>
      </c>
      <c r="K48" s="33">
        <v>44365</v>
      </c>
      <c r="L48" s="33" t="s">
        <v>864</v>
      </c>
      <c r="M48" s="33" t="s">
        <v>864</v>
      </c>
      <c r="N48" s="231" t="s">
        <v>864</v>
      </c>
      <c r="O48" s="231" t="s">
        <v>864</v>
      </c>
      <c r="P48" s="231" t="s">
        <v>892</v>
      </c>
      <c r="Q48" s="231" t="s">
        <v>864</v>
      </c>
      <c r="R48" s="126" t="s">
        <v>968</v>
      </c>
      <c r="S48" s="232" t="s">
        <v>875</v>
      </c>
      <c r="T48" s="232" t="s">
        <v>503</v>
      </c>
      <c r="U48" s="127" t="s">
        <v>899</v>
      </c>
      <c r="V48" s="272" t="s">
        <v>183</v>
      </c>
    </row>
    <row r="49" spans="1:22" s="46" customFormat="1" ht="15" customHeight="1" x14ac:dyDescent="0.2">
      <c r="A49" s="29" t="s">
        <v>38</v>
      </c>
      <c r="B49" s="231" t="s">
        <v>218</v>
      </c>
      <c r="C49" s="30">
        <f t="shared" si="0"/>
        <v>2</v>
      </c>
      <c r="D49" s="30"/>
      <c r="E49" s="30">
        <v>0.5</v>
      </c>
      <c r="F49" s="47">
        <f t="shared" si="1"/>
        <v>1</v>
      </c>
      <c r="G49" s="33" t="s">
        <v>864</v>
      </c>
      <c r="H49" s="33">
        <v>44335</v>
      </c>
      <c r="I49" s="232" t="s">
        <v>506</v>
      </c>
      <c r="J49" s="33">
        <v>44337</v>
      </c>
      <c r="K49" s="33">
        <v>44371</v>
      </c>
      <c r="L49" s="33" t="s">
        <v>864</v>
      </c>
      <c r="M49" s="33" t="s">
        <v>864</v>
      </c>
      <c r="N49" s="231" t="s">
        <v>864</v>
      </c>
      <c r="O49" s="231" t="s">
        <v>865</v>
      </c>
      <c r="P49" s="231" t="s">
        <v>183</v>
      </c>
      <c r="Q49" s="231" t="s">
        <v>864</v>
      </c>
      <c r="R49" s="231" t="s">
        <v>901</v>
      </c>
      <c r="S49" s="232" t="s">
        <v>867</v>
      </c>
      <c r="T49" s="232" t="s">
        <v>506</v>
      </c>
      <c r="U49" s="127" t="s">
        <v>183</v>
      </c>
      <c r="V49" s="272"/>
    </row>
    <row r="50" spans="1:22" s="7" customFormat="1" ht="15" customHeight="1" x14ac:dyDescent="0.2">
      <c r="A50" s="29" t="s">
        <v>39</v>
      </c>
      <c r="B50" s="231" t="s">
        <v>218</v>
      </c>
      <c r="C50" s="30">
        <f t="shared" si="0"/>
        <v>2</v>
      </c>
      <c r="D50" s="30"/>
      <c r="E50" s="30"/>
      <c r="F50" s="47">
        <f t="shared" si="1"/>
        <v>2</v>
      </c>
      <c r="G50" s="33" t="s">
        <v>864</v>
      </c>
      <c r="H50" s="33">
        <v>44301</v>
      </c>
      <c r="I50" s="232" t="s">
        <v>987</v>
      </c>
      <c r="J50" s="33">
        <v>44305</v>
      </c>
      <c r="K50" s="33">
        <v>44343</v>
      </c>
      <c r="L50" s="33" t="s">
        <v>864</v>
      </c>
      <c r="M50" s="33" t="s">
        <v>864</v>
      </c>
      <c r="N50" s="231" t="s">
        <v>864</v>
      </c>
      <c r="O50" s="231" t="s">
        <v>864</v>
      </c>
      <c r="P50" s="231" t="s">
        <v>864</v>
      </c>
      <c r="Q50" s="231" t="s">
        <v>864</v>
      </c>
      <c r="R50" s="231" t="s">
        <v>183</v>
      </c>
      <c r="S50" s="232" t="s">
        <v>867</v>
      </c>
      <c r="T50" s="232" t="s">
        <v>385</v>
      </c>
      <c r="U50" s="127" t="s">
        <v>902</v>
      </c>
      <c r="V50" s="272" t="s">
        <v>183</v>
      </c>
    </row>
    <row r="51" spans="1:22" s="7" customFormat="1" ht="15" customHeight="1" x14ac:dyDescent="0.2">
      <c r="A51" s="29" t="s">
        <v>40</v>
      </c>
      <c r="B51" s="231" t="s">
        <v>218</v>
      </c>
      <c r="C51" s="30">
        <f t="shared" si="0"/>
        <v>2</v>
      </c>
      <c r="D51" s="30"/>
      <c r="E51" s="30"/>
      <c r="F51" s="47">
        <f t="shared" si="1"/>
        <v>2</v>
      </c>
      <c r="G51" s="33" t="s">
        <v>864</v>
      </c>
      <c r="H51" s="33">
        <v>44347</v>
      </c>
      <c r="I51" s="232" t="s">
        <v>904</v>
      </c>
      <c r="J51" s="33" t="s">
        <v>343</v>
      </c>
      <c r="K51" s="33">
        <v>44378</v>
      </c>
      <c r="L51" s="33" t="s">
        <v>343</v>
      </c>
      <c r="M51" s="33" t="s">
        <v>343</v>
      </c>
      <c r="N51" s="231" t="s">
        <v>864</v>
      </c>
      <c r="O51" s="231" t="s">
        <v>864</v>
      </c>
      <c r="P51" s="231" t="s">
        <v>864</v>
      </c>
      <c r="Q51" s="231" t="s">
        <v>864</v>
      </c>
      <c r="R51" s="231" t="s">
        <v>183</v>
      </c>
      <c r="S51" s="232" t="s">
        <v>867</v>
      </c>
      <c r="T51" s="232" t="s">
        <v>903</v>
      </c>
      <c r="U51" s="127" t="s">
        <v>183</v>
      </c>
      <c r="V51" s="272"/>
    </row>
    <row r="52" spans="1:22" s="46" customFormat="1" ht="15" customHeight="1" x14ac:dyDescent="0.2">
      <c r="A52" s="29" t="s">
        <v>92</v>
      </c>
      <c r="B52" s="231" t="s">
        <v>218</v>
      </c>
      <c r="C52" s="30">
        <f t="shared" si="0"/>
        <v>2</v>
      </c>
      <c r="D52" s="30"/>
      <c r="E52" s="30"/>
      <c r="F52" s="47">
        <f t="shared" si="1"/>
        <v>2</v>
      </c>
      <c r="G52" s="33" t="s">
        <v>864</v>
      </c>
      <c r="H52" s="33">
        <v>44337</v>
      </c>
      <c r="I52" s="232" t="s">
        <v>880</v>
      </c>
      <c r="J52" s="33">
        <v>44341</v>
      </c>
      <c r="K52" s="33">
        <v>44371</v>
      </c>
      <c r="L52" s="33" t="s">
        <v>864</v>
      </c>
      <c r="M52" s="33" t="s">
        <v>864</v>
      </c>
      <c r="N52" s="231" t="s">
        <v>864</v>
      </c>
      <c r="O52" s="231" t="s">
        <v>864</v>
      </c>
      <c r="P52" s="231" t="s">
        <v>864</v>
      </c>
      <c r="Q52" s="231" t="s">
        <v>864</v>
      </c>
      <c r="R52" s="231" t="s">
        <v>183</v>
      </c>
      <c r="S52" s="232" t="s">
        <v>867</v>
      </c>
      <c r="T52" s="232" t="s">
        <v>508</v>
      </c>
      <c r="U52" s="127" t="s">
        <v>183</v>
      </c>
      <c r="V52" s="272"/>
    </row>
    <row r="53" spans="1:22" s="7" customFormat="1" ht="15" customHeight="1" x14ac:dyDescent="0.2">
      <c r="A53" s="29" t="s">
        <v>41</v>
      </c>
      <c r="B53" s="231" t="s">
        <v>113</v>
      </c>
      <c r="C53" s="30">
        <f t="shared" si="0"/>
        <v>0</v>
      </c>
      <c r="D53" s="30"/>
      <c r="E53" s="30"/>
      <c r="F53" s="47">
        <f t="shared" si="1"/>
        <v>0</v>
      </c>
      <c r="G53" s="33" t="s">
        <v>869</v>
      </c>
      <c r="H53" s="33">
        <v>44316</v>
      </c>
      <c r="I53" s="232" t="s">
        <v>184</v>
      </c>
      <c r="J53" s="33">
        <v>44299</v>
      </c>
      <c r="K53" s="33">
        <v>44343</v>
      </c>
      <c r="L53" s="33" t="s">
        <v>864</v>
      </c>
      <c r="M53" s="33" t="s">
        <v>864</v>
      </c>
      <c r="N53" s="231" t="s">
        <v>866</v>
      </c>
      <c r="O53" s="231" t="s">
        <v>864</v>
      </c>
      <c r="P53" s="231" t="s">
        <v>864</v>
      </c>
      <c r="Q53" s="231" t="s">
        <v>864</v>
      </c>
      <c r="R53" s="231" t="s">
        <v>906</v>
      </c>
      <c r="S53" s="232" t="s">
        <v>867</v>
      </c>
      <c r="T53" s="232" t="s">
        <v>184</v>
      </c>
      <c r="U53" s="232" t="s">
        <v>183</v>
      </c>
      <c r="V53" s="272" t="s">
        <v>183</v>
      </c>
    </row>
    <row r="54" spans="1:22" s="7" customFormat="1" ht="15" customHeight="1" x14ac:dyDescent="0.2">
      <c r="A54" s="29" t="s">
        <v>42</v>
      </c>
      <c r="B54" s="231" t="s">
        <v>218</v>
      </c>
      <c r="C54" s="30">
        <f t="shared" si="0"/>
        <v>2</v>
      </c>
      <c r="D54" s="30"/>
      <c r="E54" s="30"/>
      <c r="F54" s="47">
        <f t="shared" si="1"/>
        <v>2</v>
      </c>
      <c r="G54" s="33" t="s">
        <v>864</v>
      </c>
      <c r="H54" s="33">
        <v>44307</v>
      </c>
      <c r="I54" s="232" t="s">
        <v>387</v>
      </c>
      <c r="J54" s="33" t="s">
        <v>343</v>
      </c>
      <c r="K54" s="33">
        <v>44343</v>
      </c>
      <c r="L54" s="33" t="s">
        <v>343</v>
      </c>
      <c r="M54" s="33" t="s">
        <v>343</v>
      </c>
      <c r="N54" s="231" t="s">
        <v>864</v>
      </c>
      <c r="O54" s="231" t="s">
        <v>864</v>
      </c>
      <c r="P54" s="231" t="s">
        <v>864</v>
      </c>
      <c r="Q54" s="231" t="s">
        <v>864</v>
      </c>
      <c r="R54" s="231" t="s">
        <v>183</v>
      </c>
      <c r="S54" s="232" t="s">
        <v>979</v>
      </c>
      <c r="T54" s="232" t="s">
        <v>388</v>
      </c>
      <c r="U54" s="127" t="s">
        <v>183</v>
      </c>
      <c r="V54" s="272"/>
    </row>
    <row r="55" spans="1:22" s="7" customFormat="1" ht="15" customHeight="1" x14ac:dyDescent="0.2">
      <c r="A55" s="24" t="s">
        <v>43</v>
      </c>
      <c r="B55" s="25"/>
      <c r="C55" s="34"/>
      <c r="D55" s="25"/>
      <c r="E55" s="25"/>
      <c r="F55" s="26"/>
      <c r="G55" s="222"/>
      <c r="H55" s="24"/>
      <c r="I55" s="24"/>
      <c r="J55" s="24"/>
      <c r="K55" s="32"/>
      <c r="L55" s="41"/>
      <c r="M55" s="41"/>
      <c r="N55" s="41"/>
      <c r="O55" s="24"/>
      <c r="P55" s="24"/>
      <c r="Q55" s="24"/>
      <c r="R55" s="24"/>
      <c r="S55" s="27"/>
      <c r="T55" s="27"/>
      <c r="U55" s="27"/>
      <c r="V55" s="272"/>
    </row>
    <row r="56" spans="1:22" s="46" customFormat="1" ht="15" customHeight="1" x14ac:dyDescent="0.2">
      <c r="A56" s="29" t="s">
        <v>44</v>
      </c>
      <c r="B56" s="231" t="s">
        <v>218</v>
      </c>
      <c r="C56" s="30">
        <f t="shared" si="0"/>
        <v>2</v>
      </c>
      <c r="D56" s="30"/>
      <c r="E56" s="30"/>
      <c r="F56" s="47">
        <f t="shared" si="1"/>
        <v>2</v>
      </c>
      <c r="G56" s="33" t="s">
        <v>864</v>
      </c>
      <c r="H56" s="33">
        <v>44347</v>
      </c>
      <c r="I56" s="232" t="s">
        <v>511</v>
      </c>
      <c r="J56" s="33">
        <v>44348</v>
      </c>
      <c r="K56" s="33">
        <v>44370</v>
      </c>
      <c r="L56" s="33" t="s">
        <v>864</v>
      </c>
      <c r="M56" s="33" t="s">
        <v>864</v>
      </c>
      <c r="N56" s="231" t="s">
        <v>864</v>
      </c>
      <c r="O56" s="231" t="s">
        <v>864</v>
      </c>
      <c r="P56" s="231" t="s">
        <v>864</v>
      </c>
      <c r="Q56" s="231" t="s">
        <v>864</v>
      </c>
      <c r="R56" s="231" t="s">
        <v>183</v>
      </c>
      <c r="S56" s="232" t="s">
        <v>867</v>
      </c>
      <c r="T56" s="232" t="s">
        <v>511</v>
      </c>
      <c r="U56" s="127" t="s">
        <v>183</v>
      </c>
      <c r="V56" s="272"/>
    </row>
    <row r="57" spans="1:22" s="46" customFormat="1" ht="15" customHeight="1" x14ac:dyDescent="0.2">
      <c r="A57" s="29" t="s">
        <v>45</v>
      </c>
      <c r="B57" s="231" t="s">
        <v>218</v>
      </c>
      <c r="C57" s="30">
        <f t="shared" si="0"/>
        <v>2</v>
      </c>
      <c r="D57" s="30"/>
      <c r="E57" s="30"/>
      <c r="F57" s="47">
        <f t="shared" si="1"/>
        <v>2</v>
      </c>
      <c r="G57" s="33" t="s">
        <v>864</v>
      </c>
      <c r="H57" s="33">
        <v>44347</v>
      </c>
      <c r="I57" s="232" t="s">
        <v>512</v>
      </c>
      <c r="J57" s="33" t="s">
        <v>343</v>
      </c>
      <c r="K57" s="33">
        <v>44378</v>
      </c>
      <c r="L57" s="33" t="s">
        <v>343</v>
      </c>
      <c r="M57" s="33" t="s">
        <v>343</v>
      </c>
      <c r="N57" s="231" t="s">
        <v>864</v>
      </c>
      <c r="O57" s="231" t="s">
        <v>864</v>
      </c>
      <c r="P57" s="231" t="s">
        <v>864</v>
      </c>
      <c r="Q57" s="231" t="s">
        <v>864</v>
      </c>
      <c r="R57" s="231" t="s">
        <v>183</v>
      </c>
      <c r="S57" s="232" t="s">
        <v>867</v>
      </c>
      <c r="T57" s="232" t="s">
        <v>513</v>
      </c>
      <c r="U57" s="127" t="s">
        <v>183</v>
      </c>
      <c r="V57" s="272"/>
    </row>
    <row r="58" spans="1:22" s="46" customFormat="1" ht="15" customHeight="1" x14ac:dyDescent="0.2">
      <c r="A58" s="29" t="s">
        <v>46</v>
      </c>
      <c r="B58" s="231" t="s">
        <v>218</v>
      </c>
      <c r="C58" s="30">
        <f t="shared" si="0"/>
        <v>2</v>
      </c>
      <c r="D58" s="30"/>
      <c r="E58" s="30"/>
      <c r="F58" s="47">
        <f t="shared" si="1"/>
        <v>2</v>
      </c>
      <c r="G58" s="33" t="s">
        <v>864</v>
      </c>
      <c r="H58" s="33" t="s">
        <v>343</v>
      </c>
      <c r="I58" s="232" t="s">
        <v>183</v>
      </c>
      <c r="J58" s="33" t="s">
        <v>343</v>
      </c>
      <c r="K58" s="33">
        <v>44362</v>
      </c>
      <c r="L58" s="33" t="s">
        <v>343</v>
      </c>
      <c r="M58" s="33" t="s">
        <v>343</v>
      </c>
      <c r="N58" s="231" t="s">
        <v>864</v>
      </c>
      <c r="O58" s="231" t="s">
        <v>864</v>
      </c>
      <c r="P58" s="231" t="s">
        <v>864</v>
      </c>
      <c r="Q58" s="231" t="s">
        <v>864</v>
      </c>
      <c r="R58" s="231" t="s">
        <v>964</v>
      </c>
      <c r="S58" s="232" t="s">
        <v>867</v>
      </c>
      <c r="T58" s="232" t="s">
        <v>514</v>
      </c>
      <c r="U58" s="127" t="s">
        <v>183</v>
      </c>
      <c r="V58" s="272"/>
    </row>
    <row r="59" spans="1:22" s="46" customFormat="1" ht="15" customHeight="1" x14ac:dyDescent="0.2">
      <c r="A59" s="29" t="s">
        <v>47</v>
      </c>
      <c r="B59" s="231" t="s">
        <v>218</v>
      </c>
      <c r="C59" s="30">
        <f t="shared" si="0"/>
        <v>2</v>
      </c>
      <c r="D59" s="30"/>
      <c r="E59" s="30"/>
      <c r="F59" s="47">
        <f t="shared" si="1"/>
        <v>2</v>
      </c>
      <c r="G59" s="33" t="s">
        <v>864</v>
      </c>
      <c r="H59" s="33" t="s">
        <v>343</v>
      </c>
      <c r="I59" s="232" t="s">
        <v>183</v>
      </c>
      <c r="J59" s="33" t="s">
        <v>343</v>
      </c>
      <c r="K59" s="33">
        <v>44358</v>
      </c>
      <c r="L59" s="33" t="s">
        <v>343</v>
      </c>
      <c r="M59" s="33" t="s">
        <v>343</v>
      </c>
      <c r="N59" s="231" t="s">
        <v>864</v>
      </c>
      <c r="O59" s="231" t="s">
        <v>864</v>
      </c>
      <c r="P59" s="231" t="s">
        <v>864</v>
      </c>
      <c r="Q59" s="231" t="s">
        <v>864</v>
      </c>
      <c r="R59" s="231" t="s">
        <v>950</v>
      </c>
      <c r="S59" s="232" t="s">
        <v>867</v>
      </c>
      <c r="T59" s="232" t="s">
        <v>516</v>
      </c>
      <c r="U59" s="127" t="s">
        <v>183</v>
      </c>
      <c r="V59" s="272"/>
    </row>
    <row r="60" spans="1:22" s="7" customFormat="1" ht="15" customHeight="1" x14ac:dyDescent="0.2">
      <c r="A60" s="29" t="s">
        <v>48</v>
      </c>
      <c r="B60" s="231" t="s">
        <v>218</v>
      </c>
      <c r="C60" s="30">
        <f t="shared" si="0"/>
        <v>2</v>
      </c>
      <c r="D60" s="30"/>
      <c r="E60" s="30"/>
      <c r="F60" s="47">
        <f t="shared" si="1"/>
        <v>2</v>
      </c>
      <c r="G60" s="33" t="s">
        <v>864</v>
      </c>
      <c r="H60" s="115">
        <v>44344</v>
      </c>
      <c r="I60" s="232" t="s">
        <v>517</v>
      </c>
      <c r="J60" s="33" t="s">
        <v>343</v>
      </c>
      <c r="K60" s="115">
        <v>44376</v>
      </c>
      <c r="L60" s="33" t="s">
        <v>343</v>
      </c>
      <c r="M60" s="33" t="s">
        <v>343</v>
      </c>
      <c r="N60" s="231" t="s">
        <v>864</v>
      </c>
      <c r="O60" s="231" t="s">
        <v>864</v>
      </c>
      <c r="P60" s="231" t="s">
        <v>864</v>
      </c>
      <c r="Q60" s="231" t="s">
        <v>864</v>
      </c>
      <c r="R60" s="126" t="s">
        <v>183</v>
      </c>
      <c r="S60" s="232" t="s">
        <v>867</v>
      </c>
      <c r="T60" s="232" t="s">
        <v>517</v>
      </c>
      <c r="U60" s="127" t="s">
        <v>183</v>
      </c>
      <c r="V60" s="272"/>
    </row>
    <row r="61" spans="1:22" s="46" customFormat="1" ht="15" customHeight="1" x14ac:dyDescent="0.2">
      <c r="A61" s="29" t="s">
        <v>49</v>
      </c>
      <c r="B61" s="231" t="s">
        <v>218</v>
      </c>
      <c r="C61" s="30">
        <f t="shared" si="0"/>
        <v>2</v>
      </c>
      <c r="D61" s="30"/>
      <c r="E61" s="30"/>
      <c r="F61" s="47">
        <f t="shared" si="1"/>
        <v>2</v>
      </c>
      <c r="G61" s="33" t="s">
        <v>864</v>
      </c>
      <c r="H61" s="33">
        <v>44284</v>
      </c>
      <c r="I61" s="232" t="s">
        <v>951</v>
      </c>
      <c r="J61" s="33">
        <v>44286</v>
      </c>
      <c r="K61" s="33">
        <v>44364</v>
      </c>
      <c r="L61" s="33" t="s">
        <v>864</v>
      </c>
      <c r="M61" s="33" t="s">
        <v>864</v>
      </c>
      <c r="N61" s="231" t="s">
        <v>864</v>
      </c>
      <c r="O61" s="231" t="s">
        <v>864</v>
      </c>
      <c r="P61" s="231" t="s">
        <v>864</v>
      </c>
      <c r="Q61" s="231" t="s">
        <v>864</v>
      </c>
      <c r="R61" s="231" t="s">
        <v>183</v>
      </c>
      <c r="S61" s="232" t="s">
        <v>979</v>
      </c>
      <c r="T61" s="232" t="s">
        <v>389</v>
      </c>
      <c r="U61" s="127" t="s">
        <v>183</v>
      </c>
      <c r="V61" s="272"/>
    </row>
    <row r="62" spans="1:22" s="46" customFormat="1" ht="15" customHeight="1" x14ac:dyDescent="0.2">
      <c r="A62" s="29" t="s">
        <v>50</v>
      </c>
      <c r="B62" s="231" t="s">
        <v>218</v>
      </c>
      <c r="C62" s="30">
        <f t="shared" si="0"/>
        <v>2</v>
      </c>
      <c r="D62" s="30"/>
      <c r="E62" s="30"/>
      <c r="F62" s="47">
        <f t="shared" si="1"/>
        <v>2</v>
      </c>
      <c r="G62" s="33" t="s">
        <v>864</v>
      </c>
      <c r="H62" s="33">
        <v>44286</v>
      </c>
      <c r="I62" s="232" t="s">
        <v>391</v>
      </c>
      <c r="J62" s="33">
        <v>44286</v>
      </c>
      <c r="K62" s="33">
        <v>44336</v>
      </c>
      <c r="L62" s="33" t="s">
        <v>864</v>
      </c>
      <c r="M62" s="33" t="s">
        <v>864</v>
      </c>
      <c r="N62" s="231" t="s">
        <v>864</v>
      </c>
      <c r="O62" s="231" t="s">
        <v>864</v>
      </c>
      <c r="P62" s="231" t="s">
        <v>892</v>
      </c>
      <c r="Q62" s="231" t="s">
        <v>864</v>
      </c>
      <c r="R62" s="126" t="s">
        <v>969</v>
      </c>
      <c r="S62" s="232" t="s">
        <v>867</v>
      </c>
      <c r="T62" s="232" t="s">
        <v>391</v>
      </c>
      <c r="U62" s="127" t="s">
        <v>183</v>
      </c>
      <c r="V62" s="272"/>
    </row>
    <row r="63" spans="1:22" s="46" customFormat="1" ht="15" customHeight="1" x14ac:dyDescent="0.2">
      <c r="A63" s="29" t="s">
        <v>51</v>
      </c>
      <c r="B63" s="231" t="s">
        <v>218</v>
      </c>
      <c r="C63" s="30">
        <f t="shared" si="0"/>
        <v>2</v>
      </c>
      <c r="D63" s="30"/>
      <c r="E63" s="30"/>
      <c r="F63" s="47">
        <f t="shared" si="1"/>
        <v>2</v>
      </c>
      <c r="G63" s="33" t="s">
        <v>864</v>
      </c>
      <c r="H63" s="33">
        <v>44329</v>
      </c>
      <c r="I63" s="232" t="s">
        <v>519</v>
      </c>
      <c r="J63" s="33" t="s">
        <v>343</v>
      </c>
      <c r="K63" s="33">
        <v>44343</v>
      </c>
      <c r="L63" s="33" t="s">
        <v>343</v>
      </c>
      <c r="M63" s="33" t="s">
        <v>343</v>
      </c>
      <c r="N63" s="231" t="s">
        <v>864</v>
      </c>
      <c r="O63" s="231" t="s">
        <v>864</v>
      </c>
      <c r="P63" s="231" t="s">
        <v>864</v>
      </c>
      <c r="Q63" s="231" t="s">
        <v>864</v>
      </c>
      <c r="R63" s="231" t="s">
        <v>963</v>
      </c>
      <c r="S63" s="232" t="s">
        <v>867</v>
      </c>
      <c r="T63" s="232" t="s">
        <v>520</v>
      </c>
      <c r="U63" s="127" t="s">
        <v>183</v>
      </c>
      <c r="V63" s="272"/>
    </row>
    <row r="64" spans="1:22" s="51" customFormat="1" ht="15" customHeight="1" x14ac:dyDescent="0.2">
      <c r="A64" s="29" t="s">
        <v>52</v>
      </c>
      <c r="B64" s="231" t="s">
        <v>218</v>
      </c>
      <c r="C64" s="30">
        <f t="shared" si="0"/>
        <v>2</v>
      </c>
      <c r="D64" s="30"/>
      <c r="E64" s="30"/>
      <c r="F64" s="47">
        <f t="shared" si="1"/>
        <v>2</v>
      </c>
      <c r="G64" s="33" t="s">
        <v>864</v>
      </c>
      <c r="H64" s="33">
        <v>44341</v>
      </c>
      <c r="I64" s="232" t="s">
        <v>522</v>
      </c>
      <c r="J64" s="33" t="s">
        <v>343</v>
      </c>
      <c r="K64" s="33">
        <v>44406</v>
      </c>
      <c r="L64" s="33" t="s">
        <v>343</v>
      </c>
      <c r="M64" s="33" t="s">
        <v>343</v>
      </c>
      <c r="N64" s="231" t="s">
        <v>864</v>
      </c>
      <c r="O64" s="231" t="s">
        <v>864</v>
      </c>
      <c r="P64" s="231" t="s">
        <v>864</v>
      </c>
      <c r="Q64" s="231" t="s">
        <v>864</v>
      </c>
      <c r="R64" s="231" t="s">
        <v>183</v>
      </c>
      <c r="S64" s="232" t="s">
        <v>867</v>
      </c>
      <c r="T64" s="232" t="s">
        <v>523</v>
      </c>
      <c r="U64" s="127" t="s">
        <v>183</v>
      </c>
      <c r="V64" s="272"/>
    </row>
    <row r="65" spans="1:73" s="46" customFormat="1" ht="15" customHeight="1" x14ac:dyDescent="0.2">
      <c r="A65" s="29" t="s">
        <v>150</v>
      </c>
      <c r="B65" s="231" t="s">
        <v>218</v>
      </c>
      <c r="C65" s="30">
        <f t="shared" si="0"/>
        <v>2</v>
      </c>
      <c r="D65" s="30"/>
      <c r="E65" s="30"/>
      <c r="F65" s="47">
        <f t="shared" si="1"/>
        <v>2</v>
      </c>
      <c r="G65" s="33" t="s">
        <v>864</v>
      </c>
      <c r="H65" s="33">
        <v>44341</v>
      </c>
      <c r="I65" s="232" t="s">
        <v>525</v>
      </c>
      <c r="J65" s="33" t="s">
        <v>343</v>
      </c>
      <c r="K65" s="33">
        <v>44364</v>
      </c>
      <c r="L65" s="33" t="s">
        <v>343</v>
      </c>
      <c r="M65" s="33" t="s">
        <v>343</v>
      </c>
      <c r="N65" s="231" t="s">
        <v>864</v>
      </c>
      <c r="O65" s="231" t="s">
        <v>864</v>
      </c>
      <c r="P65" s="231" t="s">
        <v>864</v>
      </c>
      <c r="Q65" s="231" t="s">
        <v>864</v>
      </c>
      <c r="R65" s="231" t="s">
        <v>183</v>
      </c>
      <c r="S65" s="232" t="s">
        <v>867</v>
      </c>
      <c r="T65" s="232" t="s">
        <v>624</v>
      </c>
      <c r="U65" s="127" t="s">
        <v>183</v>
      </c>
      <c r="V65" s="272"/>
    </row>
    <row r="66" spans="1:73" s="7" customFormat="1" ht="15" customHeight="1" x14ac:dyDescent="0.2">
      <c r="A66" s="29" t="s">
        <v>54</v>
      </c>
      <c r="B66" s="231" t="s">
        <v>218</v>
      </c>
      <c r="C66" s="30">
        <f t="shared" si="0"/>
        <v>2</v>
      </c>
      <c r="D66" s="30"/>
      <c r="E66" s="30">
        <v>0.5</v>
      </c>
      <c r="F66" s="47">
        <f t="shared" si="1"/>
        <v>1</v>
      </c>
      <c r="G66" s="33" t="s">
        <v>864</v>
      </c>
      <c r="H66" s="33">
        <v>44335</v>
      </c>
      <c r="I66" s="232" t="s">
        <v>395</v>
      </c>
      <c r="J66" s="33">
        <v>44336</v>
      </c>
      <c r="K66" s="33">
        <v>44358</v>
      </c>
      <c r="L66" s="33" t="s">
        <v>864</v>
      </c>
      <c r="M66" s="33" t="s">
        <v>864</v>
      </c>
      <c r="N66" s="231" t="s">
        <v>864</v>
      </c>
      <c r="O66" s="231" t="s">
        <v>866</v>
      </c>
      <c r="P66" s="231" t="s">
        <v>183</v>
      </c>
      <c r="Q66" s="231" t="s">
        <v>864</v>
      </c>
      <c r="R66" s="231" t="s">
        <v>971</v>
      </c>
      <c r="S66" s="232" t="s">
        <v>867</v>
      </c>
      <c r="T66" s="232" t="s">
        <v>395</v>
      </c>
      <c r="U66" s="127" t="s">
        <v>183</v>
      </c>
      <c r="V66" s="272"/>
    </row>
    <row r="67" spans="1:73" s="46" customFormat="1" ht="15" customHeight="1" x14ac:dyDescent="0.2">
      <c r="A67" s="29" t="s">
        <v>55</v>
      </c>
      <c r="B67" s="231" t="s">
        <v>218</v>
      </c>
      <c r="C67" s="30">
        <f t="shared" si="0"/>
        <v>2</v>
      </c>
      <c r="D67" s="30"/>
      <c r="E67" s="30"/>
      <c r="F67" s="47">
        <f t="shared" si="1"/>
        <v>2</v>
      </c>
      <c r="G67" s="33" t="s">
        <v>864</v>
      </c>
      <c r="H67" s="33">
        <v>44343</v>
      </c>
      <c r="I67" s="232" t="s">
        <v>527</v>
      </c>
      <c r="J67" s="33" t="s">
        <v>343</v>
      </c>
      <c r="K67" s="33">
        <v>44383</v>
      </c>
      <c r="L67" s="33" t="s">
        <v>343</v>
      </c>
      <c r="M67" s="33" t="s">
        <v>343</v>
      </c>
      <c r="N67" s="231" t="s">
        <v>864</v>
      </c>
      <c r="O67" s="231" t="s">
        <v>864</v>
      </c>
      <c r="P67" s="231" t="s">
        <v>892</v>
      </c>
      <c r="Q67" s="231" t="s">
        <v>864</v>
      </c>
      <c r="R67" s="126" t="s">
        <v>969</v>
      </c>
      <c r="S67" s="232" t="s">
        <v>867</v>
      </c>
      <c r="T67" s="232" t="s">
        <v>528</v>
      </c>
      <c r="U67" s="127" t="s">
        <v>183</v>
      </c>
      <c r="V67" s="272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3"/>
      <c r="AR67" s="233"/>
      <c r="AS67" s="233"/>
      <c r="AT67" s="233"/>
      <c r="AU67" s="233"/>
      <c r="AV67" s="233"/>
      <c r="AW67" s="233"/>
      <c r="AX67" s="233"/>
      <c r="AY67" s="233"/>
      <c r="AZ67" s="233"/>
      <c r="BA67" s="233"/>
      <c r="BB67" s="233"/>
      <c r="BC67" s="233"/>
      <c r="BD67" s="233"/>
      <c r="BE67" s="233"/>
      <c r="BF67" s="233"/>
      <c r="BG67" s="233"/>
      <c r="BH67" s="233"/>
      <c r="BI67" s="233"/>
      <c r="BJ67" s="233"/>
      <c r="BK67" s="233"/>
      <c r="BL67" s="233"/>
      <c r="BM67" s="233"/>
      <c r="BN67" s="233"/>
      <c r="BO67" s="233"/>
      <c r="BP67" s="233"/>
      <c r="BQ67" s="233"/>
      <c r="BR67" s="233"/>
      <c r="BS67" s="233"/>
      <c r="BT67" s="233"/>
      <c r="BU67" s="233"/>
    </row>
    <row r="68" spans="1:73" s="164" customFormat="1" ht="15" customHeight="1" x14ac:dyDescent="0.2">
      <c r="A68" s="160" t="s">
        <v>56</v>
      </c>
      <c r="B68" s="117" t="s">
        <v>218</v>
      </c>
      <c r="C68" s="161">
        <f t="shared" si="0"/>
        <v>2</v>
      </c>
      <c r="D68" s="161"/>
      <c r="E68" s="161"/>
      <c r="F68" s="162">
        <f t="shared" si="1"/>
        <v>2</v>
      </c>
      <c r="G68" s="33" t="s">
        <v>864</v>
      </c>
      <c r="H68" s="220">
        <v>44347</v>
      </c>
      <c r="I68" s="232" t="s">
        <v>952</v>
      </c>
      <c r="J68" s="33">
        <v>44329</v>
      </c>
      <c r="K68" s="220">
        <v>44356</v>
      </c>
      <c r="L68" s="33" t="s">
        <v>864</v>
      </c>
      <c r="M68" s="33" t="s">
        <v>864</v>
      </c>
      <c r="N68" s="231" t="s">
        <v>864</v>
      </c>
      <c r="O68" s="231" t="s">
        <v>864</v>
      </c>
      <c r="P68" s="231" t="s">
        <v>864</v>
      </c>
      <c r="Q68" s="231" t="s">
        <v>864</v>
      </c>
      <c r="R68" s="231" t="s">
        <v>972</v>
      </c>
      <c r="S68" s="232" t="s">
        <v>979</v>
      </c>
      <c r="T68" s="232" t="s">
        <v>530</v>
      </c>
      <c r="U68" s="127" t="s">
        <v>183</v>
      </c>
      <c r="V68" s="272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233"/>
      <c r="AO68" s="233"/>
      <c r="AP68" s="233"/>
      <c r="AQ68" s="233"/>
      <c r="AR68" s="233"/>
      <c r="AS68" s="233"/>
      <c r="AT68" s="233"/>
      <c r="AU68" s="233"/>
      <c r="AV68" s="233"/>
      <c r="AW68" s="233"/>
      <c r="AX68" s="233"/>
      <c r="AY68" s="233"/>
      <c r="AZ68" s="233"/>
      <c r="BA68" s="233"/>
      <c r="BB68" s="233"/>
      <c r="BC68" s="233"/>
      <c r="BD68" s="233"/>
      <c r="BE68" s="233"/>
      <c r="BF68" s="233"/>
      <c r="BG68" s="233"/>
      <c r="BH68" s="233"/>
      <c r="BI68" s="233"/>
      <c r="BJ68" s="233"/>
      <c r="BK68" s="233"/>
      <c r="BL68" s="233"/>
      <c r="BM68" s="233"/>
      <c r="BN68" s="233"/>
      <c r="BO68" s="233"/>
      <c r="BP68" s="233"/>
      <c r="BQ68" s="233"/>
      <c r="BR68" s="233"/>
      <c r="BS68" s="233"/>
      <c r="BT68" s="233"/>
      <c r="BU68" s="233"/>
    </row>
    <row r="69" spans="1:73" s="7" customFormat="1" ht="15" customHeight="1" x14ac:dyDescent="0.2">
      <c r="A69" s="29" t="s">
        <v>57</v>
      </c>
      <c r="B69" s="231" t="s">
        <v>218</v>
      </c>
      <c r="C69" s="30">
        <f t="shared" si="0"/>
        <v>2</v>
      </c>
      <c r="D69" s="30"/>
      <c r="E69" s="30">
        <v>0.5</v>
      </c>
      <c r="F69" s="47">
        <f t="shared" si="1"/>
        <v>1</v>
      </c>
      <c r="G69" s="33" t="s">
        <v>864</v>
      </c>
      <c r="H69" s="33">
        <v>44333</v>
      </c>
      <c r="I69" s="232" t="s">
        <v>534</v>
      </c>
      <c r="J69" s="33" t="s">
        <v>343</v>
      </c>
      <c r="K69" s="33">
        <v>44363</v>
      </c>
      <c r="L69" s="33" t="s">
        <v>343</v>
      </c>
      <c r="M69" s="33" t="s">
        <v>343</v>
      </c>
      <c r="N69" s="231" t="s">
        <v>864</v>
      </c>
      <c r="O69" s="231" t="s">
        <v>866</v>
      </c>
      <c r="P69" s="231" t="s">
        <v>183</v>
      </c>
      <c r="Q69" s="231" t="s">
        <v>864</v>
      </c>
      <c r="R69" s="231" t="s">
        <v>971</v>
      </c>
      <c r="S69" s="232" t="s">
        <v>867</v>
      </c>
      <c r="T69" s="232" t="s">
        <v>533</v>
      </c>
      <c r="U69" s="127" t="s">
        <v>183</v>
      </c>
      <c r="V69" s="272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33"/>
      <c r="AT69" s="233"/>
      <c r="AU69" s="233"/>
      <c r="AV69" s="233"/>
      <c r="AW69" s="233"/>
      <c r="AX69" s="233"/>
      <c r="AY69" s="233"/>
      <c r="AZ69" s="233"/>
      <c r="BA69" s="233"/>
      <c r="BB69" s="233"/>
      <c r="BC69" s="233"/>
      <c r="BD69" s="233"/>
      <c r="BE69" s="233"/>
      <c r="BF69" s="233"/>
      <c r="BG69" s="233"/>
      <c r="BH69" s="233"/>
      <c r="BI69" s="233"/>
      <c r="BJ69" s="233"/>
      <c r="BK69" s="233"/>
      <c r="BL69" s="233"/>
      <c r="BM69" s="233"/>
      <c r="BN69" s="233"/>
      <c r="BO69" s="233"/>
      <c r="BP69" s="233"/>
      <c r="BQ69" s="233"/>
      <c r="BR69" s="233"/>
      <c r="BS69" s="233"/>
      <c r="BT69" s="233"/>
      <c r="BU69" s="233"/>
    </row>
    <row r="70" spans="1:73" s="7" customFormat="1" ht="15" customHeight="1" x14ac:dyDescent="0.2">
      <c r="A70" s="24" t="s">
        <v>58</v>
      </c>
      <c r="B70" s="25"/>
      <c r="C70" s="34"/>
      <c r="D70" s="25"/>
      <c r="E70" s="25"/>
      <c r="F70" s="26"/>
      <c r="G70" s="222"/>
      <c r="H70" s="24"/>
      <c r="I70" s="24"/>
      <c r="J70" s="24"/>
      <c r="K70" s="32"/>
      <c r="L70" s="41"/>
      <c r="M70" s="41"/>
      <c r="N70" s="41"/>
      <c r="O70" s="24"/>
      <c r="P70" s="24"/>
      <c r="Q70" s="24"/>
      <c r="R70" s="24"/>
      <c r="S70" s="27"/>
      <c r="T70" s="27"/>
      <c r="U70" s="27"/>
      <c r="V70" s="272"/>
    </row>
    <row r="71" spans="1:73" s="46" customFormat="1" ht="15" customHeight="1" x14ac:dyDescent="0.2">
      <c r="A71" s="29" t="s">
        <v>59</v>
      </c>
      <c r="B71" s="231" t="s">
        <v>218</v>
      </c>
      <c r="C71" s="30">
        <f t="shared" si="0"/>
        <v>2</v>
      </c>
      <c r="D71" s="30"/>
      <c r="E71" s="30"/>
      <c r="F71" s="47">
        <f t="shared" si="1"/>
        <v>2</v>
      </c>
      <c r="G71" s="33" t="s">
        <v>864</v>
      </c>
      <c r="H71" s="33">
        <v>44347</v>
      </c>
      <c r="I71" s="218" t="s">
        <v>953</v>
      </c>
      <c r="J71" s="33" t="s">
        <v>343</v>
      </c>
      <c r="K71" s="33">
        <v>44376</v>
      </c>
      <c r="L71" s="33" t="s">
        <v>343</v>
      </c>
      <c r="M71" s="33" t="s">
        <v>343</v>
      </c>
      <c r="N71" s="231" t="s">
        <v>864</v>
      </c>
      <c r="O71" s="231" t="s">
        <v>864</v>
      </c>
      <c r="P71" s="231" t="s">
        <v>892</v>
      </c>
      <c r="Q71" s="231" t="s">
        <v>864</v>
      </c>
      <c r="R71" s="126" t="s">
        <v>973</v>
      </c>
      <c r="S71" s="232" t="s">
        <v>867</v>
      </c>
      <c r="T71" s="232" t="s">
        <v>535</v>
      </c>
      <c r="U71" s="127" t="s">
        <v>183</v>
      </c>
      <c r="V71" s="272"/>
    </row>
    <row r="72" spans="1:73" s="7" customFormat="1" ht="15" customHeight="1" x14ac:dyDescent="0.2">
      <c r="A72" s="29" t="s">
        <v>60</v>
      </c>
      <c r="B72" s="231" t="s">
        <v>218</v>
      </c>
      <c r="C72" s="30">
        <f t="shared" si="0"/>
        <v>2</v>
      </c>
      <c r="D72" s="30"/>
      <c r="E72" s="30"/>
      <c r="F72" s="47">
        <f t="shared" si="1"/>
        <v>2</v>
      </c>
      <c r="G72" s="33" t="s">
        <v>864</v>
      </c>
      <c r="H72" s="33" t="s">
        <v>343</v>
      </c>
      <c r="I72" s="232" t="s">
        <v>183</v>
      </c>
      <c r="J72" s="33">
        <v>44342</v>
      </c>
      <c r="K72" s="33">
        <v>44376</v>
      </c>
      <c r="L72" s="33" t="s">
        <v>343</v>
      </c>
      <c r="M72" s="33" t="s">
        <v>864</v>
      </c>
      <c r="N72" s="231" t="s">
        <v>864</v>
      </c>
      <c r="O72" s="231" t="s">
        <v>864</v>
      </c>
      <c r="P72" s="231" t="s">
        <v>864</v>
      </c>
      <c r="Q72" s="231" t="s">
        <v>864</v>
      </c>
      <c r="R72" s="231" t="s">
        <v>183</v>
      </c>
      <c r="S72" s="232" t="s">
        <v>867</v>
      </c>
      <c r="T72" s="232" t="s">
        <v>537</v>
      </c>
      <c r="U72" s="127" t="s">
        <v>183</v>
      </c>
      <c r="V72" s="272"/>
    </row>
    <row r="73" spans="1:73" s="7" customFormat="1" ht="15" customHeight="1" x14ac:dyDescent="0.2">
      <c r="A73" s="29" t="s">
        <v>61</v>
      </c>
      <c r="B73" s="231" t="s">
        <v>218</v>
      </c>
      <c r="C73" s="30">
        <f t="shared" ref="C73:C99" si="2">IF(B73=$B$5,2,0)</f>
        <v>2</v>
      </c>
      <c r="D73" s="30"/>
      <c r="E73" s="30"/>
      <c r="F73" s="47">
        <f t="shared" ref="F73:F99" si="3">C73*IF(D73&gt;0,D73,1)*IF(E73&gt;0,E73,1)</f>
        <v>2</v>
      </c>
      <c r="G73" s="33" t="s">
        <v>864</v>
      </c>
      <c r="H73" s="33">
        <v>44315</v>
      </c>
      <c r="I73" s="232" t="s">
        <v>363</v>
      </c>
      <c r="J73" s="33">
        <v>44315</v>
      </c>
      <c r="K73" s="33">
        <v>44343</v>
      </c>
      <c r="L73" s="33" t="s">
        <v>864</v>
      </c>
      <c r="M73" s="33" t="s">
        <v>864</v>
      </c>
      <c r="N73" s="231" t="s">
        <v>864</v>
      </c>
      <c r="O73" s="231" t="s">
        <v>864</v>
      </c>
      <c r="P73" s="231" t="s">
        <v>864</v>
      </c>
      <c r="Q73" s="231" t="s">
        <v>864</v>
      </c>
      <c r="R73" s="231" t="s">
        <v>183</v>
      </c>
      <c r="S73" s="232" t="s">
        <v>867</v>
      </c>
      <c r="T73" s="232" t="s">
        <v>364</v>
      </c>
      <c r="U73" s="127" t="s">
        <v>183</v>
      </c>
      <c r="V73" s="272"/>
    </row>
    <row r="74" spans="1:73" s="46" customFormat="1" ht="15" customHeight="1" x14ac:dyDescent="0.2">
      <c r="A74" s="29" t="s">
        <v>62</v>
      </c>
      <c r="B74" s="231" t="s">
        <v>218</v>
      </c>
      <c r="C74" s="30">
        <f t="shared" si="2"/>
        <v>2</v>
      </c>
      <c r="D74" s="30"/>
      <c r="E74" s="30"/>
      <c r="F74" s="47">
        <f t="shared" si="3"/>
        <v>2</v>
      </c>
      <c r="G74" s="33" t="s">
        <v>864</v>
      </c>
      <c r="H74" s="33" t="s">
        <v>343</v>
      </c>
      <c r="I74" s="232" t="s">
        <v>607</v>
      </c>
      <c r="J74" s="33" t="s">
        <v>343</v>
      </c>
      <c r="K74" s="33">
        <v>44315</v>
      </c>
      <c r="L74" s="33" t="s">
        <v>343</v>
      </c>
      <c r="M74" s="33" t="s">
        <v>864</v>
      </c>
      <c r="N74" s="231" t="s">
        <v>864</v>
      </c>
      <c r="O74" s="231" t="s">
        <v>864</v>
      </c>
      <c r="P74" s="231" t="s">
        <v>864</v>
      </c>
      <c r="Q74" s="231" t="s">
        <v>864</v>
      </c>
      <c r="R74" s="231" t="s">
        <v>183</v>
      </c>
      <c r="S74" s="232" t="s">
        <v>867</v>
      </c>
      <c r="T74" s="232" t="s">
        <v>344</v>
      </c>
      <c r="U74" s="127" t="s">
        <v>183</v>
      </c>
      <c r="V74" s="272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3"/>
      <c r="AL74" s="233"/>
      <c r="AM74" s="233"/>
      <c r="AN74" s="233"/>
      <c r="AO74" s="233"/>
      <c r="AP74" s="233"/>
      <c r="AQ74" s="233"/>
      <c r="AR74" s="233"/>
      <c r="AS74" s="233"/>
      <c r="AT74" s="233"/>
      <c r="AU74" s="233"/>
      <c r="AV74" s="233"/>
      <c r="AW74" s="233"/>
      <c r="AX74" s="233"/>
      <c r="AY74" s="233"/>
      <c r="AZ74" s="233"/>
      <c r="BA74" s="233"/>
      <c r="BB74" s="233"/>
      <c r="BC74" s="233"/>
      <c r="BD74" s="233"/>
      <c r="BE74" s="233"/>
      <c r="BF74" s="233"/>
      <c r="BG74" s="233"/>
      <c r="BH74" s="233"/>
      <c r="BI74" s="233"/>
      <c r="BJ74" s="233"/>
      <c r="BK74" s="233"/>
      <c r="BL74" s="233"/>
      <c r="BM74" s="233"/>
      <c r="BN74" s="233"/>
      <c r="BO74" s="233"/>
      <c r="BP74" s="233"/>
      <c r="BQ74" s="233"/>
    </row>
    <row r="75" spans="1:73" s="164" customFormat="1" ht="15" customHeight="1" x14ac:dyDescent="0.2">
      <c r="A75" s="160" t="s">
        <v>63</v>
      </c>
      <c r="B75" s="117" t="s">
        <v>218</v>
      </c>
      <c r="C75" s="161">
        <f t="shared" si="2"/>
        <v>2</v>
      </c>
      <c r="D75" s="161"/>
      <c r="E75" s="161"/>
      <c r="F75" s="162">
        <f t="shared" si="3"/>
        <v>2</v>
      </c>
      <c r="G75" s="33" t="s">
        <v>864</v>
      </c>
      <c r="H75" s="220">
        <v>44344</v>
      </c>
      <c r="I75" s="232" t="s">
        <v>541</v>
      </c>
      <c r="J75" s="33" t="s">
        <v>343</v>
      </c>
      <c r="K75" s="220">
        <v>44363</v>
      </c>
      <c r="L75" s="33" t="s">
        <v>343</v>
      </c>
      <c r="M75" s="33" t="s">
        <v>343</v>
      </c>
      <c r="N75" s="231" t="s">
        <v>864</v>
      </c>
      <c r="O75" s="231" t="s">
        <v>864</v>
      </c>
      <c r="P75" s="231" t="s">
        <v>864</v>
      </c>
      <c r="Q75" s="231" t="s">
        <v>864</v>
      </c>
      <c r="R75" s="117" t="s">
        <v>183</v>
      </c>
      <c r="S75" s="232" t="s">
        <v>875</v>
      </c>
      <c r="T75" s="232" t="s">
        <v>539</v>
      </c>
      <c r="U75" s="127" t="s">
        <v>183</v>
      </c>
      <c r="V75" s="272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3"/>
      <c r="AJ75" s="233"/>
      <c r="AK75" s="233"/>
      <c r="AL75" s="233"/>
      <c r="AM75" s="233"/>
      <c r="AN75" s="233"/>
      <c r="AO75" s="233"/>
      <c r="AP75" s="233"/>
      <c r="AQ75" s="233"/>
      <c r="AR75" s="233"/>
      <c r="AS75" s="233"/>
      <c r="AT75" s="233"/>
      <c r="AU75" s="233"/>
      <c r="AV75" s="233"/>
      <c r="AW75" s="233"/>
      <c r="AX75" s="233"/>
      <c r="AY75" s="233"/>
      <c r="AZ75" s="233"/>
      <c r="BA75" s="233"/>
      <c r="BB75" s="233"/>
      <c r="BC75" s="233"/>
      <c r="BD75" s="233"/>
      <c r="BE75" s="233"/>
      <c r="BF75" s="233"/>
      <c r="BG75" s="233"/>
      <c r="BH75" s="233"/>
      <c r="BI75" s="233"/>
      <c r="BJ75" s="233"/>
      <c r="BK75" s="233"/>
      <c r="BL75" s="233"/>
      <c r="BM75" s="233"/>
      <c r="BN75" s="233"/>
      <c r="BO75" s="233"/>
      <c r="BP75" s="233"/>
      <c r="BQ75" s="233"/>
    </row>
    <row r="76" spans="1:73" s="46" customFormat="1" ht="15" customHeight="1" x14ac:dyDescent="0.2">
      <c r="A76" s="29" t="s">
        <v>64</v>
      </c>
      <c r="B76" s="231" t="s">
        <v>218</v>
      </c>
      <c r="C76" s="30">
        <f t="shared" si="2"/>
        <v>2</v>
      </c>
      <c r="D76" s="30"/>
      <c r="E76" s="30"/>
      <c r="F76" s="47">
        <f t="shared" si="3"/>
        <v>2</v>
      </c>
      <c r="G76" s="33" t="s">
        <v>864</v>
      </c>
      <c r="H76" s="33">
        <v>44308</v>
      </c>
      <c r="I76" s="232" t="s">
        <v>543</v>
      </c>
      <c r="J76" s="33" t="s">
        <v>343</v>
      </c>
      <c r="K76" s="33">
        <v>44336</v>
      </c>
      <c r="L76" s="33" t="s">
        <v>343</v>
      </c>
      <c r="M76" s="33" t="s">
        <v>343</v>
      </c>
      <c r="N76" s="231" t="s">
        <v>864</v>
      </c>
      <c r="O76" s="231" t="s">
        <v>864</v>
      </c>
      <c r="P76" s="231" t="s">
        <v>864</v>
      </c>
      <c r="Q76" s="231" t="s">
        <v>864</v>
      </c>
      <c r="R76" s="126" t="s">
        <v>183</v>
      </c>
      <c r="S76" s="232" t="s">
        <v>867</v>
      </c>
      <c r="T76" s="232" t="s">
        <v>543</v>
      </c>
      <c r="U76" s="127" t="s">
        <v>183</v>
      </c>
      <c r="V76" s="272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  <c r="BC76" s="233"/>
      <c r="BD76" s="233"/>
      <c r="BE76" s="233"/>
      <c r="BF76" s="233"/>
      <c r="BG76" s="233"/>
      <c r="BH76" s="233"/>
      <c r="BI76" s="233"/>
      <c r="BJ76" s="233"/>
      <c r="BK76" s="233"/>
      <c r="BL76" s="233"/>
      <c r="BM76" s="233"/>
      <c r="BN76" s="233"/>
      <c r="BO76" s="233"/>
      <c r="BP76" s="233"/>
      <c r="BQ76" s="233"/>
    </row>
    <row r="77" spans="1:73" s="7" customFormat="1" ht="15" customHeight="1" x14ac:dyDescent="0.2">
      <c r="A77" s="24" t="s">
        <v>65</v>
      </c>
      <c r="B77" s="25"/>
      <c r="C77" s="34"/>
      <c r="D77" s="25"/>
      <c r="E77" s="25"/>
      <c r="F77" s="26"/>
      <c r="G77" s="222"/>
      <c r="H77" s="24"/>
      <c r="I77" s="24"/>
      <c r="J77" s="24"/>
      <c r="K77" s="32"/>
      <c r="L77" s="41"/>
      <c r="M77" s="41"/>
      <c r="N77" s="41"/>
      <c r="O77" s="24"/>
      <c r="P77" s="24"/>
      <c r="Q77" s="24"/>
      <c r="R77" s="24"/>
      <c r="S77" s="27"/>
      <c r="T77" s="27"/>
      <c r="U77" s="27"/>
      <c r="V77" s="272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33"/>
      <c r="AK77" s="233"/>
      <c r="AL77" s="233"/>
      <c r="AM77" s="233"/>
      <c r="AN77" s="233"/>
      <c r="AO77" s="233"/>
      <c r="AP77" s="233"/>
      <c r="AQ77" s="233"/>
      <c r="AR77" s="233"/>
      <c r="AS77" s="233"/>
      <c r="AT77" s="233"/>
      <c r="AU77" s="233"/>
      <c r="AV77" s="233"/>
      <c r="AW77" s="233"/>
      <c r="AX77" s="233"/>
      <c r="AY77" s="233"/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</row>
    <row r="78" spans="1:73" s="46" customFormat="1" ht="15" customHeight="1" x14ac:dyDescent="0.2">
      <c r="A78" s="29" t="s">
        <v>66</v>
      </c>
      <c r="B78" s="231" t="s">
        <v>218</v>
      </c>
      <c r="C78" s="30">
        <f t="shared" si="2"/>
        <v>2</v>
      </c>
      <c r="D78" s="30"/>
      <c r="E78" s="30"/>
      <c r="F78" s="47">
        <f t="shared" si="3"/>
        <v>2</v>
      </c>
      <c r="G78" s="33" t="s">
        <v>864</v>
      </c>
      <c r="H78" s="33">
        <v>44337</v>
      </c>
      <c r="I78" s="232" t="s">
        <v>547</v>
      </c>
      <c r="J78" s="33" t="s">
        <v>343</v>
      </c>
      <c r="K78" s="33">
        <v>44363</v>
      </c>
      <c r="L78" s="33" t="s">
        <v>343</v>
      </c>
      <c r="M78" s="33" t="s">
        <v>343</v>
      </c>
      <c r="N78" s="231" t="s">
        <v>864</v>
      </c>
      <c r="O78" s="231" t="s">
        <v>864</v>
      </c>
      <c r="P78" s="231" t="s">
        <v>864</v>
      </c>
      <c r="Q78" s="231" t="s">
        <v>864</v>
      </c>
      <c r="R78" s="231" t="s">
        <v>183</v>
      </c>
      <c r="S78" s="232" t="s">
        <v>867</v>
      </c>
      <c r="T78" s="232" t="s">
        <v>547</v>
      </c>
      <c r="U78" s="127" t="s">
        <v>183</v>
      </c>
      <c r="V78" s="272"/>
    </row>
    <row r="79" spans="1:73" s="46" customFormat="1" ht="15" customHeight="1" x14ac:dyDescent="0.2">
      <c r="A79" s="29" t="s">
        <v>68</v>
      </c>
      <c r="B79" s="231" t="s">
        <v>218</v>
      </c>
      <c r="C79" s="30">
        <f t="shared" si="2"/>
        <v>2</v>
      </c>
      <c r="D79" s="30"/>
      <c r="E79" s="30"/>
      <c r="F79" s="47">
        <f t="shared" si="3"/>
        <v>2</v>
      </c>
      <c r="G79" s="33" t="s">
        <v>864</v>
      </c>
      <c r="H79" s="33">
        <v>44336</v>
      </c>
      <c r="I79" s="232" t="s">
        <v>551</v>
      </c>
      <c r="J79" s="33" t="s">
        <v>343</v>
      </c>
      <c r="K79" s="33">
        <v>44365</v>
      </c>
      <c r="L79" s="33" t="s">
        <v>343</v>
      </c>
      <c r="M79" s="33" t="s">
        <v>343</v>
      </c>
      <c r="N79" s="231" t="s">
        <v>864</v>
      </c>
      <c r="O79" s="231" t="s">
        <v>864</v>
      </c>
      <c r="P79" s="231" t="s">
        <v>892</v>
      </c>
      <c r="Q79" s="231" t="s">
        <v>864</v>
      </c>
      <c r="R79" s="231" t="s">
        <v>974</v>
      </c>
      <c r="S79" s="232" t="s">
        <v>867</v>
      </c>
      <c r="T79" s="232" t="s">
        <v>550</v>
      </c>
      <c r="U79" s="127" t="s">
        <v>183</v>
      </c>
      <c r="V79" s="272"/>
    </row>
    <row r="80" spans="1:73" s="46" customFormat="1" ht="15" customHeight="1" x14ac:dyDescent="0.2">
      <c r="A80" s="29" t="s">
        <v>69</v>
      </c>
      <c r="B80" s="231" t="s">
        <v>218</v>
      </c>
      <c r="C80" s="30">
        <f t="shared" si="2"/>
        <v>2</v>
      </c>
      <c r="D80" s="30"/>
      <c r="E80" s="30">
        <v>0.5</v>
      </c>
      <c r="F80" s="47">
        <f t="shared" si="3"/>
        <v>1</v>
      </c>
      <c r="G80" s="33" t="s">
        <v>864</v>
      </c>
      <c r="H80" s="33">
        <v>44306</v>
      </c>
      <c r="I80" s="232" t="s">
        <v>397</v>
      </c>
      <c r="J80" s="33">
        <v>44306</v>
      </c>
      <c r="K80" s="33">
        <v>44356</v>
      </c>
      <c r="L80" s="33" t="s">
        <v>864</v>
      </c>
      <c r="M80" s="33" t="s">
        <v>864</v>
      </c>
      <c r="N80" s="231" t="s">
        <v>864</v>
      </c>
      <c r="O80" s="231" t="s">
        <v>866</v>
      </c>
      <c r="P80" s="231" t="s">
        <v>183</v>
      </c>
      <c r="Q80" s="231" t="s">
        <v>866</v>
      </c>
      <c r="R80" s="231" t="s">
        <v>871</v>
      </c>
      <c r="S80" s="232" t="s">
        <v>875</v>
      </c>
      <c r="T80" s="232" t="s">
        <v>397</v>
      </c>
      <c r="U80" s="127" t="s">
        <v>183</v>
      </c>
      <c r="V80" s="272"/>
    </row>
    <row r="81" spans="1:22" s="7" customFormat="1" ht="15" customHeight="1" x14ac:dyDescent="0.2">
      <c r="A81" s="29" t="s">
        <v>70</v>
      </c>
      <c r="B81" s="231" t="s">
        <v>218</v>
      </c>
      <c r="C81" s="30">
        <f t="shared" si="2"/>
        <v>2</v>
      </c>
      <c r="D81" s="30"/>
      <c r="E81" s="30"/>
      <c r="F81" s="47">
        <f t="shared" si="3"/>
        <v>2</v>
      </c>
      <c r="G81" s="33" t="s">
        <v>864</v>
      </c>
      <c r="H81" s="33">
        <v>44347</v>
      </c>
      <c r="I81" s="232" t="s">
        <v>555</v>
      </c>
      <c r="J81" s="33" t="s">
        <v>343</v>
      </c>
      <c r="K81" s="33">
        <v>44365</v>
      </c>
      <c r="L81" s="33" t="s">
        <v>343</v>
      </c>
      <c r="M81" s="33" t="s">
        <v>343</v>
      </c>
      <c r="N81" s="231" t="s">
        <v>864</v>
      </c>
      <c r="O81" s="231" t="s">
        <v>864</v>
      </c>
      <c r="P81" s="231" t="s">
        <v>864</v>
      </c>
      <c r="Q81" s="231" t="s">
        <v>864</v>
      </c>
      <c r="R81" s="231" t="s">
        <v>183</v>
      </c>
      <c r="S81" s="232" t="s">
        <v>867</v>
      </c>
      <c r="T81" s="232" t="s">
        <v>555</v>
      </c>
      <c r="U81" s="127" t="s">
        <v>183</v>
      </c>
      <c r="V81" s="272"/>
    </row>
    <row r="82" spans="1:22" s="7" customFormat="1" ht="15" customHeight="1" x14ac:dyDescent="0.2">
      <c r="A82" s="29" t="s">
        <v>72</v>
      </c>
      <c r="B82" s="231" t="s">
        <v>218</v>
      </c>
      <c r="C82" s="30">
        <f t="shared" si="2"/>
        <v>2</v>
      </c>
      <c r="D82" s="30"/>
      <c r="E82" s="30"/>
      <c r="F82" s="47">
        <f t="shared" si="3"/>
        <v>2</v>
      </c>
      <c r="G82" s="33" t="s">
        <v>864</v>
      </c>
      <c r="H82" s="33">
        <v>44344</v>
      </c>
      <c r="I82" s="232" t="s">
        <v>557</v>
      </c>
      <c r="J82" s="33">
        <v>44344</v>
      </c>
      <c r="K82" s="33">
        <v>44385</v>
      </c>
      <c r="L82" s="33" t="s">
        <v>864</v>
      </c>
      <c r="M82" s="33" t="s">
        <v>864</v>
      </c>
      <c r="N82" s="231" t="s">
        <v>864</v>
      </c>
      <c r="O82" s="231" t="s">
        <v>864</v>
      </c>
      <c r="P82" s="231" t="s">
        <v>864</v>
      </c>
      <c r="Q82" s="231" t="s">
        <v>864</v>
      </c>
      <c r="R82" s="231" t="s">
        <v>183</v>
      </c>
      <c r="S82" s="232" t="s">
        <v>867</v>
      </c>
      <c r="T82" s="232" t="s">
        <v>557</v>
      </c>
      <c r="U82" s="127" t="s">
        <v>183</v>
      </c>
      <c r="V82" s="272"/>
    </row>
    <row r="83" spans="1:22" s="46" customFormat="1" ht="15" customHeight="1" x14ac:dyDescent="0.2">
      <c r="A83" s="29" t="s">
        <v>73</v>
      </c>
      <c r="B83" s="231" t="s">
        <v>218</v>
      </c>
      <c r="C83" s="30">
        <f t="shared" si="2"/>
        <v>2</v>
      </c>
      <c r="D83" s="30"/>
      <c r="E83" s="30"/>
      <c r="F83" s="47">
        <f t="shared" si="3"/>
        <v>2</v>
      </c>
      <c r="G83" s="33" t="s">
        <v>864</v>
      </c>
      <c r="H83" s="33">
        <v>44347</v>
      </c>
      <c r="I83" s="33" t="s">
        <v>558</v>
      </c>
      <c r="J83" s="33">
        <v>44347</v>
      </c>
      <c r="K83" s="33" t="s">
        <v>881</v>
      </c>
      <c r="L83" s="33" t="s">
        <v>864</v>
      </c>
      <c r="M83" s="231" t="s">
        <v>864</v>
      </c>
      <c r="N83" s="231" t="s">
        <v>864</v>
      </c>
      <c r="O83" s="231" t="s">
        <v>864</v>
      </c>
      <c r="P83" s="231" t="s">
        <v>864</v>
      </c>
      <c r="Q83" s="231" t="s">
        <v>864</v>
      </c>
      <c r="R83" s="231" t="s">
        <v>183</v>
      </c>
      <c r="S83" s="232" t="s">
        <v>867</v>
      </c>
      <c r="T83" s="231" t="s">
        <v>559</v>
      </c>
      <c r="U83" s="231" t="s">
        <v>183</v>
      </c>
      <c r="V83" s="272"/>
    </row>
    <row r="84" spans="1:22" s="46" customFormat="1" ht="15" customHeight="1" x14ac:dyDescent="0.2">
      <c r="A84" s="29" t="s">
        <v>206</v>
      </c>
      <c r="B84" s="231" t="s">
        <v>218</v>
      </c>
      <c r="C84" s="30">
        <f t="shared" si="2"/>
        <v>2</v>
      </c>
      <c r="D84" s="30"/>
      <c r="E84" s="30"/>
      <c r="F84" s="47">
        <f t="shared" si="3"/>
        <v>2</v>
      </c>
      <c r="G84" s="33" t="s">
        <v>864</v>
      </c>
      <c r="H84" s="33">
        <v>44335</v>
      </c>
      <c r="I84" s="232" t="s">
        <v>561</v>
      </c>
      <c r="J84" s="33" t="s">
        <v>343</v>
      </c>
      <c r="K84" s="33">
        <v>44377</v>
      </c>
      <c r="L84" s="33" t="s">
        <v>343</v>
      </c>
      <c r="M84" s="33" t="s">
        <v>343</v>
      </c>
      <c r="N84" s="231" t="s">
        <v>864</v>
      </c>
      <c r="O84" s="231" t="s">
        <v>864</v>
      </c>
      <c r="P84" s="231" t="s">
        <v>864</v>
      </c>
      <c r="Q84" s="231" t="s">
        <v>864</v>
      </c>
      <c r="R84" s="231" t="s">
        <v>183</v>
      </c>
      <c r="S84" s="232" t="s">
        <v>867</v>
      </c>
      <c r="T84" s="232" t="s">
        <v>562</v>
      </c>
      <c r="U84" s="127" t="s">
        <v>183</v>
      </c>
      <c r="V84" s="272"/>
    </row>
    <row r="85" spans="1:22" s="7" customFormat="1" ht="15" customHeight="1" x14ac:dyDescent="0.2">
      <c r="A85" s="29" t="s">
        <v>75</v>
      </c>
      <c r="B85" s="231" t="s">
        <v>218</v>
      </c>
      <c r="C85" s="30">
        <f t="shared" si="2"/>
        <v>2</v>
      </c>
      <c r="D85" s="30"/>
      <c r="E85" s="30"/>
      <c r="F85" s="47">
        <f t="shared" si="3"/>
        <v>2</v>
      </c>
      <c r="G85" s="33" t="s">
        <v>864</v>
      </c>
      <c r="H85" s="33">
        <v>44341</v>
      </c>
      <c r="I85" s="232" t="s">
        <v>564</v>
      </c>
      <c r="J85" s="33">
        <v>44344</v>
      </c>
      <c r="K85" s="33" t="s">
        <v>882</v>
      </c>
      <c r="L85" s="33" t="s">
        <v>864</v>
      </c>
      <c r="M85" s="33" t="s">
        <v>864</v>
      </c>
      <c r="N85" s="231" t="s">
        <v>864</v>
      </c>
      <c r="O85" s="231" t="s">
        <v>864</v>
      </c>
      <c r="P85" s="231" t="s">
        <v>864</v>
      </c>
      <c r="Q85" s="231" t="s">
        <v>864</v>
      </c>
      <c r="R85" s="126" t="s">
        <v>183</v>
      </c>
      <c r="S85" s="232" t="s">
        <v>867</v>
      </c>
      <c r="T85" s="232" t="s">
        <v>565</v>
      </c>
      <c r="U85" s="127" t="s">
        <v>183</v>
      </c>
      <c r="V85" s="272"/>
    </row>
    <row r="86" spans="1:22" s="46" customFormat="1" ht="15" customHeight="1" x14ac:dyDescent="0.2">
      <c r="A86" s="29" t="s">
        <v>76</v>
      </c>
      <c r="B86" s="231" t="s">
        <v>218</v>
      </c>
      <c r="C86" s="30">
        <f t="shared" si="2"/>
        <v>2</v>
      </c>
      <c r="D86" s="30"/>
      <c r="E86" s="30"/>
      <c r="F86" s="47">
        <f t="shared" si="3"/>
        <v>2</v>
      </c>
      <c r="G86" s="33" t="s">
        <v>864</v>
      </c>
      <c r="H86" s="33">
        <v>44337</v>
      </c>
      <c r="I86" s="232" t="s">
        <v>566</v>
      </c>
      <c r="J86" s="33">
        <v>44341</v>
      </c>
      <c r="K86" s="115">
        <v>44385</v>
      </c>
      <c r="L86" s="33" t="s">
        <v>864</v>
      </c>
      <c r="M86" s="33" t="s">
        <v>864</v>
      </c>
      <c r="N86" s="231" t="s">
        <v>864</v>
      </c>
      <c r="O86" s="231" t="s">
        <v>864</v>
      </c>
      <c r="P86" s="231" t="s">
        <v>864</v>
      </c>
      <c r="Q86" s="231" t="s">
        <v>864</v>
      </c>
      <c r="R86" s="231" t="s">
        <v>183</v>
      </c>
      <c r="S86" s="232" t="s">
        <v>867</v>
      </c>
      <c r="T86" s="232" t="s">
        <v>567</v>
      </c>
      <c r="U86" s="127" t="s">
        <v>183</v>
      </c>
      <c r="V86" s="272"/>
    </row>
    <row r="87" spans="1:22" s="46" customFormat="1" ht="15" customHeight="1" x14ac:dyDescent="0.2">
      <c r="A87" s="29" t="s">
        <v>77</v>
      </c>
      <c r="B87" s="231" t="s">
        <v>218</v>
      </c>
      <c r="C87" s="30">
        <f t="shared" si="2"/>
        <v>2</v>
      </c>
      <c r="D87" s="30"/>
      <c r="E87" s="30"/>
      <c r="F87" s="47">
        <f t="shared" si="3"/>
        <v>2</v>
      </c>
      <c r="G87" s="33" t="s">
        <v>864</v>
      </c>
      <c r="H87" s="33" t="s">
        <v>343</v>
      </c>
      <c r="I87" s="232" t="s">
        <v>183</v>
      </c>
      <c r="J87" s="33" t="s">
        <v>343</v>
      </c>
      <c r="K87" s="115">
        <v>44378</v>
      </c>
      <c r="L87" s="33" t="s">
        <v>343</v>
      </c>
      <c r="M87" s="33" t="s">
        <v>343</v>
      </c>
      <c r="N87" s="231" t="s">
        <v>864</v>
      </c>
      <c r="O87" s="231" t="s">
        <v>864</v>
      </c>
      <c r="P87" s="231" t="s">
        <v>864</v>
      </c>
      <c r="Q87" s="231" t="s">
        <v>864</v>
      </c>
      <c r="R87" s="231" t="s">
        <v>183</v>
      </c>
      <c r="S87" s="232" t="s">
        <v>867</v>
      </c>
      <c r="T87" s="232" t="s">
        <v>570</v>
      </c>
      <c r="U87" s="127" t="s">
        <v>183</v>
      </c>
      <c r="V87" s="272"/>
    </row>
    <row r="88" spans="1:22" s="7" customFormat="1" ht="15" customHeight="1" x14ac:dyDescent="0.2">
      <c r="A88" s="24" t="s">
        <v>78</v>
      </c>
      <c r="B88" s="25"/>
      <c r="C88" s="34"/>
      <c r="D88" s="25"/>
      <c r="E88" s="25"/>
      <c r="F88" s="26"/>
      <c r="G88" s="222"/>
      <c r="H88" s="24"/>
      <c r="I88" s="24"/>
      <c r="J88" s="24"/>
      <c r="K88" s="32"/>
      <c r="L88" s="41"/>
      <c r="M88" s="41"/>
      <c r="N88" s="41"/>
      <c r="O88" s="24"/>
      <c r="P88" s="24"/>
      <c r="Q88" s="24"/>
      <c r="R88" s="24"/>
      <c r="S88" s="27"/>
      <c r="T88" s="27"/>
      <c r="U88" s="27"/>
      <c r="V88" s="272"/>
    </row>
    <row r="89" spans="1:22" s="7" customFormat="1" ht="15" customHeight="1" x14ac:dyDescent="0.2">
      <c r="A89" s="29" t="s">
        <v>67</v>
      </c>
      <c r="B89" s="231" t="s">
        <v>218</v>
      </c>
      <c r="C89" s="30">
        <f>IF(B89=$B$5,2,0)</f>
        <v>2</v>
      </c>
      <c r="D89" s="30"/>
      <c r="E89" s="30"/>
      <c r="F89" s="47">
        <f t="shared" si="3"/>
        <v>2</v>
      </c>
      <c r="G89" s="33" t="s">
        <v>864</v>
      </c>
      <c r="H89" s="33">
        <v>44347</v>
      </c>
      <c r="I89" s="232" t="s">
        <v>579</v>
      </c>
      <c r="J89" s="33" t="s">
        <v>343</v>
      </c>
      <c r="K89" s="115">
        <v>44377</v>
      </c>
      <c r="L89" s="33" t="s">
        <v>343</v>
      </c>
      <c r="M89" s="33" t="s">
        <v>343</v>
      </c>
      <c r="N89" s="231" t="s">
        <v>864</v>
      </c>
      <c r="O89" s="231" t="s">
        <v>864</v>
      </c>
      <c r="P89" s="231" t="s">
        <v>892</v>
      </c>
      <c r="Q89" s="231" t="s">
        <v>864</v>
      </c>
      <c r="R89" s="126" t="s">
        <v>968</v>
      </c>
      <c r="S89" s="232" t="s">
        <v>867</v>
      </c>
      <c r="T89" s="232" t="s">
        <v>579</v>
      </c>
      <c r="U89" s="127" t="s">
        <v>183</v>
      </c>
      <c r="V89" s="272"/>
    </row>
    <row r="90" spans="1:22" s="46" customFormat="1" ht="15" customHeight="1" x14ac:dyDescent="0.2">
      <c r="A90" s="29" t="s">
        <v>79</v>
      </c>
      <c r="B90" s="231" t="s">
        <v>218</v>
      </c>
      <c r="C90" s="30">
        <f t="shared" si="2"/>
        <v>2</v>
      </c>
      <c r="D90" s="30"/>
      <c r="E90" s="30"/>
      <c r="F90" s="47">
        <f t="shared" si="3"/>
        <v>2</v>
      </c>
      <c r="G90" s="33" t="s">
        <v>864</v>
      </c>
      <c r="H90" s="115">
        <v>44347</v>
      </c>
      <c r="I90" s="232" t="s">
        <v>572</v>
      </c>
      <c r="J90" s="33" t="s">
        <v>343</v>
      </c>
      <c r="K90" s="115">
        <v>44377</v>
      </c>
      <c r="L90" s="33" t="s">
        <v>343</v>
      </c>
      <c r="M90" s="33" t="s">
        <v>343</v>
      </c>
      <c r="N90" s="231" t="s">
        <v>864</v>
      </c>
      <c r="O90" s="231" t="s">
        <v>864</v>
      </c>
      <c r="P90" s="231" t="s">
        <v>892</v>
      </c>
      <c r="Q90" s="231" t="s">
        <v>864</v>
      </c>
      <c r="R90" s="126" t="s">
        <v>969</v>
      </c>
      <c r="S90" s="232" t="s">
        <v>867</v>
      </c>
      <c r="T90" s="232" t="s">
        <v>573</v>
      </c>
      <c r="U90" s="127" t="s">
        <v>183</v>
      </c>
      <c r="V90" s="272"/>
    </row>
    <row r="91" spans="1:22" s="46" customFormat="1" ht="15" customHeight="1" x14ac:dyDescent="0.2">
      <c r="A91" s="29" t="s">
        <v>71</v>
      </c>
      <c r="B91" s="231" t="s">
        <v>218</v>
      </c>
      <c r="C91" s="30">
        <f>IF(B91=$B$5,2,0)</f>
        <v>2</v>
      </c>
      <c r="D91" s="30"/>
      <c r="E91" s="30"/>
      <c r="F91" s="47">
        <f t="shared" si="3"/>
        <v>2</v>
      </c>
      <c r="G91" s="33" t="s">
        <v>864</v>
      </c>
      <c r="H91" s="33">
        <v>44341</v>
      </c>
      <c r="I91" s="232" t="s">
        <v>575</v>
      </c>
      <c r="J91" s="115">
        <v>44345</v>
      </c>
      <c r="K91" s="231" t="s">
        <v>882</v>
      </c>
      <c r="L91" s="33" t="s">
        <v>864</v>
      </c>
      <c r="M91" s="33" t="s">
        <v>864</v>
      </c>
      <c r="N91" s="231" t="s">
        <v>864</v>
      </c>
      <c r="O91" s="231" t="s">
        <v>864</v>
      </c>
      <c r="P91" s="231" t="s">
        <v>864</v>
      </c>
      <c r="Q91" s="231" t="s">
        <v>864</v>
      </c>
      <c r="R91" s="231" t="s">
        <v>183</v>
      </c>
      <c r="S91" s="232" t="s">
        <v>867</v>
      </c>
      <c r="T91" s="232" t="s">
        <v>576</v>
      </c>
      <c r="U91" s="127" t="s">
        <v>183</v>
      </c>
      <c r="V91" s="272"/>
    </row>
    <row r="92" spans="1:22" s="46" customFormat="1" ht="15" customHeight="1" x14ac:dyDescent="0.2">
      <c r="A92" s="29" t="s">
        <v>80</v>
      </c>
      <c r="B92" s="231" t="s">
        <v>218</v>
      </c>
      <c r="C92" s="30">
        <f t="shared" si="2"/>
        <v>2</v>
      </c>
      <c r="D92" s="30"/>
      <c r="E92" s="30"/>
      <c r="F92" s="47">
        <f t="shared" si="3"/>
        <v>2</v>
      </c>
      <c r="G92" s="33" t="s">
        <v>864</v>
      </c>
      <c r="H92" s="33">
        <v>44340</v>
      </c>
      <c r="I92" s="232" t="s">
        <v>582</v>
      </c>
      <c r="J92" s="33">
        <v>44336</v>
      </c>
      <c r="K92" s="33">
        <v>44363</v>
      </c>
      <c r="L92" s="33" t="s">
        <v>864</v>
      </c>
      <c r="M92" s="33" t="s">
        <v>864</v>
      </c>
      <c r="N92" s="231" t="s">
        <v>864</v>
      </c>
      <c r="O92" s="231" t="s">
        <v>864</v>
      </c>
      <c r="P92" s="231" t="s">
        <v>864</v>
      </c>
      <c r="Q92" s="231" t="s">
        <v>864</v>
      </c>
      <c r="R92" s="231" t="s">
        <v>183</v>
      </c>
      <c r="S92" s="232" t="s">
        <v>867</v>
      </c>
      <c r="T92" s="232" t="s">
        <v>583</v>
      </c>
      <c r="U92" s="127" t="s">
        <v>183</v>
      </c>
      <c r="V92" s="272"/>
    </row>
    <row r="93" spans="1:22" s="46" customFormat="1" ht="15" customHeight="1" x14ac:dyDescent="0.2">
      <c r="A93" s="29" t="s">
        <v>81</v>
      </c>
      <c r="B93" s="231" t="s">
        <v>218</v>
      </c>
      <c r="C93" s="30">
        <f t="shared" si="2"/>
        <v>2</v>
      </c>
      <c r="D93" s="30"/>
      <c r="E93" s="30"/>
      <c r="F93" s="47">
        <f t="shared" si="3"/>
        <v>2</v>
      </c>
      <c r="G93" s="33" t="s">
        <v>864</v>
      </c>
      <c r="H93" s="33">
        <v>44330</v>
      </c>
      <c r="I93" s="232" t="s">
        <v>587</v>
      </c>
      <c r="J93" s="33">
        <v>44330</v>
      </c>
      <c r="K93" s="33">
        <v>44377</v>
      </c>
      <c r="L93" s="33" t="s">
        <v>864</v>
      </c>
      <c r="M93" s="33" t="s">
        <v>864</v>
      </c>
      <c r="N93" s="231" t="s">
        <v>864</v>
      </c>
      <c r="O93" s="231" t="s">
        <v>864</v>
      </c>
      <c r="P93" s="231" t="s">
        <v>864</v>
      </c>
      <c r="Q93" s="231" t="s">
        <v>864</v>
      </c>
      <c r="R93" s="231" t="s">
        <v>183</v>
      </c>
      <c r="S93" s="232" t="s">
        <v>979</v>
      </c>
      <c r="T93" s="232" t="s">
        <v>587</v>
      </c>
      <c r="U93" s="127" t="s">
        <v>183</v>
      </c>
      <c r="V93" s="272"/>
    </row>
    <row r="94" spans="1:22" s="51" customFormat="1" ht="15" customHeight="1" x14ac:dyDescent="0.2">
      <c r="A94" s="29" t="s">
        <v>82</v>
      </c>
      <c r="B94" s="231" t="s">
        <v>218</v>
      </c>
      <c r="C94" s="30">
        <f t="shared" si="2"/>
        <v>2</v>
      </c>
      <c r="D94" s="30"/>
      <c r="E94" s="30"/>
      <c r="F94" s="47">
        <f t="shared" si="3"/>
        <v>2</v>
      </c>
      <c r="G94" s="33" t="s">
        <v>864</v>
      </c>
      <c r="H94" s="33">
        <v>44347</v>
      </c>
      <c r="I94" s="232" t="s">
        <v>588</v>
      </c>
      <c r="J94" s="33">
        <v>44347</v>
      </c>
      <c r="K94" s="33" t="s">
        <v>884</v>
      </c>
      <c r="L94" s="33" t="s">
        <v>864</v>
      </c>
      <c r="M94" s="33" t="s">
        <v>864</v>
      </c>
      <c r="N94" s="231" t="s">
        <v>864</v>
      </c>
      <c r="O94" s="231" t="s">
        <v>864</v>
      </c>
      <c r="P94" s="231" t="s">
        <v>864</v>
      </c>
      <c r="Q94" s="231" t="s">
        <v>864</v>
      </c>
      <c r="R94" s="231" t="s">
        <v>183</v>
      </c>
      <c r="S94" s="232" t="s">
        <v>867</v>
      </c>
      <c r="T94" s="232" t="s">
        <v>589</v>
      </c>
      <c r="U94" s="127" t="s">
        <v>183</v>
      </c>
      <c r="V94" s="272"/>
    </row>
    <row r="95" spans="1:22" s="46" customFormat="1" ht="15" customHeight="1" x14ac:dyDescent="0.2">
      <c r="A95" s="29" t="s">
        <v>83</v>
      </c>
      <c r="B95" s="231" t="s">
        <v>218</v>
      </c>
      <c r="C95" s="30">
        <f t="shared" si="2"/>
        <v>2</v>
      </c>
      <c r="D95" s="30"/>
      <c r="E95" s="30"/>
      <c r="F95" s="47">
        <f t="shared" si="3"/>
        <v>2</v>
      </c>
      <c r="G95" s="33" t="s">
        <v>864</v>
      </c>
      <c r="H95" s="33">
        <v>44347</v>
      </c>
      <c r="I95" s="232" t="s">
        <v>592</v>
      </c>
      <c r="J95" s="33" t="s">
        <v>593</v>
      </c>
      <c r="K95" s="33">
        <v>44399</v>
      </c>
      <c r="L95" s="33" t="s">
        <v>864</v>
      </c>
      <c r="M95" s="33" t="s">
        <v>864</v>
      </c>
      <c r="N95" s="231" t="s">
        <v>864</v>
      </c>
      <c r="O95" s="231" t="s">
        <v>864</v>
      </c>
      <c r="P95" s="231" t="s">
        <v>864</v>
      </c>
      <c r="Q95" s="231" t="s">
        <v>864</v>
      </c>
      <c r="R95" s="231" t="s">
        <v>183</v>
      </c>
      <c r="S95" s="232" t="s">
        <v>979</v>
      </c>
      <c r="T95" s="232" t="s">
        <v>592</v>
      </c>
      <c r="U95" s="127" t="s">
        <v>183</v>
      </c>
      <c r="V95" s="272"/>
    </row>
    <row r="96" spans="1:22" s="46" customFormat="1" ht="15" customHeight="1" x14ac:dyDescent="0.2">
      <c r="A96" s="29" t="s">
        <v>84</v>
      </c>
      <c r="B96" s="231" t="s">
        <v>218</v>
      </c>
      <c r="C96" s="30">
        <f t="shared" si="2"/>
        <v>2</v>
      </c>
      <c r="D96" s="30"/>
      <c r="E96" s="30"/>
      <c r="F96" s="47">
        <f t="shared" si="3"/>
        <v>2</v>
      </c>
      <c r="G96" s="33" t="s">
        <v>864</v>
      </c>
      <c r="H96" s="33" t="s">
        <v>343</v>
      </c>
      <c r="I96" s="232" t="s">
        <v>183</v>
      </c>
      <c r="J96" s="231" t="s">
        <v>599</v>
      </c>
      <c r="K96" s="33">
        <v>44358</v>
      </c>
      <c r="L96" s="33" t="s">
        <v>343</v>
      </c>
      <c r="M96" s="33" t="s">
        <v>343</v>
      </c>
      <c r="N96" s="231" t="s">
        <v>864</v>
      </c>
      <c r="O96" s="231" t="s">
        <v>864</v>
      </c>
      <c r="P96" s="231" t="s">
        <v>892</v>
      </c>
      <c r="Q96" s="231" t="s">
        <v>864</v>
      </c>
      <c r="R96" s="126" t="s">
        <v>975</v>
      </c>
      <c r="S96" s="232" t="s">
        <v>979</v>
      </c>
      <c r="T96" s="232" t="s">
        <v>598</v>
      </c>
      <c r="U96" s="127" t="s">
        <v>183</v>
      </c>
      <c r="V96" s="272"/>
    </row>
    <row r="97" spans="1:22" s="46" customFormat="1" ht="15" customHeight="1" x14ac:dyDescent="0.2">
      <c r="A97" s="29" t="s">
        <v>85</v>
      </c>
      <c r="B97" s="231" t="s">
        <v>218</v>
      </c>
      <c r="C97" s="30">
        <f t="shared" si="2"/>
        <v>2</v>
      </c>
      <c r="D97" s="30"/>
      <c r="E97" s="30"/>
      <c r="F97" s="47">
        <f t="shared" si="3"/>
        <v>2</v>
      </c>
      <c r="G97" s="33" t="s">
        <v>864</v>
      </c>
      <c r="H97" s="33">
        <v>44347</v>
      </c>
      <c r="I97" s="232" t="s">
        <v>959</v>
      </c>
      <c r="J97" s="33">
        <v>44348</v>
      </c>
      <c r="K97" s="33">
        <v>44371</v>
      </c>
      <c r="L97" s="33" t="s">
        <v>864</v>
      </c>
      <c r="M97" s="33" t="s">
        <v>864</v>
      </c>
      <c r="N97" s="231" t="s">
        <v>864</v>
      </c>
      <c r="O97" s="231" t="s">
        <v>864</v>
      </c>
      <c r="P97" s="231" t="s">
        <v>864</v>
      </c>
      <c r="Q97" s="231" t="s">
        <v>864</v>
      </c>
      <c r="R97" s="126" t="s">
        <v>183</v>
      </c>
      <c r="S97" s="232" t="s">
        <v>979</v>
      </c>
      <c r="T97" s="232" t="s">
        <v>603</v>
      </c>
      <c r="U97" s="127" t="s">
        <v>183</v>
      </c>
      <c r="V97" s="272"/>
    </row>
    <row r="98" spans="1:22" s="46" customFormat="1" ht="15" customHeight="1" x14ac:dyDescent="0.2">
      <c r="A98" s="29" t="s">
        <v>86</v>
      </c>
      <c r="B98" s="231" t="s">
        <v>218</v>
      </c>
      <c r="C98" s="30">
        <f t="shared" si="2"/>
        <v>2</v>
      </c>
      <c r="D98" s="30"/>
      <c r="E98" s="30">
        <v>0.5</v>
      </c>
      <c r="F98" s="47">
        <f t="shared" si="3"/>
        <v>1</v>
      </c>
      <c r="G98" s="33" t="s">
        <v>864</v>
      </c>
      <c r="H98" s="33" t="s">
        <v>343</v>
      </c>
      <c r="I98" s="232" t="s">
        <v>183</v>
      </c>
      <c r="J98" s="33">
        <v>44300</v>
      </c>
      <c r="K98" s="33">
        <v>44365</v>
      </c>
      <c r="L98" s="33" t="s">
        <v>343</v>
      </c>
      <c r="M98" s="33" t="s">
        <v>343</v>
      </c>
      <c r="N98" s="231" t="s">
        <v>864</v>
      </c>
      <c r="O98" s="33" t="s">
        <v>866</v>
      </c>
      <c r="P98" s="33" t="s">
        <v>183</v>
      </c>
      <c r="Q98" s="231" t="s">
        <v>864</v>
      </c>
      <c r="R98" s="231" t="s">
        <v>976</v>
      </c>
      <c r="S98" s="232" t="s">
        <v>867</v>
      </c>
      <c r="T98" s="232" t="s">
        <v>606</v>
      </c>
      <c r="U98" s="127" t="s">
        <v>183</v>
      </c>
      <c r="V98" s="272"/>
    </row>
    <row r="99" spans="1:22" s="46" customFormat="1" ht="15" customHeight="1" x14ac:dyDescent="0.2">
      <c r="A99" s="29" t="s">
        <v>87</v>
      </c>
      <c r="B99" s="231" t="s">
        <v>218</v>
      </c>
      <c r="C99" s="30">
        <f t="shared" si="2"/>
        <v>2</v>
      </c>
      <c r="D99" s="30"/>
      <c r="E99" s="30">
        <v>0.5</v>
      </c>
      <c r="F99" s="47">
        <f t="shared" si="3"/>
        <v>1</v>
      </c>
      <c r="G99" s="33" t="s">
        <v>864</v>
      </c>
      <c r="H99" s="33" t="s">
        <v>343</v>
      </c>
      <c r="I99" s="232" t="s">
        <v>380</v>
      </c>
      <c r="J99" s="33">
        <v>44340</v>
      </c>
      <c r="K99" s="33">
        <v>44340</v>
      </c>
      <c r="L99" s="33" t="s">
        <v>343</v>
      </c>
      <c r="M99" s="33" t="s">
        <v>343</v>
      </c>
      <c r="N99" s="231" t="s">
        <v>864</v>
      </c>
      <c r="O99" s="231" t="s">
        <v>865</v>
      </c>
      <c r="P99" s="33" t="s">
        <v>183</v>
      </c>
      <c r="Q99" s="231" t="s">
        <v>864</v>
      </c>
      <c r="R99" s="231" t="s">
        <v>977</v>
      </c>
      <c r="S99" s="232" t="s">
        <v>875</v>
      </c>
      <c r="T99" s="232" t="s">
        <v>380</v>
      </c>
      <c r="U99" s="127" t="s">
        <v>183</v>
      </c>
      <c r="V99" s="272"/>
    </row>
    <row r="100" spans="1:22" x14ac:dyDescent="0.2">
      <c r="S100" s="49"/>
      <c r="T100" s="49"/>
      <c r="U100" s="49"/>
    </row>
    <row r="101" spans="1:22" x14ac:dyDescent="0.2">
      <c r="S101" s="94"/>
      <c r="T101" s="94"/>
      <c r="U101" s="94"/>
    </row>
    <row r="102" spans="1:22" x14ac:dyDescent="0.2">
      <c r="A102" s="4"/>
      <c r="B102" s="10"/>
      <c r="C102" s="16"/>
      <c r="D102" s="16"/>
      <c r="E102" s="16"/>
      <c r="F102" s="18"/>
      <c r="G102" s="16"/>
      <c r="H102" s="18"/>
      <c r="I102" s="201"/>
      <c r="J102" s="18"/>
      <c r="K102" s="18"/>
      <c r="L102" s="18"/>
      <c r="M102" s="18"/>
      <c r="N102" s="16"/>
      <c r="O102" s="12"/>
      <c r="P102" s="16"/>
      <c r="Q102" s="12"/>
      <c r="R102" s="59"/>
      <c r="S102" s="95"/>
      <c r="T102" s="95"/>
      <c r="U102" s="95"/>
    </row>
    <row r="103" spans="1:22" x14ac:dyDescent="0.2">
      <c r="S103" s="94"/>
      <c r="T103" s="94"/>
      <c r="U103" s="94"/>
    </row>
    <row r="104" spans="1:22" x14ac:dyDescent="0.2">
      <c r="S104" s="94"/>
      <c r="T104" s="94"/>
      <c r="U104" s="94"/>
    </row>
    <row r="105" spans="1:22" x14ac:dyDescent="0.2">
      <c r="S105" s="94"/>
      <c r="T105" s="94"/>
      <c r="U105" s="94"/>
    </row>
    <row r="106" spans="1:22" x14ac:dyDescent="0.2">
      <c r="S106" s="94"/>
      <c r="T106" s="94"/>
      <c r="U106" s="94"/>
    </row>
    <row r="107" spans="1:22" x14ac:dyDescent="0.2">
      <c r="S107" s="94"/>
      <c r="T107" s="94"/>
      <c r="U107" s="94"/>
    </row>
    <row r="108" spans="1:22" x14ac:dyDescent="0.2">
      <c r="S108" s="94"/>
      <c r="T108" s="94"/>
      <c r="U108" s="94"/>
    </row>
    <row r="109" spans="1:22" x14ac:dyDescent="0.2">
      <c r="A109" s="4"/>
      <c r="B109" s="10"/>
      <c r="C109" s="16"/>
      <c r="D109" s="16"/>
      <c r="E109" s="16"/>
      <c r="F109" s="18"/>
      <c r="G109" s="16"/>
      <c r="H109" s="18"/>
      <c r="I109" s="201"/>
      <c r="J109" s="18"/>
      <c r="K109" s="18"/>
      <c r="L109" s="18"/>
      <c r="M109" s="18"/>
      <c r="N109" s="16"/>
      <c r="O109" s="12"/>
      <c r="P109" s="16"/>
      <c r="Q109" s="12"/>
      <c r="R109" s="59"/>
      <c r="S109" s="95"/>
      <c r="T109" s="95"/>
      <c r="U109" s="95"/>
    </row>
    <row r="110" spans="1:22" x14ac:dyDescent="0.2">
      <c r="S110" s="94"/>
      <c r="T110" s="94"/>
      <c r="U110" s="94"/>
    </row>
    <row r="111" spans="1:22" x14ac:dyDescent="0.2">
      <c r="S111" s="94"/>
      <c r="T111" s="94"/>
      <c r="U111" s="94"/>
    </row>
    <row r="112" spans="1:22" x14ac:dyDescent="0.2">
      <c r="S112" s="94"/>
      <c r="T112" s="94"/>
      <c r="U112" s="94"/>
    </row>
    <row r="113" spans="1:21" x14ac:dyDescent="0.2">
      <c r="A113" s="4"/>
      <c r="B113" s="10"/>
      <c r="C113" s="16"/>
      <c r="D113" s="16"/>
      <c r="E113" s="16"/>
      <c r="F113" s="18"/>
      <c r="G113" s="16"/>
      <c r="H113" s="18"/>
      <c r="I113" s="201"/>
      <c r="J113" s="18"/>
      <c r="K113" s="18"/>
      <c r="L113" s="18"/>
      <c r="M113" s="18"/>
      <c r="N113" s="16"/>
      <c r="O113" s="12"/>
      <c r="P113" s="16"/>
      <c r="Q113" s="12"/>
      <c r="R113" s="59"/>
      <c r="S113" s="95"/>
      <c r="T113" s="95"/>
      <c r="U113" s="95"/>
    </row>
    <row r="114" spans="1:21" x14ac:dyDescent="0.2">
      <c r="S114" s="94"/>
      <c r="T114" s="94"/>
      <c r="U114" s="94"/>
    </row>
    <row r="115" spans="1:21" x14ac:dyDescent="0.2">
      <c r="S115" s="94"/>
      <c r="T115" s="94"/>
      <c r="U115" s="94"/>
    </row>
    <row r="116" spans="1:21" x14ac:dyDescent="0.2">
      <c r="A116" s="4"/>
      <c r="B116" s="10"/>
      <c r="C116" s="16"/>
      <c r="D116" s="16"/>
      <c r="E116" s="16"/>
      <c r="F116" s="18"/>
      <c r="G116" s="16"/>
      <c r="H116" s="18"/>
      <c r="I116" s="201"/>
      <c r="J116" s="18"/>
      <c r="K116" s="18"/>
      <c r="L116" s="18"/>
      <c r="M116" s="18"/>
      <c r="N116" s="16"/>
      <c r="O116" s="12"/>
      <c r="P116" s="16"/>
      <c r="Q116" s="12"/>
      <c r="R116" s="59"/>
      <c r="S116" s="95"/>
      <c r="T116" s="95"/>
      <c r="U116" s="95"/>
    </row>
    <row r="120" spans="1:21" x14ac:dyDescent="0.2">
      <c r="A120" s="4"/>
      <c r="B120" s="10"/>
      <c r="C120" s="16"/>
      <c r="D120" s="16"/>
      <c r="E120" s="16"/>
      <c r="F120" s="18"/>
      <c r="G120" s="16"/>
      <c r="H120" s="18"/>
      <c r="I120" s="201"/>
      <c r="J120" s="18"/>
      <c r="K120" s="18"/>
      <c r="L120" s="18"/>
      <c r="M120" s="18"/>
      <c r="N120" s="16"/>
      <c r="O120" s="12"/>
      <c r="P120" s="16"/>
      <c r="Q120" s="12"/>
      <c r="R120" s="59"/>
      <c r="S120" s="96"/>
      <c r="T120" s="96"/>
      <c r="U120" s="96"/>
    </row>
    <row r="123" spans="1:21" x14ac:dyDescent="0.2">
      <c r="A123" s="4"/>
      <c r="B123" s="10"/>
      <c r="C123" s="16"/>
      <c r="D123" s="16"/>
      <c r="E123" s="16"/>
      <c r="F123" s="18"/>
      <c r="G123" s="16"/>
      <c r="H123" s="18"/>
      <c r="I123" s="201"/>
      <c r="J123" s="18"/>
      <c r="K123" s="18"/>
      <c r="L123" s="18"/>
      <c r="M123" s="18"/>
      <c r="N123" s="16"/>
      <c r="O123" s="12"/>
      <c r="P123" s="16"/>
      <c r="Q123" s="12"/>
      <c r="R123" s="59"/>
      <c r="S123" s="96"/>
      <c r="T123" s="96"/>
      <c r="U123" s="96"/>
    </row>
    <row r="127" spans="1:21" x14ac:dyDescent="0.2">
      <c r="A127" s="4"/>
      <c r="B127" s="10"/>
      <c r="C127" s="16"/>
      <c r="D127" s="16"/>
      <c r="E127" s="16"/>
      <c r="F127" s="18"/>
      <c r="G127" s="16"/>
      <c r="H127" s="18"/>
      <c r="I127" s="201"/>
      <c r="J127" s="18"/>
      <c r="K127" s="18"/>
      <c r="L127" s="18"/>
      <c r="M127" s="18"/>
      <c r="N127" s="16"/>
      <c r="O127" s="12"/>
      <c r="P127" s="16"/>
      <c r="Q127" s="12"/>
      <c r="R127" s="59"/>
      <c r="S127" s="96"/>
      <c r="T127" s="96"/>
      <c r="U127" s="96"/>
    </row>
  </sheetData>
  <mergeCells count="24">
    <mergeCell ref="U5:U6"/>
    <mergeCell ref="S5:S6"/>
    <mergeCell ref="Q3:Q6"/>
    <mergeCell ref="O3:O6"/>
    <mergeCell ref="P3:P6"/>
    <mergeCell ref="S3:U4"/>
    <mergeCell ref="T5:T6"/>
    <mergeCell ref="R3:R6"/>
    <mergeCell ref="A3:A6"/>
    <mergeCell ref="N3:N6"/>
    <mergeCell ref="E5:E6"/>
    <mergeCell ref="B3:B4"/>
    <mergeCell ref="C3:F4"/>
    <mergeCell ref="M4:M6"/>
    <mergeCell ref="D5:D6"/>
    <mergeCell ref="F5:F6"/>
    <mergeCell ref="C5:C6"/>
    <mergeCell ref="L4:L6"/>
    <mergeCell ref="G3:G6"/>
    <mergeCell ref="H3:M3"/>
    <mergeCell ref="H4:H6"/>
    <mergeCell ref="I4:I6"/>
    <mergeCell ref="J4:J6"/>
    <mergeCell ref="K4:K6"/>
  </mergeCells>
  <phoneticPr fontId="14" type="noConversion"/>
  <dataValidations count="1">
    <dataValidation type="list" allowBlank="1" showInputMessage="1" showErrorMessage="1" sqref="B8:B99">
      <formula1>Выбор_5.1</formula1>
    </dataValidation>
  </dataValidations>
  <hyperlinks>
    <hyperlink ref="I16" r:id="rId1"/>
    <hyperlink ref="T16" r:id="rId2"/>
    <hyperlink ref="I54" r:id="rId3"/>
    <hyperlink ref="T54" r:id="rId4"/>
    <hyperlink ref="T61" r:id="rId5"/>
    <hyperlink ref="I62" r:id="rId6"/>
    <hyperlink ref="T62" r:id="rId7"/>
    <hyperlink ref="T66" r:id="rId8"/>
    <hyperlink ref="I66" r:id="rId9"/>
    <hyperlink ref="I80" r:id="rId10"/>
    <hyperlink ref="T80" r:id="rId11"/>
    <hyperlink ref="T99" r:id="rId12"/>
    <hyperlink ref="I99" r:id="rId13"/>
    <hyperlink ref="T8" r:id="rId14"/>
    <hyperlink ref="I9" r:id="rId15"/>
    <hyperlink ref="T9" r:id="rId16"/>
    <hyperlink ref="T10" r:id="rId17"/>
    <hyperlink ref="I10" r:id="rId18"/>
    <hyperlink ref="I11" r:id="rId19"/>
    <hyperlink ref="T11" r:id="rId20"/>
    <hyperlink ref="I12" r:id="rId21"/>
    <hyperlink ref="T12" r:id="rId22"/>
    <hyperlink ref="I13" r:id="rId23"/>
    <hyperlink ref="T13" r:id="rId24"/>
    <hyperlink ref="T14" r:id="rId25"/>
    <hyperlink ref="T15" r:id="rId26"/>
    <hyperlink ref="I15" r:id="rId27"/>
    <hyperlink ref="T17" r:id="rId28"/>
    <hyperlink ref="I17" r:id="rId29"/>
    <hyperlink ref="T18" r:id="rId30"/>
    <hyperlink ref="T19" r:id="rId31"/>
    <hyperlink ref="I20" r:id="rId32"/>
    <hyperlink ref="T20" r:id="rId33"/>
    <hyperlink ref="I21" r:id="rId34"/>
    <hyperlink ref="T21" r:id="rId35"/>
    <hyperlink ref="T22" r:id="rId36"/>
    <hyperlink ref="I23" r:id="rId37"/>
    <hyperlink ref="T23" r:id="rId38"/>
    <hyperlink ref="I24" r:id="rId39"/>
    <hyperlink ref="T24" r:id="rId40"/>
    <hyperlink ref="I25" r:id="rId41"/>
    <hyperlink ref="T25" r:id="rId42"/>
    <hyperlink ref="I27" r:id="rId43"/>
    <hyperlink ref="T27" r:id="rId44"/>
    <hyperlink ref="I29" r:id="rId45"/>
    <hyperlink ref="T29" r:id="rId46"/>
    <hyperlink ref="T30" r:id="rId47"/>
    <hyperlink ref="I30" r:id="rId48"/>
    <hyperlink ref="T31" r:id="rId49"/>
    <hyperlink ref="I31" r:id="rId50"/>
    <hyperlink ref="I32" r:id="rId51"/>
    <hyperlink ref="T32" r:id="rId52"/>
    <hyperlink ref="T33" r:id="rId53"/>
    <hyperlink ref="T34" r:id="rId54"/>
    <hyperlink ref="I34" r:id="rId55"/>
    <hyperlink ref="I35" r:id="rId56"/>
    <hyperlink ref="T35" r:id="rId57"/>
    <hyperlink ref="I36" r:id="rId58"/>
    <hyperlink ref="T36" r:id="rId59"/>
    <hyperlink ref="T37" r:id="rId60"/>
    <hyperlink ref="I37" r:id="rId61"/>
    <hyperlink ref="T39" r:id="rId62"/>
    <hyperlink ref="I40" r:id="rId63"/>
    <hyperlink ref="T40" r:id="rId64"/>
    <hyperlink ref="I41" r:id="rId65"/>
    <hyperlink ref="T41" r:id="rId66"/>
    <hyperlink ref="T42" r:id="rId67"/>
    <hyperlink ref="I42" r:id="rId68"/>
    <hyperlink ref="T43" r:id="rId69"/>
    <hyperlink ref="I44" r:id="rId70"/>
    <hyperlink ref="T44" r:id="rId71"/>
    <hyperlink ref="I45" r:id="rId72" display="https://zsro.ru/lawmaking/project/?a=&amp;arrFilter_DATE_ACTIVE_FROM_1=&amp;arrFilter_ff%255BPREVIEW_TEXT%255D=%25D0%25BE%25D0%25B1+%25D0%25B8%25D1%2581%25D0%25BF%25D0%25BE%25D0%25BB%25D0%25BD%25D0%25B5%25D0%25BD%25D0%25B8%25D0%25B8&amp;arrFilter_pf%255BNUMBER%255D=&amp;special_version=N&amp;PAGEN_1=2"/>
    <hyperlink ref="T45" r:id="rId73"/>
    <hyperlink ref="I48" r:id="rId74"/>
    <hyperlink ref="T48" r:id="rId75"/>
    <hyperlink ref="T49" r:id="rId76"/>
    <hyperlink ref="I49" r:id="rId77"/>
    <hyperlink ref="T52" r:id="rId78"/>
    <hyperlink ref="T56" r:id="rId79"/>
    <hyperlink ref="I56" r:id="rId80"/>
    <hyperlink ref="I57" r:id="rId81"/>
    <hyperlink ref="T57" r:id="rId82"/>
    <hyperlink ref="T58" r:id="rId83"/>
    <hyperlink ref="T59" r:id="rId84"/>
    <hyperlink ref="T60" r:id="rId85"/>
    <hyperlink ref="I60" r:id="rId86"/>
    <hyperlink ref="I63" r:id="rId87"/>
    <hyperlink ref="T63" r:id="rId88"/>
    <hyperlink ref="I64" r:id="rId89"/>
    <hyperlink ref="T64" r:id="rId90"/>
    <hyperlink ref="I67" r:id="rId91"/>
    <hyperlink ref="T67" r:id="rId92"/>
    <hyperlink ref="T68" r:id="rId93"/>
    <hyperlink ref="I69" r:id="rId94"/>
    <hyperlink ref="T71" r:id="rId95"/>
    <hyperlink ref="T72" r:id="rId96" location="document_list"/>
    <hyperlink ref="T75" r:id="rId97"/>
    <hyperlink ref="I75" r:id="rId98"/>
    <hyperlink ref="T76" r:id="rId99"/>
    <hyperlink ref="I76" r:id="rId100"/>
    <hyperlink ref="T78" r:id="rId101"/>
    <hyperlink ref="I78" r:id="rId102"/>
    <hyperlink ref="T79" r:id="rId103"/>
    <hyperlink ref="I79" r:id="rId104"/>
    <hyperlink ref="I81" r:id="rId105"/>
    <hyperlink ref="T81" r:id="rId106"/>
    <hyperlink ref="I82" r:id="rId107"/>
    <hyperlink ref="T82" r:id="rId108"/>
    <hyperlink ref="I83" r:id="rId109"/>
    <hyperlink ref="T83" r:id="rId110"/>
    <hyperlink ref="I84" r:id="rId111"/>
    <hyperlink ref="T84" r:id="rId112"/>
    <hyperlink ref="I85" r:id="rId113"/>
    <hyperlink ref="T85" r:id="rId114"/>
    <hyperlink ref="I86" r:id="rId115"/>
    <hyperlink ref="T86" r:id="rId116"/>
    <hyperlink ref="T87" r:id="rId117"/>
    <hyperlink ref="T90" r:id="rId118"/>
    <hyperlink ref="I90" r:id="rId119"/>
    <hyperlink ref="I91" r:id="rId120"/>
    <hyperlink ref="T91" r:id="rId121"/>
    <hyperlink ref="T89" r:id="rId122"/>
    <hyperlink ref="T92" r:id="rId123"/>
    <hyperlink ref="I92" r:id="rId124"/>
    <hyperlink ref="T93" r:id="rId125"/>
    <hyperlink ref="I93" r:id="rId126"/>
    <hyperlink ref="T94" r:id="rId127"/>
    <hyperlink ref="T95" r:id="rId128"/>
    <hyperlink ref="I95" r:id="rId129"/>
    <hyperlink ref="T96" r:id="rId130" location="134-2020-god"/>
    <hyperlink ref="T97" r:id="rId131"/>
    <hyperlink ref="T98" r:id="rId132"/>
    <hyperlink ref="T74" r:id="rId133"/>
    <hyperlink ref="I74" r:id="rId134"/>
    <hyperlink ref="I8" r:id="rId135"/>
    <hyperlink ref="T28" r:id="rId136"/>
    <hyperlink ref="T53" r:id="rId137"/>
    <hyperlink ref="I65" r:id="rId138"/>
    <hyperlink ref="T65" r:id="rId139"/>
    <hyperlink ref="I43" r:id="rId140"/>
    <hyperlink ref="I46" r:id="rId141"/>
    <hyperlink ref="T50" r:id="rId142"/>
    <hyperlink ref="I52" r:id="rId143"/>
    <hyperlink ref="I51" r:id="rId144"/>
    <hyperlink ref="I53" r:id="rId145"/>
    <hyperlink ref="I97" r:id="rId146"/>
    <hyperlink ref="I39" r:id="rId147"/>
    <hyperlink ref="I61" r:id="rId148"/>
  </hyperlinks>
  <pageMargins left="0.70866141732283472" right="0.70866141732283472" top="0.74803149606299213" bottom="0.74803149606299213" header="0.31496062992125984" footer="0.31496062992125984"/>
  <pageSetup paperSize="9" scale="81" fitToWidth="2" fitToHeight="0" orientation="landscape" r:id="rId149"/>
  <headerFooter>
    <oddFooter>&amp;C&amp;8&amp;A&amp;R&amp;8&amp;P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5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5"/>
    </sheetView>
  </sheetViews>
  <sheetFormatPr defaultColWidth="11.42578125" defaultRowHeight="12" x14ac:dyDescent="0.2"/>
  <cols>
    <col min="1" max="1" width="22.5703125" style="54" customWidth="1"/>
    <col min="2" max="2" width="39" style="54" customWidth="1"/>
    <col min="3" max="3" width="5.5703125" style="111" customWidth="1"/>
    <col min="4" max="4" width="4.5703125" style="111" customWidth="1"/>
    <col min="5" max="5" width="5.5703125" style="61" customWidth="1"/>
    <col min="6" max="6" width="14.140625" style="111" customWidth="1"/>
    <col min="7" max="7" width="13.140625" style="78" customWidth="1"/>
    <col min="8" max="8" width="16.5703125" style="78" customWidth="1"/>
    <col min="9" max="9" width="11.85546875" style="78" customWidth="1"/>
    <col min="10" max="10" width="13" style="78" customWidth="1"/>
    <col min="11" max="11" width="16.5703125" style="54" customWidth="1"/>
    <col min="12" max="12" width="13.5703125" style="111" customWidth="1"/>
    <col min="13" max="14" width="15.5703125" style="111" customWidth="1"/>
    <col min="15" max="15" width="11.42578125" style="275"/>
    <col min="16" max="244" width="11.42578125" style="54"/>
    <col min="245" max="245" width="26.7109375" style="54" customWidth="1"/>
    <col min="246" max="246" width="34.85546875" style="54" customWidth="1"/>
    <col min="247" max="247" width="5.7109375" style="54" customWidth="1"/>
    <col min="248" max="248" width="4.7109375" style="54" customWidth="1"/>
    <col min="249" max="249" width="5.7109375" style="54" customWidth="1"/>
    <col min="250" max="251" width="17" style="54" customWidth="1"/>
    <col min="252" max="263" width="10.7109375" style="54" customWidth="1"/>
    <col min="264" max="264" width="9.140625" style="54" customWidth="1"/>
    <col min="265" max="265" width="10" style="54" customWidth="1"/>
    <col min="266" max="266" width="14.7109375" style="54" customWidth="1"/>
    <col min="267" max="267" width="13.7109375" style="54" customWidth="1"/>
    <col min="268" max="268" width="17.28515625" style="54" customWidth="1"/>
    <col min="269" max="269" width="16.28515625" style="54" customWidth="1"/>
    <col min="270" max="500" width="11.42578125" style="54"/>
    <col min="501" max="501" width="26.7109375" style="54" customWidth="1"/>
    <col min="502" max="502" width="34.85546875" style="54" customWidth="1"/>
    <col min="503" max="503" width="5.7109375" style="54" customWidth="1"/>
    <col min="504" max="504" width="4.7109375" style="54" customWidth="1"/>
    <col min="505" max="505" width="5.7109375" style="54" customWidth="1"/>
    <col min="506" max="507" width="17" style="54" customWidth="1"/>
    <col min="508" max="519" width="10.7109375" style="54" customWidth="1"/>
    <col min="520" max="520" width="9.140625" style="54" customWidth="1"/>
    <col min="521" max="521" width="10" style="54" customWidth="1"/>
    <col min="522" max="522" width="14.7109375" style="54" customWidth="1"/>
    <col min="523" max="523" width="13.7109375" style="54" customWidth="1"/>
    <col min="524" max="524" width="17.28515625" style="54" customWidth="1"/>
    <col min="525" max="525" width="16.28515625" style="54" customWidth="1"/>
    <col min="526" max="756" width="11.42578125" style="54"/>
    <col min="757" max="757" width="26.7109375" style="54" customWidth="1"/>
    <col min="758" max="758" width="34.85546875" style="54" customWidth="1"/>
    <col min="759" max="759" width="5.7109375" style="54" customWidth="1"/>
    <col min="760" max="760" width="4.7109375" style="54" customWidth="1"/>
    <col min="761" max="761" width="5.7109375" style="54" customWidth="1"/>
    <col min="762" max="763" width="17" style="54" customWidth="1"/>
    <col min="764" max="775" width="10.7109375" style="54" customWidth="1"/>
    <col min="776" max="776" width="9.140625" style="54" customWidth="1"/>
    <col min="777" max="777" width="10" style="54" customWidth="1"/>
    <col min="778" max="778" width="14.7109375" style="54" customWidth="1"/>
    <col min="779" max="779" width="13.7109375" style="54" customWidth="1"/>
    <col min="780" max="780" width="17.28515625" style="54" customWidth="1"/>
    <col min="781" max="781" width="16.28515625" style="54" customWidth="1"/>
    <col min="782" max="1012" width="11.42578125" style="54"/>
    <col min="1013" max="1013" width="26.7109375" style="54" customWidth="1"/>
    <col min="1014" max="1014" width="34.85546875" style="54" customWidth="1"/>
    <col min="1015" max="1015" width="5.7109375" style="54" customWidth="1"/>
    <col min="1016" max="1016" width="4.7109375" style="54" customWidth="1"/>
    <col min="1017" max="1017" width="5.7109375" style="54" customWidth="1"/>
    <col min="1018" max="1019" width="17" style="54" customWidth="1"/>
    <col min="1020" max="1031" width="10.7109375" style="54" customWidth="1"/>
    <col min="1032" max="1032" width="9.140625" style="54" customWidth="1"/>
    <col min="1033" max="1033" width="10" style="54" customWidth="1"/>
    <col min="1034" max="1034" width="14.7109375" style="54" customWidth="1"/>
    <col min="1035" max="1035" width="13.7109375" style="54" customWidth="1"/>
    <col min="1036" max="1036" width="17.28515625" style="54" customWidth="1"/>
    <col min="1037" max="1037" width="16.28515625" style="54" customWidth="1"/>
    <col min="1038" max="1268" width="11.42578125" style="54"/>
    <col min="1269" max="1269" width="26.7109375" style="54" customWidth="1"/>
    <col min="1270" max="1270" width="34.85546875" style="54" customWidth="1"/>
    <col min="1271" max="1271" width="5.7109375" style="54" customWidth="1"/>
    <col min="1272" max="1272" width="4.7109375" style="54" customWidth="1"/>
    <col min="1273" max="1273" width="5.7109375" style="54" customWidth="1"/>
    <col min="1274" max="1275" width="17" style="54" customWidth="1"/>
    <col min="1276" max="1287" width="10.7109375" style="54" customWidth="1"/>
    <col min="1288" max="1288" width="9.140625" style="54" customWidth="1"/>
    <col min="1289" max="1289" width="10" style="54" customWidth="1"/>
    <col min="1290" max="1290" width="14.7109375" style="54" customWidth="1"/>
    <col min="1291" max="1291" width="13.7109375" style="54" customWidth="1"/>
    <col min="1292" max="1292" width="17.28515625" style="54" customWidth="1"/>
    <col min="1293" max="1293" width="16.28515625" style="54" customWidth="1"/>
    <col min="1294" max="1524" width="11.42578125" style="54"/>
    <col min="1525" max="1525" width="26.7109375" style="54" customWidth="1"/>
    <col min="1526" max="1526" width="34.85546875" style="54" customWidth="1"/>
    <col min="1527" max="1527" width="5.7109375" style="54" customWidth="1"/>
    <col min="1528" max="1528" width="4.7109375" style="54" customWidth="1"/>
    <col min="1529" max="1529" width="5.7109375" style="54" customWidth="1"/>
    <col min="1530" max="1531" width="17" style="54" customWidth="1"/>
    <col min="1532" max="1543" width="10.7109375" style="54" customWidth="1"/>
    <col min="1544" max="1544" width="9.140625" style="54" customWidth="1"/>
    <col min="1545" max="1545" width="10" style="54" customWidth="1"/>
    <col min="1546" max="1546" width="14.7109375" style="54" customWidth="1"/>
    <col min="1547" max="1547" width="13.7109375" style="54" customWidth="1"/>
    <col min="1548" max="1548" width="17.28515625" style="54" customWidth="1"/>
    <col min="1549" max="1549" width="16.28515625" style="54" customWidth="1"/>
    <col min="1550" max="1780" width="11.42578125" style="54"/>
    <col min="1781" max="1781" width="26.7109375" style="54" customWidth="1"/>
    <col min="1782" max="1782" width="34.85546875" style="54" customWidth="1"/>
    <col min="1783" max="1783" width="5.7109375" style="54" customWidth="1"/>
    <col min="1784" max="1784" width="4.7109375" style="54" customWidth="1"/>
    <col min="1785" max="1785" width="5.7109375" style="54" customWidth="1"/>
    <col min="1786" max="1787" width="17" style="54" customWidth="1"/>
    <col min="1788" max="1799" width="10.7109375" style="54" customWidth="1"/>
    <col min="1800" max="1800" width="9.140625" style="54" customWidth="1"/>
    <col min="1801" max="1801" width="10" style="54" customWidth="1"/>
    <col min="1802" max="1802" width="14.7109375" style="54" customWidth="1"/>
    <col min="1803" max="1803" width="13.7109375" style="54" customWidth="1"/>
    <col min="1804" max="1804" width="17.28515625" style="54" customWidth="1"/>
    <col min="1805" max="1805" width="16.28515625" style="54" customWidth="1"/>
    <col min="1806" max="2036" width="11.42578125" style="54"/>
    <col min="2037" max="2037" width="26.7109375" style="54" customWidth="1"/>
    <col min="2038" max="2038" width="34.85546875" style="54" customWidth="1"/>
    <col min="2039" max="2039" width="5.7109375" style="54" customWidth="1"/>
    <col min="2040" max="2040" width="4.7109375" style="54" customWidth="1"/>
    <col min="2041" max="2041" width="5.7109375" style="54" customWidth="1"/>
    <col min="2042" max="2043" width="17" style="54" customWidth="1"/>
    <col min="2044" max="2055" width="10.7109375" style="54" customWidth="1"/>
    <col min="2056" max="2056" width="9.140625" style="54" customWidth="1"/>
    <col min="2057" max="2057" width="10" style="54" customWidth="1"/>
    <col min="2058" max="2058" width="14.7109375" style="54" customWidth="1"/>
    <col min="2059" max="2059" width="13.7109375" style="54" customWidth="1"/>
    <col min="2060" max="2060" width="17.28515625" style="54" customWidth="1"/>
    <col min="2061" max="2061" width="16.28515625" style="54" customWidth="1"/>
    <col min="2062" max="2292" width="11.42578125" style="54"/>
    <col min="2293" max="2293" width="26.7109375" style="54" customWidth="1"/>
    <col min="2294" max="2294" width="34.85546875" style="54" customWidth="1"/>
    <col min="2295" max="2295" width="5.7109375" style="54" customWidth="1"/>
    <col min="2296" max="2296" width="4.7109375" style="54" customWidth="1"/>
    <col min="2297" max="2297" width="5.7109375" style="54" customWidth="1"/>
    <col min="2298" max="2299" width="17" style="54" customWidth="1"/>
    <col min="2300" max="2311" width="10.7109375" style="54" customWidth="1"/>
    <col min="2312" max="2312" width="9.140625" style="54" customWidth="1"/>
    <col min="2313" max="2313" width="10" style="54" customWidth="1"/>
    <col min="2314" max="2314" width="14.7109375" style="54" customWidth="1"/>
    <col min="2315" max="2315" width="13.7109375" style="54" customWidth="1"/>
    <col min="2316" max="2316" width="17.28515625" style="54" customWidth="1"/>
    <col min="2317" max="2317" width="16.28515625" style="54" customWidth="1"/>
    <col min="2318" max="2548" width="11.42578125" style="54"/>
    <col min="2549" max="2549" width="26.7109375" style="54" customWidth="1"/>
    <col min="2550" max="2550" width="34.85546875" style="54" customWidth="1"/>
    <col min="2551" max="2551" width="5.7109375" style="54" customWidth="1"/>
    <col min="2552" max="2552" width="4.7109375" style="54" customWidth="1"/>
    <col min="2553" max="2553" width="5.7109375" style="54" customWidth="1"/>
    <col min="2554" max="2555" width="17" style="54" customWidth="1"/>
    <col min="2556" max="2567" width="10.7109375" style="54" customWidth="1"/>
    <col min="2568" max="2568" width="9.140625" style="54" customWidth="1"/>
    <col min="2569" max="2569" width="10" style="54" customWidth="1"/>
    <col min="2570" max="2570" width="14.7109375" style="54" customWidth="1"/>
    <col min="2571" max="2571" width="13.7109375" style="54" customWidth="1"/>
    <col min="2572" max="2572" width="17.28515625" style="54" customWidth="1"/>
    <col min="2573" max="2573" width="16.28515625" style="54" customWidth="1"/>
    <col min="2574" max="2804" width="11.42578125" style="54"/>
    <col min="2805" max="2805" width="26.7109375" style="54" customWidth="1"/>
    <col min="2806" max="2806" width="34.85546875" style="54" customWidth="1"/>
    <col min="2807" max="2807" width="5.7109375" style="54" customWidth="1"/>
    <col min="2808" max="2808" width="4.7109375" style="54" customWidth="1"/>
    <col min="2809" max="2809" width="5.7109375" style="54" customWidth="1"/>
    <col min="2810" max="2811" width="17" style="54" customWidth="1"/>
    <col min="2812" max="2823" width="10.7109375" style="54" customWidth="1"/>
    <col min="2824" max="2824" width="9.140625" style="54" customWidth="1"/>
    <col min="2825" max="2825" width="10" style="54" customWidth="1"/>
    <col min="2826" max="2826" width="14.7109375" style="54" customWidth="1"/>
    <col min="2827" max="2827" width="13.7109375" style="54" customWidth="1"/>
    <col min="2828" max="2828" width="17.28515625" style="54" customWidth="1"/>
    <col min="2829" max="2829" width="16.28515625" style="54" customWidth="1"/>
    <col min="2830" max="3060" width="11.42578125" style="54"/>
    <col min="3061" max="3061" width="26.7109375" style="54" customWidth="1"/>
    <col min="3062" max="3062" width="34.85546875" style="54" customWidth="1"/>
    <col min="3063" max="3063" width="5.7109375" style="54" customWidth="1"/>
    <col min="3064" max="3064" width="4.7109375" style="54" customWidth="1"/>
    <col min="3065" max="3065" width="5.7109375" style="54" customWidth="1"/>
    <col min="3066" max="3067" width="17" style="54" customWidth="1"/>
    <col min="3068" max="3079" width="10.7109375" style="54" customWidth="1"/>
    <col min="3080" max="3080" width="9.140625" style="54" customWidth="1"/>
    <col min="3081" max="3081" width="10" style="54" customWidth="1"/>
    <col min="3082" max="3082" width="14.7109375" style="54" customWidth="1"/>
    <col min="3083" max="3083" width="13.7109375" style="54" customWidth="1"/>
    <col min="3084" max="3084" width="17.28515625" style="54" customWidth="1"/>
    <col min="3085" max="3085" width="16.28515625" style="54" customWidth="1"/>
    <col min="3086" max="3316" width="11.42578125" style="54"/>
    <col min="3317" max="3317" width="26.7109375" style="54" customWidth="1"/>
    <col min="3318" max="3318" width="34.85546875" style="54" customWidth="1"/>
    <col min="3319" max="3319" width="5.7109375" style="54" customWidth="1"/>
    <col min="3320" max="3320" width="4.7109375" style="54" customWidth="1"/>
    <col min="3321" max="3321" width="5.7109375" style="54" customWidth="1"/>
    <col min="3322" max="3323" width="17" style="54" customWidth="1"/>
    <col min="3324" max="3335" width="10.7109375" style="54" customWidth="1"/>
    <col min="3336" max="3336" width="9.140625" style="54" customWidth="1"/>
    <col min="3337" max="3337" width="10" style="54" customWidth="1"/>
    <col min="3338" max="3338" width="14.7109375" style="54" customWidth="1"/>
    <col min="3339" max="3339" width="13.7109375" style="54" customWidth="1"/>
    <col min="3340" max="3340" width="17.28515625" style="54" customWidth="1"/>
    <col min="3341" max="3341" width="16.28515625" style="54" customWidth="1"/>
    <col min="3342" max="3572" width="11.42578125" style="54"/>
    <col min="3573" max="3573" width="26.7109375" style="54" customWidth="1"/>
    <col min="3574" max="3574" width="34.85546875" style="54" customWidth="1"/>
    <col min="3575" max="3575" width="5.7109375" style="54" customWidth="1"/>
    <col min="3576" max="3576" width="4.7109375" style="54" customWidth="1"/>
    <col min="3577" max="3577" width="5.7109375" style="54" customWidth="1"/>
    <col min="3578" max="3579" width="17" style="54" customWidth="1"/>
    <col min="3580" max="3591" width="10.7109375" style="54" customWidth="1"/>
    <col min="3592" max="3592" width="9.140625" style="54" customWidth="1"/>
    <col min="3593" max="3593" width="10" style="54" customWidth="1"/>
    <col min="3594" max="3594" width="14.7109375" style="54" customWidth="1"/>
    <col min="3595" max="3595" width="13.7109375" style="54" customWidth="1"/>
    <col min="3596" max="3596" width="17.28515625" style="54" customWidth="1"/>
    <col min="3597" max="3597" width="16.28515625" style="54" customWidth="1"/>
    <col min="3598" max="3828" width="11.42578125" style="54"/>
    <col min="3829" max="3829" width="26.7109375" style="54" customWidth="1"/>
    <col min="3830" max="3830" width="34.85546875" style="54" customWidth="1"/>
    <col min="3831" max="3831" width="5.7109375" style="54" customWidth="1"/>
    <col min="3832" max="3832" width="4.7109375" style="54" customWidth="1"/>
    <col min="3833" max="3833" width="5.7109375" style="54" customWidth="1"/>
    <col min="3834" max="3835" width="17" style="54" customWidth="1"/>
    <col min="3836" max="3847" width="10.7109375" style="54" customWidth="1"/>
    <col min="3848" max="3848" width="9.140625" style="54" customWidth="1"/>
    <col min="3849" max="3849" width="10" style="54" customWidth="1"/>
    <col min="3850" max="3850" width="14.7109375" style="54" customWidth="1"/>
    <col min="3851" max="3851" width="13.7109375" style="54" customWidth="1"/>
    <col min="3852" max="3852" width="17.28515625" style="54" customWidth="1"/>
    <col min="3853" max="3853" width="16.28515625" style="54" customWidth="1"/>
    <col min="3854" max="4084" width="11.42578125" style="54"/>
    <col min="4085" max="4085" width="26.7109375" style="54" customWidth="1"/>
    <col min="4086" max="4086" width="34.85546875" style="54" customWidth="1"/>
    <col min="4087" max="4087" width="5.7109375" style="54" customWidth="1"/>
    <col min="4088" max="4088" width="4.7109375" style="54" customWidth="1"/>
    <col min="4089" max="4089" width="5.7109375" style="54" customWidth="1"/>
    <col min="4090" max="4091" width="17" style="54" customWidth="1"/>
    <col min="4092" max="4103" width="10.7109375" style="54" customWidth="1"/>
    <col min="4104" max="4104" width="9.140625" style="54" customWidth="1"/>
    <col min="4105" max="4105" width="10" style="54" customWidth="1"/>
    <col min="4106" max="4106" width="14.7109375" style="54" customWidth="1"/>
    <col min="4107" max="4107" width="13.7109375" style="54" customWidth="1"/>
    <col min="4108" max="4108" width="17.28515625" style="54" customWidth="1"/>
    <col min="4109" max="4109" width="16.28515625" style="54" customWidth="1"/>
    <col min="4110" max="4340" width="11.42578125" style="54"/>
    <col min="4341" max="4341" width="26.7109375" style="54" customWidth="1"/>
    <col min="4342" max="4342" width="34.85546875" style="54" customWidth="1"/>
    <col min="4343" max="4343" width="5.7109375" style="54" customWidth="1"/>
    <col min="4344" max="4344" width="4.7109375" style="54" customWidth="1"/>
    <col min="4345" max="4345" width="5.7109375" style="54" customWidth="1"/>
    <col min="4346" max="4347" width="17" style="54" customWidth="1"/>
    <col min="4348" max="4359" width="10.7109375" style="54" customWidth="1"/>
    <col min="4360" max="4360" width="9.140625" style="54" customWidth="1"/>
    <col min="4361" max="4361" width="10" style="54" customWidth="1"/>
    <col min="4362" max="4362" width="14.7109375" style="54" customWidth="1"/>
    <col min="4363" max="4363" width="13.7109375" style="54" customWidth="1"/>
    <col min="4364" max="4364" width="17.28515625" style="54" customWidth="1"/>
    <col min="4365" max="4365" width="16.28515625" style="54" customWidth="1"/>
    <col min="4366" max="4596" width="11.42578125" style="54"/>
    <col min="4597" max="4597" width="26.7109375" style="54" customWidth="1"/>
    <col min="4598" max="4598" width="34.85546875" style="54" customWidth="1"/>
    <col min="4599" max="4599" width="5.7109375" style="54" customWidth="1"/>
    <col min="4600" max="4600" width="4.7109375" style="54" customWidth="1"/>
    <col min="4601" max="4601" width="5.7109375" style="54" customWidth="1"/>
    <col min="4602" max="4603" width="17" style="54" customWidth="1"/>
    <col min="4604" max="4615" width="10.7109375" style="54" customWidth="1"/>
    <col min="4616" max="4616" width="9.140625" style="54" customWidth="1"/>
    <col min="4617" max="4617" width="10" style="54" customWidth="1"/>
    <col min="4618" max="4618" width="14.7109375" style="54" customWidth="1"/>
    <col min="4619" max="4619" width="13.7109375" style="54" customWidth="1"/>
    <col min="4620" max="4620" width="17.28515625" style="54" customWidth="1"/>
    <col min="4621" max="4621" width="16.28515625" style="54" customWidth="1"/>
    <col min="4622" max="4852" width="11.42578125" style="54"/>
    <col min="4853" max="4853" width="26.7109375" style="54" customWidth="1"/>
    <col min="4854" max="4854" width="34.85546875" style="54" customWidth="1"/>
    <col min="4855" max="4855" width="5.7109375" style="54" customWidth="1"/>
    <col min="4856" max="4856" width="4.7109375" style="54" customWidth="1"/>
    <col min="4857" max="4857" width="5.7109375" style="54" customWidth="1"/>
    <col min="4858" max="4859" width="17" style="54" customWidth="1"/>
    <col min="4860" max="4871" width="10.7109375" style="54" customWidth="1"/>
    <col min="4872" max="4872" width="9.140625" style="54" customWidth="1"/>
    <col min="4873" max="4873" width="10" style="54" customWidth="1"/>
    <col min="4874" max="4874" width="14.7109375" style="54" customWidth="1"/>
    <col min="4875" max="4875" width="13.7109375" style="54" customWidth="1"/>
    <col min="4876" max="4876" width="17.28515625" style="54" customWidth="1"/>
    <col min="4877" max="4877" width="16.28515625" style="54" customWidth="1"/>
    <col min="4878" max="5108" width="11.42578125" style="54"/>
    <col min="5109" max="5109" width="26.7109375" style="54" customWidth="1"/>
    <col min="5110" max="5110" width="34.85546875" style="54" customWidth="1"/>
    <col min="5111" max="5111" width="5.7109375" style="54" customWidth="1"/>
    <col min="5112" max="5112" width="4.7109375" style="54" customWidth="1"/>
    <col min="5113" max="5113" width="5.7109375" style="54" customWidth="1"/>
    <col min="5114" max="5115" width="17" style="54" customWidth="1"/>
    <col min="5116" max="5127" width="10.7109375" style="54" customWidth="1"/>
    <col min="5128" max="5128" width="9.140625" style="54" customWidth="1"/>
    <col min="5129" max="5129" width="10" style="54" customWidth="1"/>
    <col min="5130" max="5130" width="14.7109375" style="54" customWidth="1"/>
    <col min="5131" max="5131" width="13.7109375" style="54" customWidth="1"/>
    <col min="5132" max="5132" width="17.28515625" style="54" customWidth="1"/>
    <col min="5133" max="5133" width="16.28515625" style="54" customWidth="1"/>
    <col min="5134" max="5364" width="11.42578125" style="54"/>
    <col min="5365" max="5365" width="26.7109375" style="54" customWidth="1"/>
    <col min="5366" max="5366" width="34.85546875" style="54" customWidth="1"/>
    <col min="5367" max="5367" width="5.7109375" style="54" customWidth="1"/>
    <col min="5368" max="5368" width="4.7109375" style="54" customWidth="1"/>
    <col min="5369" max="5369" width="5.7109375" style="54" customWidth="1"/>
    <col min="5370" max="5371" width="17" style="54" customWidth="1"/>
    <col min="5372" max="5383" width="10.7109375" style="54" customWidth="1"/>
    <col min="5384" max="5384" width="9.140625" style="54" customWidth="1"/>
    <col min="5385" max="5385" width="10" style="54" customWidth="1"/>
    <col min="5386" max="5386" width="14.7109375" style="54" customWidth="1"/>
    <col min="5387" max="5387" width="13.7109375" style="54" customWidth="1"/>
    <col min="5388" max="5388" width="17.28515625" style="54" customWidth="1"/>
    <col min="5389" max="5389" width="16.28515625" style="54" customWidth="1"/>
    <col min="5390" max="5620" width="11.42578125" style="54"/>
    <col min="5621" max="5621" width="26.7109375" style="54" customWidth="1"/>
    <col min="5622" max="5622" width="34.85546875" style="54" customWidth="1"/>
    <col min="5623" max="5623" width="5.7109375" style="54" customWidth="1"/>
    <col min="5624" max="5624" width="4.7109375" style="54" customWidth="1"/>
    <col min="5625" max="5625" width="5.7109375" style="54" customWidth="1"/>
    <col min="5626" max="5627" width="17" style="54" customWidth="1"/>
    <col min="5628" max="5639" width="10.7109375" style="54" customWidth="1"/>
    <col min="5640" max="5640" width="9.140625" style="54" customWidth="1"/>
    <col min="5641" max="5641" width="10" style="54" customWidth="1"/>
    <col min="5642" max="5642" width="14.7109375" style="54" customWidth="1"/>
    <col min="5643" max="5643" width="13.7109375" style="54" customWidth="1"/>
    <col min="5644" max="5644" width="17.28515625" style="54" customWidth="1"/>
    <col min="5645" max="5645" width="16.28515625" style="54" customWidth="1"/>
    <col min="5646" max="5876" width="11.42578125" style="54"/>
    <col min="5877" max="5877" width="26.7109375" style="54" customWidth="1"/>
    <col min="5878" max="5878" width="34.85546875" style="54" customWidth="1"/>
    <col min="5879" max="5879" width="5.7109375" style="54" customWidth="1"/>
    <col min="5880" max="5880" width="4.7109375" style="54" customWidth="1"/>
    <col min="5881" max="5881" width="5.7109375" style="54" customWidth="1"/>
    <col min="5882" max="5883" width="17" style="54" customWidth="1"/>
    <col min="5884" max="5895" width="10.7109375" style="54" customWidth="1"/>
    <col min="5896" max="5896" width="9.140625" style="54" customWidth="1"/>
    <col min="5897" max="5897" width="10" style="54" customWidth="1"/>
    <col min="5898" max="5898" width="14.7109375" style="54" customWidth="1"/>
    <col min="5899" max="5899" width="13.7109375" style="54" customWidth="1"/>
    <col min="5900" max="5900" width="17.28515625" style="54" customWidth="1"/>
    <col min="5901" max="5901" width="16.28515625" style="54" customWidth="1"/>
    <col min="5902" max="6132" width="11.42578125" style="54"/>
    <col min="6133" max="6133" width="26.7109375" style="54" customWidth="1"/>
    <col min="6134" max="6134" width="34.85546875" style="54" customWidth="1"/>
    <col min="6135" max="6135" width="5.7109375" style="54" customWidth="1"/>
    <col min="6136" max="6136" width="4.7109375" style="54" customWidth="1"/>
    <col min="6137" max="6137" width="5.7109375" style="54" customWidth="1"/>
    <col min="6138" max="6139" width="17" style="54" customWidth="1"/>
    <col min="6140" max="6151" width="10.7109375" style="54" customWidth="1"/>
    <col min="6152" max="6152" width="9.140625" style="54" customWidth="1"/>
    <col min="6153" max="6153" width="10" style="54" customWidth="1"/>
    <col min="6154" max="6154" width="14.7109375" style="54" customWidth="1"/>
    <col min="6155" max="6155" width="13.7109375" style="54" customWidth="1"/>
    <col min="6156" max="6156" width="17.28515625" style="54" customWidth="1"/>
    <col min="6157" max="6157" width="16.28515625" style="54" customWidth="1"/>
    <col min="6158" max="6388" width="11.42578125" style="54"/>
    <col min="6389" max="6389" width="26.7109375" style="54" customWidth="1"/>
    <col min="6390" max="6390" width="34.85546875" style="54" customWidth="1"/>
    <col min="6391" max="6391" width="5.7109375" style="54" customWidth="1"/>
    <col min="6392" max="6392" width="4.7109375" style="54" customWidth="1"/>
    <col min="6393" max="6393" width="5.7109375" style="54" customWidth="1"/>
    <col min="6394" max="6395" width="17" style="54" customWidth="1"/>
    <col min="6396" max="6407" width="10.7109375" style="54" customWidth="1"/>
    <col min="6408" max="6408" width="9.140625" style="54" customWidth="1"/>
    <col min="6409" max="6409" width="10" style="54" customWidth="1"/>
    <col min="6410" max="6410" width="14.7109375" style="54" customWidth="1"/>
    <col min="6411" max="6411" width="13.7109375" style="54" customWidth="1"/>
    <col min="6412" max="6412" width="17.28515625" style="54" customWidth="1"/>
    <col min="6413" max="6413" width="16.28515625" style="54" customWidth="1"/>
    <col min="6414" max="6644" width="11.42578125" style="54"/>
    <col min="6645" max="6645" width="26.7109375" style="54" customWidth="1"/>
    <col min="6646" max="6646" width="34.85546875" style="54" customWidth="1"/>
    <col min="6647" max="6647" width="5.7109375" style="54" customWidth="1"/>
    <col min="6648" max="6648" width="4.7109375" style="54" customWidth="1"/>
    <col min="6649" max="6649" width="5.7109375" style="54" customWidth="1"/>
    <col min="6650" max="6651" width="17" style="54" customWidth="1"/>
    <col min="6652" max="6663" width="10.7109375" style="54" customWidth="1"/>
    <col min="6664" max="6664" width="9.140625" style="54" customWidth="1"/>
    <col min="6665" max="6665" width="10" style="54" customWidth="1"/>
    <col min="6666" max="6666" width="14.7109375" style="54" customWidth="1"/>
    <col min="6667" max="6667" width="13.7109375" style="54" customWidth="1"/>
    <col min="6668" max="6668" width="17.28515625" style="54" customWidth="1"/>
    <col min="6669" max="6669" width="16.28515625" style="54" customWidth="1"/>
    <col min="6670" max="6900" width="11.42578125" style="54"/>
    <col min="6901" max="6901" width="26.7109375" style="54" customWidth="1"/>
    <col min="6902" max="6902" width="34.85546875" style="54" customWidth="1"/>
    <col min="6903" max="6903" width="5.7109375" style="54" customWidth="1"/>
    <col min="6904" max="6904" width="4.7109375" style="54" customWidth="1"/>
    <col min="6905" max="6905" width="5.7109375" style="54" customWidth="1"/>
    <col min="6906" max="6907" width="17" style="54" customWidth="1"/>
    <col min="6908" max="6919" width="10.7109375" style="54" customWidth="1"/>
    <col min="6920" max="6920" width="9.140625" style="54" customWidth="1"/>
    <col min="6921" max="6921" width="10" style="54" customWidth="1"/>
    <col min="6922" max="6922" width="14.7109375" style="54" customWidth="1"/>
    <col min="6923" max="6923" width="13.7109375" style="54" customWidth="1"/>
    <col min="6924" max="6924" width="17.28515625" style="54" customWidth="1"/>
    <col min="6925" max="6925" width="16.28515625" style="54" customWidth="1"/>
    <col min="6926" max="7156" width="11.42578125" style="54"/>
    <col min="7157" max="7157" width="26.7109375" style="54" customWidth="1"/>
    <col min="7158" max="7158" width="34.85546875" style="54" customWidth="1"/>
    <col min="7159" max="7159" width="5.7109375" style="54" customWidth="1"/>
    <col min="7160" max="7160" width="4.7109375" style="54" customWidth="1"/>
    <col min="7161" max="7161" width="5.7109375" style="54" customWidth="1"/>
    <col min="7162" max="7163" width="17" style="54" customWidth="1"/>
    <col min="7164" max="7175" width="10.7109375" style="54" customWidth="1"/>
    <col min="7176" max="7176" width="9.140625" style="54" customWidth="1"/>
    <col min="7177" max="7177" width="10" style="54" customWidth="1"/>
    <col min="7178" max="7178" width="14.7109375" style="54" customWidth="1"/>
    <col min="7179" max="7179" width="13.7109375" style="54" customWidth="1"/>
    <col min="7180" max="7180" width="17.28515625" style="54" customWidth="1"/>
    <col min="7181" max="7181" width="16.28515625" style="54" customWidth="1"/>
    <col min="7182" max="7412" width="11.42578125" style="54"/>
    <col min="7413" max="7413" width="26.7109375" style="54" customWidth="1"/>
    <col min="7414" max="7414" width="34.85546875" style="54" customWidth="1"/>
    <col min="7415" max="7415" width="5.7109375" style="54" customWidth="1"/>
    <col min="7416" max="7416" width="4.7109375" style="54" customWidth="1"/>
    <col min="7417" max="7417" width="5.7109375" style="54" customWidth="1"/>
    <col min="7418" max="7419" width="17" style="54" customWidth="1"/>
    <col min="7420" max="7431" width="10.7109375" style="54" customWidth="1"/>
    <col min="7432" max="7432" width="9.140625" style="54" customWidth="1"/>
    <col min="7433" max="7433" width="10" style="54" customWidth="1"/>
    <col min="7434" max="7434" width="14.7109375" style="54" customWidth="1"/>
    <col min="7435" max="7435" width="13.7109375" style="54" customWidth="1"/>
    <col min="7436" max="7436" width="17.28515625" style="54" customWidth="1"/>
    <col min="7437" max="7437" width="16.28515625" style="54" customWidth="1"/>
    <col min="7438" max="7668" width="11.42578125" style="54"/>
    <col min="7669" max="7669" width="26.7109375" style="54" customWidth="1"/>
    <col min="7670" max="7670" width="34.85546875" style="54" customWidth="1"/>
    <col min="7671" max="7671" width="5.7109375" style="54" customWidth="1"/>
    <col min="7672" max="7672" width="4.7109375" style="54" customWidth="1"/>
    <col min="7673" max="7673" width="5.7109375" style="54" customWidth="1"/>
    <col min="7674" max="7675" width="17" style="54" customWidth="1"/>
    <col min="7676" max="7687" width="10.7109375" style="54" customWidth="1"/>
    <col min="7688" max="7688" width="9.140625" style="54" customWidth="1"/>
    <col min="7689" max="7689" width="10" style="54" customWidth="1"/>
    <col min="7690" max="7690" width="14.7109375" style="54" customWidth="1"/>
    <col min="7691" max="7691" width="13.7109375" style="54" customWidth="1"/>
    <col min="7692" max="7692" width="17.28515625" style="54" customWidth="1"/>
    <col min="7693" max="7693" width="16.28515625" style="54" customWidth="1"/>
    <col min="7694" max="7924" width="11.42578125" style="54"/>
    <col min="7925" max="7925" width="26.7109375" style="54" customWidth="1"/>
    <col min="7926" max="7926" width="34.85546875" style="54" customWidth="1"/>
    <col min="7927" max="7927" width="5.7109375" style="54" customWidth="1"/>
    <col min="7928" max="7928" width="4.7109375" style="54" customWidth="1"/>
    <col min="7929" max="7929" width="5.7109375" style="54" customWidth="1"/>
    <col min="7930" max="7931" width="17" style="54" customWidth="1"/>
    <col min="7932" max="7943" width="10.7109375" style="54" customWidth="1"/>
    <col min="7944" max="7944" width="9.140625" style="54" customWidth="1"/>
    <col min="7945" max="7945" width="10" style="54" customWidth="1"/>
    <col min="7946" max="7946" width="14.7109375" style="54" customWidth="1"/>
    <col min="7947" max="7947" width="13.7109375" style="54" customWidth="1"/>
    <col min="7948" max="7948" width="17.28515625" style="54" customWidth="1"/>
    <col min="7949" max="7949" width="16.28515625" style="54" customWidth="1"/>
    <col min="7950" max="8180" width="11.42578125" style="54"/>
    <col min="8181" max="8181" width="26.7109375" style="54" customWidth="1"/>
    <col min="8182" max="8182" width="34.85546875" style="54" customWidth="1"/>
    <col min="8183" max="8183" width="5.7109375" style="54" customWidth="1"/>
    <col min="8184" max="8184" width="4.7109375" style="54" customWidth="1"/>
    <col min="8185" max="8185" width="5.7109375" style="54" customWidth="1"/>
    <col min="8186" max="8187" width="17" style="54" customWidth="1"/>
    <col min="8188" max="8199" width="10.7109375" style="54" customWidth="1"/>
    <col min="8200" max="8200" width="9.140625" style="54" customWidth="1"/>
    <col min="8201" max="8201" width="10" style="54" customWidth="1"/>
    <col min="8202" max="8202" width="14.7109375" style="54" customWidth="1"/>
    <col min="8203" max="8203" width="13.7109375" style="54" customWidth="1"/>
    <col min="8204" max="8204" width="17.28515625" style="54" customWidth="1"/>
    <col min="8205" max="8205" width="16.28515625" style="54" customWidth="1"/>
    <col min="8206" max="8436" width="11.42578125" style="54"/>
    <col min="8437" max="8437" width="26.7109375" style="54" customWidth="1"/>
    <col min="8438" max="8438" width="34.85546875" style="54" customWidth="1"/>
    <col min="8439" max="8439" width="5.7109375" style="54" customWidth="1"/>
    <col min="8440" max="8440" width="4.7109375" style="54" customWidth="1"/>
    <col min="8441" max="8441" width="5.7109375" style="54" customWidth="1"/>
    <col min="8442" max="8443" width="17" style="54" customWidth="1"/>
    <col min="8444" max="8455" width="10.7109375" style="54" customWidth="1"/>
    <col min="8456" max="8456" width="9.140625" style="54" customWidth="1"/>
    <col min="8457" max="8457" width="10" style="54" customWidth="1"/>
    <col min="8458" max="8458" width="14.7109375" style="54" customWidth="1"/>
    <col min="8459" max="8459" width="13.7109375" style="54" customWidth="1"/>
    <col min="8460" max="8460" width="17.28515625" style="54" customWidth="1"/>
    <col min="8461" max="8461" width="16.28515625" style="54" customWidth="1"/>
    <col min="8462" max="8692" width="11.42578125" style="54"/>
    <col min="8693" max="8693" width="26.7109375" style="54" customWidth="1"/>
    <col min="8694" max="8694" width="34.85546875" style="54" customWidth="1"/>
    <col min="8695" max="8695" width="5.7109375" style="54" customWidth="1"/>
    <col min="8696" max="8696" width="4.7109375" style="54" customWidth="1"/>
    <col min="8697" max="8697" width="5.7109375" style="54" customWidth="1"/>
    <col min="8698" max="8699" width="17" style="54" customWidth="1"/>
    <col min="8700" max="8711" width="10.7109375" style="54" customWidth="1"/>
    <col min="8712" max="8712" width="9.140625" style="54" customWidth="1"/>
    <col min="8713" max="8713" width="10" style="54" customWidth="1"/>
    <col min="8714" max="8714" width="14.7109375" style="54" customWidth="1"/>
    <col min="8715" max="8715" width="13.7109375" style="54" customWidth="1"/>
    <col min="8716" max="8716" width="17.28515625" style="54" customWidth="1"/>
    <col min="8717" max="8717" width="16.28515625" style="54" customWidth="1"/>
    <col min="8718" max="8948" width="11.42578125" style="54"/>
    <col min="8949" max="8949" width="26.7109375" style="54" customWidth="1"/>
    <col min="8950" max="8950" width="34.85546875" style="54" customWidth="1"/>
    <col min="8951" max="8951" width="5.7109375" style="54" customWidth="1"/>
    <col min="8952" max="8952" width="4.7109375" style="54" customWidth="1"/>
    <col min="8953" max="8953" width="5.7109375" style="54" customWidth="1"/>
    <col min="8954" max="8955" width="17" style="54" customWidth="1"/>
    <col min="8956" max="8967" width="10.7109375" style="54" customWidth="1"/>
    <col min="8968" max="8968" width="9.140625" style="54" customWidth="1"/>
    <col min="8969" max="8969" width="10" style="54" customWidth="1"/>
    <col min="8970" max="8970" width="14.7109375" style="54" customWidth="1"/>
    <col min="8971" max="8971" width="13.7109375" style="54" customWidth="1"/>
    <col min="8972" max="8972" width="17.28515625" style="54" customWidth="1"/>
    <col min="8973" max="8973" width="16.28515625" style="54" customWidth="1"/>
    <col min="8974" max="9204" width="11.42578125" style="54"/>
    <col min="9205" max="9205" width="26.7109375" style="54" customWidth="1"/>
    <col min="9206" max="9206" width="34.85546875" style="54" customWidth="1"/>
    <col min="9207" max="9207" width="5.7109375" style="54" customWidth="1"/>
    <col min="9208" max="9208" width="4.7109375" style="54" customWidth="1"/>
    <col min="9209" max="9209" width="5.7109375" style="54" customWidth="1"/>
    <col min="9210" max="9211" width="17" style="54" customWidth="1"/>
    <col min="9212" max="9223" width="10.7109375" style="54" customWidth="1"/>
    <col min="9224" max="9224" width="9.140625" style="54" customWidth="1"/>
    <col min="9225" max="9225" width="10" style="54" customWidth="1"/>
    <col min="9226" max="9226" width="14.7109375" style="54" customWidth="1"/>
    <col min="9227" max="9227" width="13.7109375" style="54" customWidth="1"/>
    <col min="9228" max="9228" width="17.28515625" style="54" customWidth="1"/>
    <col min="9229" max="9229" width="16.28515625" style="54" customWidth="1"/>
    <col min="9230" max="9460" width="11.42578125" style="54"/>
    <col min="9461" max="9461" width="26.7109375" style="54" customWidth="1"/>
    <col min="9462" max="9462" width="34.85546875" style="54" customWidth="1"/>
    <col min="9463" max="9463" width="5.7109375" style="54" customWidth="1"/>
    <col min="9464" max="9464" width="4.7109375" style="54" customWidth="1"/>
    <col min="9465" max="9465" width="5.7109375" style="54" customWidth="1"/>
    <col min="9466" max="9467" width="17" style="54" customWidth="1"/>
    <col min="9468" max="9479" width="10.7109375" style="54" customWidth="1"/>
    <col min="9480" max="9480" width="9.140625" style="54" customWidth="1"/>
    <col min="9481" max="9481" width="10" style="54" customWidth="1"/>
    <col min="9482" max="9482" width="14.7109375" style="54" customWidth="1"/>
    <col min="9483" max="9483" width="13.7109375" style="54" customWidth="1"/>
    <col min="9484" max="9484" width="17.28515625" style="54" customWidth="1"/>
    <col min="9485" max="9485" width="16.28515625" style="54" customWidth="1"/>
    <col min="9486" max="9716" width="11.42578125" style="54"/>
    <col min="9717" max="9717" width="26.7109375" style="54" customWidth="1"/>
    <col min="9718" max="9718" width="34.85546875" style="54" customWidth="1"/>
    <col min="9719" max="9719" width="5.7109375" style="54" customWidth="1"/>
    <col min="9720" max="9720" width="4.7109375" style="54" customWidth="1"/>
    <col min="9721" max="9721" width="5.7109375" style="54" customWidth="1"/>
    <col min="9722" max="9723" width="17" style="54" customWidth="1"/>
    <col min="9724" max="9735" width="10.7109375" style="54" customWidth="1"/>
    <col min="9736" max="9736" width="9.140625" style="54" customWidth="1"/>
    <col min="9737" max="9737" width="10" style="54" customWidth="1"/>
    <col min="9738" max="9738" width="14.7109375" style="54" customWidth="1"/>
    <col min="9739" max="9739" width="13.7109375" style="54" customWidth="1"/>
    <col min="9740" max="9740" width="17.28515625" style="54" customWidth="1"/>
    <col min="9741" max="9741" width="16.28515625" style="54" customWidth="1"/>
    <col min="9742" max="9972" width="11.42578125" style="54"/>
    <col min="9973" max="9973" width="26.7109375" style="54" customWidth="1"/>
    <col min="9974" max="9974" width="34.85546875" style="54" customWidth="1"/>
    <col min="9975" max="9975" width="5.7109375" style="54" customWidth="1"/>
    <col min="9976" max="9976" width="4.7109375" style="54" customWidth="1"/>
    <col min="9977" max="9977" width="5.7109375" style="54" customWidth="1"/>
    <col min="9978" max="9979" width="17" style="54" customWidth="1"/>
    <col min="9980" max="9991" width="10.7109375" style="54" customWidth="1"/>
    <col min="9992" max="9992" width="9.140625" style="54" customWidth="1"/>
    <col min="9993" max="9993" width="10" style="54" customWidth="1"/>
    <col min="9994" max="9994" width="14.7109375" style="54" customWidth="1"/>
    <col min="9995" max="9995" width="13.7109375" style="54" customWidth="1"/>
    <col min="9996" max="9996" width="17.28515625" style="54" customWidth="1"/>
    <col min="9997" max="9997" width="16.28515625" style="54" customWidth="1"/>
    <col min="9998" max="10228" width="11.42578125" style="54"/>
    <col min="10229" max="10229" width="26.7109375" style="54" customWidth="1"/>
    <col min="10230" max="10230" width="34.85546875" style="54" customWidth="1"/>
    <col min="10231" max="10231" width="5.7109375" style="54" customWidth="1"/>
    <col min="10232" max="10232" width="4.7109375" style="54" customWidth="1"/>
    <col min="10233" max="10233" width="5.7109375" style="54" customWidth="1"/>
    <col min="10234" max="10235" width="17" style="54" customWidth="1"/>
    <col min="10236" max="10247" width="10.7109375" style="54" customWidth="1"/>
    <col min="10248" max="10248" width="9.140625" style="54" customWidth="1"/>
    <col min="10249" max="10249" width="10" style="54" customWidth="1"/>
    <col min="10250" max="10250" width="14.7109375" style="54" customWidth="1"/>
    <col min="10251" max="10251" width="13.7109375" style="54" customWidth="1"/>
    <col min="10252" max="10252" width="17.28515625" style="54" customWidth="1"/>
    <col min="10253" max="10253" width="16.28515625" style="54" customWidth="1"/>
    <col min="10254" max="10484" width="11.42578125" style="54"/>
    <col min="10485" max="10485" width="26.7109375" style="54" customWidth="1"/>
    <col min="10486" max="10486" width="34.85546875" style="54" customWidth="1"/>
    <col min="10487" max="10487" width="5.7109375" style="54" customWidth="1"/>
    <col min="10488" max="10488" width="4.7109375" style="54" customWidth="1"/>
    <col min="10489" max="10489" width="5.7109375" style="54" customWidth="1"/>
    <col min="10490" max="10491" width="17" style="54" customWidth="1"/>
    <col min="10492" max="10503" width="10.7109375" style="54" customWidth="1"/>
    <col min="10504" max="10504" width="9.140625" style="54" customWidth="1"/>
    <col min="10505" max="10505" width="10" style="54" customWidth="1"/>
    <col min="10506" max="10506" width="14.7109375" style="54" customWidth="1"/>
    <col min="10507" max="10507" width="13.7109375" style="54" customWidth="1"/>
    <col min="10508" max="10508" width="17.28515625" style="54" customWidth="1"/>
    <col min="10509" max="10509" width="16.28515625" style="54" customWidth="1"/>
    <col min="10510" max="10740" width="11.42578125" style="54"/>
    <col min="10741" max="10741" width="26.7109375" style="54" customWidth="1"/>
    <col min="10742" max="10742" width="34.85546875" style="54" customWidth="1"/>
    <col min="10743" max="10743" width="5.7109375" style="54" customWidth="1"/>
    <col min="10744" max="10744" width="4.7109375" style="54" customWidth="1"/>
    <col min="10745" max="10745" width="5.7109375" style="54" customWidth="1"/>
    <col min="10746" max="10747" width="17" style="54" customWidth="1"/>
    <col min="10748" max="10759" width="10.7109375" style="54" customWidth="1"/>
    <col min="10760" max="10760" width="9.140625" style="54" customWidth="1"/>
    <col min="10761" max="10761" width="10" style="54" customWidth="1"/>
    <col min="10762" max="10762" width="14.7109375" style="54" customWidth="1"/>
    <col min="10763" max="10763" width="13.7109375" style="54" customWidth="1"/>
    <col min="10764" max="10764" width="17.28515625" style="54" customWidth="1"/>
    <col min="10765" max="10765" width="16.28515625" style="54" customWidth="1"/>
    <col min="10766" max="10996" width="11.42578125" style="54"/>
    <col min="10997" max="10997" width="26.7109375" style="54" customWidth="1"/>
    <col min="10998" max="10998" width="34.85546875" style="54" customWidth="1"/>
    <col min="10999" max="10999" width="5.7109375" style="54" customWidth="1"/>
    <col min="11000" max="11000" width="4.7109375" style="54" customWidth="1"/>
    <col min="11001" max="11001" width="5.7109375" style="54" customWidth="1"/>
    <col min="11002" max="11003" width="17" style="54" customWidth="1"/>
    <col min="11004" max="11015" width="10.7109375" style="54" customWidth="1"/>
    <col min="11016" max="11016" width="9.140625" style="54" customWidth="1"/>
    <col min="11017" max="11017" width="10" style="54" customWidth="1"/>
    <col min="11018" max="11018" width="14.7109375" style="54" customWidth="1"/>
    <col min="11019" max="11019" width="13.7109375" style="54" customWidth="1"/>
    <col min="11020" max="11020" width="17.28515625" style="54" customWidth="1"/>
    <col min="11021" max="11021" width="16.28515625" style="54" customWidth="1"/>
    <col min="11022" max="11252" width="11.42578125" style="54"/>
    <col min="11253" max="11253" width="26.7109375" style="54" customWidth="1"/>
    <col min="11254" max="11254" width="34.85546875" style="54" customWidth="1"/>
    <col min="11255" max="11255" width="5.7109375" style="54" customWidth="1"/>
    <col min="11256" max="11256" width="4.7109375" style="54" customWidth="1"/>
    <col min="11257" max="11257" width="5.7109375" style="54" customWidth="1"/>
    <col min="11258" max="11259" width="17" style="54" customWidth="1"/>
    <col min="11260" max="11271" width="10.7109375" style="54" customWidth="1"/>
    <col min="11272" max="11272" width="9.140625" style="54" customWidth="1"/>
    <col min="11273" max="11273" width="10" style="54" customWidth="1"/>
    <col min="11274" max="11274" width="14.7109375" style="54" customWidth="1"/>
    <col min="11275" max="11275" width="13.7109375" style="54" customWidth="1"/>
    <col min="11276" max="11276" width="17.28515625" style="54" customWidth="1"/>
    <col min="11277" max="11277" width="16.28515625" style="54" customWidth="1"/>
    <col min="11278" max="11508" width="11.42578125" style="54"/>
    <col min="11509" max="11509" width="26.7109375" style="54" customWidth="1"/>
    <col min="11510" max="11510" width="34.85546875" style="54" customWidth="1"/>
    <col min="11511" max="11511" width="5.7109375" style="54" customWidth="1"/>
    <col min="11512" max="11512" width="4.7109375" style="54" customWidth="1"/>
    <col min="11513" max="11513" width="5.7109375" style="54" customWidth="1"/>
    <col min="11514" max="11515" width="17" style="54" customWidth="1"/>
    <col min="11516" max="11527" width="10.7109375" style="54" customWidth="1"/>
    <col min="11528" max="11528" width="9.140625" style="54" customWidth="1"/>
    <col min="11529" max="11529" width="10" style="54" customWidth="1"/>
    <col min="11530" max="11530" width="14.7109375" style="54" customWidth="1"/>
    <col min="11531" max="11531" width="13.7109375" style="54" customWidth="1"/>
    <col min="11532" max="11532" width="17.28515625" style="54" customWidth="1"/>
    <col min="11533" max="11533" width="16.28515625" style="54" customWidth="1"/>
    <col min="11534" max="11764" width="11.42578125" style="54"/>
    <col min="11765" max="11765" width="26.7109375" style="54" customWidth="1"/>
    <col min="11766" max="11766" width="34.85546875" style="54" customWidth="1"/>
    <col min="11767" max="11767" width="5.7109375" style="54" customWidth="1"/>
    <col min="11768" max="11768" width="4.7109375" style="54" customWidth="1"/>
    <col min="11769" max="11769" width="5.7109375" style="54" customWidth="1"/>
    <col min="11770" max="11771" width="17" style="54" customWidth="1"/>
    <col min="11772" max="11783" width="10.7109375" style="54" customWidth="1"/>
    <col min="11784" max="11784" width="9.140625" style="54" customWidth="1"/>
    <col min="11785" max="11785" width="10" style="54" customWidth="1"/>
    <col min="11786" max="11786" width="14.7109375" style="54" customWidth="1"/>
    <col min="11787" max="11787" width="13.7109375" style="54" customWidth="1"/>
    <col min="11788" max="11788" width="17.28515625" style="54" customWidth="1"/>
    <col min="11789" max="11789" width="16.28515625" style="54" customWidth="1"/>
    <col min="11790" max="12020" width="11.42578125" style="54"/>
    <col min="12021" max="12021" width="26.7109375" style="54" customWidth="1"/>
    <col min="12022" max="12022" width="34.85546875" style="54" customWidth="1"/>
    <col min="12023" max="12023" width="5.7109375" style="54" customWidth="1"/>
    <col min="12024" max="12024" width="4.7109375" style="54" customWidth="1"/>
    <col min="12025" max="12025" width="5.7109375" style="54" customWidth="1"/>
    <col min="12026" max="12027" width="17" style="54" customWidth="1"/>
    <col min="12028" max="12039" width="10.7109375" style="54" customWidth="1"/>
    <col min="12040" max="12040" width="9.140625" style="54" customWidth="1"/>
    <col min="12041" max="12041" width="10" style="54" customWidth="1"/>
    <col min="12042" max="12042" width="14.7109375" style="54" customWidth="1"/>
    <col min="12043" max="12043" width="13.7109375" style="54" customWidth="1"/>
    <col min="12044" max="12044" width="17.28515625" style="54" customWidth="1"/>
    <col min="12045" max="12045" width="16.28515625" style="54" customWidth="1"/>
    <col min="12046" max="12276" width="11.42578125" style="54"/>
    <col min="12277" max="12277" width="26.7109375" style="54" customWidth="1"/>
    <col min="12278" max="12278" width="34.85546875" style="54" customWidth="1"/>
    <col min="12279" max="12279" width="5.7109375" style="54" customWidth="1"/>
    <col min="12280" max="12280" width="4.7109375" style="54" customWidth="1"/>
    <col min="12281" max="12281" width="5.7109375" style="54" customWidth="1"/>
    <col min="12282" max="12283" width="17" style="54" customWidth="1"/>
    <col min="12284" max="12295" width="10.7109375" style="54" customWidth="1"/>
    <col min="12296" max="12296" width="9.140625" style="54" customWidth="1"/>
    <col min="12297" max="12297" width="10" style="54" customWidth="1"/>
    <col min="12298" max="12298" width="14.7109375" style="54" customWidth="1"/>
    <col min="12299" max="12299" width="13.7109375" style="54" customWidth="1"/>
    <col min="12300" max="12300" width="17.28515625" style="54" customWidth="1"/>
    <col min="12301" max="12301" width="16.28515625" style="54" customWidth="1"/>
    <col min="12302" max="12532" width="11.42578125" style="54"/>
    <col min="12533" max="12533" width="26.7109375" style="54" customWidth="1"/>
    <col min="12534" max="12534" width="34.85546875" style="54" customWidth="1"/>
    <col min="12535" max="12535" width="5.7109375" style="54" customWidth="1"/>
    <col min="12536" max="12536" width="4.7109375" style="54" customWidth="1"/>
    <col min="12537" max="12537" width="5.7109375" style="54" customWidth="1"/>
    <col min="12538" max="12539" width="17" style="54" customWidth="1"/>
    <col min="12540" max="12551" width="10.7109375" style="54" customWidth="1"/>
    <col min="12552" max="12552" width="9.140625" style="54" customWidth="1"/>
    <col min="12553" max="12553" width="10" style="54" customWidth="1"/>
    <col min="12554" max="12554" width="14.7109375" style="54" customWidth="1"/>
    <col min="12555" max="12555" width="13.7109375" style="54" customWidth="1"/>
    <col min="12556" max="12556" width="17.28515625" style="54" customWidth="1"/>
    <col min="12557" max="12557" width="16.28515625" style="54" customWidth="1"/>
    <col min="12558" max="12788" width="11.42578125" style="54"/>
    <col min="12789" max="12789" width="26.7109375" style="54" customWidth="1"/>
    <col min="12790" max="12790" width="34.85546875" style="54" customWidth="1"/>
    <col min="12791" max="12791" width="5.7109375" style="54" customWidth="1"/>
    <col min="12792" max="12792" width="4.7109375" style="54" customWidth="1"/>
    <col min="12793" max="12793" width="5.7109375" style="54" customWidth="1"/>
    <col min="12794" max="12795" width="17" style="54" customWidth="1"/>
    <col min="12796" max="12807" width="10.7109375" style="54" customWidth="1"/>
    <col min="12808" max="12808" width="9.140625" style="54" customWidth="1"/>
    <col min="12809" max="12809" width="10" style="54" customWidth="1"/>
    <col min="12810" max="12810" width="14.7109375" style="54" customWidth="1"/>
    <col min="12811" max="12811" width="13.7109375" style="54" customWidth="1"/>
    <col min="12812" max="12812" width="17.28515625" style="54" customWidth="1"/>
    <col min="12813" max="12813" width="16.28515625" style="54" customWidth="1"/>
    <col min="12814" max="13044" width="11.42578125" style="54"/>
    <col min="13045" max="13045" width="26.7109375" style="54" customWidth="1"/>
    <col min="13046" max="13046" width="34.85546875" style="54" customWidth="1"/>
    <col min="13047" max="13047" width="5.7109375" style="54" customWidth="1"/>
    <col min="13048" max="13048" width="4.7109375" style="54" customWidth="1"/>
    <col min="13049" max="13049" width="5.7109375" style="54" customWidth="1"/>
    <col min="13050" max="13051" width="17" style="54" customWidth="1"/>
    <col min="13052" max="13063" width="10.7109375" style="54" customWidth="1"/>
    <col min="13064" max="13064" width="9.140625" style="54" customWidth="1"/>
    <col min="13065" max="13065" width="10" style="54" customWidth="1"/>
    <col min="13066" max="13066" width="14.7109375" style="54" customWidth="1"/>
    <col min="13067" max="13067" width="13.7109375" style="54" customWidth="1"/>
    <col min="13068" max="13068" width="17.28515625" style="54" customWidth="1"/>
    <col min="13069" max="13069" width="16.28515625" style="54" customWidth="1"/>
    <col min="13070" max="13300" width="11.42578125" style="54"/>
    <col min="13301" max="13301" width="26.7109375" style="54" customWidth="1"/>
    <col min="13302" max="13302" width="34.85546875" style="54" customWidth="1"/>
    <col min="13303" max="13303" width="5.7109375" style="54" customWidth="1"/>
    <col min="13304" max="13304" width="4.7109375" style="54" customWidth="1"/>
    <col min="13305" max="13305" width="5.7109375" style="54" customWidth="1"/>
    <col min="13306" max="13307" width="17" style="54" customWidth="1"/>
    <col min="13308" max="13319" width="10.7109375" style="54" customWidth="1"/>
    <col min="13320" max="13320" width="9.140625" style="54" customWidth="1"/>
    <col min="13321" max="13321" width="10" style="54" customWidth="1"/>
    <col min="13322" max="13322" width="14.7109375" style="54" customWidth="1"/>
    <col min="13323" max="13323" width="13.7109375" style="54" customWidth="1"/>
    <col min="13324" max="13324" width="17.28515625" style="54" customWidth="1"/>
    <col min="13325" max="13325" width="16.28515625" style="54" customWidth="1"/>
    <col min="13326" max="13556" width="11.42578125" style="54"/>
    <col min="13557" max="13557" width="26.7109375" style="54" customWidth="1"/>
    <col min="13558" max="13558" width="34.85546875" style="54" customWidth="1"/>
    <col min="13559" max="13559" width="5.7109375" style="54" customWidth="1"/>
    <col min="13560" max="13560" width="4.7109375" style="54" customWidth="1"/>
    <col min="13561" max="13561" width="5.7109375" style="54" customWidth="1"/>
    <col min="13562" max="13563" width="17" style="54" customWidth="1"/>
    <col min="13564" max="13575" width="10.7109375" style="54" customWidth="1"/>
    <col min="13576" max="13576" width="9.140625" style="54" customWidth="1"/>
    <col min="13577" max="13577" width="10" style="54" customWidth="1"/>
    <col min="13578" max="13578" width="14.7109375" style="54" customWidth="1"/>
    <col min="13579" max="13579" width="13.7109375" style="54" customWidth="1"/>
    <col min="13580" max="13580" width="17.28515625" style="54" customWidth="1"/>
    <col min="13581" max="13581" width="16.28515625" style="54" customWidth="1"/>
    <col min="13582" max="13812" width="11.42578125" style="54"/>
    <col min="13813" max="13813" width="26.7109375" style="54" customWidth="1"/>
    <col min="13814" max="13814" width="34.85546875" style="54" customWidth="1"/>
    <col min="13815" max="13815" width="5.7109375" style="54" customWidth="1"/>
    <col min="13816" max="13816" width="4.7109375" style="54" customWidth="1"/>
    <col min="13817" max="13817" width="5.7109375" style="54" customWidth="1"/>
    <col min="13818" max="13819" width="17" style="54" customWidth="1"/>
    <col min="13820" max="13831" width="10.7109375" style="54" customWidth="1"/>
    <col min="13832" max="13832" width="9.140625" style="54" customWidth="1"/>
    <col min="13833" max="13833" width="10" style="54" customWidth="1"/>
    <col min="13834" max="13834" width="14.7109375" style="54" customWidth="1"/>
    <col min="13835" max="13835" width="13.7109375" style="54" customWidth="1"/>
    <col min="13836" max="13836" width="17.28515625" style="54" customWidth="1"/>
    <col min="13837" max="13837" width="16.28515625" style="54" customWidth="1"/>
    <col min="13838" max="14068" width="11.42578125" style="54"/>
    <col min="14069" max="14069" width="26.7109375" style="54" customWidth="1"/>
    <col min="14070" max="14070" width="34.85546875" style="54" customWidth="1"/>
    <col min="14071" max="14071" width="5.7109375" style="54" customWidth="1"/>
    <col min="14072" max="14072" width="4.7109375" style="54" customWidth="1"/>
    <col min="14073" max="14073" width="5.7109375" style="54" customWidth="1"/>
    <col min="14074" max="14075" width="17" style="54" customWidth="1"/>
    <col min="14076" max="14087" width="10.7109375" style="54" customWidth="1"/>
    <col min="14088" max="14088" width="9.140625" style="54" customWidth="1"/>
    <col min="14089" max="14089" width="10" style="54" customWidth="1"/>
    <col min="14090" max="14090" width="14.7109375" style="54" customWidth="1"/>
    <col min="14091" max="14091" width="13.7109375" style="54" customWidth="1"/>
    <col min="14092" max="14092" width="17.28515625" style="54" customWidth="1"/>
    <col min="14093" max="14093" width="16.28515625" style="54" customWidth="1"/>
    <col min="14094" max="14324" width="11.42578125" style="54"/>
    <col min="14325" max="14325" width="26.7109375" style="54" customWidth="1"/>
    <col min="14326" max="14326" width="34.85546875" style="54" customWidth="1"/>
    <col min="14327" max="14327" width="5.7109375" style="54" customWidth="1"/>
    <col min="14328" max="14328" width="4.7109375" style="54" customWidth="1"/>
    <col min="14329" max="14329" width="5.7109375" style="54" customWidth="1"/>
    <col min="14330" max="14331" width="17" style="54" customWidth="1"/>
    <col min="14332" max="14343" width="10.7109375" style="54" customWidth="1"/>
    <col min="14344" max="14344" width="9.140625" style="54" customWidth="1"/>
    <col min="14345" max="14345" width="10" style="54" customWidth="1"/>
    <col min="14346" max="14346" width="14.7109375" style="54" customWidth="1"/>
    <col min="14347" max="14347" width="13.7109375" style="54" customWidth="1"/>
    <col min="14348" max="14348" width="17.28515625" style="54" customWidth="1"/>
    <col min="14349" max="14349" width="16.28515625" style="54" customWidth="1"/>
    <col min="14350" max="14580" width="11.42578125" style="54"/>
    <col min="14581" max="14581" width="26.7109375" style="54" customWidth="1"/>
    <col min="14582" max="14582" width="34.85546875" style="54" customWidth="1"/>
    <col min="14583" max="14583" width="5.7109375" style="54" customWidth="1"/>
    <col min="14584" max="14584" width="4.7109375" style="54" customWidth="1"/>
    <col min="14585" max="14585" width="5.7109375" style="54" customWidth="1"/>
    <col min="14586" max="14587" width="17" style="54" customWidth="1"/>
    <col min="14588" max="14599" width="10.7109375" style="54" customWidth="1"/>
    <col min="14600" max="14600" width="9.140625" style="54" customWidth="1"/>
    <col min="14601" max="14601" width="10" style="54" customWidth="1"/>
    <col min="14602" max="14602" width="14.7109375" style="54" customWidth="1"/>
    <col min="14603" max="14603" width="13.7109375" style="54" customWidth="1"/>
    <col min="14604" max="14604" width="17.28515625" style="54" customWidth="1"/>
    <col min="14605" max="14605" width="16.28515625" style="54" customWidth="1"/>
    <col min="14606" max="14836" width="11.42578125" style="54"/>
    <col min="14837" max="14837" width="26.7109375" style="54" customWidth="1"/>
    <col min="14838" max="14838" width="34.85546875" style="54" customWidth="1"/>
    <col min="14839" max="14839" width="5.7109375" style="54" customWidth="1"/>
    <col min="14840" max="14840" width="4.7109375" style="54" customWidth="1"/>
    <col min="14841" max="14841" width="5.7109375" style="54" customWidth="1"/>
    <col min="14842" max="14843" width="17" style="54" customWidth="1"/>
    <col min="14844" max="14855" width="10.7109375" style="54" customWidth="1"/>
    <col min="14856" max="14856" width="9.140625" style="54" customWidth="1"/>
    <col min="14857" max="14857" width="10" style="54" customWidth="1"/>
    <col min="14858" max="14858" width="14.7109375" style="54" customWidth="1"/>
    <col min="14859" max="14859" width="13.7109375" style="54" customWidth="1"/>
    <col min="14860" max="14860" width="17.28515625" style="54" customWidth="1"/>
    <col min="14861" max="14861" width="16.28515625" style="54" customWidth="1"/>
    <col min="14862" max="15092" width="11.42578125" style="54"/>
    <col min="15093" max="15093" width="26.7109375" style="54" customWidth="1"/>
    <col min="15094" max="15094" width="34.85546875" style="54" customWidth="1"/>
    <col min="15095" max="15095" width="5.7109375" style="54" customWidth="1"/>
    <col min="15096" max="15096" width="4.7109375" style="54" customWidth="1"/>
    <col min="15097" max="15097" width="5.7109375" style="54" customWidth="1"/>
    <col min="15098" max="15099" width="17" style="54" customWidth="1"/>
    <col min="15100" max="15111" width="10.7109375" style="54" customWidth="1"/>
    <col min="15112" max="15112" width="9.140625" style="54" customWidth="1"/>
    <col min="15113" max="15113" width="10" style="54" customWidth="1"/>
    <col min="15114" max="15114" width="14.7109375" style="54" customWidth="1"/>
    <col min="15115" max="15115" width="13.7109375" style="54" customWidth="1"/>
    <col min="15116" max="15116" width="17.28515625" style="54" customWidth="1"/>
    <col min="15117" max="15117" width="16.28515625" style="54" customWidth="1"/>
    <col min="15118" max="15348" width="11.42578125" style="54"/>
    <col min="15349" max="15349" width="26.7109375" style="54" customWidth="1"/>
    <col min="15350" max="15350" width="34.85546875" style="54" customWidth="1"/>
    <col min="15351" max="15351" width="5.7109375" style="54" customWidth="1"/>
    <col min="15352" max="15352" width="4.7109375" style="54" customWidth="1"/>
    <col min="15353" max="15353" width="5.7109375" style="54" customWidth="1"/>
    <col min="15354" max="15355" width="17" style="54" customWidth="1"/>
    <col min="15356" max="15367" width="10.7109375" style="54" customWidth="1"/>
    <col min="15368" max="15368" width="9.140625" style="54" customWidth="1"/>
    <col min="15369" max="15369" width="10" style="54" customWidth="1"/>
    <col min="15370" max="15370" width="14.7109375" style="54" customWidth="1"/>
    <col min="15371" max="15371" width="13.7109375" style="54" customWidth="1"/>
    <col min="15372" max="15372" width="17.28515625" style="54" customWidth="1"/>
    <col min="15373" max="15373" width="16.28515625" style="54" customWidth="1"/>
    <col min="15374" max="15604" width="11.42578125" style="54"/>
    <col min="15605" max="15605" width="26.7109375" style="54" customWidth="1"/>
    <col min="15606" max="15606" width="34.85546875" style="54" customWidth="1"/>
    <col min="15607" max="15607" width="5.7109375" style="54" customWidth="1"/>
    <col min="15608" max="15608" width="4.7109375" style="54" customWidth="1"/>
    <col min="15609" max="15609" width="5.7109375" style="54" customWidth="1"/>
    <col min="15610" max="15611" width="17" style="54" customWidth="1"/>
    <col min="15612" max="15623" width="10.7109375" style="54" customWidth="1"/>
    <col min="15624" max="15624" width="9.140625" style="54" customWidth="1"/>
    <col min="15625" max="15625" width="10" style="54" customWidth="1"/>
    <col min="15626" max="15626" width="14.7109375" style="54" customWidth="1"/>
    <col min="15627" max="15627" width="13.7109375" style="54" customWidth="1"/>
    <col min="15628" max="15628" width="17.28515625" style="54" customWidth="1"/>
    <col min="15629" max="15629" width="16.28515625" style="54" customWidth="1"/>
    <col min="15630" max="15860" width="11.42578125" style="54"/>
    <col min="15861" max="15861" width="26.7109375" style="54" customWidth="1"/>
    <col min="15862" max="15862" width="34.85546875" style="54" customWidth="1"/>
    <col min="15863" max="15863" width="5.7109375" style="54" customWidth="1"/>
    <col min="15864" max="15864" width="4.7109375" style="54" customWidth="1"/>
    <col min="15865" max="15865" width="5.7109375" style="54" customWidth="1"/>
    <col min="15866" max="15867" width="17" style="54" customWidth="1"/>
    <col min="15868" max="15879" width="10.7109375" style="54" customWidth="1"/>
    <col min="15880" max="15880" width="9.140625" style="54" customWidth="1"/>
    <col min="15881" max="15881" width="10" style="54" customWidth="1"/>
    <col min="15882" max="15882" width="14.7109375" style="54" customWidth="1"/>
    <col min="15883" max="15883" width="13.7109375" style="54" customWidth="1"/>
    <col min="15884" max="15884" width="17.28515625" style="54" customWidth="1"/>
    <col min="15885" max="15885" width="16.28515625" style="54" customWidth="1"/>
    <col min="15886" max="16116" width="11.42578125" style="54"/>
    <col min="16117" max="16117" width="26.7109375" style="54" customWidth="1"/>
    <col min="16118" max="16118" width="34.85546875" style="54" customWidth="1"/>
    <col min="16119" max="16119" width="5.7109375" style="54" customWidth="1"/>
    <col min="16120" max="16120" width="4.7109375" style="54" customWidth="1"/>
    <col min="16121" max="16121" width="5.7109375" style="54" customWidth="1"/>
    <col min="16122" max="16123" width="17" style="54" customWidth="1"/>
    <col min="16124" max="16135" width="10.7109375" style="54" customWidth="1"/>
    <col min="16136" max="16136" width="9.140625" style="54" customWidth="1"/>
    <col min="16137" max="16137" width="10" style="54" customWidth="1"/>
    <col min="16138" max="16138" width="14.7109375" style="54" customWidth="1"/>
    <col min="16139" max="16139" width="13.7109375" style="54" customWidth="1"/>
    <col min="16140" max="16140" width="17.28515625" style="54" customWidth="1"/>
    <col min="16141" max="16141" width="16.28515625" style="54" customWidth="1"/>
    <col min="16142" max="16384" width="11.42578125" style="54"/>
  </cols>
  <sheetData>
    <row r="1" spans="1:15" s="67" customFormat="1" ht="20.100000000000001" customHeight="1" x14ac:dyDescent="0.2">
      <c r="A1" s="175" t="str">
        <f>B3</f>
        <v>4.2. Размещены ли в открытом доступе на сайте законодательного (представительного) органа или на сайте, предназначенном для размещения бюджетных данных, сведения о хронологии рассмотрения и утверждения проекта закона об исполнении бюджета за 2020 год?</v>
      </c>
      <c r="B1" s="176"/>
      <c r="C1" s="176"/>
      <c r="D1" s="176"/>
      <c r="E1" s="176"/>
      <c r="F1" s="177"/>
      <c r="G1" s="204"/>
      <c r="H1" s="204"/>
      <c r="I1" s="204"/>
      <c r="J1" s="204"/>
      <c r="K1" s="176"/>
      <c r="L1" s="176"/>
      <c r="M1" s="176"/>
      <c r="N1" s="177"/>
      <c r="O1" s="275"/>
    </row>
    <row r="2" spans="1:15" s="67" customFormat="1" ht="15" customHeight="1" x14ac:dyDescent="0.2">
      <c r="A2" s="245" t="s">
        <v>1343</v>
      </c>
      <c r="B2" s="178"/>
      <c r="C2" s="178"/>
      <c r="D2" s="178"/>
      <c r="E2" s="178"/>
      <c r="F2" s="179"/>
      <c r="G2" s="205"/>
      <c r="H2" s="205"/>
      <c r="I2" s="205"/>
      <c r="J2" s="205"/>
      <c r="K2" s="178"/>
      <c r="L2" s="178"/>
      <c r="M2" s="178"/>
      <c r="N2" s="179"/>
      <c r="O2" s="275"/>
    </row>
    <row r="3" spans="1:15" ht="73.5" customHeight="1" x14ac:dyDescent="0.2">
      <c r="A3" s="377" t="s">
        <v>88</v>
      </c>
      <c r="B3" s="257" t="s">
        <v>288</v>
      </c>
      <c r="C3" s="378" t="s">
        <v>135</v>
      </c>
      <c r="D3" s="377"/>
      <c r="E3" s="377"/>
      <c r="F3" s="377" t="s">
        <v>291</v>
      </c>
      <c r="G3" s="379" t="s">
        <v>289</v>
      </c>
      <c r="H3" s="379"/>
      <c r="I3" s="379"/>
      <c r="J3" s="379"/>
      <c r="K3" s="377" t="s">
        <v>109</v>
      </c>
      <c r="L3" s="377" t="s">
        <v>1008</v>
      </c>
      <c r="M3" s="377"/>
      <c r="N3" s="377"/>
    </row>
    <row r="4" spans="1:15" s="55" customFormat="1" ht="24.95" customHeight="1" x14ac:dyDescent="0.2">
      <c r="A4" s="377"/>
      <c r="B4" s="234" t="str">
        <f>'Методика (раздел 4)'!B24</f>
        <v>Да, размещены</v>
      </c>
      <c r="C4" s="377" t="s">
        <v>101</v>
      </c>
      <c r="D4" s="377" t="s">
        <v>104</v>
      </c>
      <c r="E4" s="378" t="s">
        <v>100</v>
      </c>
      <c r="F4" s="377"/>
      <c r="G4" s="379" t="s">
        <v>980</v>
      </c>
      <c r="H4" s="379" t="s">
        <v>981</v>
      </c>
      <c r="I4" s="379" t="s">
        <v>991</v>
      </c>
      <c r="J4" s="379" t="s">
        <v>992</v>
      </c>
      <c r="K4" s="377"/>
      <c r="L4" s="377" t="s">
        <v>983</v>
      </c>
      <c r="M4" s="383" t="s">
        <v>287</v>
      </c>
      <c r="N4" s="383" t="s">
        <v>984</v>
      </c>
      <c r="O4" s="276"/>
    </row>
    <row r="5" spans="1:15" s="55" customFormat="1" ht="24.95" customHeight="1" x14ac:dyDescent="0.2">
      <c r="A5" s="377"/>
      <c r="B5" s="234" t="str">
        <f>'Методика (раздел 4)'!B25</f>
        <v>Нет, не размещены или не отвечают требованиям</v>
      </c>
      <c r="C5" s="377"/>
      <c r="D5" s="377"/>
      <c r="E5" s="378"/>
      <c r="F5" s="377"/>
      <c r="G5" s="379"/>
      <c r="H5" s="379"/>
      <c r="I5" s="382"/>
      <c r="J5" s="382"/>
      <c r="K5" s="377"/>
      <c r="L5" s="377"/>
      <c r="M5" s="383"/>
      <c r="N5" s="383"/>
      <c r="O5" s="276"/>
    </row>
    <row r="6" spans="1:15" ht="15" customHeight="1" x14ac:dyDescent="0.2">
      <c r="A6" s="56" t="s">
        <v>0</v>
      </c>
      <c r="B6" s="45"/>
      <c r="C6" s="45"/>
      <c r="D6" s="45"/>
      <c r="E6" s="57"/>
      <c r="F6" s="45"/>
      <c r="G6" s="206"/>
      <c r="H6" s="206"/>
      <c r="I6" s="206"/>
      <c r="J6" s="206"/>
      <c r="K6" s="130"/>
      <c r="L6" s="131"/>
      <c r="M6" s="131"/>
      <c r="N6" s="211"/>
    </row>
    <row r="7" spans="1:15" s="52" customFormat="1" ht="15" customHeight="1" x14ac:dyDescent="0.2">
      <c r="A7" s="29" t="s">
        <v>1</v>
      </c>
      <c r="B7" s="231" t="s">
        <v>190</v>
      </c>
      <c r="C7" s="30">
        <f t="shared" ref="C7:C24" si="0">IF(B7=$B$4,2,0)</f>
        <v>0</v>
      </c>
      <c r="D7" s="30"/>
      <c r="E7" s="47">
        <f>C7*IF(D7&gt;0,D7,1)</f>
        <v>0</v>
      </c>
      <c r="F7" s="33" t="s">
        <v>866</v>
      </c>
      <c r="G7" s="33" t="s">
        <v>183</v>
      </c>
      <c r="H7" s="33" t="s">
        <v>183</v>
      </c>
      <c r="I7" s="33" t="s">
        <v>183</v>
      </c>
      <c r="J7" s="33" t="s">
        <v>183</v>
      </c>
      <c r="K7" s="33" t="s">
        <v>183</v>
      </c>
      <c r="L7" s="232" t="s">
        <v>867</v>
      </c>
      <c r="M7" s="232" t="s">
        <v>401</v>
      </c>
      <c r="N7" s="127" t="s">
        <v>183</v>
      </c>
      <c r="O7" s="137"/>
    </row>
    <row r="8" spans="1:15" s="52" customFormat="1" ht="15" customHeight="1" x14ac:dyDescent="0.2">
      <c r="A8" s="29" t="s">
        <v>2</v>
      </c>
      <c r="B8" s="231" t="s">
        <v>189</v>
      </c>
      <c r="C8" s="30">
        <f t="shared" si="0"/>
        <v>2</v>
      </c>
      <c r="D8" s="30"/>
      <c r="E8" s="47">
        <f t="shared" ref="E8:E71" si="1">C8*IF(D8&gt;0,D8,1)</f>
        <v>2</v>
      </c>
      <c r="F8" s="33" t="s">
        <v>864</v>
      </c>
      <c r="G8" s="33">
        <v>44344</v>
      </c>
      <c r="H8" s="33" t="s">
        <v>646</v>
      </c>
      <c r="I8" s="33">
        <v>44370</v>
      </c>
      <c r="J8" s="33">
        <v>44370</v>
      </c>
      <c r="K8" s="33" t="s">
        <v>183</v>
      </c>
      <c r="L8" s="232" t="s">
        <v>867</v>
      </c>
      <c r="M8" s="232" t="s">
        <v>403</v>
      </c>
      <c r="N8" s="127" t="s">
        <v>183</v>
      </c>
      <c r="O8" s="137"/>
    </row>
    <row r="9" spans="1:15" s="52" customFormat="1" ht="15" customHeight="1" x14ac:dyDescent="0.2">
      <c r="A9" s="29" t="s">
        <v>3</v>
      </c>
      <c r="B9" s="231" t="s">
        <v>189</v>
      </c>
      <c r="C9" s="30">
        <f t="shared" si="0"/>
        <v>2</v>
      </c>
      <c r="D9" s="30"/>
      <c r="E9" s="47">
        <f t="shared" si="1"/>
        <v>2</v>
      </c>
      <c r="F9" s="33" t="s">
        <v>864</v>
      </c>
      <c r="G9" s="33">
        <v>44341</v>
      </c>
      <c r="H9" s="33">
        <v>44365</v>
      </c>
      <c r="I9" s="33">
        <v>44371</v>
      </c>
      <c r="J9" s="33">
        <v>44371</v>
      </c>
      <c r="K9" s="231" t="s">
        <v>183</v>
      </c>
      <c r="L9" s="232" t="s">
        <v>867</v>
      </c>
      <c r="M9" s="232" t="s">
        <v>404</v>
      </c>
      <c r="N9" s="39" t="s">
        <v>183</v>
      </c>
      <c r="O9" s="137"/>
    </row>
    <row r="10" spans="1:15" s="52" customFormat="1" ht="15" customHeight="1" x14ac:dyDescent="0.2">
      <c r="A10" s="29" t="s">
        <v>4</v>
      </c>
      <c r="B10" s="231" t="s">
        <v>189</v>
      </c>
      <c r="C10" s="30">
        <f>IF(B10=$B$4,2,0)</f>
        <v>2</v>
      </c>
      <c r="D10" s="30"/>
      <c r="E10" s="47">
        <f>C10*IF(D10&gt;0,D10,1)</f>
        <v>2</v>
      </c>
      <c r="F10" s="33" t="s">
        <v>864</v>
      </c>
      <c r="G10" s="33">
        <v>44343</v>
      </c>
      <c r="H10" s="33">
        <v>44344</v>
      </c>
      <c r="I10" s="33">
        <v>44378</v>
      </c>
      <c r="J10" s="33">
        <v>44378</v>
      </c>
      <c r="K10" s="33" t="s">
        <v>183</v>
      </c>
      <c r="L10" s="232" t="s">
        <v>867</v>
      </c>
      <c r="M10" s="232" t="s">
        <v>413</v>
      </c>
      <c r="N10" s="39" t="s">
        <v>183</v>
      </c>
      <c r="O10" s="137"/>
    </row>
    <row r="11" spans="1:15" s="52" customFormat="1" ht="15" customHeight="1" x14ac:dyDescent="0.2">
      <c r="A11" s="29" t="s">
        <v>5</v>
      </c>
      <c r="B11" s="231" t="s">
        <v>189</v>
      </c>
      <c r="C11" s="30">
        <f t="shared" si="0"/>
        <v>2</v>
      </c>
      <c r="D11" s="30"/>
      <c r="E11" s="47">
        <f t="shared" si="1"/>
        <v>2</v>
      </c>
      <c r="F11" s="33" t="s">
        <v>864</v>
      </c>
      <c r="G11" s="33">
        <v>44336</v>
      </c>
      <c r="H11" s="33">
        <v>44365</v>
      </c>
      <c r="I11" s="33">
        <v>44371</v>
      </c>
      <c r="J11" s="33">
        <v>44371</v>
      </c>
      <c r="K11" s="231" t="s">
        <v>183</v>
      </c>
      <c r="L11" s="232" t="s">
        <v>867</v>
      </c>
      <c r="M11" s="232" t="s">
        <v>416</v>
      </c>
      <c r="N11" s="39" t="s">
        <v>183</v>
      </c>
      <c r="O11" s="137"/>
    </row>
    <row r="12" spans="1:15" s="52" customFormat="1" ht="15" customHeight="1" x14ac:dyDescent="0.2">
      <c r="A12" s="29" t="s">
        <v>6</v>
      </c>
      <c r="B12" s="231" t="s">
        <v>189</v>
      </c>
      <c r="C12" s="30">
        <f t="shared" si="0"/>
        <v>2</v>
      </c>
      <c r="D12" s="30"/>
      <c r="E12" s="47">
        <f t="shared" si="1"/>
        <v>2</v>
      </c>
      <c r="F12" s="33" t="s">
        <v>864</v>
      </c>
      <c r="G12" s="33">
        <v>44347</v>
      </c>
      <c r="H12" s="33">
        <v>44357</v>
      </c>
      <c r="I12" s="33">
        <v>44364</v>
      </c>
      <c r="J12" s="33">
        <v>44364</v>
      </c>
      <c r="K12" s="210" t="s">
        <v>183</v>
      </c>
      <c r="L12" s="232" t="s">
        <v>867</v>
      </c>
      <c r="M12" s="232" t="s">
        <v>418</v>
      </c>
      <c r="N12" s="39" t="s">
        <v>183</v>
      </c>
      <c r="O12" s="137"/>
    </row>
    <row r="13" spans="1:15" ht="15" customHeight="1" x14ac:dyDescent="0.2">
      <c r="A13" s="155" t="s">
        <v>7</v>
      </c>
      <c r="B13" s="112" t="s">
        <v>190</v>
      </c>
      <c r="C13" s="113">
        <f t="shared" si="0"/>
        <v>0</v>
      </c>
      <c r="D13" s="113"/>
      <c r="E13" s="114">
        <f t="shared" si="1"/>
        <v>0</v>
      </c>
      <c r="F13" s="33" t="s">
        <v>866</v>
      </c>
      <c r="G13" s="33" t="s">
        <v>183</v>
      </c>
      <c r="H13" s="33" t="s">
        <v>183</v>
      </c>
      <c r="I13" s="33" t="s">
        <v>183</v>
      </c>
      <c r="J13" s="33" t="s">
        <v>183</v>
      </c>
      <c r="K13" s="33" t="s">
        <v>183</v>
      </c>
      <c r="L13" s="232" t="s">
        <v>867</v>
      </c>
      <c r="M13" s="232" t="s">
        <v>420</v>
      </c>
      <c r="N13" s="232" t="s">
        <v>183</v>
      </c>
    </row>
    <row r="14" spans="1:15" s="52" customFormat="1" ht="15" customHeight="1" x14ac:dyDescent="0.2">
      <c r="A14" s="29" t="s">
        <v>8</v>
      </c>
      <c r="B14" s="231" t="s">
        <v>189</v>
      </c>
      <c r="C14" s="30">
        <f t="shared" si="0"/>
        <v>2</v>
      </c>
      <c r="D14" s="30"/>
      <c r="E14" s="47">
        <f t="shared" si="1"/>
        <v>2</v>
      </c>
      <c r="F14" s="33" t="s">
        <v>864</v>
      </c>
      <c r="G14" s="33">
        <v>44337</v>
      </c>
      <c r="H14" s="33">
        <v>44357</v>
      </c>
      <c r="I14" s="33">
        <v>44364</v>
      </c>
      <c r="J14" s="33">
        <v>44364</v>
      </c>
      <c r="K14" s="231" t="s">
        <v>183</v>
      </c>
      <c r="L14" s="232" t="s">
        <v>867</v>
      </c>
      <c r="M14" s="232" t="s">
        <v>421</v>
      </c>
      <c r="N14" s="39" t="s">
        <v>183</v>
      </c>
      <c r="O14" s="137"/>
    </row>
    <row r="15" spans="1:15" s="52" customFormat="1" ht="15" customHeight="1" x14ac:dyDescent="0.2">
      <c r="A15" s="29" t="s">
        <v>9</v>
      </c>
      <c r="B15" s="231" t="s">
        <v>190</v>
      </c>
      <c r="C15" s="30">
        <f t="shared" si="0"/>
        <v>0</v>
      </c>
      <c r="D15" s="30"/>
      <c r="E15" s="47">
        <f t="shared" si="1"/>
        <v>0</v>
      </c>
      <c r="F15" s="235" t="s">
        <v>865</v>
      </c>
      <c r="G15" s="33">
        <v>44309</v>
      </c>
      <c r="H15" s="33" t="s">
        <v>1013</v>
      </c>
      <c r="I15" s="33" t="s">
        <v>343</v>
      </c>
      <c r="J15" s="33">
        <v>44357</v>
      </c>
      <c r="K15" s="33" t="s">
        <v>1014</v>
      </c>
      <c r="L15" s="232" t="s">
        <v>867</v>
      </c>
      <c r="M15" s="232" t="s">
        <v>382</v>
      </c>
      <c r="N15" s="39" t="s">
        <v>183</v>
      </c>
      <c r="O15" s="137"/>
    </row>
    <row r="16" spans="1:15" s="52" customFormat="1" ht="15" customHeight="1" x14ac:dyDescent="0.2">
      <c r="A16" s="29" t="s">
        <v>10</v>
      </c>
      <c r="B16" s="231" t="s">
        <v>189</v>
      </c>
      <c r="C16" s="30">
        <f t="shared" si="0"/>
        <v>2</v>
      </c>
      <c r="D16" s="30"/>
      <c r="E16" s="47">
        <f t="shared" si="1"/>
        <v>2</v>
      </c>
      <c r="F16" s="33" t="s">
        <v>864</v>
      </c>
      <c r="G16" s="33">
        <v>44341</v>
      </c>
      <c r="H16" s="33">
        <v>44363</v>
      </c>
      <c r="I16" s="33">
        <v>44371</v>
      </c>
      <c r="J16" s="33">
        <v>44371</v>
      </c>
      <c r="K16" s="231" t="s">
        <v>183</v>
      </c>
      <c r="L16" s="39" t="s">
        <v>979</v>
      </c>
      <c r="M16" s="232" t="s">
        <v>425</v>
      </c>
      <c r="N16" s="39" t="s">
        <v>183</v>
      </c>
      <c r="O16" s="137"/>
    </row>
    <row r="17" spans="1:15" ht="15" customHeight="1" x14ac:dyDescent="0.2">
      <c r="A17" s="155" t="s">
        <v>11</v>
      </c>
      <c r="B17" s="112" t="s">
        <v>190</v>
      </c>
      <c r="C17" s="113">
        <f t="shared" si="0"/>
        <v>0</v>
      </c>
      <c r="D17" s="113"/>
      <c r="E17" s="114">
        <f t="shared" si="1"/>
        <v>0</v>
      </c>
      <c r="F17" s="33" t="s">
        <v>866</v>
      </c>
      <c r="G17" s="33" t="s">
        <v>183</v>
      </c>
      <c r="H17" s="33" t="s">
        <v>183</v>
      </c>
      <c r="I17" s="33" t="s">
        <v>183</v>
      </c>
      <c r="J17" s="33" t="s">
        <v>183</v>
      </c>
      <c r="K17" s="33" t="s">
        <v>183</v>
      </c>
      <c r="L17" s="232" t="s">
        <v>867</v>
      </c>
      <c r="M17" s="232" t="s">
        <v>426</v>
      </c>
      <c r="N17" s="232" t="s">
        <v>183</v>
      </c>
    </row>
    <row r="18" spans="1:15" s="52" customFormat="1" ht="14.45" customHeight="1" x14ac:dyDescent="0.2">
      <c r="A18" s="29" t="s">
        <v>12</v>
      </c>
      <c r="B18" s="231" t="s">
        <v>189</v>
      </c>
      <c r="C18" s="30">
        <f t="shared" si="0"/>
        <v>2</v>
      </c>
      <c r="D18" s="30"/>
      <c r="E18" s="47">
        <f t="shared" si="1"/>
        <v>2</v>
      </c>
      <c r="F18" s="33" t="s">
        <v>864</v>
      </c>
      <c r="G18" s="33">
        <v>44344</v>
      </c>
      <c r="H18" s="33">
        <v>44364</v>
      </c>
      <c r="I18" s="33">
        <v>44377</v>
      </c>
      <c r="J18" s="33">
        <v>44377</v>
      </c>
      <c r="K18" s="33" t="s">
        <v>183</v>
      </c>
      <c r="L18" s="232" t="s">
        <v>867</v>
      </c>
      <c r="M18" s="232" t="s">
        <v>431</v>
      </c>
      <c r="N18" s="39" t="s">
        <v>982</v>
      </c>
      <c r="O18" s="137" t="s">
        <v>183</v>
      </c>
    </row>
    <row r="19" spans="1:15" s="52" customFormat="1" ht="15" customHeight="1" x14ac:dyDescent="0.2">
      <c r="A19" s="29" t="s">
        <v>13</v>
      </c>
      <c r="B19" s="231" t="s">
        <v>190</v>
      </c>
      <c r="C19" s="30">
        <f t="shared" si="0"/>
        <v>0</v>
      </c>
      <c r="D19" s="30"/>
      <c r="E19" s="47">
        <f t="shared" si="1"/>
        <v>0</v>
      </c>
      <c r="F19" s="33" t="s">
        <v>865</v>
      </c>
      <c r="G19" s="33">
        <v>44347</v>
      </c>
      <c r="H19" s="33" t="s">
        <v>343</v>
      </c>
      <c r="I19" s="33" t="s">
        <v>343</v>
      </c>
      <c r="J19" s="33" t="s">
        <v>343</v>
      </c>
      <c r="K19" s="33" t="s">
        <v>988</v>
      </c>
      <c r="L19" s="39" t="s">
        <v>875</v>
      </c>
      <c r="M19" s="232" t="s">
        <v>433</v>
      </c>
      <c r="N19" s="39" t="s">
        <v>183</v>
      </c>
      <c r="O19" s="137"/>
    </row>
    <row r="20" spans="1:15" ht="15" customHeight="1" x14ac:dyDescent="0.2">
      <c r="A20" s="155" t="s">
        <v>14</v>
      </c>
      <c r="B20" s="112" t="s">
        <v>190</v>
      </c>
      <c r="C20" s="113">
        <f t="shared" si="0"/>
        <v>0</v>
      </c>
      <c r="D20" s="113"/>
      <c r="E20" s="114">
        <f t="shared" si="1"/>
        <v>0</v>
      </c>
      <c r="F20" s="33" t="s">
        <v>866</v>
      </c>
      <c r="G20" s="33" t="s">
        <v>183</v>
      </c>
      <c r="H20" s="33" t="s">
        <v>183</v>
      </c>
      <c r="I20" s="33" t="s">
        <v>183</v>
      </c>
      <c r="J20" s="33" t="s">
        <v>183</v>
      </c>
      <c r="K20" s="33" t="s">
        <v>183</v>
      </c>
      <c r="L20" s="232" t="s">
        <v>867</v>
      </c>
      <c r="M20" s="232" t="s">
        <v>436</v>
      </c>
      <c r="N20" s="39" t="s">
        <v>183</v>
      </c>
    </row>
    <row r="21" spans="1:15" s="28" customFormat="1" ht="15" customHeight="1" x14ac:dyDescent="0.2">
      <c r="A21" s="155" t="s">
        <v>15</v>
      </c>
      <c r="B21" s="112" t="s">
        <v>190</v>
      </c>
      <c r="C21" s="113">
        <f t="shared" si="0"/>
        <v>0</v>
      </c>
      <c r="D21" s="113"/>
      <c r="E21" s="114">
        <f t="shared" si="1"/>
        <v>0</v>
      </c>
      <c r="F21" s="33" t="s">
        <v>866</v>
      </c>
      <c r="G21" s="33" t="s">
        <v>183</v>
      </c>
      <c r="H21" s="33" t="s">
        <v>183</v>
      </c>
      <c r="I21" s="33" t="s">
        <v>183</v>
      </c>
      <c r="J21" s="33" t="s">
        <v>183</v>
      </c>
      <c r="K21" s="33" t="s">
        <v>183</v>
      </c>
      <c r="L21" s="39" t="s">
        <v>979</v>
      </c>
      <c r="M21" s="273" t="s">
        <v>439</v>
      </c>
      <c r="N21" s="39" t="s">
        <v>183</v>
      </c>
      <c r="O21" s="275"/>
    </row>
    <row r="22" spans="1:15" s="52" customFormat="1" ht="15" customHeight="1" x14ac:dyDescent="0.2">
      <c r="A22" s="29" t="s">
        <v>16</v>
      </c>
      <c r="B22" s="231" t="s">
        <v>189</v>
      </c>
      <c r="C22" s="30">
        <f t="shared" si="0"/>
        <v>2</v>
      </c>
      <c r="D22" s="30"/>
      <c r="E22" s="47">
        <f t="shared" si="1"/>
        <v>2</v>
      </c>
      <c r="F22" s="33" t="s">
        <v>864</v>
      </c>
      <c r="G22" s="33">
        <v>44341</v>
      </c>
      <c r="H22" s="33">
        <v>44376</v>
      </c>
      <c r="I22" s="33">
        <v>44392</v>
      </c>
      <c r="J22" s="33">
        <v>44392</v>
      </c>
      <c r="K22" s="231" t="s">
        <v>183</v>
      </c>
      <c r="L22" s="39" t="s">
        <v>979</v>
      </c>
      <c r="M22" s="232" t="s">
        <v>444</v>
      </c>
      <c r="N22" s="39" t="s">
        <v>183</v>
      </c>
      <c r="O22" s="137"/>
    </row>
    <row r="23" spans="1:15" s="52" customFormat="1" ht="15" customHeight="1" x14ac:dyDescent="0.2">
      <c r="A23" s="29" t="s">
        <v>17</v>
      </c>
      <c r="B23" s="231" t="s">
        <v>189</v>
      </c>
      <c r="C23" s="30">
        <f>IF(B23=$B$4,2,0)</f>
        <v>2</v>
      </c>
      <c r="D23" s="30"/>
      <c r="E23" s="47">
        <f>C23*IF(D23&gt;0,D23,1)</f>
        <v>2</v>
      </c>
      <c r="F23" s="33" t="s">
        <v>864</v>
      </c>
      <c r="G23" s="33">
        <v>44347</v>
      </c>
      <c r="H23" s="33">
        <v>44365</v>
      </c>
      <c r="I23" s="33">
        <v>44376</v>
      </c>
      <c r="J23" s="33">
        <v>44376</v>
      </c>
      <c r="K23" s="231" t="s">
        <v>183</v>
      </c>
      <c r="L23" s="232" t="s">
        <v>867</v>
      </c>
      <c r="M23" s="232" t="s">
        <v>446</v>
      </c>
      <c r="N23" s="39" t="s">
        <v>183</v>
      </c>
      <c r="O23" s="137"/>
    </row>
    <row r="24" spans="1:15" s="52" customFormat="1" ht="15" customHeight="1" x14ac:dyDescent="0.2">
      <c r="A24" s="29" t="s">
        <v>204</v>
      </c>
      <c r="B24" s="231" t="s">
        <v>190</v>
      </c>
      <c r="C24" s="30">
        <f t="shared" si="0"/>
        <v>0</v>
      </c>
      <c r="D24" s="30"/>
      <c r="E24" s="47">
        <f t="shared" si="1"/>
        <v>0</v>
      </c>
      <c r="F24" s="235" t="s">
        <v>865</v>
      </c>
      <c r="G24" s="33">
        <v>44347</v>
      </c>
      <c r="H24" s="33" t="s">
        <v>343</v>
      </c>
      <c r="I24" s="33" t="s">
        <v>343</v>
      </c>
      <c r="J24" s="33" t="s">
        <v>343</v>
      </c>
      <c r="K24" s="231" t="s">
        <v>1348</v>
      </c>
      <c r="L24" s="39" t="s">
        <v>979</v>
      </c>
      <c r="M24" s="232" t="s">
        <v>450</v>
      </c>
      <c r="N24" s="39" t="s">
        <v>183</v>
      </c>
      <c r="O24" s="137"/>
    </row>
    <row r="25" spans="1:15" ht="15" customHeight="1" x14ac:dyDescent="0.2">
      <c r="A25" s="24" t="s">
        <v>18</v>
      </c>
      <c r="B25" s="25"/>
      <c r="C25" s="34"/>
      <c r="D25" s="25"/>
      <c r="E25" s="26"/>
      <c r="F25" s="41"/>
      <c r="G25" s="32"/>
      <c r="H25" s="32"/>
      <c r="I25" s="32"/>
      <c r="J25" s="32"/>
      <c r="K25" s="24"/>
      <c r="L25" s="42"/>
      <c r="M25" s="42"/>
      <c r="N25" s="42"/>
    </row>
    <row r="26" spans="1:15" ht="15" customHeight="1" x14ac:dyDescent="0.2">
      <c r="A26" s="155" t="s">
        <v>19</v>
      </c>
      <c r="B26" s="112" t="s">
        <v>189</v>
      </c>
      <c r="C26" s="113">
        <f t="shared" ref="C26:C36" si="2">IF(B26=$B$4,2,0)</f>
        <v>2</v>
      </c>
      <c r="D26" s="113"/>
      <c r="E26" s="114">
        <f t="shared" si="1"/>
        <v>2</v>
      </c>
      <c r="F26" s="33" t="s">
        <v>864</v>
      </c>
      <c r="G26" s="33">
        <v>44344</v>
      </c>
      <c r="H26" s="33">
        <v>44362</v>
      </c>
      <c r="I26" s="33" t="s">
        <v>990</v>
      </c>
      <c r="J26" s="33">
        <v>44365</v>
      </c>
      <c r="K26" s="33" t="s">
        <v>183</v>
      </c>
      <c r="L26" s="39" t="s">
        <v>979</v>
      </c>
      <c r="M26" s="39" t="s">
        <v>608</v>
      </c>
      <c r="N26" s="39" t="s">
        <v>183</v>
      </c>
    </row>
    <row r="27" spans="1:15" ht="15" customHeight="1" x14ac:dyDescent="0.2">
      <c r="A27" s="155" t="s">
        <v>20</v>
      </c>
      <c r="B27" s="112" t="s">
        <v>189</v>
      </c>
      <c r="C27" s="113">
        <f t="shared" si="2"/>
        <v>2</v>
      </c>
      <c r="D27" s="113"/>
      <c r="E27" s="114">
        <f t="shared" si="1"/>
        <v>2</v>
      </c>
      <c r="F27" s="33" t="s">
        <v>864</v>
      </c>
      <c r="G27" s="33">
        <v>44344</v>
      </c>
      <c r="H27" s="33">
        <v>44302</v>
      </c>
      <c r="I27" s="33">
        <v>44371</v>
      </c>
      <c r="J27" s="33">
        <v>44371</v>
      </c>
      <c r="K27" s="112" t="s">
        <v>183</v>
      </c>
      <c r="L27" s="232" t="s">
        <v>867</v>
      </c>
      <c r="M27" s="39" t="s">
        <v>377</v>
      </c>
      <c r="N27" s="39" t="s">
        <v>183</v>
      </c>
      <c r="O27" s="275" t="s">
        <v>183</v>
      </c>
    </row>
    <row r="28" spans="1:15" ht="15" customHeight="1" x14ac:dyDescent="0.2">
      <c r="A28" s="155" t="s">
        <v>21</v>
      </c>
      <c r="B28" s="112" t="s">
        <v>190</v>
      </c>
      <c r="C28" s="113">
        <f>IF(B28=$B$4,2,0)</f>
        <v>0</v>
      </c>
      <c r="D28" s="113"/>
      <c r="E28" s="114">
        <f>C28*IF(D28&gt;0,D28,1)</f>
        <v>0</v>
      </c>
      <c r="F28" s="33" t="s">
        <v>866</v>
      </c>
      <c r="G28" s="33" t="s">
        <v>183</v>
      </c>
      <c r="H28" s="33" t="s">
        <v>183</v>
      </c>
      <c r="I28" s="33" t="s">
        <v>183</v>
      </c>
      <c r="J28" s="33" t="s">
        <v>183</v>
      </c>
      <c r="K28" s="33" t="s">
        <v>183</v>
      </c>
      <c r="L28" s="232" t="s">
        <v>867</v>
      </c>
      <c r="M28" s="232" t="s">
        <v>455</v>
      </c>
      <c r="N28" s="39" t="s">
        <v>183</v>
      </c>
    </row>
    <row r="29" spans="1:15" s="52" customFormat="1" ht="15" customHeight="1" x14ac:dyDescent="0.2">
      <c r="A29" s="29" t="s">
        <v>22</v>
      </c>
      <c r="B29" s="231" t="s">
        <v>189</v>
      </c>
      <c r="C29" s="30">
        <f t="shared" si="2"/>
        <v>2</v>
      </c>
      <c r="D29" s="30"/>
      <c r="E29" s="47">
        <f t="shared" si="1"/>
        <v>2</v>
      </c>
      <c r="F29" s="33" t="s">
        <v>864</v>
      </c>
      <c r="G29" s="33">
        <v>44343</v>
      </c>
      <c r="H29" s="33">
        <v>44363</v>
      </c>
      <c r="I29" s="33">
        <v>44365</v>
      </c>
      <c r="J29" s="33">
        <v>44365</v>
      </c>
      <c r="K29" s="231" t="s">
        <v>183</v>
      </c>
      <c r="L29" s="232" t="s">
        <v>867</v>
      </c>
      <c r="M29" s="232" t="s">
        <v>458</v>
      </c>
      <c r="N29" s="39" t="s">
        <v>183</v>
      </c>
      <c r="O29" s="137"/>
    </row>
    <row r="30" spans="1:15" ht="15" customHeight="1" x14ac:dyDescent="0.2">
      <c r="A30" s="155" t="s">
        <v>23</v>
      </c>
      <c r="B30" s="112" t="s">
        <v>189</v>
      </c>
      <c r="C30" s="113">
        <f t="shared" si="2"/>
        <v>2</v>
      </c>
      <c r="D30" s="113"/>
      <c r="E30" s="114">
        <f t="shared" si="1"/>
        <v>2</v>
      </c>
      <c r="F30" s="33" t="s">
        <v>864</v>
      </c>
      <c r="G30" s="115">
        <v>44344</v>
      </c>
      <c r="H30" s="115">
        <v>44362</v>
      </c>
      <c r="I30" s="115">
        <v>44364</v>
      </c>
      <c r="J30" s="115">
        <v>44364</v>
      </c>
      <c r="K30" s="112" t="s">
        <v>183</v>
      </c>
      <c r="L30" s="232" t="s">
        <v>867</v>
      </c>
      <c r="M30" s="232" t="s">
        <v>460</v>
      </c>
      <c r="N30" s="39" t="s">
        <v>183</v>
      </c>
    </row>
    <row r="31" spans="1:15" s="52" customFormat="1" ht="15" customHeight="1" x14ac:dyDescent="0.2">
      <c r="A31" s="29" t="s">
        <v>24</v>
      </c>
      <c r="B31" s="231" t="s">
        <v>190</v>
      </c>
      <c r="C31" s="30">
        <f t="shared" si="2"/>
        <v>0</v>
      </c>
      <c r="D31" s="30"/>
      <c r="E31" s="47">
        <f t="shared" si="1"/>
        <v>0</v>
      </c>
      <c r="F31" s="235" t="s">
        <v>865</v>
      </c>
      <c r="G31" s="33">
        <v>44333</v>
      </c>
      <c r="H31" s="33">
        <v>44355</v>
      </c>
      <c r="I31" s="33" t="s">
        <v>1013</v>
      </c>
      <c r="J31" s="33" t="s">
        <v>1013</v>
      </c>
      <c r="K31" s="231" t="s">
        <v>1006</v>
      </c>
      <c r="L31" s="39" t="s">
        <v>979</v>
      </c>
      <c r="M31" s="39" t="s">
        <v>463</v>
      </c>
      <c r="N31" s="39" t="s">
        <v>183</v>
      </c>
      <c r="O31" s="137"/>
    </row>
    <row r="32" spans="1:15" ht="15" customHeight="1" x14ac:dyDescent="0.2">
      <c r="A32" s="155" t="s">
        <v>25</v>
      </c>
      <c r="B32" s="112" t="s">
        <v>189</v>
      </c>
      <c r="C32" s="113">
        <f t="shared" si="2"/>
        <v>2</v>
      </c>
      <c r="D32" s="113"/>
      <c r="E32" s="114">
        <f t="shared" si="1"/>
        <v>2</v>
      </c>
      <c r="F32" s="33" t="s">
        <v>864</v>
      </c>
      <c r="G32" s="33">
        <v>44347</v>
      </c>
      <c r="H32" s="115" t="s">
        <v>993</v>
      </c>
      <c r="I32" s="115">
        <v>44364</v>
      </c>
      <c r="J32" s="115">
        <v>44364</v>
      </c>
      <c r="K32" s="112" t="s">
        <v>183</v>
      </c>
      <c r="L32" s="232" t="s">
        <v>867</v>
      </c>
      <c r="M32" s="232" t="s">
        <v>465</v>
      </c>
      <c r="N32" s="39" t="s">
        <v>183</v>
      </c>
    </row>
    <row r="33" spans="1:15" ht="15" customHeight="1" x14ac:dyDescent="0.2">
      <c r="A33" s="155" t="s">
        <v>26</v>
      </c>
      <c r="B33" s="112" t="s">
        <v>190</v>
      </c>
      <c r="C33" s="113">
        <f t="shared" si="2"/>
        <v>0</v>
      </c>
      <c r="D33" s="113"/>
      <c r="E33" s="114">
        <f t="shared" si="1"/>
        <v>0</v>
      </c>
      <c r="F33" s="33" t="s">
        <v>866</v>
      </c>
      <c r="G33" s="33" t="s">
        <v>183</v>
      </c>
      <c r="H33" s="33" t="s">
        <v>183</v>
      </c>
      <c r="I33" s="33" t="s">
        <v>183</v>
      </c>
      <c r="J33" s="33" t="s">
        <v>183</v>
      </c>
      <c r="K33" s="33" t="s">
        <v>183</v>
      </c>
      <c r="L33" s="232" t="s">
        <v>867</v>
      </c>
      <c r="M33" s="232" t="s">
        <v>468</v>
      </c>
      <c r="N33" s="39" t="s">
        <v>183</v>
      </c>
    </row>
    <row r="34" spans="1:15" ht="15" customHeight="1" x14ac:dyDescent="0.2">
      <c r="A34" s="155" t="s">
        <v>27</v>
      </c>
      <c r="B34" s="112" t="s">
        <v>190</v>
      </c>
      <c r="C34" s="113">
        <f t="shared" si="2"/>
        <v>0</v>
      </c>
      <c r="D34" s="113"/>
      <c r="E34" s="114">
        <f t="shared" si="1"/>
        <v>0</v>
      </c>
      <c r="F34" s="33" t="s">
        <v>866</v>
      </c>
      <c r="G34" s="33" t="s">
        <v>183</v>
      </c>
      <c r="H34" s="33" t="s">
        <v>183</v>
      </c>
      <c r="I34" s="33" t="s">
        <v>183</v>
      </c>
      <c r="J34" s="33" t="s">
        <v>183</v>
      </c>
      <c r="K34" s="33" t="s">
        <v>183</v>
      </c>
      <c r="L34" s="39" t="s">
        <v>875</v>
      </c>
      <c r="M34" s="232" t="s">
        <v>470</v>
      </c>
      <c r="N34" s="39" t="s">
        <v>183</v>
      </c>
    </row>
    <row r="35" spans="1:15" s="52" customFormat="1" ht="15" customHeight="1" x14ac:dyDescent="0.2">
      <c r="A35" s="29" t="s">
        <v>207</v>
      </c>
      <c r="B35" s="231" t="s">
        <v>189</v>
      </c>
      <c r="C35" s="30">
        <f t="shared" si="2"/>
        <v>2</v>
      </c>
      <c r="D35" s="30"/>
      <c r="E35" s="47">
        <f t="shared" si="1"/>
        <v>2</v>
      </c>
      <c r="F35" s="33" t="s">
        <v>864</v>
      </c>
      <c r="G35" s="33">
        <v>44336</v>
      </c>
      <c r="H35" s="33" t="s">
        <v>476</v>
      </c>
      <c r="I35" s="33">
        <v>44363</v>
      </c>
      <c r="J35" s="33">
        <v>44370</v>
      </c>
      <c r="K35" s="112" t="s">
        <v>183</v>
      </c>
      <c r="L35" s="232" t="s">
        <v>867</v>
      </c>
      <c r="M35" s="232" t="s">
        <v>474</v>
      </c>
      <c r="N35" s="39" t="s">
        <v>183</v>
      </c>
      <c r="O35" s="137"/>
    </row>
    <row r="36" spans="1:15" ht="15" customHeight="1" x14ac:dyDescent="0.2">
      <c r="A36" s="155" t="s">
        <v>28</v>
      </c>
      <c r="B36" s="112" t="s">
        <v>189</v>
      </c>
      <c r="C36" s="113">
        <f t="shared" si="2"/>
        <v>2</v>
      </c>
      <c r="D36" s="113"/>
      <c r="E36" s="114">
        <f t="shared" si="1"/>
        <v>2</v>
      </c>
      <c r="F36" s="33" t="s">
        <v>864</v>
      </c>
      <c r="G36" s="115">
        <v>44315</v>
      </c>
      <c r="H36" s="115">
        <v>44330</v>
      </c>
      <c r="I36" s="115">
        <v>44336</v>
      </c>
      <c r="J36" s="115">
        <v>44336</v>
      </c>
      <c r="K36" s="112" t="s">
        <v>183</v>
      </c>
      <c r="L36" s="232" t="s">
        <v>867</v>
      </c>
      <c r="M36" s="232" t="s">
        <v>478</v>
      </c>
      <c r="N36" s="39" t="s">
        <v>183</v>
      </c>
    </row>
    <row r="37" spans="1:15" ht="15" customHeight="1" x14ac:dyDescent="0.2">
      <c r="A37" s="24" t="s">
        <v>29</v>
      </c>
      <c r="B37" s="25"/>
      <c r="C37" s="34"/>
      <c r="D37" s="25"/>
      <c r="E37" s="25"/>
      <c r="F37" s="41"/>
      <c r="G37" s="32"/>
      <c r="H37" s="32"/>
      <c r="I37" s="32"/>
      <c r="J37" s="32"/>
      <c r="K37" s="24"/>
      <c r="L37" s="41"/>
      <c r="M37" s="41"/>
      <c r="N37" s="42"/>
    </row>
    <row r="38" spans="1:15" ht="15" customHeight="1" x14ac:dyDescent="0.2">
      <c r="A38" s="155" t="s">
        <v>30</v>
      </c>
      <c r="B38" s="112" t="s">
        <v>189</v>
      </c>
      <c r="C38" s="113">
        <f t="shared" ref="C38:C53" si="3">IF(B38=$B$4,2,0)</f>
        <v>2</v>
      </c>
      <c r="D38" s="113"/>
      <c r="E38" s="114">
        <f t="shared" si="1"/>
        <v>2</v>
      </c>
      <c r="F38" s="33" t="s">
        <v>864</v>
      </c>
      <c r="G38" s="33">
        <v>44337</v>
      </c>
      <c r="H38" s="115">
        <v>44330</v>
      </c>
      <c r="I38" s="115">
        <v>44365</v>
      </c>
      <c r="J38" s="115">
        <v>44365</v>
      </c>
      <c r="K38" s="112" t="s">
        <v>985</v>
      </c>
      <c r="L38" s="232" t="s">
        <v>867</v>
      </c>
      <c r="M38" s="232" t="s">
        <v>480</v>
      </c>
      <c r="N38" s="39" t="s">
        <v>183</v>
      </c>
      <c r="O38" s="272" t="s">
        <v>183</v>
      </c>
    </row>
    <row r="39" spans="1:15" ht="15" customHeight="1" x14ac:dyDescent="0.2">
      <c r="A39" s="155" t="s">
        <v>31</v>
      </c>
      <c r="B39" s="112" t="s">
        <v>189</v>
      </c>
      <c r="C39" s="113">
        <f t="shared" si="3"/>
        <v>2</v>
      </c>
      <c r="D39" s="113"/>
      <c r="E39" s="114">
        <f t="shared" si="1"/>
        <v>2</v>
      </c>
      <c r="F39" s="33" t="s">
        <v>864</v>
      </c>
      <c r="G39" s="33">
        <v>44347</v>
      </c>
      <c r="H39" s="33">
        <v>44343</v>
      </c>
      <c r="I39" s="33">
        <v>44357</v>
      </c>
      <c r="J39" s="33">
        <v>44357</v>
      </c>
      <c r="K39" s="112" t="s">
        <v>986</v>
      </c>
      <c r="L39" s="232" t="s">
        <v>867</v>
      </c>
      <c r="M39" s="232" t="s">
        <v>482</v>
      </c>
      <c r="N39" s="39" t="s">
        <v>183</v>
      </c>
    </row>
    <row r="40" spans="1:15" ht="15" customHeight="1" x14ac:dyDescent="0.2">
      <c r="A40" s="155" t="s">
        <v>102</v>
      </c>
      <c r="B40" s="112" t="s">
        <v>189</v>
      </c>
      <c r="C40" s="113">
        <f>IF(B40=$B$4,2,0)</f>
        <v>2</v>
      </c>
      <c r="D40" s="113">
        <v>0.5</v>
      </c>
      <c r="E40" s="114">
        <f t="shared" si="1"/>
        <v>1</v>
      </c>
      <c r="F40" s="235" t="s">
        <v>864</v>
      </c>
      <c r="G40" s="115">
        <v>44334</v>
      </c>
      <c r="H40" s="115">
        <v>44357</v>
      </c>
      <c r="I40" s="115">
        <v>44375</v>
      </c>
      <c r="J40" s="115">
        <v>44375</v>
      </c>
      <c r="K40" s="116" t="s">
        <v>1016</v>
      </c>
      <c r="L40" s="39" t="s">
        <v>875</v>
      </c>
      <c r="M40" s="273" t="s">
        <v>483</v>
      </c>
      <c r="N40" s="39" t="s">
        <v>183</v>
      </c>
      <c r="O40" s="275" t="s">
        <v>183</v>
      </c>
    </row>
    <row r="41" spans="1:15" s="52" customFormat="1" ht="15" customHeight="1" x14ac:dyDescent="0.2">
      <c r="A41" s="29" t="s">
        <v>32</v>
      </c>
      <c r="B41" s="231" t="s">
        <v>189</v>
      </c>
      <c r="C41" s="30">
        <f t="shared" si="3"/>
        <v>2</v>
      </c>
      <c r="D41" s="30"/>
      <c r="E41" s="47">
        <f t="shared" si="1"/>
        <v>2</v>
      </c>
      <c r="F41" s="33" t="s">
        <v>864</v>
      </c>
      <c r="G41" s="33">
        <v>44348</v>
      </c>
      <c r="H41" s="33">
        <v>44375</v>
      </c>
      <c r="I41" s="33">
        <v>44378</v>
      </c>
      <c r="J41" s="115">
        <v>44378</v>
      </c>
      <c r="K41" s="231" t="s">
        <v>183</v>
      </c>
      <c r="L41" s="232" t="s">
        <v>867</v>
      </c>
      <c r="M41" s="232" t="s">
        <v>488</v>
      </c>
      <c r="N41" s="39" t="s">
        <v>183</v>
      </c>
      <c r="O41" s="137"/>
    </row>
    <row r="42" spans="1:15" ht="15" customHeight="1" x14ac:dyDescent="0.2">
      <c r="A42" s="155" t="s">
        <v>33</v>
      </c>
      <c r="B42" s="112" t="s">
        <v>189</v>
      </c>
      <c r="C42" s="113">
        <f t="shared" si="3"/>
        <v>2</v>
      </c>
      <c r="D42" s="113"/>
      <c r="E42" s="114">
        <f t="shared" si="1"/>
        <v>2</v>
      </c>
      <c r="F42" s="33" t="s">
        <v>864</v>
      </c>
      <c r="G42" s="33">
        <v>44344</v>
      </c>
      <c r="H42" s="33" t="s">
        <v>727</v>
      </c>
      <c r="I42" s="33">
        <v>44358</v>
      </c>
      <c r="J42" s="115">
        <v>44364</v>
      </c>
      <c r="K42" s="115" t="s">
        <v>1004</v>
      </c>
      <c r="L42" s="232" t="s">
        <v>867</v>
      </c>
      <c r="M42" s="273" t="s">
        <v>491</v>
      </c>
      <c r="N42" s="39" t="s">
        <v>183</v>
      </c>
      <c r="O42" s="275" t="s">
        <v>183</v>
      </c>
    </row>
    <row r="43" spans="1:15" s="52" customFormat="1" ht="15" customHeight="1" x14ac:dyDescent="0.2">
      <c r="A43" s="29" t="s">
        <v>34</v>
      </c>
      <c r="B43" s="231" t="s">
        <v>190</v>
      </c>
      <c r="C43" s="30">
        <f>IF(B43=$B$4,2,0)</f>
        <v>0</v>
      </c>
      <c r="D43" s="30"/>
      <c r="E43" s="47">
        <f t="shared" si="1"/>
        <v>0</v>
      </c>
      <c r="F43" s="235" t="s">
        <v>865</v>
      </c>
      <c r="G43" s="33">
        <v>44341</v>
      </c>
      <c r="H43" s="33" t="s">
        <v>1013</v>
      </c>
      <c r="I43" s="33">
        <v>44371</v>
      </c>
      <c r="J43" s="33">
        <v>44371</v>
      </c>
      <c r="K43" s="231" t="s">
        <v>1017</v>
      </c>
      <c r="L43" s="232" t="s">
        <v>867</v>
      </c>
      <c r="M43" s="232" t="s">
        <v>493</v>
      </c>
      <c r="N43" s="39" t="s">
        <v>183</v>
      </c>
      <c r="O43" s="137" t="s">
        <v>183</v>
      </c>
    </row>
    <row r="44" spans="1:15" s="52" customFormat="1" ht="15" customHeight="1" x14ac:dyDescent="0.2">
      <c r="A44" s="29" t="s">
        <v>35</v>
      </c>
      <c r="B44" s="231" t="s">
        <v>189</v>
      </c>
      <c r="C44" s="30">
        <f t="shared" si="3"/>
        <v>2</v>
      </c>
      <c r="D44" s="30"/>
      <c r="E44" s="47">
        <f t="shared" si="1"/>
        <v>2</v>
      </c>
      <c r="F44" s="33" t="s">
        <v>864</v>
      </c>
      <c r="G44" s="33">
        <v>44305</v>
      </c>
      <c r="H44" s="33">
        <v>44376</v>
      </c>
      <c r="I44" s="33">
        <v>44406</v>
      </c>
      <c r="J44" s="33">
        <v>44406</v>
      </c>
      <c r="K44" s="231" t="s">
        <v>183</v>
      </c>
      <c r="L44" s="232" t="s">
        <v>867</v>
      </c>
      <c r="M44" s="39" t="s">
        <v>496</v>
      </c>
      <c r="N44" s="39" t="s">
        <v>994</v>
      </c>
      <c r="O44" s="137" t="s">
        <v>183</v>
      </c>
    </row>
    <row r="45" spans="1:15" ht="15" customHeight="1" x14ac:dyDescent="0.2">
      <c r="A45" s="155" t="s">
        <v>103</v>
      </c>
      <c r="B45" s="112" t="s">
        <v>189</v>
      </c>
      <c r="C45" s="113">
        <f>IF(B45=$B$4,2,0)</f>
        <v>2</v>
      </c>
      <c r="D45" s="113"/>
      <c r="E45" s="114">
        <f>C45*IF(D45&gt;0,D45,1)</f>
        <v>2</v>
      </c>
      <c r="F45" s="33" t="s">
        <v>864</v>
      </c>
      <c r="G45" s="33">
        <v>44347</v>
      </c>
      <c r="H45" s="33">
        <v>44354</v>
      </c>
      <c r="I45" s="33">
        <v>44369</v>
      </c>
      <c r="J45" s="33">
        <v>44369</v>
      </c>
      <c r="K45" s="115" t="s">
        <v>183</v>
      </c>
      <c r="L45" s="39" t="s">
        <v>979</v>
      </c>
      <c r="M45" s="274" t="s">
        <v>501</v>
      </c>
      <c r="N45" s="39" t="s">
        <v>183</v>
      </c>
      <c r="O45" s="275" t="s">
        <v>183</v>
      </c>
    </row>
    <row r="46" spans="1:15" ht="15" customHeight="1" x14ac:dyDescent="0.2">
      <c r="A46" s="24" t="s">
        <v>36</v>
      </c>
      <c r="B46" s="25"/>
      <c r="C46" s="34"/>
      <c r="D46" s="25"/>
      <c r="E46" s="25"/>
      <c r="F46" s="41"/>
      <c r="G46" s="32"/>
      <c r="H46" s="32"/>
      <c r="I46" s="32"/>
      <c r="J46" s="32"/>
      <c r="K46" s="24"/>
      <c r="L46" s="41"/>
      <c r="M46" s="41"/>
      <c r="N46" s="42"/>
    </row>
    <row r="47" spans="1:15" ht="15" customHeight="1" x14ac:dyDescent="0.2">
      <c r="A47" s="155" t="s">
        <v>37</v>
      </c>
      <c r="B47" s="112" t="s">
        <v>190</v>
      </c>
      <c r="C47" s="113">
        <f>IF(B47=$B$4,2,0)</f>
        <v>0</v>
      </c>
      <c r="D47" s="113"/>
      <c r="E47" s="114">
        <f t="shared" si="1"/>
        <v>0</v>
      </c>
      <c r="F47" s="33" t="s">
        <v>866</v>
      </c>
      <c r="G47" s="33" t="s">
        <v>183</v>
      </c>
      <c r="H47" s="33" t="s">
        <v>183</v>
      </c>
      <c r="I47" s="33" t="s">
        <v>183</v>
      </c>
      <c r="J47" s="33" t="s">
        <v>183</v>
      </c>
      <c r="K47" s="115" t="s">
        <v>183</v>
      </c>
      <c r="L47" s="39" t="s">
        <v>875</v>
      </c>
      <c r="M47" s="232" t="s">
        <v>502</v>
      </c>
      <c r="N47" s="231" t="s">
        <v>995</v>
      </c>
      <c r="O47" s="275" t="s">
        <v>183</v>
      </c>
    </row>
    <row r="48" spans="1:15" s="52" customFormat="1" ht="15" customHeight="1" x14ac:dyDescent="0.2">
      <c r="A48" s="29" t="s">
        <v>38</v>
      </c>
      <c r="B48" s="231" t="s">
        <v>190</v>
      </c>
      <c r="C48" s="30">
        <f t="shared" si="3"/>
        <v>0</v>
      </c>
      <c r="D48" s="30"/>
      <c r="E48" s="47">
        <f t="shared" si="1"/>
        <v>0</v>
      </c>
      <c r="F48" s="235" t="s">
        <v>865</v>
      </c>
      <c r="G48" s="33">
        <v>44335</v>
      </c>
      <c r="H48" s="33">
        <v>44355</v>
      </c>
      <c r="I48" s="33" t="s">
        <v>1013</v>
      </c>
      <c r="J48" s="33" t="s">
        <v>1013</v>
      </c>
      <c r="K48" s="231" t="s">
        <v>1003</v>
      </c>
      <c r="L48" s="232" t="s">
        <v>867</v>
      </c>
      <c r="M48" s="39" t="s">
        <v>506</v>
      </c>
      <c r="N48" s="39" t="s">
        <v>183</v>
      </c>
      <c r="O48" s="137"/>
    </row>
    <row r="49" spans="1:15" ht="15" customHeight="1" x14ac:dyDescent="0.2">
      <c r="A49" s="155" t="s">
        <v>39</v>
      </c>
      <c r="B49" s="112" t="s">
        <v>189</v>
      </c>
      <c r="C49" s="113">
        <f t="shared" si="3"/>
        <v>2</v>
      </c>
      <c r="D49" s="113"/>
      <c r="E49" s="114">
        <f t="shared" si="1"/>
        <v>2</v>
      </c>
      <c r="F49" s="33" t="s">
        <v>864</v>
      </c>
      <c r="G49" s="115">
        <v>44301</v>
      </c>
      <c r="H49" s="115">
        <v>44334</v>
      </c>
      <c r="I49" s="115">
        <v>44343</v>
      </c>
      <c r="J49" s="115">
        <v>44343</v>
      </c>
      <c r="K49" s="112" t="s">
        <v>996</v>
      </c>
      <c r="L49" s="232" t="s">
        <v>867</v>
      </c>
      <c r="M49" s="232" t="s">
        <v>385</v>
      </c>
      <c r="N49" s="232" t="s">
        <v>940</v>
      </c>
      <c r="O49" s="275" t="s">
        <v>183</v>
      </c>
    </row>
    <row r="50" spans="1:15" ht="15" customHeight="1" x14ac:dyDescent="0.2">
      <c r="A50" s="155" t="s">
        <v>40</v>
      </c>
      <c r="B50" s="112" t="s">
        <v>190</v>
      </c>
      <c r="C50" s="113">
        <f t="shared" si="3"/>
        <v>0</v>
      </c>
      <c r="D50" s="113"/>
      <c r="E50" s="114">
        <f t="shared" si="1"/>
        <v>0</v>
      </c>
      <c r="F50" s="33" t="s">
        <v>865</v>
      </c>
      <c r="G50" s="33">
        <v>44347</v>
      </c>
      <c r="H50" s="33" t="s">
        <v>744</v>
      </c>
      <c r="I50" s="33" t="s">
        <v>343</v>
      </c>
      <c r="J50" s="33" t="s">
        <v>343</v>
      </c>
      <c r="K50" s="116" t="s">
        <v>1007</v>
      </c>
      <c r="L50" s="39" t="s">
        <v>875</v>
      </c>
      <c r="M50" s="232" t="s">
        <v>507</v>
      </c>
      <c r="N50" s="39" t="s">
        <v>183</v>
      </c>
      <c r="O50" s="275" t="s">
        <v>183</v>
      </c>
    </row>
    <row r="51" spans="1:15" ht="15" customHeight="1" x14ac:dyDescent="0.2">
      <c r="A51" s="155" t="s">
        <v>92</v>
      </c>
      <c r="B51" s="112" t="s">
        <v>190</v>
      </c>
      <c r="C51" s="113">
        <f t="shared" si="3"/>
        <v>0</v>
      </c>
      <c r="D51" s="113"/>
      <c r="E51" s="114">
        <f t="shared" si="1"/>
        <v>0</v>
      </c>
      <c r="F51" s="33" t="s">
        <v>866</v>
      </c>
      <c r="G51" s="33" t="s">
        <v>183</v>
      </c>
      <c r="H51" s="33" t="s">
        <v>183</v>
      </c>
      <c r="I51" s="33" t="s">
        <v>183</v>
      </c>
      <c r="J51" s="33" t="s">
        <v>183</v>
      </c>
      <c r="K51" s="115" t="s">
        <v>183</v>
      </c>
      <c r="L51" s="232" t="s">
        <v>867</v>
      </c>
      <c r="M51" s="232" t="s">
        <v>508</v>
      </c>
      <c r="N51" s="39" t="s">
        <v>183</v>
      </c>
    </row>
    <row r="52" spans="1:15" ht="15" customHeight="1" x14ac:dyDescent="0.2">
      <c r="A52" s="155" t="s">
        <v>41</v>
      </c>
      <c r="B52" s="112" t="s">
        <v>189</v>
      </c>
      <c r="C52" s="113">
        <f t="shared" si="3"/>
        <v>2</v>
      </c>
      <c r="D52" s="113"/>
      <c r="E52" s="114">
        <f t="shared" si="1"/>
        <v>2</v>
      </c>
      <c r="F52" s="33" t="s">
        <v>864</v>
      </c>
      <c r="G52" s="33">
        <v>44316</v>
      </c>
      <c r="H52" s="33">
        <v>44315</v>
      </c>
      <c r="I52" s="33">
        <v>44343</v>
      </c>
      <c r="J52" s="33">
        <v>44343</v>
      </c>
      <c r="K52" s="115" t="s">
        <v>183</v>
      </c>
      <c r="L52" s="232" t="s">
        <v>867</v>
      </c>
      <c r="M52" s="232" t="s">
        <v>184</v>
      </c>
      <c r="N52" s="127" t="s">
        <v>939</v>
      </c>
      <c r="O52" s="275" t="s">
        <v>183</v>
      </c>
    </row>
    <row r="53" spans="1:15" s="52" customFormat="1" ht="15" customHeight="1" x14ac:dyDescent="0.2">
      <c r="A53" s="29" t="s">
        <v>42</v>
      </c>
      <c r="B53" s="231" t="s">
        <v>189</v>
      </c>
      <c r="C53" s="30">
        <f t="shared" si="3"/>
        <v>2</v>
      </c>
      <c r="D53" s="30"/>
      <c r="E53" s="47">
        <f t="shared" si="1"/>
        <v>2</v>
      </c>
      <c r="F53" s="33" t="s">
        <v>864</v>
      </c>
      <c r="G53" s="33">
        <v>44307</v>
      </c>
      <c r="H53" s="33">
        <v>44329</v>
      </c>
      <c r="I53" s="33">
        <v>44343</v>
      </c>
      <c r="J53" s="115">
        <v>44343</v>
      </c>
      <c r="K53" s="115" t="s">
        <v>183</v>
      </c>
      <c r="L53" s="39" t="s">
        <v>979</v>
      </c>
      <c r="M53" s="232" t="s">
        <v>388</v>
      </c>
      <c r="N53" s="232" t="s">
        <v>183</v>
      </c>
      <c r="O53" s="137"/>
    </row>
    <row r="54" spans="1:15" ht="15" customHeight="1" x14ac:dyDescent="0.2">
      <c r="A54" s="24" t="s">
        <v>43</v>
      </c>
      <c r="B54" s="25"/>
      <c r="C54" s="34"/>
      <c r="D54" s="25"/>
      <c r="E54" s="25"/>
      <c r="F54" s="41"/>
      <c r="G54" s="222"/>
      <c r="H54" s="32"/>
      <c r="I54" s="32"/>
      <c r="J54" s="32"/>
      <c r="K54" s="24"/>
      <c r="L54" s="42"/>
      <c r="M54" s="42"/>
      <c r="N54" s="42"/>
    </row>
    <row r="55" spans="1:15" ht="15" customHeight="1" x14ac:dyDescent="0.2">
      <c r="A55" s="155" t="s">
        <v>44</v>
      </c>
      <c r="B55" s="112" t="s">
        <v>189</v>
      </c>
      <c r="C55" s="113">
        <f t="shared" ref="C55:C68" si="4">IF(B55=$B$4,2,0)</f>
        <v>2</v>
      </c>
      <c r="D55" s="113"/>
      <c r="E55" s="114">
        <f t="shared" si="1"/>
        <v>2</v>
      </c>
      <c r="F55" s="33" t="s">
        <v>864</v>
      </c>
      <c r="G55" s="115">
        <v>44347</v>
      </c>
      <c r="H55" s="115" t="s">
        <v>755</v>
      </c>
      <c r="I55" s="115">
        <v>44357</v>
      </c>
      <c r="J55" s="115">
        <v>44370</v>
      </c>
      <c r="K55" s="112" t="s">
        <v>183</v>
      </c>
      <c r="L55" s="232" t="s">
        <v>867</v>
      </c>
      <c r="M55" s="232" t="s">
        <v>511</v>
      </c>
      <c r="N55" s="39" t="s">
        <v>183</v>
      </c>
    </row>
    <row r="56" spans="1:15" ht="15" customHeight="1" x14ac:dyDescent="0.2">
      <c r="A56" s="155" t="s">
        <v>45</v>
      </c>
      <c r="B56" s="112" t="s">
        <v>189</v>
      </c>
      <c r="C56" s="113">
        <f t="shared" si="4"/>
        <v>2</v>
      </c>
      <c r="D56" s="113">
        <v>0.5</v>
      </c>
      <c r="E56" s="114">
        <f t="shared" si="1"/>
        <v>1</v>
      </c>
      <c r="F56" s="33" t="s">
        <v>864</v>
      </c>
      <c r="G56" s="115">
        <v>44347</v>
      </c>
      <c r="H56" s="115" t="s">
        <v>997</v>
      </c>
      <c r="I56" s="115">
        <v>44378</v>
      </c>
      <c r="J56" s="115">
        <v>44378</v>
      </c>
      <c r="K56" s="115" t="s">
        <v>1005</v>
      </c>
      <c r="L56" s="232" t="s">
        <v>867</v>
      </c>
      <c r="M56" s="273" t="s">
        <v>513</v>
      </c>
      <c r="N56" s="39" t="s">
        <v>999</v>
      </c>
      <c r="O56" s="275" t="s">
        <v>183</v>
      </c>
    </row>
    <row r="57" spans="1:15" ht="15" customHeight="1" x14ac:dyDescent="0.2">
      <c r="A57" s="155" t="s">
        <v>46</v>
      </c>
      <c r="B57" s="112" t="s">
        <v>190</v>
      </c>
      <c r="C57" s="113">
        <f t="shared" si="4"/>
        <v>0</v>
      </c>
      <c r="D57" s="113"/>
      <c r="E57" s="114">
        <f t="shared" si="1"/>
        <v>0</v>
      </c>
      <c r="F57" s="33" t="s">
        <v>866</v>
      </c>
      <c r="G57" s="33" t="s">
        <v>183</v>
      </c>
      <c r="H57" s="33" t="s">
        <v>183</v>
      </c>
      <c r="I57" s="33" t="s">
        <v>183</v>
      </c>
      <c r="J57" s="33" t="s">
        <v>183</v>
      </c>
      <c r="K57" s="115" t="s">
        <v>183</v>
      </c>
      <c r="L57" s="232" t="s">
        <v>867</v>
      </c>
      <c r="M57" s="232" t="s">
        <v>514</v>
      </c>
      <c r="N57" s="39" t="s">
        <v>183</v>
      </c>
    </row>
    <row r="58" spans="1:15" ht="15" customHeight="1" x14ac:dyDescent="0.2">
      <c r="A58" s="155" t="s">
        <v>47</v>
      </c>
      <c r="B58" s="112" t="s">
        <v>190</v>
      </c>
      <c r="C58" s="113">
        <f t="shared" si="4"/>
        <v>0</v>
      </c>
      <c r="D58" s="113"/>
      <c r="E58" s="114">
        <f t="shared" si="1"/>
        <v>0</v>
      </c>
      <c r="F58" s="33" t="s">
        <v>866</v>
      </c>
      <c r="G58" s="33" t="s">
        <v>183</v>
      </c>
      <c r="H58" s="33" t="s">
        <v>183</v>
      </c>
      <c r="I58" s="33" t="s">
        <v>183</v>
      </c>
      <c r="J58" s="33" t="s">
        <v>183</v>
      </c>
      <c r="K58" s="115" t="s">
        <v>183</v>
      </c>
      <c r="L58" s="232" t="s">
        <v>867</v>
      </c>
      <c r="M58" s="232" t="s">
        <v>516</v>
      </c>
      <c r="N58" s="39" t="s">
        <v>183</v>
      </c>
    </row>
    <row r="59" spans="1:15" ht="15" customHeight="1" x14ac:dyDescent="0.2">
      <c r="A59" s="155" t="s">
        <v>48</v>
      </c>
      <c r="B59" s="112" t="s">
        <v>189</v>
      </c>
      <c r="C59" s="113">
        <f t="shared" si="4"/>
        <v>2</v>
      </c>
      <c r="D59" s="113"/>
      <c r="E59" s="114">
        <f t="shared" si="1"/>
        <v>2</v>
      </c>
      <c r="F59" s="33" t="s">
        <v>864</v>
      </c>
      <c r="G59" s="115">
        <v>44344</v>
      </c>
      <c r="H59" s="115" t="s">
        <v>998</v>
      </c>
      <c r="I59" s="115">
        <v>44376</v>
      </c>
      <c r="J59" s="115">
        <v>44376</v>
      </c>
      <c r="K59" s="112" t="s">
        <v>183</v>
      </c>
      <c r="L59" s="232" t="s">
        <v>867</v>
      </c>
      <c r="M59" s="232" t="s">
        <v>517</v>
      </c>
      <c r="N59" s="39" t="s">
        <v>183</v>
      </c>
    </row>
    <row r="60" spans="1:15" ht="15" customHeight="1" x14ac:dyDescent="0.2">
      <c r="A60" s="155" t="s">
        <v>49</v>
      </c>
      <c r="B60" s="112" t="s">
        <v>189</v>
      </c>
      <c r="C60" s="113">
        <f t="shared" si="4"/>
        <v>2</v>
      </c>
      <c r="D60" s="113"/>
      <c r="E60" s="114">
        <f t="shared" si="1"/>
        <v>2</v>
      </c>
      <c r="F60" s="33" t="s">
        <v>864</v>
      </c>
      <c r="G60" s="115">
        <v>44284</v>
      </c>
      <c r="H60" s="115">
        <v>44336</v>
      </c>
      <c r="I60" s="115">
        <v>44364</v>
      </c>
      <c r="J60" s="115">
        <v>44364</v>
      </c>
      <c r="K60" s="112" t="s">
        <v>183</v>
      </c>
      <c r="L60" s="39" t="s">
        <v>979</v>
      </c>
      <c r="M60" s="232" t="s">
        <v>389</v>
      </c>
      <c r="N60" s="232" t="s">
        <v>183</v>
      </c>
    </row>
    <row r="61" spans="1:15" ht="15" customHeight="1" x14ac:dyDescent="0.2">
      <c r="A61" s="155" t="s">
        <v>50</v>
      </c>
      <c r="B61" s="112" t="s">
        <v>190</v>
      </c>
      <c r="C61" s="113">
        <f t="shared" si="4"/>
        <v>0</v>
      </c>
      <c r="D61" s="113"/>
      <c r="E61" s="114">
        <f t="shared" si="1"/>
        <v>0</v>
      </c>
      <c r="F61" s="235" t="s">
        <v>865</v>
      </c>
      <c r="G61" s="33">
        <v>44286</v>
      </c>
      <c r="H61" s="33" t="s">
        <v>343</v>
      </c>
      <c r="I61" s="33">
        <v>44336</v>
      </c>
      <c r="J61" s="33">
        <v>44336</v>
      </c>
      <c r="K61" s="115" t="s">
        <v>183</v>
      </c>
      <c r="L61" s="39" t="s">
        <v>875</v>
      </c>
      <c r="M61" s="232" t="s">
        <v>392</v>
      </c>
      <c r="N61" s="39" t="s">
        <v>183</v>
      </c>
      <c r="O61" s="267" t="s">
        <v>183</v>
      </c>
    </row>
    <row r="62" spans="1:15" ht="15" customHeight="1" x14ac:dyDescent="0.2">
      <c r="A62" s="155" t="s">
        <v>51</v>
      </c>
      <c r="B62" s="112" t="s">
        <v>190</v>
      </c>
      <c r="C62" s="113">
        <f t="shared" si="4"/>
        <v>0</v>
      </c>
      <c r="D62" s="113"/>
      <c r="E62" s="114">
        <f t="shared" si="1"/>
        <v>0</v>
      </c>
      <c r="F62" s="235" t="s">
        <v>865</v>
      </c>
      <c r="G62" s="115">
        <v>44329</v>
      </c>
      <c r="H62" s="33" t="s">
        <v>343</v>
      </c>
      <c r="I62" s="115">
        <v>44343</v>
      </c>
      <c r="J62" s="115">
        <v>44343</v>
      </c>
      <c r="K62" s="112" t="s">
        <v>183</v>
      </c>
      <c r="L62" s="39" t="s">
        <v>875</v>
      </c>
      <c r="M62" s="232" t="s">
        <v>519</v>
      </c>
      <c r="N62" s="39" t="s">
        <v>183</v>
      </c>
      <c r="O62" s="277" t="s">
        <v>183</v>
      </c>
    </row>
    <row r="63" spans="1:15" s="52" customFormat="1" ht="15" customHeight="1" x14ac:dyDescent="0.2">
      <c r="A63" s="29" t="s">
        <v>181</v>
      </c>
      <c r="B63" s="231" t="s">
        <v>189</v>
      </c>
      <c r="C63" s="30">
        <f t="shared" si="4"/>
        <v>2</v>
      </c>
      <c r="D63" s="30"/>
      <c r="E63" s="47">
        <f t="shared" si="1"/>
        <v>2</v>
      </c>
      <c r="F63" s="235" t="s">
        <v>864</v>
      </c>
      <c r="G63" s="33">
        <v>44341</v>
      </c>
      <c r="H63" s="33">
        <v>44369</v>
      </c>
      <c r="I63" s="33">
        <v>44406</v>
      </c>
      <c r="J63" s="33">
        <v>44406</v>
      </c>
      <c r="K63" s="231" t="s">
        <v>1001</v>
      </c>
      <c r="L63" s="232" t="s">
        <v>867</v>
      </c>
      <c r="M63" s="232" t="s">
        <v>523</v>
      </c>
      <c r="N63" s="39" t="s">
        <v>183</v>
      </c>
      <c r="O63" s="137"/>
    </row>
    <row r="64" spans="1:15" ht="15" customHeight="1" x14ac:dyDescent="0.2">
      <c r="A64" s="155" t="s">
        <v>53</v>
      </c>
      <c r="B64" s="112" t="s">
        <v>189</v>
      </c>
      <c r="C64" s="113">
        <f t="shared" si="4"/>
        <v>2</v>
      </c>
      <c r="D64" s="113"/>
      <c r="E64" s="114">
        <f t="shared" si="1"/>
        <v>2</v>
      </c>
      <c r="F64" s="33" t="s">
        <v>864</v>
      </c>
      <c r="G64" s="115">
        <v>44341</v>
      </c>
      <c r="H64" s="115">
        <v>44356</v>
      </c>
      <c r="I64" s="115">
        <v>44364</v>
      </c>
      <c r="J64" s="115">
        <v>44364</v>
      </c>
      <c r="K64" s="112" t="s">
        <v>183</v>
      </c>
      <c r="L64" s="232" t="s">
        <v>867</v>
      </c>
      <c r="M64" s="232" t="s">
        <v>624</v>
      </c>
      <c r="N64" s="127" t="s">
        <v>183</v>
      </c>
    </row>
    <row r="65" spans="1:15" s="52" customFormat="1" ht="15" customHeight="1" x14ac:dyDescent="0.2">
      <c r="A65" s="29" t="s">
        <v>54</v>
      </c>
      <c r="B65" s="231" t="s">
        <v>189</v>
      </c>
      <c r="C65" s="30">
        <f t="shared" si="4"/>
        <v>2</v>
      </c>
      <c r="D65" s="30"/>
      <c r="E65" s="47">
        <f t="shared" si="1"/>
        <v>2</v>
      </c>
      <c r="F65" s="33" t="s">
        <v>864</v>
      </c>
      <c r="G65" s="33">
        <v>44335</v>
      </c>
      <c r="H65" s="33">
        <v>44343</v>
      </c>
      <c r="I65" s="33">
        <v>44358</v>
      </c>
      <c r="J65" s="33">
        <v>44358</v>
      </c>
      <c r="K65" s="33" t="s">
        <v>183</v>
      </c>
      <c r="L65" s="232" t="s">
        <v>867</v>
      </c>
      <c r="M65" s="232" t="s">
        <v>395</v>
      </c>
      <c r="N65" s="39" t="s">
        <v>183</v>
      </c>
      <c r="O65" s="137"/>
    </row>
    <row r="66" spans="1:15" s="52" customFormat="1" ht="15" customHeight="1" x14ac:dyDescent="0.2">
      <c r="A66" s="29" t="s">
        <v>55</v>
      </c>
      <c r="B66" s="231" t="s">
        <v>189</v>
      </c>
      <c r="C66" s="30">
        <f t="shared" si="4"/>
        <v>2</v>
      </c>
      <c r="D66" s="30">
        <v>0.5</v>
      </c>
      <c r="E66" s="47">
        <f t="shared" si="1"/>
        <v>1</v>
      </c>
      <c r="F66" s="235" t="s">
        <v>864</v>
      </c>
      <c r="G66" s="33">
        <v>44343</v>
      </c>
      <c r="H66" s="33">
        <v>44344</v>
      </c>
      <c r="I66" s="33">
        <v>44383</v>
      </c>
      <c r="J66" s="33">
        <v>44383</v>
      </c>
      <c r="K66" s="33" t="s">
        <v>1018</v>
      </c>
      <c r="L66" s="232" t="s">
        <v>867</v>
      </c>
      <c r="M66" s="232" t="s">
        <v>528</v>
      </c>
      <c r="N66" s="39" t="s">
        <v>183</v>
      </c>
      <c r="O66" s="137" t="s">
        <v>183</v>
      </c>
    </row>
    <row r="67" spans="1:15" ht="15" customHeight="1" x14ac:dyDescent="0.2">
      <c r="A67" s="155" t="s">
        <v>56</v>
      </c>
      <c r="B67" s="112" t="s">
        <v>189</v>
      </c>
      <c r="C67" s="113">
        <f t="shared" si="4"/>
        <v>2</v>
      </c>
      <c r="D67" s="113"/>
      <c r="E67" s="114">
        <f t="shared" si="1"/>
        <v>2</v>
      </c>
      <c r="F67" s="33" t="s">
        <v>864</v>
      </c>
      <c r="G67" s="115">
        <v>44347</v>
      </c>
      <c r="H67" s="115">
        <v>44336</v>
      </c>
      <c r="I67" s="115">
        <v>44356</v>
      </c>
      <c r="J67" s="115">
        <v>44356</v>
      </c>
      <c r="K67" s="112" t="s">
        <v>183</v>
      </c>
      <c r="L67" s="39" t="s">
        <v>979</v>
      </c>
      <c r="M67" s="232" t="s">
        <v>530</v>
      </c>
      <c r="N67" s="39" t="s">
        <v>1002</v>
      </c>
      <c r="O67" s="275" t="s">
        <v>183</v>
      </c>
    </row>
    <row r="68" spans="1:15" ht="15" customHeight="1" x14ac:dyDescent="0.2">
      <c r="A68" s="155" t="s">
        <v>57</v>
      </c>
      <c r="B68" s="112" t="s">
        <v>190</v>
      </c>
      <c r="C68" s="113">
        <f t="shared" si="4"/>
        <v>0</v>
      </c>
      <c r="D68" s="113"/>
      <c r="E68" s="114">
        <f t="shared" si="1"/>
        <v>0</v>
      </c>
      <c r="F68" s="33" t="s">
        <v>866</v>
      </c>
      <c r="G68" s="33" t="s">
        <v>183</v>
      </c>
      <c r="H68" s="33" t="s">
        <v>183</v>
      </c>
      <c r="I68" s="33" t="s">
        <v>183</v>
      </c>
      <c r="J68" s="33" t="s">
        <v>183</v>
      </c>
      <c r="K68" s="115" t="s">
        <v>183</v>
      </c>
      <c r="L68" s="39" t="s">
        <v>875</v>
      </c>
      <c r="M68" s="232" t="s">
        <v>534</v>
      </c>
      <c r="N68" s="39" t="s">
        <v>183</v>
      </c>
    </row>
    <row r="69" spans="1:15" ht="15" customHeight="1" x14ac:dyDescent="0.2">
      <c r="A69" s="24" t="s">
        <v>58</v>
      </c>
      <c r="B69" s="25"/>
      <c r="C69" s="34"/>
      <c r="D69" s="25"/>
      <c r="E69" s="25"/>
      <c r="F69" s="41"/>
      <c r="G69" s="32"/>
      <c r="H69" s="32"/>
      <c r="I69" s="32"/>
      <c r="J69" s="32"/>
      <c r="K69" s="24"/>
      <c r="L69" s="41"/>
      <c r="M69" s="41"/>
      <c r="N69" s="41"/>
    </row>
    <row r="70" spans="1:15" ht="15" customHeight="1" x14ac:dyDescent="0.2">
      <c r="A70" s="155" t="s">
        <v>59</v>
      </c>
      <c r="B70" s="112" t="s">
        <v>190</v>
      </c>
      <c r="C70" s="113">
        <f>IF(B70=$B$4,2,0)</f>
        <v>0</v>
      </c>
      <c r="D70" s="113"/>
      <c r="E70" s="114">
        <f t="shared" si="1"/>
        <v>0</v>
      </c>
      <c r="F70" s="33" t="s">
        <v>866</v>
      </c>
      <c r="G70" s="33" t="s">
        <v>183</v>
      </c>
      <c r="H70" s="33" t="s">
        <v>183</v>
      </c>
      <c r="I70" s="33" t="s">
        <v>183</v>
      </c>
      <c r="J70" s="33" t="s">
        <v>183</v>
      </c>
      <c r="K70" s="115" t="s">
        <v>183</v>
      </c>
      <c r="L70" s="232" t="s">
        <v>867</v>
      </c>
      <c r="M70" s="39" t="s">
        <v>535</v>
      </c>
      <c r="N70" s="39" t="s">
        <v>183</v>
      </c>
    </row>
    <row r="71" spans="1:15" ht="15" customHeight="1" x14ac:dyDescent="0.2">
      <c r="A71" s="155" t="s">
        <v>60</v>
      </c>
      <c r="B71" s="112" t="s">
        <v>190</v>
      </c>
      <c r="C71" s="113">
        <f>IF(B71=$B$4,2,0)</f>
        <v>0</v>
      </c>
      <c r="D71" s="113"/>
      <c r="E71" s="114">
        <f t="shared" si="1"/>
        <v>0</v>
      </c>
      <c r="F71" s="33" t="s">
        <v>866</v>
      </c>
      <c r="G71" s="33" t="s">
        <v>183</v>
      </c>
      <c r="H71" s="33" t="s">
        <v>183</v>
      </c>
      <c r="I71" s="33" t="s">
        <v>183</v>
      </c>
      <c r="J71" s="33" t="s">
        <v>183</v>
      </c>
      <c r="K71" s="115" t="s">
        <v>183</v>
      </c>
      <c r="L71" s="232" t="s">
        <v>867</v>
      </c>
      <c r="M71" s="39" t="s">
        <v>537</v>
      </c>
      <c r="N71" s="39" t="s">
        <v>183</v>
      </c>
    </row>
    <row r="72" spans="1:15" ht="15" customHeight="1" x14ac:dyDescent="0.2">
      <c r="A72" s="155" t="s">
        <v>61</v>
      </c>
      <c r="B72" s="112" t="s">
        <v>189</v>
      </c>
      <c r="C72" s="113">
        <f>IF(B72=$B$4,2,0)</f>
        <v>2</v>
      </c>
      <c r="D72" s="113"/>
      <c r="E72" s="114">
        <f t="shared" ref="E72:E98" si="5">C72*IF(D72&gt;0,D72,1)</f>
        <v>2</v>
      </c>
      <c r="F72" s="33" t="s">
        <v>864</v>
      </c>
      <c r="G72" s="115">
        <v>44315</v>
      </c>
      <c r="H72" s="115" t="s">
        <v>1010</v>
      </c>
      <c r="I72" s="115">
        <v>44335</v>
      </c>
      <c r="J72" s="115">
        <v>44343</v>
      </c>
      <c r="K72" s="112" t="s">
        <v>183</v>
      </c>
      <c r="L72" s="232" t="s">
        <v>867</v>
      </c>
      <c r="M72" s="274" t="s">
        <v>364</v>
      </c>
      <c r="N72" s="232" t="s">
        <v>183</v>
      </c>
    </row>
    <row r="73" spans="1:15" ht="15" customHeight="1" x14ac:dyDescent="0.2">
      <c r="A73" s="155" t="s">
        <v>62</v>
      </c>
      <c r="B73" s="112" t="s">
        <v>190</v>
      </c>
      <c r="C73" s="113">
        <f>IF(B73=$B$4,2,0)</f>
        <v>0</v>
      </c>
      <c r="D73" s="113"/>
      <c r="E73" s="114">
        <f t="shared" si="5"/>
        <v>0</v>
      </c>
      <c r="F73" s="235" t="s">
        <v>865</v>
      </c>
      <c r="G73" s="115" t="s">
        <v>343</v>
      </c>
      <c r="H73" s="33" t="s">
        <v>1011</v>
      </c>
      <c r="I73" s="33">
        <v>44315</v>
      </c>
      <c r="J73" s="33">
        <v>44315</v>
      </c>
      <c r="K73" s="115" t="s">
        <v>1012</v>
      </c>
      <c r="L73" s="232" t="s">
        <v>867</v>
      </c>
      <c r="M73" s="274" t="s">
        <v>344</v>
      </c>
      <c r="N73" s="232" t="s">
        <v>183</v>
      </c>
    </row>
    <row r="74" spans="1:15" ht="15" customHeight="1" x14ac:dyDescent="0.2">
      <c r="A74" s="155" t="s">
        <v>63</v>
      </c>
      <c r="B74" s="112" t="s">
        <v>189</v>
      </c>
      <c r="C74" s="113">
        <f t="shared" ref="C74:C98" si="6">IF(B74=$B$4,2,0)</f>
        <v>2</v>
      </c>
      <c r="D74" s="113"/>
      <c r="E74" s="114">
        <f t="shared" si="5"/>
        <v>2</v>
      </c>
      <c r="F74" s="33" t="s">
        <v>864</v>
      </c>
      <c r="G74" s="115">
        <v>44333</v>
      </c>
      <c r="H74" s="115">
        <v>44344</v>
      </c>
      <c r="I74" s="115">
        <v>44363</v>
      </c>
      <c r="J74" s="115">
        <v>44363</v>
      </c>
      <c r="K74" s="112" t="s">
        <v>1341</v>
      </c>
      <c r="L74" s="232" t="s">
        <v>867</v>
      </c>
      <c r="M74" s="39" t="s">
        <v>540</v>
      </c>
      <c r="N74" s="39" t="s">
        <v>183</v>
      </c>
    </row>
    <row r="75" spans="1:15" ht="15" customHeight="1" x14ac:dyDescent="0.2">
      <c r="A75" s="29" t="s">
        <v>64</v>
      </c>
      <c r="B75" s="112" t="s">
        <v>189</v>
      </c>
      <c r="C75" s="113">
        <f t="shared" si="6"/>
        <v>2</v>
      </c>
      <c r="D75" s="113"/>
      <c r="E75" s="114">
        <f t="shared" si="5"/>
        <v>2</v>
      </c>
      <c r="F75" s="33" t="s">
        <v>864</v>
      </c>
      <c r="G75" s="115">
        <v>44308</v>
      </c>
      <c r="H75" s="115" t="s">
        <v>978</v>
      </c>
      <c r="I75" s="115">
        <v>44336</v>
      </c>
      <c r="J75" s="115">
        <v>44337</v>
      </c>
      <c r="K75" s="116"/>
      <c r="L75" s="232" t="s">
        <v>867</v>
      </c>
      <c r="M75" s="274" t="s">
        <v>543</v>
      </c>
      <c r="N75" s="39" t="s">
        <v>183</v>
      </c>
    </row>
    <row r="76" spans="1:15" ht="15" customHeight="1" x14ac:dyDescent="0.2">
      <c r="A76" s="24" t="s">
        <v>65</v>
      </c>
      <c r="B76" s="25"/>
      <c r="C76" s="34"/>
      <c r="D76" s="25"/>
      <c r="E76" s="25"/>
      <c r="F76" s="41"/>
      <c r="G76" s="222"/>
      <c r="H76" s="32"/>
      <c r="I76" s="32"/>
      <c r="J76" s="32"/>
      <c r="K76" s="24"/>
      <c r="L76" s="42"/>
      <c r="M76" s="42"/>
      <c r="N76" s="42"/>
    </row>
    <row r="77" spans="1:15" ht="15" customHeight="1" x14ac:dyDescent="0.2">
      <c r="A77" s="155" t="s">
        <v>66</v>
      </c>
      <c r="B77" s="112" t="s">
        <v>189</v>
      </c>
      <c r="C77" s="113">
        <f>IF(B77=$B$4,2,0)</f>
        <v>2</v>
      </c>
      <c r="D77" s="113"/>
      <c r="E77" s="114">
        <f t="shared" si="5"/>
        <v>2</v>
      </c>
      <c r="F77" s="33" t="s">
        <v>864</v>
      </c>
      <c r="G77" s="33">
        <v>44337</v>
      </c>
      <c r="H77" s="115" t="s">
        <v>1019</v>
      </c>
      <c r="I77" s="115">
        <v>44363</v>
      </c>
      <c r="J77" s="115">
        <v>44363</v>
      </c>
      <c r="K77" s="115" t="s">
        <v>183</v>
      </c>
      <c r="L77" s="232" t="s">
        <v>867</v>
      </c>
      <c r="M77" s="232" t="s">
        <v>547</v>
      </c>
      <c r="N77" s="39" t="s">
        <v>183</v>
      </c>
    </row>
    <row r="78" spans="1:15" ht="15" customHeight="1" x14ac:dyDescent="0.2">
      <c r="A78" s="155" t="s">
        <v>68</v>
      </c>
      <c r="B78" s="112" t="s">
        <v>190</v>
      </c>
      <c r="C78" s="113">
        <f t="shared" si="6"/>
        <v>0</v>
      </c>
      <c r="D78" s="113"/>
      <c r="E78" s="114">
        <f t="shared" si="5"/>
        <v>0</v>
      </c>
      <c r="F78" s="33" t="s">
        <v>866</v>
      </c>
      <c r="G78" s="33" t="s">
        <v>183</v>
      </c>
      <c r="H78" s="33" t="s">
        <v>183</v>
      </c>
      <c r="I78" s="33" t="s">
        <v>183</v>
      </c>
      <c r="J78" s="33" t="s">
        <v>183</v>
      </c>
      <c r="K78" s="115" t="s">
        <v>183</v>
      </c>
      <c r="L78" s="232" t="s">
        <v>875</v>
      </c>
      <c r="M78" s="232" t="s">
        <v>551</v>
      </c>
      <c r="N78" s="39" t="s">
        <v>183</v>
      </c>
    </row>
    <row r="79" spans="1:15" ht="15" customHeight="1" x14ac:dyDescent="0.2">
      <c r="A79" s="155" t="s">
        <v>69</v>
      </c>
      <c r="B79" s="112" t="s">
        <v>190</v>
      </c>
      <c r="C79" s="113">
        <f>IF(B79=$B$4,2,0)</f>
        <v>0</v>
      </c>
      <c r="D79" s="113"/>
      <c r="E79" s="114">
        <f t="shared" si="5"/>
        <v>0</v>
      </c>
      <c r="F79" s="235" t="s">
        <v>865</v>
      </c>
      <c r="G79" s="33">
        <v>44306</v>
      </c>
      <c r="H79" s="33" t="s">
        <v>343</v>
      </c>
      <c r="I79" s="33" t="s">
        <v>343</v>
      </c>
      <c r="J79" s="33" t="s">
        <v>343</v>
      </c>
      <c r="K79" s="39" t="s">
        <v>183</v>
      </c>
      <c r="L79" s="39" t="s">
        <v>875</v>
      </c>
      <c r="M79" s="232" t="s">
        <v>397</v>
      </c>
      <c r="N79" s="39" t="s">
        <v>183</v>
      </c>
    </row>
    <row r="80" spans="1:15" ht="15" customHeight="1" x14ac:dyDescent="0.2">
      <c r="A80" s="155" t="s">
        <v>70</v>
      </c>
      <c r="B80" s="112" t="s">
        <v>189</v>
      </c>
      <c r="C80" s="113">
        <f>IF(B80=$B$4,2,0)</f>
        <v>2</v>
      </c>
      <c r="D80" s="113"/>
      <c r="E80" s="114">
        <f t="shared" si="5"/>
        <v>2</v>
      </c>
      <c r="F80" s="33" t="s">
        <v>864</v>
      </c>
      <c r="G80" s="115">
        <v>44347</v>
      </c>
      <c r="H80" s="115">
        <v>44363</v>
      </c>
      <c r="I80" s="115">
        <v>44365</v>
      </c>
      <c r="J80" s="115">
        <v>44365</v>
      </c>
      <c r="K80" s="115" t="s">
        <v>183</v>
      </c>
      <c r="L80" s="232" t="s">
        <v>867</v>
      </c>
      <c r="M80" s="232" t="s">
        <v>555</v>
      </c>
      <c r="N80" s="39" t="s">
        <v>183</v>
      </c>
    </row>
    <row r="81" spans="1:15" ht="15" customHeight="1" x14ac:dyDescent="0.2">
      <c r="A81" s="155" t="s">
        <v>72</v>
      </c>
      <c r="B81" s="112" t="s">
        <v>189</v>
      </c>
      <c r="C81" s="113">
        <f>IF(B81=$B$4,2,0)</f>
        <v>2</v>
      </c>
      <c r="D81" s="113"/>
      <c r="E81" s="114">
        <f>C81*IF(D81&gt;0,D81,1)</f>
        <v>2</v>
      </c>
      <c r="F81" s="33" t="s">
        <v>864</v>
      </c>
      <c r="G81" s="115">
        <v>44344</v>
      </c>
      <c r="H81" s="115">
        <v>44377</v>
      </c>
      <c r="I81" s="115">
        <v>44385</v>
      </c>
      <c r="J81" s="115">
        <v>44385</v>
      </c>
      <c r="K81" s="112" t="s">
        <v>183</v>
      </c>
      <c r="L81" s="232" t="s">
        <v>867</v>
      </c>
      <c r="M81" s="232" t="s">
        <v>557</v>
      </c>
      <c r="N81" s="39" t="s">
        <v>183</v>
      </c>
    </row>
    <row r="82" spans="1:15" s="52" customFormat="1" ht="15" customHeight="1" x14ac:dyDescent="0.2">
      <c r="A82" s="29" t="s">
        <v>73</v>
      </c>
      <c r="B82" s="231" t="s">
        <v>190</v>
      </c>
      <c r="C82" s="30">
        <f t="shared" si="6"/>
        <v>0</v>
      </c>
      <c r="D82" s="30"/>
      <c r="E82" s="47">
        <f t="shared" si="5"/>
        <v>0</v>
      </c>
      <c r="F82" s="33" t="s">
        <v>865</v>
      </c>
      <c r="G82" s="33">
        <v>44347</v>
      </c>
      <c r="H82" s="33" t="s">
        <v>343</v>
      </c>
      <c r="I82" s="33" t="s">
        <v>881</v>
      </c>
      <c r="J82" s="33" t="s">
        <v>343</v>
      </c>
      <c r="K82" s="231" t="s">
        <v>1023</v>
      </c>
      <c r="L82" s="232" t="s">
        <v>875</v>
      </c>
      <c r="M82" s="274" t="s">
        <v>558</v>
      </c>
      <c r="N82" s="33" t="s">
        <v>183</v>
      </c>
      <c r="O82" s="137"/>
    </row>
    <row r="83" spans="1:15" ht="15" customHeight="1" x14ac:dyDescent="0.2">
      <c r="A83" s="155" t="s">
        <v>208</v>
      </c>
      <c r="B83" s="112" t="s">
        <v>190</v>
      </c>
      <c r="C83" s="113">
        <f t="shared" si="6"/>
        <v>0</v>
      </c>
      <c r="D83" s="113"/>
      <c r="E83" s="114">
        <f t="shared" si="5"/>
        <v>0</v>
      </c>
      <c r="F83" s="33" t="s">
        <v>865</v>
      </c>
      <c r="G83" s="33">
        <v>44335</v>
      </c>
      <c r="H83" s="33" t="s">
        <v>183</v>
      </c>
      <c r="I83" s="33" t="s">
        <v>183</v>
      </c>
      <c r="J83" s="33" t="s">
        <v>183</v>
      </c>
      <c r="K83" s="115" t="s">
        <v>183</v>
      </c>
      <c r="L83" s="232" t="s">
        <v>875</v>
      </c>
      <c r="M83" s="273" t="s">
        <v>561</v>
      </c>
      <c r="N83" s="39" t="s">
        <v>1021</v>
      </c>
      <c r="O83" s="275" t="s">
        <v>183</v>
      </c>
    </row>
    <row r="84" spans="1:15" s="52" customFormat="1" ht="15" customHeight="1" x14ac:dyDescent="0.2">
      <c r="A84" s="29" t="s">
        <v>75</v>
      </c>
      <c r="B84" s="231" t="s">
        <v>190</v>
      </c>
      <c r="C84" s="30">
        <f>IF(B84=$B$4,2,0)</f>
        <v>0</v>
      </c>
      <c r="D84" s="30"/>
      <c r="E84" s="47">
        <f t="shared" si="5"/>
        <v>0</v>
      </c>
      <c r="F84" s="33" t="s">
        <v>865</v>
      </c>
      <c r="G84" s="33">
        <v>44341</v>
      </c>
      <c r="H84" s="33">
        <v>44385</v>
      </c>
      <c r="I84" s="33" t="s">
        <v>1020</v>
      </c>
      <c r="J84" s="33" t="s">
        <v>343</v>
      </c>
      <c r="K84" s="231" t="s">
        <v>1022</v>
      </c>
      <c r="L84" s="39" t="s">
        <v>867</v>
      </c>
      <c r="M84" s="39" t="s">
        <v>565</v>
      </c>
      <c r="N84" s="33" t="s">
        <v>183</v>
      </c>
      <c r="O84" s="137"/>
    </row>
    <row r="85" spans="1:15" ht="15" customHeight="1" x14ac:dyDescent="0.2">
      <c r="A85" s="155" t="s">
        <v>76</v>
      </c>
      <c r="B85" s="112" t="s">
        <v>189</v>
      </c>
      <c r="C85" s="113">
        <f t="shared" si="6"/>
        <v>2</v>
      </c>
      <c r="D85" s="113"/>
      <c r="E85" s="114">
        <f t="shared" si="5"/>
        <v>2</v>
      </c>
      <c r="F85" s="33" t="s">
        <v>864</v>
      </c>
      <c r="G85" s="115">
        <v>44337</v>
      </c>
      <c r="H85" s="115">
        <v>44371</v>
      </c>
      <c r="I85" s="115">
        <v>44385</v>
      </c>
      <c r="J85" s="115">
        <v>44385</v>
      </c>
      <c r="K85" s="116" t="s">
        <v>183</v>
      </c>
      <c r="L85" s="232" t="s">
        <v>867</v>
      </c>
      <c r="M85" s="232" t="s">
        <v>567</v>
      </c>
      <c r="N85" s="39" t="s">
        <v>183</v>
      </c>
    </row>
    <row r="86" spans="1:15" ht="15" customHeight="1" x14ac:dyDescent="0.2">
      <c r="A86" s="155" t="s">
        <v>77</v>
      </c>
      <c r="B86" s="112" t="s">
        <v>190</v>
      </c>
      <c r="C86" s="113">
        <f t="shared" si="6"/>
        <v>0</v>
      </c>
      <c r="D86" s="113"/>
      <c r="E86" s="114">
        <f t="shared" si="5"/>
        <v>0</v>
      </c>
      <c r="F86" s="33" t="s">
        <v>866</v>
      </c>
      <c r="G86" s="33" t="s">
        <v>183</v>
      </c>
      <c r="H86" s="33" t="s">
        <v>183</v>
      </c>
      <c r="I86" s="33" t="s">
        <v>183</v>
      </c>
      <c r="J86" s="33" t="s">
        <v>183</v>
      </c>
      <c r="K86" s="115" t="s">
        <v>183</v>
      </c>
      <c r="L86" s="232" t="s">
        <v>875</v>
      </c>
      <c r="M86" s="232" t="s">
        <v>569</v>
      </c>
      <c r="N86" s="39" t="s">
        <v>183</v>
      </c>
    </row>
    <row r="87" spans="1:15" ht="15" customHeight="1" x14ac:dyDescent="0.2">
      <c r="A87" s="24" t="s">
        <v>78</v>
      </c>
      <c r="B87" s="25"/>
      <c r="C87" s="34"/>
      <c r="D87" s="25"/>
      <c r="E87" s="25"/>
      <c r="F87" s="41"/>
      <c r="G87" s="222"/>
      <c r="H87" s="32"/>
      <c r="I87" s="32"/>
      <c r="J87" s="32"/>
      <c r="K87" s="24"/>
      <c r="L87" s="42"/>
      <c r="M87" s="42"/>
      <c r="N87" s="42"/>
    </row>
    <row r="88" spans="1:15" ht="15" customHeight="1" x14ac:dyDescent="0.2">
      <c r="A88" s="155" t="s">
        <v>67</v>
      </c>
      <c r="B88" s="112" t="s">
        <v>189</v>
      </c>
      <c r="C88" s="113">
        <f>IF(B88=$B$4,2,0)</f>
        <v>2</v>
      </c>
      <c r="D88" s="113"/>
      <c r="E88" s="114">
        <f t="shared" si="5"/>
        <v>2</v>
      </c>
      <c r="F88" s="33" t="s">
        <v>864</v>
      </c>
      <c r="G88" s="115">
        <v>44347</v>
      </c>
      <c r="H88" s="115">
        <v>44364</v>
      </c>
      <c r="I88" s="115">
        <v>44377</v>
      </c>
      <c r="J88" s="115">
        <v>44377</v>
      </c>
      <c r="K88" s="115" t="s">
        <v>183</v>
      </c>
      <c r="L88" s="232" t="s">
        <v>867</v>
      </c>
      <c r="M88" s="232" t="s">
        <v>579</v>
      </c>
      <c r="N88" s="39" t="s">
        <v>1024</v>
      </c>
      <c r="O88" s="275" t="s">
        <v>183</v>
      </c>
    </row>
    <row r="89" spans="1:15" ht="15" customHeight="1" x14ac:dyDescent="0.2">
      <c r="A89" s="155" t="s">
        <v>79</v>
      </c>
      <c r="B89" s="112" t="s">
        <v>189</v>
      </c>
      <c r="C89" s="113">
        <f t="shared" si="6"/>
        <v>2</v>
      </c>
      <c r="D89" s="113"/>
      <c r="E89" s="114">
        <f t="shared" si="5"/>
        <v>2</v>
      </c>
      <c r="F89" s="33" t="s">
        <v>864</v>
      </c>
      <c r="G89" s="115">
        <v>44347</v>
      </c>
      <c r="H89" s="115">
        <v>44365</v>
      </c>
      <c r="I89" s="115">
        <v>44377</v>
      </c>
      <c r="J89" s="115">
        <v>44377</v>
      </c>
      <c r="K89" s="116" t="s">
        <v>183</v>
      </c>
      <c r="L89" s="232" t="s">
        <v>867</v>
      </c>
      <c r="M89" s="232" t="s">
        <v>573</v>
      </c>
      <c r="N89" s="39" t="s">
        <v>183</v>
      </c>
    </row>
    <row r="90" spans="1:15" s="52" customFormat="1" ht="15" customHeight="1" x14ac:dyDescent="0.2">
      <c r="A90" s="29" t="s">
        <v>71</v>
      </c>
      <c r="B90" s="231" t="s">
        <v>190</v>
      </c>
      <c r="C90" s="30">
        <f>IF(B90=$B$4,2,0)</f>
        <v>0</v>
      </c>
      <c r="D90" s="30"/>
      <c r="E90" s="47">
        <f>C90*IF(D90&gt;0,D90,1)</f>
        <v>0</v>
      </c>
      <c r="F90" s="235" t="s">
        <v>865</v>
      </c>
      <c r="G90" s="33">
        <v>44341</v>
      </c>
      <c r="H90" s="33">
        <v>44357</v>
      </c>
      <c r="I90" s="33" t="s">
        <v>1013</v>
      </c>
      <c r="J90" s="33" t="s">
        <v>343</v>
      </c>
      <c r="K90" s="33" t="s">
        <v>1025</v>
      </c>
      <c r="L90" s="232" t="s">
        <v>867</v>
      </c>
      <c r="M90" s="39" t="s">
        <v>576</v>
      </c>
      <c r="N90" s="33" t="s">
        <v>183</v>
      </c>
      <c r="O90" s="137"/>
    </row>
    <row r="91" spans="1:15" ht="15" customHeight="1" x14ac:dyDescent="0.2">
      <c r="A91" s="155" t="s">
        <v>80</v>
      </c>
      <c r="B91" s="112" t="s">
        <v>190</v>
      </c>
      <c r="C91" s="113">
        <f t="shared" si="6"/>
        <v>0</v>
      </c>
      <c r="D91" s="113"/>
      <c r="E91" s="114">
        <f t="shared" si="5"/>
        <v>0</v>
      </c>
      <c r="F91" s="235" t="s">
        <v>865</v>
      </c>
      <c r="G91" s="33">
        <v>44340</v>
      </c>
      <c r="H91" s="115" t="s">
        <v>343</v>
      </c>
      <c r="I91" s="33">
        <v>44363</v>
      </c>
      <c r="J91" s="115">
        <v>44363</v>
      </c>
      <c r="K91" s="112" t="s">
        <v>183</v>
      </c>
      <c r="L91" s="39" t="s">
        <v>875</v>
      </c>
      <c r="M91" s="232" t="s">
        <v>582</v>
      </c>
      <c r="N91" s="39" t="s">
        <v>183</v>
      </c>
    </row>
    <row r="92" spans="1:15" ht="15" customHeight="1" x14ac:dyDescent="0.2">
      <c r="A92" s="155" t="s">
        <v>81</v>
      </c>
      <c r="B92" s="112" t="s">
        <v>189</v>
      </c>
      <c r="C92" s="113">
        <f t="shared" si="6"/>
        <v>2</v>
      </c>
      <c r="D92" s="113"/>
      <c r="E92" s="114">
        <f t="shared" si="5"/>
        <v>2</v>
      </c>
      <c r="F92" s="33" t="s">
        <v>864</v>
      </c>
      <c r="G92" s="33">
        <v>44330</v>
      </c>
      <c r="H92" s="115">
        <v>44322</v>
      </c>
      <c r="I92" s="33">
        <v>44377</v>
      </c>
      <c r="J92" s="115">
        <v>44377</v>
      </c>
      <c r="K92" s="115" t="s">
        <v>183</v>
      </c>
      <c r="L92" s="39" t="s">
        <v>979</v>
      </c>
      <c r="M92" s="232" t="s">
        <v>587</v>
      </c>
      <c r="N92" s="39" t="s">
        <v>183</v>
      </c>
    </row>
    <row r="93" spans="1:15" ht="15" customHeight="1" x14ac:dyDescent="0.2">
      <c r="A93" s="155" t="s">
        <v>82</v>
      </c>
      <c r="B93" s="112" t="s">
        <v>189</v>
      </c>
      <c r="C93" s="113">
        <f t="shared" si="6"/>
        <v>2</v>
      </c>
      <c r="D93" s="113"/>
      <c r="E93" s="114">
        <f t="shared" si="5"/>
        <v>2</v>
      </c>
      <c r="F93" s="33" t="s">
        <v>864</v>
      </c>
      <c r="G93" s="115">
        <v>44347</v>
      </c>
      <c r="H93" s="115">
        <v>44341</v>
      </c>
      <c r="I93" s="115">
        <v>44377</v>
      </c>
      <c r="J93" s="115">
        <v>44405</v>
      </c>
      <c r="K93" s="112" t="s">
        <v>1026</v>
      </c>
      <c r="L93" s="232" t="s">
        <v>867</v>
      </c>
      <c r="M93" s="232" t="s">
        <v>589</v>
      </c>
      <c r="N93" s="39" t="s">
        <v>183</v>
      </c>
    </row>
    <row r="94" spans="1:15" ht="15" customHeight="1" x14ac:dyDescent="0.2">
      <c r="A94" s="155" t="s">
        <v>83</v>
      </c>
      <c r="B94" s="112" t="s">
        <v>189</v>
      </c>
      <c r="C94" s="113">
        <f>IF(B94=$B$4,2,0)</f>
        <v>2</v>
      </c>
      <c r="D94" s="113"/>
      <c r="E94" s="114">
        <f>C94*IF(D94&gt;0,D94,1)</f>
        <v>2</v>
      </c>
      <c r="F94" s="33" t="s">
        <v>864</v>
      </c>
      <c r="G94" s="115">
        <v>44347</v>
      </c>
      <c r="H94" s="115" t="s">
        <v>1027</v>
      </c>
      <c r="I94" s="115">
        <v>44371</v>
      </c>
      <c r="J94" s="33">
        <v>44398</v>
      </c>
      <c r="K94" s="112" t="s">
        <v>1028</v>
      </c>
      <c r="L94" s="39" t="s">
        <v>979</v>
      </c>
      <c r="M94" s="232" t="s">
        <v>592</v>
      </c>
      <c r="N94" s="39" t="s">
        <v>183</v>
      </c>
    </row>
    <row r="95" spans="1:15" ht="15" customHeight="1" x14ac:dyDescent="0.2">
      <c r="A95" s="155" t="s">
        <v>84</v>
      </c>
      <c r="B95" s="112" t="s">
        <v>190</v>
      </c>
      <c r="C95" s="113">
        <f t="shared" si="6"/>
        <v>0</v>
      </c>
      <c r="D95" s="113"/>
      <c r="E95" s="114">
        <f t="shared" si="5"/>
        <v>0</v>
      </c>
      <c r="F95" s="33" t="s">
        <v>866</v>
      </c>
      <c r="G95" s="33" t="s">
        <v>183</v>
      </c>
      <c r="H95" s="33" t="s">
        <v>183</v>
      </c>
      <c r="I95" s="33" t="s">
        <v>183</v>
      </c>
      <c r="J95" s="33" t="s">
        <v>183</v>
      </c>
      <c r="K95" s="39" t="s">
        <v>183</v>
      </c>
      <c r="L95" s="39" t="s">
        <v>979</v>
      </c>
      <c r="M95" s="232" t="s">
        <v>598</v>
      </c>
      <c r="N95" s="39" t="s">
        <v>183</v>
      </c>
    </row>
    <row r="96" spans="1:15" ht="15" customHeight="1" x14ac:dyDescent="0.2">
      <c r="A96" s="155" t="s">
        <v>85</v>
      </c>
      <c r="B96" s="112" t="s">
        <v>189</v>
      </c>
      <c r="C96" s="113">
        <f t="shared" si="6"/>
        <v>2</v>
      </c>
      <c r="D96" s="113"/>
      <c r="E96" s="114">
        <f t="shared" si="5"/>
        <v>2</v>
      </c>
      <c r="F96" s="33" t="s">
        <v>864</v>
      </c>
      <c r="G96" s="115">
        <v>44347</v>
      </c>
      <c r="H96" s="115">
        <v>44358</v>
      </c>
      <c r="I96" s="115">
        <v>44371</v>
      </c>
      <c r="J96" s="33">
        <v>44371</v>
      </c>
      <c r="K96" s="116" t="s">
        <v>183</v>
      </c>
      <c r="L96" s="39" t="s">
        <v>979</v>
      </c>
      <c r="M96" s="232" t="s">
        <v>603</v>
      </c>
      <c r="N96" s="39" t="s">
        <v>183</v>
      </c>
      <c r="O96" s="272" t="s">
        <v>183</v>
      </c>
    </row>
    <row r="97" spans="1:14" ht="15" customHeight="1" x14ac:dyDescent="0.2">
      <c r="A97" s="155" t="s">
        <v>86</v>
      </c>
      <c r="B97" s="112" t="s">
        <v>190</v>
      </c>
      <c r="C97" s="113">
        <f t="shared" si="6"/>
        <v>0</v>
      </c>
      <c r="D97" s="113"/>
      <c r="E97" s="114">
        <f t="shared" si="5"/>
        <v>0</v>
      </c>
      <c r="F97" s="33" t="s">
        <v>866</v>
      </c>
      <c r="G97" s="33" t="s">
        <v>183</v>
      </c>
      <c r="H97" s="33" t="s">
        <v>183</v>
      </c>
      <c r="I97" s="33" t="s">
        <v>183</v>
      </c>
      <c r="J97" s="33" t="s">
        <v>183</v>
      </c>
      <c r="K97" s="115" t="s">
        <v>183</v>
      </c>
      <c r="L97" s="232" t="s">
        <v>867</v>
      </c>
      <c r="M97" s="232" t="s">
        <v>606</v>
      </c>
      <c r="N97" s="39" t="s">
        <v>183</v>
      </c>
    </row>
    <row r="98" spans="1:14" ht="15" customHeight="1" x14ac:dyDescent="0.2">
      <c r="A98" s="155" t="s">
        <v>87</v>
      </c>
      <c r="B98" s="112" t="s">
        <v>190</v>
      </c>
      <c r="C98" s="113">
        <f t="shared" si="6"/>
        <v>0</v>
      </c>
      <c r="D98" s="113"/>
      <c r="E98" s="114">
        <f t="shared" si="5"/>
        <v>0</v>
      </c>
      <c r="F98" s="33" t="s">
        <v>866</v>
      </c>
      <c r="G98" s="33" t="s">
        <v>183</v>
      </c>
      <c r="H98" s="33" t="s">
        <v>183</v>
      </c>
      <c r="I98" s="33" t="s">
        <v>183</v>
      </c>
      <c r="J98" s="33" t="s">
        <v>183</v>
      </c>
      <c r="K98" s="39" t="s">
        <v>183</v>
      </c>
      <c r="L98" s="39" t="s">
        <v>875</v>
      </c>
      <c r="M98" s="232" t="s">
        <v>380</v>
      </c>
      <c r="N98" s="39" t="s">
        <v>183</v>
      </c>
    </row>
    <row r="99" spans="1:14" ht="30" customHeight="1" x14ac:dyDescent="0.25">
      <c r="A99" s="380" t="s">
        <v>1009</v>
      </c>
      <c r="B99" s="381"/>
      <c r="C99" s="381"/>
      <c r="D99" s="381"/>
      <c r="E99" s="381"/>
      <c r="F99" s="381"/>
      <c r="G99" s="381"/>
      <c r="H99" s="381"/>
      <c r="I99" s="381"/>
      <c r="J99" s="381"/>
      <c r="K99" s="381"/>
      <c r="L99" s="381"/>
      <c r="M99" s="381"/>
      <c r="N99" s="381"/>
    </row>
    <row r="100" spans="1:14" ht="15" customHeight="1" x14ac:dyDescent="0.2">
      <c r="L100" s="73"/>
      <c r="M100" s="73"/>
    </row>
    <row r="101" spans="1:14" ht="15" customHeight="1" x14ac:dyDescent="0.2">
      <c r="A101" s="62"/>
      <c r="B101" s="62"/>
      <c r="C101" s="63"/>
      <c r="D101" s="63"/>
      <c r="E101" s="64"/>
      <c r="F101" s="63"/>
      <c r="K101" s="62"/>
      <c r="L101" s="74"/>
      <c r="M101" s="74"/>
      <c r="N101" s="63"/>
    </row>
    <row r="102" spans="1:14" ht="15" customHeight="1" x14ac:dyDescent="0.2">
      <c r="L102" s="73"/>
      <c r="M102" s="73"/>
    </row>
    <row r="103" spans="1:14" ht="15" customHeight="1" x14ac:dyDescent="0.2">
      <c r="L103" s="73"/>
      <c r="M103" s="73"/>
    </row>
    <row r="104" spans="1:14" ht="15" customHeight="1" x14ac:dyDescent="0.2">
      <c r="L104" s="73"/>
      <c r="M104" s="73"/>
    </row>
    <row r="105" spans="1:14" ht="15" customHeight="1" x14ac:dyDescent="0.2">
      <c r="L105" s="73"/>
      <c r="M105" s="73"/>
    </row>
    <row r="106" spans="1:14" ht="15" customHeight="1" x14ac:dyDescent="0.2">
      <c r="L106" s="73"/>
      <c r="M106" s="73"/>
    </row>
    <row r="107" spans="1:14" ht="15" customHeight="1" x14ac:dyDescent="0.2">
      <c r="L107" s="73"/>
      <c r="M107" s="73"/>
    </row>
    <row r="108" spans="1:14" ht="15" customHeight="1" x14ac:dyDescent="0.2">
      <c r="A108" s="62"/>
      <c r="B108" s="62"/>
      <c r="C108" s="63"/>
      <c r="D108" s="63"/>
      <c r="E108" s="64"/>
      <c r="F108" s="63"/>
      <c r="K108" s="62"/>
      <c r="L108" s="74"/>
      <c r="M108" s="74"/>
      <c r="N108" s="63"/>
    </row>
    <row r="109" spans="1:14" ht="15" customHeight="1" x14ac:dyDescent="0.2">
      <c r="L109" s="73"/>
      <c r="M109" s="73"/>
    </row>
    <row r="110" spans="1:14" ht="15" customHeight="1" x14ac:dyDescent="0.2">
      <c r="L110" s="73"/>
      <c r="M110" s="73"/>
    </row>
    <row r="111" spans="1:14" ht="15" customHeight="1" x14ac:dyDescent="0.2">
      <c r="L111" s="73"/>
      <c r="M111" s="73"/>
    </row>
    <row r="112" spans="1:14" ht="15" customHeight="1" x14ac:dyDescent="0.2">
      <c r="A112" s="62"/>
      <c r="B112" s="62"/>
      <c r="C112" s="63"/>
      <c r="D112" s="63"/>
      <c r="E112" s="64"/>
      <c r="F112" s="63"/>
      <c r="K112" s="62"/>
      <c r="L112" s="74"/>
      <c r="M112" s="74"/>
      <c r="N112" s="63"/>
    </row>
    <row r="113" spans="1:14" ht="15" customHeight="1" x14ac:dyDescent="0.2">
      <c r="L113" s="73"/>
      <c r="M113" s="73"/>
    </row>
    <row r="114" spans="1:14" ht="15" customHeight="1" x14ac:dyDescent="0.2">
      <c r="L114" s="73"/>
      <c r="M114" s="73"/>
    </row>
    <row r="115" spans="1:14" ht="15" customHeight="1" x14ac:dyDescent="0.2">
      <c r="A115" s="62"/>
      <c r="B115" s="62"/>
      <c r="C115" s="63"/>
      <c r="D115" s="63"/>
      <c r="E115" s="64"/>
      <c r="F115" s="63"/>
      <c r="K115" s="62"/>
      <c r="L115" s="74"/>
      <c r="M115" s="74"/>
      <c r="N115" s="63"/>
    </row>
    <row r="116" spans="1:14" ht="15" customHeight="1" x14ac:dyDescent="0.2">
      <c r="L116" s="73"/>
      <c r="M116" s="73"/>
    </row>
    <row r="117" spans="1:14" ht="15" customHeight="1" x14ac:dyDescent="0.2">
      <c r="L117" s="73"/>
      <c r="M117" s="73"/>
    </row>
    <row r="118" spans="1:14" ht="15" customHeight="1" x14ac:dyDescent="0.2">
      <c r="L118" s="73"/>
      <c r="M118" s="73"/>
    </row>
    <row r="119" spans="1:14" ht="15" customHeight="1" x14ac:dyDescent="0.2">
      <c r="A119" s="62"/>
      <c r="B119" s="62"/>
      <c r="C119" s="63"/>
      <c r="D119" s="63"/>
      <c r="E119" s="64"/>
      <c r="F119" s="63"/>
      <c r="K119" s="62"/>
      <c r="L119" s="74"/>
      <c r="M119" s="74"/>
      <c r="N119" s="63"/>
    </row>
    <row r="120" spans="1:14" ht="15" customHeight="1" x14ac:dyDescent="0.2">
      <c r="L120" s="73"/>
      <c r="M120" s="73"/>
    </row>
    <row r="121" spans="1:14" ht="15" customHeight="1" x14ac:dyDescent="0.2">
      <c r="L121" s="73"/>
      <c r="M121" s="73"/>
    </row>
    <row r="122" spans="1:14" ht="15" customHeight="1" x14ac:dyDescent="0.2">
      <c r="A122" s="62"/>
      <c r="B122" s="62"/>
      <c r="C122" s="63"/>
      <c r="D122" s="63"/>
      <c r="E122" s="64"/>
      <c r="F122" s="63"/>
      <c r="K122" s="62"/>
      <c r="L122" s="74"/>
      <c r="M122" s="74"/>
      <c r="N122" s="63"/>
    </row>
    <row r="123" spans="1:14" ht="15" customHeight="1" x14ac:dyDescent="0.2">
      <c r="L123" s="73"/>
      <c r="M123" s="73"/>
    </row>
    <row r="124" spans="1:14" ht="15" customHeight="1" x14ac:dyDescent="0.2">
      <c r="L124" s="73"/>
      <c r="M124" s="73"/>
    </row>
    <row r="125" spans="1:14" ht="15" customHeight="1" x14ac:dyDescent="0.2"/>
    <row r="126" spans="1:14" ht="15" customHeight="1" x14ac:dyDescent="0.2">
      <c r="A126" s="62"/>
      <c r="B126" s="62"/>
      <c r="C126" s="63"/>
      <c r="D126" s="63"/>
      <c r="E126" s="64"/>
      <c r="F126" s="63"/>
      <c r="K126" s="62"/>
      <c r="L126" s="63"/>
      <c r="M126" s="63"/>
      <c r="N126" s="63"/>
    </row>
    <row r="127" spans="1:14" ht="15" customHeight="1" x14ac:dyDescent="0.2"/>
    <row r="128" spans="1:14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7">
    <mergeCell ref="L4:L5"/>
    <mergeCell ref="D4:D5"/>
    <mergeCell ref="E4:E5"/>
    <mergeCell ref="G4:G5"/>
    <mergeCell ref="H4:H5"/>
    <mergeCell ref="A99:N99"/>
    <mergeCell ref="A3:A5"/>
    <mergeCell ref="C3:E3"/>
    <mergeCell ref="F3:F5"/>
    <mergeCell ref="G3:J3"/>
    <mergeCell ref="K3:K5"/>
    <mergeCell ref="I4:I5"/>
    <mergeCell ref="J4:J5"/>
    <mergeCell ref="L3:N3"/>
    <mergeCell ref="C4:C5"/>
    <mergeCell ref="N4:N5"/>
    <mergeCell ref="M4:M5"/>
  </mergeCells>
  <dataValidations count="1">
    <dataValidation type="list" allowBlank="1" showInputMessage="1" showErrorMessage="1" sqref="B7:B98 IL7:IL98 SH7:SH98 ACD7:ACD98 ALZ7:ALZ98 AVV7:AVV98 BFR7:BFR98 BPN7:BPN98 BZJ7:BZJ98 CJF7:CJF98 CTB7:CTB98 DCX7:DCX98 DMT7:DMT98 DWP7:DWP98 EGL7:EGL98 EQH7:EQH98 FAD7:FAD98 FJZ7:FJZ98 FTV7:FTV98 GDR7:GDR98 GNN7:GNN98 GXJ7:GXJ98 HHF7:HHF98 HRB7:HRB98 IAX7:IAX98 IKT7:IKT98 IUP7:IUP98 JEL7:JEL98 JOH7:JOH98 JYD7:JYD98 KHZ7:KHZ98 KRV7:KRV98 LBR7:LBR98 LLN7:LLN98 LVJ7:LVJ98 MFF7:MFF98 MPB7:MPB98 MYX7:MYX98 NIT7:NIT98 NSP7:NSP98 OCL7:OCL98 OMH7:OMH98 OWD7:OWD98 PFZ7:PFZ98 PPV7:PPV98 PZR7:PZR98 QJN7:QJN98 QTJ7:QTJ98 RDF7:RDF98 RNB7:RNB98 RWX7:RWX98 SGT7:SGT98 SQP7:SQP98 TAL7:TAL98 TKH7:TKH98 TUD7:TUD98 UDZ7:UDZ98 UNV7:UNV98 UXR7:UXR98 VHN7:VHN98 VRJ7:VRJ98 WBF7:WBF98 WLB7:WLB98 WUX7:WUX98 B65543:B65634 IL65543:IL65634 SH65543:SH65634 ACD65543:ACD65634 ALZ65543:ALZ65634 AVV65543:AVV65634 BFR65543:BFR65634 BPN65543:BPN65634 BZJ65543:BZJ65634 CJF65543:CJF65634 CTB65543:CTB65634 DCX65543:DCX65634 DMT65543:DMT65634 DWP65543:DWP65634 EGL65543:EGL65634 EQH65543:EQH65634 FAD65543:FAD65634 FJZ65543:FJZ65634 FTV65543:FTV65634 GDR65543:GDR65634 GNN65543:GNN65634 GXJ65543:GXJ65634 HHF65543:HHF65634 HRB65543:HRB65634 IAX65543:IAX65634 IKT65543:IKT65634 IUP65543:IUP65634 JEL65543:JEL65634 JOH65543:JOH65634 JYD65543:JYD65634 KHZ65543:KHZ65634 KRV65543:KRV65634 LBR65543:LBR65634 LLN65543:LLN65634 LVJ65543:LVJ65634 MFF65543:MFF65634 MPB65543:MPB65634 MYX65543:MYX65634 NIT65543:NIT65634 NSP65543:NSP65634 OCL65543:OCL65634 OMH65543:OMH65634 OWD65543:OWD65634 PFZ65543:PFZ65634 PPV65543:PPV65634 PZR65543:PZR65634 QJN65543:QJN65634 QTJ65543:QTJ65634 RDF65543:RDF65634 RNB65543:RNB65634 RWX65543:RWX65634 SGT65543:SGT65634 SQP65543:SQP65634 TAL65543:TAL65634 TKH65543:TKH65634 TUD65543:TUD65634 UDZ65543:UDZ65634 UNV65543:UNV65634 UXR65543:UXR65634 VHN65543:VHN65634 VRJ65543:VRJ65634 WBF65543:WBF65634 WLB65543:WLB65634 WUX65543:WUX65634 B131079:B131170 IL131079:IL131170 SH131079:SH131170 ACD131079:ACD131170 ALZ131079:ALZ131170 AVV131079:AVV131170 BFR131079:BFR131170 BPN131079:BPN131170 BZJ131079:BZJ131170 CJF131079:CJF131170 CTB131079:CTB131170 DCX131079:DCX131170 DMT131079:DMT131170 DWP131079:DWP131170 EGL131079:EGL131170 EQH131079:EQH131170 FAD131079:FAD131170 FJZ131079:FJZ131170 FTV131079:FTV131170 GDR131079:GDR131170 GNN131079:GNN131170 GXJ131079:GXJ131170 HHF131079:HHF131170 HRB131079:HRB131170 IAX131079:IAX131170 IKT131079:IKT131170 IUP131079:IUP131170 JEL131079:JEL131170 JOH131079:JOH131170 JYD131079:JYD131170 KHZ131079:KHZ131170 KRV131079:KRV131170 LBR131079:LBR131170 LLN131079:LLN131170 LVJ131079:LVJ131170 MFF131079:MFF131170 MPB131079:MPB131170 MYX131079:MYX131170 NIT131079:NIT131170 NSP131079:NSP131170 OCL131079:OCL131170 OMH131079:OMH131170 OWD131079:OWD131170 PFZ131079:PFZ131170 PPV131079:PPV131170 PZR131079:PZR131170 QJN131079:QJN131170 QTJ131079:QTJ131170 RDF131079:RDF131170 RNB131079:RNB131170 RWX131079:RWX131170 SGT131079:SGT131170 SQP131079:SQP131170 TAL131079:TAL131170 TKH131079:TKH131170 TUD131079:TUD131170 UDZ131079:UDZ131170 UNV131079:UNV131170 UXR131079:UXR131170 VHN131079:VHN131170 VRJ131079:VRJ131170 WBF131079:WBF131170 WLB131079:WLB131170 WUX131079:WUX131170 B196615:B196706 IL196615:IL196706 SH196615:SH196706 ACD196615:ACD196706 ALZ196615:ALZ196706 AVV196615:AVV196706 BFR196615:BFR196706 BPN196615:BPN196706 BZJ196615:BZJ196706 CJF196615:CJF196706 CTB196615:CTB196706 DCX196615:DCX196706 DMT196615:DMT196706 DWP196615:DWP196706 EGL196615:EGL196706 EQH196615:EQH196706 FAD196615:FAD196706 FJZ196615:FJZ196706 FTV196615:FTV196706 GDR196615:GDR196706 GNN196615:GNN196706 GXJ196615:GXJ196706 HHF196615:HHF196706 HRB196615:HRB196706 IAX196615:IAX196706 IKT196615:IKT196706 IUP196615:IUP196706 JEL196615:JEL196706 JOH196615:JOH196706 JYD196615:JYD196706 KHZ196615:KHZ196706 KRV196615:KRV196706 LBR196615:LBR196706 LLN196615:LLN196706 LVJ196615:LVJ196706 MFF196615:MFF196706 MPB196615:MPB196706 MYX196615:MYX196706 NIT196615:NIT196706 NSP196615:NSP196706 OCL196615:OCL196706 OMH196615:OMH196706 OWD196615:OWD196706 PFZ196615:PFZ196706 PPV196615:PPV196706 PZR196615:PZR196706 QJN196615:QJN196706 QTJ196615:QTJ196706 RDF196615:RDF196706 RNB196615:RNB196706 RWX196615:RWX196706 SGT196615:SGT196706 SQP196615:SQP196706 TAL196615:TAL196706 TKH196615:TKH196706 TUD196615:TUD196706 UDZ196615:UDZ196706 UNV196615:UNV196706 UXR196615:UXR196706 VHN196615:VHN196706 VRJ196615:VRJ196706 WBF196615:WBF196706 WLB196615:WLB196706 WUX196615:WUX196706 B262151:B262242 IL262151:IL262242 SH262151:SH262242 ACD262151:ACD262242 ALZ262151:ALZ262242 AVV262151:AVV262242 BFR262151:BFR262242 BPN262151:BPN262242 BZJ262151:BZJ262242 CJF262151:CJF262242 CTB262151:CTB262242 DCX262151:DCX262242 DMT262151:DMT262242 DWP262151:DWP262242 EGL262151:EGL262242 EQH262151:EQH262242 FAD262151:FAD262242 FJZ262151:FJZ262242 FTV262151:FTV262242 GDR262151:GDR262242 GNN262151:GNN262242 GXJ262151:GXJ262242 HHF262151:HHF262242 HRB262151:HRB262242 IAX262151:IAX262242 IKT262151:IKT262242 IUP262151:IUP262242 JEL262151:JEL262242 JOH262151:JOH262242 JYD262151:JYD262242 KHZ262151:KHZ262242 KRV262151:KRV262242 LBR262151:LBR262242 LLN262151:LLN262242 LVJ262151:LVJ262242 MFF262151:MFF262242 MPB262151:MPB262242 MYX262151:MYX262242 NIT262151:NIT262242 NSP262151:NSP262242 OCL262151:OCL262242 OMH262151:OMH262242 OWD262151:OWD262242 PFZ262151:PFZ262242 PPV262151:PPV262242 PZR262151:PZR262242 QJN262151:QJN262242 QTJ262151:QTJ262242 RDF262151:RDF262242 RNB262151:RNB262242 RWX262151:RWX262242 SGT262151:SGT262242 SQP262151:SQP262242 TAL262151:TAL262242 TKH262151:TKH262242 TUD262151:TUD262242 UDZ262151:UDZ262242 UNV262151:UNV262242 UXR262151:UXR262242 VHN262151:VHN262242 VRJ262151:VRJ262242 WBF262151:WBF262242 WLB262151:WLB262242 WUX262151:WUX262242 B327687:B327778 IL327687:IL327778 SH327687:SH327778 ACD327687:ACD327778 ALZ327687:ALZ327778 AVV327687:AVV327778 BFR327687:BFR327778 BPN327687:BPN327778 BZJ327687:BZJ327778 CJF327687:CJF327778 CTB327687:CTB327778 DCX327687:DCX327778 DMT327687:DMT327778 DWP327687:DWP327778 EGL327687:EGL327778 EQH327687:EQH327778 FAD327687:FAD327778 FJZ327687:FJZ327778 FTV327687:FTV327778 GDR327687:GDR327778 GNN327687:GNN327778 GXJ327687:GXJ327778 HHF327687:HHF327778 HRB327687:HRB327778 IAX327687:IAX327778 IKT327687:IKT327778 IUP327687:IUP327778 JEL327687:JEL327778 JOH327687:JOH327778 JYD327687:JYD327778 KHZ327687:KHZ327778 KRV327687:KRV327778 LBR327687:LBR327778 LLN327687:LLN327778 LVJ327687:LVJ327778 MFF327687:MFF327778 MPB327687:MPB327778 MYX327687:MYX327778 NIT327687:NIT327778 NSP327687:NSP327778 OCL327687:OCL327778 OMH327687:OMH327778 OWD327687:OWD327778 PFZ327687:PFZ327778 PPV327687:PPV327778 PZR327687:PZR327778 QJN327687:QJN327778 QTJ327687:QTJ327778 RDF327687:RDF327778 RNB327687:RNB327778 RWX327687:RWX327778 SGT327687:SGT327778 SQP327687:SQP327778 TAL327687:TAL327778 TKH327687:TKH327778 TUD327687:TUD327778 UDZ327687:UDZ327778 UNV327687:UNV327778 UXR327687:UXR327778 VHN327687:VHN327778 VRJ327687:VRJ327778 WBF327687:WBF327778 WLB327687:WLB327778 WUX327687:WUX327778 B393223:B393314 IL393223:IL393314 SH393223:SH393314 ACD393223:ACD393314 ALZ393223:ALZ393314 AVV393223:AVV393314 BFR393223:BFR393314 BPN393223:BPN393314 BZJ393223:BZJ393314 CJF393223:CJF393314 CTB393223:CTB393314 DCX393223:DCX393314 DMT393223:DMT393314 DWP393223:DWP393314 EGL393223:EGL393314 EQH393223:EQH393314 FAD393223:FAD393314 FJZ393223:FJZ393314 FTV393223:FTV393314 GDR393223:GDR393314 GNN393223:GNN393314 GXJ393223:GXJ393314 HHF393223:HHF393314 HRB393223:HRB393314 IAX393223:IAX393314 IKT393223:IKT393314 IUP393223:IUP393314 JEL393223:JEL393314 JOH393223:JOH393314 JYD393223:JYD393314 KHZ393223:KHZ393314 KRV393223:KRV393314 LBR393223:LBR393314 LLN393223:LLN393314 LVJ393223:LVJ393314 MFF393223:MFF393314 MPB393223:MPB393314 MYX393223:MYX393314 NIT393223:NIT393314 NSP393223:NSP393314 OCL393223:OCL393314 OMH393223:OMH393314 OWD393223:OWD393314 PFZ393223:PFZ393314 PPV393223:PPV393314 PZR393223:PZR393314 QJN393223:QJN393314 QTJ393223:QTJ393314 RDF393223:RDF393314 RNB393223:RNB393314 RWX393223:RWX393314 SGT393223:SGT393314 SQP393223:SQP393314 TAL393223:TAL393314 TKH393223:TKH393314 TUD393223:TUD393314 UDZ393223:UDZ393314 UNV393223:UNV393314 UXR393223:UXR393314 VHN393223:VHN393314 VRJ393223:VRJ393314 WBF393223:WBF393314 WLB393223:WLB393314 WUX393223:WUX393314 B458759:B458850 IL458759:IL458850 SH458759:SH458850 ACD458759:ACD458850 ALZ458759:ALZ458850 AVV458759:AVV458850 BFR458759:BFR458850 BPN458759:BPN458850 BZJ458759:BZJ458850 CJF458759:CJF458850 CTB458759:CTB458850 DCX458759:DCX458850 DMT458759:DMT458850 DWP458759:DWP458850 EGL458759:EGL458850 EQH458759:EQH458850 FAD458759:FAD458850 FJZ458759:FJZ458850 FTV458759:FTV458850 GDR458759:GDR458850 GNN458759:GNN458850 GXJ458759:GXJ458850 HHF458759:HHF458850 HRB458759:HRB458850 IAX458759:IAX458850 IKT458759:IKT458850 IUP458759:IUP458850 JEL458759:JEL458850 JOH458759:JOH458850 JYD458759:JYD458850 KHZ458759:KHZ458850 KRV458759:KRV458850 LBR458759:LBR458850 LLN458759:LLN458850 LVJ458759:LVJ458850 MFF458759:MFF458850 MPB458759:MPB458850 MYX458759:MYX458850 NIT458759:NIT458850 NSP458759:NSP458850 OCL458759:OCL458850 OMH458759:OMH458850 OWD458759:OWD458850 PFZ458759:PFZ458850 PPV458759:PPV458850 PZR458759:PZR458850 QJN458759:QJN458850 QTJ458759:QTJ458850 RDF458759:RDF458850 RNB458759:RNB458850 RWX458759:RWX458850 SGT458759:SGT458850 SQP458759:SQP458850 TAL458759:TAL458850 TKH458759:TKH458850 TUD458759:TUD458850 UDZ458759:UDZ458850 UNV458759:UNV458850 UXR458759:UXR458850 VHN458759:VHN458850 VRJ458759:VRJ458850 WBF458759:WBF458850 WLB458759:WLB458850 WUX458759:WUX458850 B524295:B524386 IL524295:IL524386 SH524295:SH524386 ACD524295:ACD524386 ALZ524295:ALZ524386 AVV524295:AVV524386 BFR524295:BFR524386 BPN524295:BPN524386 BZJ524295:BZJ524386 CJF524295:CJF524386 CTB524295:CTB524386 DCX524295:DCX524386 DMT524295:DMT524386 DWP524295:DWP524386 EGL524295:EGL524386 EQH524295:EQH524386 FAD524295:FAD524386 FJZ524295:FJZ524386 FTV524295:FTV524386 GDR524295:GDR524386 GNN524295:GNN524386 GXJ524295:GXJ524386 HHF524295:HHF524386 HRB524295:HRB524386 IAX524295:IAX524386 IKT524295:IKT524386 IUP524295:IUP524386 JEL524295:JEL524386 JOH524295:JOH524386 JYD524295:JYD524386 KHZ524295:KHZ524386 KRV524295:KRV524386 LBR524295:LBR524386 LLN524295:LLN524386 LVJ524295:LVJ524386 MFF524295:MFF524386 MPB524295:MPB524386 MYX524295:MYX524386 NIT524295:NIT524386 NSP524295:NSP524386 OCL524295:OCL524386 OMH524295:OMH524386 OWD524295:OWD524386 PFZ524295:PFZ524386 PPV524295:PPV524386 PZR524295:PZR524386 QJN524295:QJN524386 QTJ524295:QTJ524386 RDF524295:RDF524386 RNB524295:RNB524386 RWX524295:RWX524386 SGT524295:SGT524386 SQP524295:SQP524386 TAL524295:TAL524386 TKH524295:TKH524386 TUD524295:TUD524386 UDZ524295:UDZ524386 UNV524295:UNV524386 UXR524295:UXR524386 VHN524295:VHN524386 VRJ524295:VRJ524386 WBF524295:WBF524386 WLB524295:WLB524386 WUX524295:WUX524386 B589831:B589922 IL589831:IL589922 SH589831:SH589922 ACD589831:ACD589922 ALZ589831:ALZ589922 AVV589831:AVV589922 BFR589831:BFR589922 BPN589831:BPN589922 BZJ589831:BZJ589922 CJF589831:CJF589922 CTB589831:CTB589922 DCX589831:DCX589922 DMT589831:DMT589922 DWP589831:DWP589922 EGL589831:EGL589922 EQH589831:EQH589922 FAD589831:FAD589922 FJZ589831:FJZ589922 FTV589831:FTV589922 GDR589831:GDR589922 GNN589831:GNN589922 GXJ589831:GXJ589922 HHF589831:HHF589922 HRB589831:HRB589922 IAX589831:IAX589922 IKT589831:IKT589922 IUP589831:IUP589922 JEL589831:JEL589922 JOH589831:JOH589922 JYD589831:JYD589922 KHZ589831:KHZ589922 KRV589831:KRV589922 LBR589831:LBR589922 LLN589831:LLN589922 LVJ589831:LVJ589922 MFF589831:MFF589922 MPB589831:MPB589922 MYX589831:MYX589922 NIT589831:NIT589922 NSP589831:NSP589922 OCL589831:OCL589922 OMH589831:OMH589922 OWD589831:OWD589922 PFZ589831:PFZ589922 PPV589831:PPV589922 PZR589831:PZR589922 QJN589831:QJN589922 QTJ589831:QTJ589922 RDF589831:RDF589922 RNB589831:RNB589922 RWX589831:RWX589922 SGT589831:SGT589922 SQP589831:SQP589922 TAL589831:TAL589922 TKH589831:TKH589922 TUD589831:TUD589922 UDZ589831:UDZ589922 UNV589831:UNV589922 UXR589831:UXR589922 VHN589831:VHN589922 VRJ589831:VRJ589922 WBF589831:WBF589922 WLB589831:WLB589922 WUX589831:WUX589922 B655367:B655458 IL655367:IL655458 SH655367:SH655458 ACD655367:ACD655458 ALZ655367:ALZ655458 AVV655367:AVV655458 BFR655367:BFR655458 BPN655367:BPN655458 BZJ655367:BZJ655458 CJF655367:CJF655458 CTB655367:CTB655458 DCX655367:DCX655458 DMT655367:DMT655458 DWP655367:DWP655458 EGL655367:EGL655458 EQH655367:EQH655458 FAD655367:FAD655458 FJZ655367:FJZ655458 FTV655367:FTV655458 GDR655367:GDR655458 GNN655367:GNN655458 GXJ655367:GXJ655458 HHF655367:HHF655458 HRB655367:HRB655458 IAX655367:IAX655458 IKT655367:IKT655458 IUP655367:IUP655458 JEL655367:JEL655458 JOH655367:JOH655458 JYD655367:JYD655458 KHZ655367:KHZ655458 KRV655367:KRV655458 LBR655367:LBR655458 LLN655367:LLN655458 LVJ655367:LVJ655458 MFF655367:MFF655458 MPB655367:MPB655458 MYX655367:MYX655458 NIT655367:NIT655458 NSP655367:NSP655458 OCL655367:OCL655458 OMH655367:OMH655458 OWD655367:OWD655458 PFZ655367:PFZ655458 PPV655367:PPV655458 PZR655367:PZR655458 QJN655367:QJN655458 QTJ655367:QTJ655458 RDF655367:RDF655458 RNB655367:RNB655458 RWX655367:RWX655458 SGT655367:SGT655458 SQP655367:SQP655458 TAL655367:TAL655458 TKH655367:TKH655458 TUD655367:TUD655458 UDZ655367:UDZ655458 UNV655367:UNV655458 UXR655367:UXR655458 VHN655367:VHN655458 VRJ655367:VRJ655458 WBF655367:WBF655458 WLB655367:WLB655458 WUX655367:WUX655458 B720903:B720994 IL720903:IL720994 SH720903:SH720994 ACD720903:ACD720994 ALZ720903:ALZ720994 AVV720903:AVV720994 BFR720903:BFR720994 BPN720903:BPN720994 BZJ720903:BZJ720994 CJF720903:CJF720994 CTB720903:CTB720994 DCX720903:DCX720994 DMT720903:DMT720994 DWP720903:DWP720994 EGL720903:EGL720994 EQH720903:EQH720994 FAD720903:FAD720994 FJZ720903:FJZ720994 FTV720903:FTV720994 GDR720903:GDR720994 GNN720903:GNN720994 GXJ720903:GXJ720994 HHF720903:HHF720994 HRB720903:HRB720994 IAX720903:IAX720994 IKT720903:IKT720994 IUP720903:IUP720994 JEL720903:JEL720994 JOH720903:JOH720994 JYD720903:JYD720994 KHZ720903:KHZ720994 KRV720903:KRV720994 LBR720903:LBR720994 LLN720903:LLN720994 LVJ720903:LVJ720994 MFF720903:MFF720994 MPB720903:MPB720994 MYX720903:MYX720994 NIT720903:NIT720994 NSP720903:NSP720994 OCL720903:OCL720994 OMH720903:OMH720994 OWD720903:OWD720994 PFZ720903:PFZ720994 PPV720903:PPV720994 PZR720903:PZR720994 QJN720903:QJN720994 QTJ720903:QTJ720994 RDF720903:RDF720994 RNB720903:RNB720994 RWX720903:RWX720994 SGT720903:SGT720994 SQP720903:SQP720994 TAL720903:TAL720994 TKH720903:TKH720994 TUD720903:TUD720994 UDZ720903:UDZ720994 UNV720903:UNV720994 UXR720903:UXR720994 VHN720903:VHN720994 VRJ720903:VRJ720994 WBF720903:WBF720994 WLB720903:WLB720994 WUX720903:WUX720994 B786439:B786530 IL786439:IL786530 SH786439:SH786530 ACD786439:ACD786530 ALZ786439:ALZ786530 AVV786439:AVV786530 BFR786439:BFR786530 BPN786439:BPN786530 BZJ786439:BZJ786530 CJF786439:CJF786530 CTB786439:CTB786530 DCX786439:DCX786530 DMT786439:DMT786530 DWP786439:DWP786530 EGL786439:EGL786530 EQH786439:EQH786530 FAD786439:FAD786530 FJZ786439:FJZ786530 FTV786439:FTV786530 GDR786439:GDR786530 GNN786439:GNN786530 GXJ786439:GXJ786530 HHF786439:HHF786530 HRB786439:HRB786530 IAX786439:IAX786530 IKT786439:IKT786530 IUP786439:IUP786530 JEL786439:JEL786530 JOH786439:JOH786530 JYD786439:JYD786530 KHZ786439:KHZ786530 KRV786439:KRV786530 LBR786439:LBR786530 LLN786439:LLN786530 LVJ786439:LVJ786530 MFF786439:MFF786530 MPB786439:MPB786530 MYX786439:MYX786530 NIT786439:NIT786530 NSP786439:NSP786530 OCL786439:OCL786530 OMH786439:OMH786530 OWD786439:OWD786530 PFZ786439:PFZ786530 PPV786439:PPV786530 PZR786439:PZR786530 QJN786439:QJN786530 QTJ786439:QTJ786530 RDF786439:RDF786530 RNB786439:RNB786530 RWX786439:RWX786530 SGT786439:SGT786530 SQP786439:SQP786530 TAL786439:TAL786530 TKH786439:TKH786530 TUD786439:TUD786530 UDZ786439:UDZ786530 UNV786439:UNV786530 UXR786439:UXR786530 VHN786439:VHN786530 VRJ786439:VRJ786530 WBF786439:WBF786530 WLB786439:WLB786530 WUX786439:WUX786530 B851975:B852066 IL851975:IL852066 SH851975:SH852066 ACD851975:ACD852066 ALZ851975:ALZ852066 AVV851975:AVV852066 BFR851975:BFR852066 BPN851975:BPN852066 BZJ851975:BZJ852066 CJF851975:CJF852066 CTB851975:CTB852066 DCX851975:DCX852066 DMT851975:DMT852066 DWP851975:DWP852066 EGL851975:EGL852066 EQH851975:EQH852066 FAD851975:FAD852066 FJZ851975:FJZ852066 FTV851975:FTV852066 GDR851975:GDR852066 GNN851975:GNN852066 GXJ851975:GXJ852066 HHF851975:HHF852066 HRB851975:HRB852066 IAX851975:IAX852066 IKT851975:IKT852066 IUP851975:IUP852066 JEL851975:JEL852066 JOH851975:JOH852066 JYD851975:JYD852066 KHZ851975:KHZ852066 KRV851975:KRV852066 LBR851975:LBR852066 LLN851975:LLN852066 LVJ851975:LVJ852066 MFF851975:MFF852066 MPB851975:MPB852066 MYX851975:MYX852066 NIT851975:NIT852066 NSP851975:NSP852066 OCL851975:OCL852066 OMH851975:OMH852066 OWD851975:OWD852066 PFZ851975:PFZ852066 PPV851975:PPV852066 PZR851975:PZR852066 QJN851975:QJN852066 QTJ851975:QTJ852066 RDF851975:RDF852066 RNB851975:RNB852066 RWX851975:RWX852066 SGT851975:SGT852066 SQP851975:SQP852066 TAL851975:TAL852066 TKH851975:TKH852066 TUD851975:TUD852066 UDZ851975:UDZ852066 UNV851975:UNV852066 UXR851975:UXR852066 VHN851975:VHN852066 VRJ851975:VRJ852066 WBF851975:WBF852066 WLB851975:WLB852066 WUX851975:WUX852066 B917511:B917602 IL917511:IL917602 SH917511:SH917602 ACD917511:ACD917602 ALZ917511:ALZ917602 AVV917511:AVV917602 BFR917511:BFR917602 BPN917511:BPN917602 BZJ917511:BZJ917602 CJF917511:CJF917602 CTB917511:CTB917602 DCX917511:DCX917602 DMT917511:DMT917602 DWP917511:DWP917602 EGL917511:EGL917602 EQH917511:EQH917602 FAD917511:FAD917602 FJZ917511:FJZ917602 FTV917511:FTV917602 GDR917511:GDR917602 GNN917511:GNN917602 GXJ917511:GXJ917602 HHF917511:HHF917602 HRB917511:HRB917602 IAX917511:IAX917602 IKT917511:IKT917602 IUP917511:IUP917602 JEL917511:JEL917602 JOH917511:JOH917602 JYD917511:JYD917602 KHZ917511:KHZ917602 KRV917511:KRV917602 LBR917511:LBR917602 LLN917511:LLN917602 LVJ917511:LVJ917602 MFF917511:MFF917602 MPB917511:MPB917602 MYX917511:MYX917602 NIT917511:NIT917602 NSP917511:NSP917602 OCL917511:OCL917602 OMH917511:OMH917602 OWD917511:OWD917602 PFZ917511:PFZ917602 PPV917511:PPV917602 PZR917511:PZR917602 QJN917511:QJN917602 QTJ917511:QTJ917602 RDF917511:RDF917602 RNB917511:RNB917602 RWX917511:RWX917602 SGT917511:SGT917602 SQP917511:SQP917602 TAL917511:TAL917602 TKH917511:TKH917602 TUD917511:TUD917602 UDZ917511:UDZ917602 UNV917511:UNV917602 UXR917511:UXR917602 VHN917511:VHN917602 VRJ917511:VRJ917602 WBF917511:WBF917602 WLB917511:WLB917602 WUX917511:WUX917602 B983047:B983138 IL983047:IL983138 SH983047:SH983138 ACD983047:ACD983138 ALZ983047:ALZ983138 AVV983047:AVV983138 BFR983047:BFR983138 BPN983047:BPN983138 BZJ983047:BZJ983138 CJF983047:CJF983138 CTB983047:CTB983138 DCX983047:DCX983138 DMT983047:DMT983138 DWP983047:DWP983138 EGL983047:EGL983138 EQH983047:EQH983138 FAD983047:FAD983138 FJZ983047:FJZ983138 FTV983047:FTV983138 GDR983047:GDR983138 GNN983047:GNN983138 GXJ983047:GXJ983138 HHF983047:HHF983138 HRB983047:HRB983138 IAX983047:IAX983138 IKT983047:IKT983138 IUP983047:IUP983138 JEL983047:JEL983138 JOH983047:JOH983138 JYD983047:JYD983138 KHZ983047:KHZ983138 KRV983047:KRV983138 LBR983047:LBR983138 LLN983047:LLN983138 LVJ983047:LVJ983138 MFF983047:MFF983138 MPB983047:MPB983138 MYX983047:MYX983138 NIT983047:NIT983138 NSP983047:NSP983138 OCL983047:OCL983138 OMH983047:OMH983138 OWD983047:OWD983138 PFZ983047:PFZ983138 PPV983047:PPV983138 PZR983047:PZR983138 QJN983047:QJN983138 QTJ983047:QTJ983138 RDF983047:RDF983138 RNB983047:RNB983138 RWX983047:RWX983138 SGT983047:SGT983138 SQP983047:SQP983138 TAL983047:TAL983138 TKH983047:TKH983138 TUD983047:TUD983138 UDZ983047:UDZ983138 UNV983047:UNV983138 UXR983047:UXR983138 VHN983047:VHN983138 VRJ983047:VRJ983138 WBF983047:WBF983138 WLB983047:WLB983138 WUX983047:WUX983138">
      <formula1>$B$4:$B$5</formula1>
    </dataValidation>
  </dataValidations>
  <hyperlinks>
    <hyperlink ref="M15" r:id="rId1"/>
    <hyperlink ref="M49" r:id="rId2"/>
    <hyperlink ref="M53" r:id="rId3"/>
    <hyperlink ref="M60" r:id="rId4"/>
    <hyperlink ref="M61" r:id="rId5"/>
    <hyperlink ref="M65" r:id="rId6"/>
    <hyperlink ref="M79" r:id="rId7"/>
    <hyperlink ref="M98" r:id="rId8"/>
    <hyperlink ref="M7" r:id="rId9"/>
    <hyperlink ref="M8" r:id="rId10"/>
    <hyperlink ref="M9" r:id="rId11"/>
    <hyperlink ref="M10" r:id="rId12"/>
    <hyperlink ref="M11" r:id="rId13"/>
    <hyperlink ref="M12" r:id="rId14"/>
    <hyperlink ref="M13" r:id="rId15"/>
    <hyperlink ref="M14" r:id="rId16"/>
    <hyperlink ref="M16" r:id="rId17"/>
    <hyperlink ref="M17" r:id="rId18"/>
    <hyperlink ref="M18" r:id="rId19"/>
    <hyperlink ref="M19" r:id="rId20"/>
    <hyperlink ref="M20" r:id="rId21"/>
    <hyperlink ref="M22" r:id="rId22"/>
    <hyperlink ref="M23" r:id="rId23"/>
    <hyperlink ref="M24" r:id="rId24"/>
    <hyperlink ref="M28" r:id="rId25"/>
    <hyperlink ref="M29" r:id="rId26"/>
    <hyperlink ref="M30" r:id="rId27"/>
    <hyperlink ref="M31" r:id="rId28"/>
    <hyperlink ref="M32" r:id="rId29"/>
    <hyperlink ref="M33" r:id="rId30"/>
    <hyperlink ref="M34" r:id="rId31"/>
    <hyperlink ref="M35" r:id="rId32"/>
    <hyperlink ref="M36" r:id="rId33"/>
    <hyperlink ref="M38" r:id="rId34"/>
    <hyperlink ref="M39" r:id="rId35"/>
    <hyperlink ref="M40" r:id="rId36"/>
    <hyperlink ref="M41" r:id="rId37"/>
    <hyperlink ref="M43" r:id="rId38"/>
    <hyperlink ref="M44" r:id="rId39"/>
    <hyperlink ref="M48" r:id="rId40"/>
    <hyperlink ref="M51" r:id="rId41"/>
    <hyperlink ref="M55" r:id="rId42"/>
    <hyperlink ref="M57" r:id="rId43"/>
    <hyperlink ref="M58" r:id="rId44"/>
    <hyperlink ref="M59" r:id="rId45"/>
    <hyperlink ref="M62" r:id="rId46"/>
    <hyperlink ref="M63" r:id="rId47"/>
    <hyperlink ref="M66" r:id="rId48"/>
    <hyperlink ref="M67" r:id="rId49"/>
    <hyperlink ref="M68" r:id="rId50"/>
    <hyperlink ref="M70" r:id="rId51"/>
    <hyperlink ref="M71" r:id="rId52" location="document_list"/>
    <hyperlink ref="M74" r:id="rId53"/>
    <hyperlink ref="M75" r:id="rId54"/>
    <hyperlink ref="M77" r:id="rId55"/>
    <hyperlink ref="M80" r:id="rId56"/>
    <hyperlink ref="M81" r:id="rId57"/>
    <hyperlink ref="M84" r:id="rId58"/>
    <hyperlink ref="M85" r:id="rId59"/>
    <hyperlink ref="M89" r:id="rId60"/>
    <hyperlink ref="M90" r:id="rId61"/>
    <hyperlink ref="M91" r:id="rId62"/>
    <hyperlink ref="M92" r:id="rId63"/>
    <hyperlink ref="M93" r:id="rId64"/>
    <hyperlink ref="M94" r:id="rId65"/>
    <hyperlink ref="M95" r:id="rId66" location="134-2020-god"/>
    <hyperlink ref="M96" r:id="rId67"/>
    <hyperlink ref="M97" r:id="rId68"/>
    <hyperlink ref="M26" r:id="rId69"/>
    <hyperlink ref="M27" r:id="rId70"/>
    <hyperlink ref="M64" r:id="rId71"/>
    <hyperlink ref="M73" r:id="rId72"/>
    <hyperlink ref="M21" r:id="rId73"/>
    <hyperlink ref="M45" r:id="rId74"/>
    <hyperlink ref="M56" r:id="rId75"/>
    <hyperlink ref="M42" r:id="rId76"/>
    <hyperlink ref="M72" r:id="rId77"/>
    <hyperlink ref="M82" r:id="rId78"/>
    <hyperlink ref="M83" r:id="rId79"/>
  </hyperlinks>
  <pageMargins left="0.70866141732283472" right="0.70866141732283472" top="0.78740157480314965" bottom="0.94488188976377963" header="0.31496062992125984" footer="0.31496062992125984"/>
  <pageSetup paperSize="9" scale="75" fitToHeight="0" orientation="landscape" r:id="rId80"/>
  <headerFooter>
    <oddFooter>&amp;C&amp;8&amp;A&amp;R&amp;8&amp;P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AB126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5"/>
    </sheetView>
  </sheetViews>
  <sheetFormatPr defaultColWidth="9.140625" defaultRowHeight="12" x14ac:dyDescent="0.2"/>
  <cols>
    <col min="1" max="1" width="22.5703125" style="54" customWidth="1"/>
    <col min="2" max="2" width="33.140625" style="54" customWidth="1"/>
    <col min="3" max="3" width="5.5703125" style="53" customWidth="1"/>
    <col min="4" max="5" width="4.5703125" style="53" customWidth="1"/>
    <col min="6" max="6" width="5.5703125" style="61" customWidth="1"/>
    <col min="7" max="7" width="15.85546875" style="111" customWidth="1"/>
    <col min="8" max="10" width="11.5703125" style="61" customWidth="1"/>
    <col min="11" max="11" width="8.5703125" style="61" customWidth="1"/>
    <col min="12" max="21" width="6.7109375" style="61" customWidth="1"/>
    <col min="22" max="22" width="11.5703125" style="61" customWidth="1"/>
    <col min="23" max="23" width="11.5703125" style="134" customWidth="1"/>
    <col min="24" max="24" width="15.5703125" style="67" customWidth="1"/>
    <col min="25" max="26" width="15.5703125" style="92" customWidth="1"/>
    <col min="27" max="27" width="15.5703125" style="91" customWidth="1"/>
    <col min="28" max="28" width="9.140625" style="132"/>
    <col min="29" max="16384" width="9.140625" style="54"/>
  </cols>
  <sheetData>
    <row r="1" spans="1:28" s="67" customFormat="1" ht="20.100000000000001" customHeight="1" x14ac:dyDescent="0.2">
      <c r="A1" s="180" t="str">
        <f>B3</f>
        <v>4.3. Содержится ли в составе материалов к проекту закона об исполнении бюджета за 2020 год бюджетная отчетность об исполнении бюджета субъекта Российской Федерации?</v>
      </c>
      <c r="B1" s="181"/>
      <c r="C1" s="181"/>
      <c r="D1" s="181"/>
      <c r="E1" s="181"/>
      <c r="F1" s="181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81"/>
      <c r="Y1" s="181"/>
      <c r="Z1" s="181"/>
      <c r="AA1" s="181"/>
      <c r="AB1" s="282"/>
    </row>
    <row r="2" spans="1:28" s="67" customFormat="1" ht="15" customHeight="1" x14ac:dyDescent="0.2">
      <c r="A2" s="252" t="s">
        <v>1343</v>
      </c>
      <c r="B2" s="183"/>
      <c r="C2" s="183"/>
      <c r="D2" s="183"/>
      <c r="E2" s="183"/>
      <c r="F2" s="183"/>
      <c r="G2" s="202"/>
      <c r="H2" s="202"/>
      <c r="I2" s="202"/>
      <c r="J2" s="202"/>
      <c r="K2" s="202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202"/>
      <c r="W2" s="202"/>
      <c r="X2" s="183"/>
      <c r="Y2" s="183"/>
      <c r="Z2" s="183"/>
      <c r="AA2" s="183"/>
      <c r="AB2" s="282"/>
    </row>
    <row r="3" spans="1:28" ht="61.5" customHeight="1" x14ac:dyDescent="0.2">
      <c r="A3" s="385" t="s">
        <v>196</v>
      </c>
      <c r="B3" s="278" t="s">
        <v>290</v>
      </c>
      <c r="C3" s="387" t="s">
        <v>146</v>
      </c>
      <c r="D3" s="385"/>
      <c r="E3" s="385"/>
      <c r="F3" s="385"/>
      <c r="G3" s="385" t="s">
        <v>1160</v>
      </c>
      <c r="H3" s="385" t="s">
        <v>145</v>
      </c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 t="s">
        <v>293</v>
      </c>
      <c r="W3" s="384" t="s">
        <v>180</v>
      </c>
      <c r="X3" s="385" t="s">
        <v>109</v>
      </c>
      <c r="Y3" s="384" t="s">
        <v>286</v>
      </c>
      <c r="Z3" s="384"/>
      <c r="AA3" s="384"/>
    </row>
    <row r="4" spans="1:28" s="55" customFormat="1" ht="38.1" customHeight="1" x14ac:dyDescent="0.2">
      <c r="A4" s="385"/>
      <c r="B4" s="279" t="str">
        <f>'Методика (раздел 4)'!B29</f>
        <v xml:space="preserve">Да, содержится  </v>
      </c>
      <c r="C4" s="385" t="s">
        <v>101</v>
      </c>
      <c r="D4" s="385" t="s">
        <v>104</v>
      </c>
      <c r="E4" s="385" t="s">
        <v>164</v>
      </c>
      <c r="F4" s="387" t="s">
        <v>100</v>
      </c>
      <c r="G4" s="385"/>
      <c r="H4" s="385" t="s">
        <v>1029</v>
      </c>
      <c r="I4" s="385" t="s">
        <v>1030</v>
      </c>
      <c r="J4" s="385" t="s">
        <v>1031</v>
      </c>
      <c r="K4" s="385" t="s">
        <v>1049</v>
      </c>
      <c r="L4" s="385"/>
      <c r="M4" s="384"/>
      <c r="N4" s="384"/>
      <c r="O4" s="384"/>
      <c r="P4" s="384"/>
      <c r="Q4" s="384"/>
      <c r="R4" s="384"/>
      <c r="S4" s="384"/>
      <c r="T4" s="384"/>
      <c r="U4" s="384"/>
      <c r="V4" s="386"/>
      <c r="W4" s="384"/>
      <c r="X4" s="385"/>
      <c r="Y4" s="384" t="s">
        <v>983</v>
      </c>
      <c r="Z4" s="385" t="s">
        <v>287</v>
      </c>
      <c r="AA4" s="385" t="s">
        <v>984</v>
      </c>
      <c r="AB4" s="283"/>
    </row>
    <row r="5" spans="1:28" s="55" customFormat="1" ht="38.1" customHeight="1" x14ac:dyDescent="0.2">
      <c r="A5" s="385"/>
      <c r="B5" s="279" t="str">
        <f>'Методика (раздел 4)'!B30</f>
        <v>Нет, в установленные сроки не содержится или содержится частично</v>
      </c>
      <c r="C5" s="385"/>
      <c r="D5" s="385"/>
      <c r="E5" s="385"/>
      <c r="F5" s="387"/>
      <c r="G5" s="385"/>
      <c r="H5" s="385"/>
      <c r="I5" s="385"/>
      <c r="J5" s="385"/>
      <c r="K5" s="280" t="s">
        <v>1048</v>
      </c>
      <c r="L5" s="280" t="s">
        <v>346</v>
      </c>
      <c r="M5" s="280" t="s">
        <v>347</v>
      </c>
      <c r="N5" s="280" t="s">
        <v>348</v>
      </c>
      <c r="O5" s="280" t="s">
        <v>349</v>
      </c>
      <c r="P5" s="280" t="s">
        <v>350</v>
      </c>
      <c r="Q5" s="280" t="s">
        <v>351</v>
      </c>
      <c r="R5" s="280" t="s">
        <v>352</v>
      </c>
      <c r="S5" s="280" t="s">
        <v>353</v>
      </c>
      <c r="T5" s="280" t="s">
        <v>360</v>
      </c>
      <c r="U5" s="280" t="s">
        <v>354</v>
      </c>
      <c r="V5" s="386"/>
      <c r="W5" s="384"/>
      <c r="X5" s="385"/>
      <c r="Y5" s="384"/>
      <c r="Z5" s="385"/>
      <c r="AA5" s="385"/>
      <c r="AB5" s="283"/>
    </row>
    <row r="6" spans="1:28" s="52" customFormat="1" ht="15" customHeight="1" x14ac:dyDescent="0.2">
      <c r="A6" s="145" t="s">
        <v>0</v>
      </c>
      <c r="B6" s="150"/>
      <c r="C6" s="150"/>
      <c r="D6" s="150"/>
      <c r="E6" s="150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47"/>
      <c r="X6" s="281"/>
      <c r="Y6" s="138"/>
      <c r="Z6" s="138"/>
      <c r="AA6" s="138"/>
      <c r="AB6" s="133"/>
    </row>
    <row r="7" spans="1:28" ht="15" customHeight="1" x14ac:dyDescent="0.2">
      <c r="A7" s="139" t="s">
        <v>1</v>
      </c>
      <c r="B7" s="142" t="s">
        <v>125</v>
      </c>
      <c r="C7" s="143">
        <f t="shared" ref="C7:C24" si="0">IF(B7=$B$4,2,0)</f>
        <v>0</v>
      </c>
      <c r="D7" s="143"/>
      <c r="E7" s="143"/>
      <c r="F7" s="144">
        <f>C7*IF(D7&gt;0,D7,1)*IF(E7&gt;0,E7,1)</f>
        <v>0</v>
      </c>
      <c r="G7" s="207" t="s">
        <v>865</v>
      </c>
      <c r="H7" s="207" t="s">
        <v>864</v>
      </c>
      <c r="I7" s="207" t="s">
        <v>864</v>
      </c>
      <c r="J7" s="207" t="s">
        <v>864</v>
      </c>
      <c r="K7" s="207" t="s">
        <v>864</v>
      </c>
      <c r="L7" s="207" t="s">
        <v>864</v>
      </c>
      <c r="M7" s="207" t="s">
        <v>864</v>
      </c>
      <c r="N7" s="207" t="s">
        <v>864</v>
      </c>
      <c r="O7" s="207" t="s">
        <v>864</v>
      </c>
      <c r="P7" s="207" t="s">
        <v>864</v>
      </c>
      <c r="Q7" s="207" t="s">
        <v>864</v>
      </c>
      <c r="R7" s="207" t="s">
        <v>866</v>
      </c>
      <c r="S7" s="207" t="s">
        <v>866</v>
      </c>
      <c r="T7" s="207" t="s">
        <v>864</v>
      </c>
      <c r="U7" s="207" t="s">
        <v>866</v>
      </c>
      <c r="V7" s="207" t="s">
        <v>864</v>
      </c>
      <c r="W7" s="236">
        <v>44349</v>
      </c>
      <c r="X7" s="159" t="s">
        <v>365</v>
      </c>
      <c r="Y7" s="140" t="s">
        <v>867</v>
      </c>
      <c r="Z7" s="140" t="s">
        <v>401</v>
      </c>
      <c r="AA7" s="128" t="s">
        <v>183</v>
      </c>
      <c r="AB7" s="237"/>
    </row>
    <row r="8" spans="1:28" ht="15" customHeight="1" x14ac:dyDescent="0.2">
      <c r="A8" s="139" t="s">
        <v>2</v>
      </c>
      <c r="B8" s="142" t="s">
        <v>125</v>
      </c>
      <c r="C8" s="143">
        <f t="shared" ref="C8" si="1">IF(B8=$B$4,2,0)</f>
        <v>0</v>
      </c>
      <c r="D8" s="143"/>
      <c r="E8" s="143"/>
      <c r="F8" s="144">
        <f t="shared" ref="F8" si="2">C8*IF(D8&gt;0,D8,1)*IF(E8&gt;0,E8,1)</f>
        <v>0</v>
      </c>
      <c r="G8" s="207" t="s">
        <v>865</v>
      </c>
      <c r="H8" s="207" t="s">
        <v>864</v>
      </c>
      <c r="I8" s="207" t="s">
        <v>864</v>
      </c>
      <c r="J8" s="207" t="s">
        <v>864</v>
      </c>
      <c r="K8" s="207" t="s">
        <v>864</v>
      </c>
      <c r="L8" s="207" t="s">
        <v>864</v>
      </c>
      <c r="M8" s="207" t="s">
        <v>864</v>
      </c>
      <c r="N8" s="207" t="s">
        <v>866</v>
      </c>
      <c r="O8" s="207" t="s">
        <v>864</v>
      </c>
      <c r="P8" s="207" t="s">
        <v>864</v>
      </c>
      <c r="Q8" s="207" t="s">
        <v>864</v>
      </c>
      <c r="R8" s="207" t="s">
        <v>866</v>
      </c>
      <c r="S8" s="207" t="s">
        <v>866</v>
      </c>
      <c r="T8" s="207" t="s">
        <v>866</v>
      </c>
      <c r="U8" s="207" t="s">
        <v>864</v>
      </c>
      <c r="V8" s="207" t="s">
        <v>864</v>
      </c>
      <c r="W8" s="236">
        <v>44347</v>
      </c>
      <c r="X8" s="159" t="s">
        <v>365</v>
      </c>
      <c r="Y8" s="140" t="s">
        <v>867</v>
      </c>
      <c r="Z8" s="140" t="s">
        <v>403</v>
      </c>
      <c r="AA8" s="128" t="s">
        <v>183</v>
      </c>
      <c r="AB8" s="237"/>
    </row>
    <row r="9" spans="1:28" s="28" customFormat="1" ht="15" customHeight="1" x14ac:dyDescent="0.2">
      <c r="A9" s="139" t="s">
        <v>3</v>
      </c>
      <c r="B9" s="142" t="s">
        <v>155</v>
      </c>
      <c r="C9" s="143">
        <f t="shared" si="0"/>
        <v>2</v>
      </c>
      <c r="D9" s="143"/>
      <c r="E9" s="143"/>
      <c r="F9" s="144">
        <f t="shared" ref="F9:F70" si="3">C9*IF(D9&gt;0,D9,1)*IF(E9&gt;0,E9,1)</f>
        <v>2</v>
      </c>
      <c r="G9" s="207" t="s">
        <v>864</v>
      </c>
      <c r="H9" s="207" t="s">
        <v>864</v>
      </c>
      <c r="I9" s="207" t="s">
        <v>864</v>
      </c>
      <c r="J9" s="207" t="s">
        <v>864</v>
      </c>
      <c r="K9" s="207" t="s">
        <v>864</v>
      </c>
      <c r="L9" s="207" t="s">
        <v>864</v>
      </c>
      <c r="M9" s="207" t="s">
        <v>864</v>
      </c>
      <c r="N9" s="207" t="s">
        <v>864</v>
      </c>
      <c r="O9" s="207" t="s">
        <v>864</v>
      </c>
      <c r="P9" s="207" t="s">
        <v>864</v>
      </c>
      <c r="Q9" s="207" t="s">
        <v>864</v>
      </c>
      <c r="R9" s="207" t="s">
        <v>864</v>
      </c>
      <c r="S9" s="207" t="s">
        <v>864</v>
      </c>
      <c r="T9" s="207" t="s">
        <v>864</v>
      </c>
      <c r="U9" s="207" t="s">
        <v>864</v>
      </c>
      <c r="V9" s="207" t="s">
        <v>864</v>
      </c>
      <c r="W9" s="236" t="s">
        <v>343</v>
      </c>
      <c r="X9" s="159" t="s">
        <v>183</v>
      </c>
      <c r="Y9" s="140" t="s">
        <v>867</v>
      </c>
      <c r="Z9" s="140" t="s">
        <v>404</v>
      </c>
      <c r="AA9" s="128" t="s">
        <v>183</v>
      </c>
      <c r="AB9" s="237"/>
    </row>
    <row r="10" spans="1:28" ht="15" customHeight="1" x14ac:dyDescent="0.2">
      <c r="A10" s="139" t="s">
        <v>4</v>
      </c>
      <c r="B10" s="142" t="s">
        <v>155</v>
      </c>
      <c r="C10" s="143">
        <f t="shared" si="0"/>
        <v>2</v>
      </c>
      <c r="D10" s="143"/>
      <c r="E10" s="143"/>
      <c r="F10" s="144">
        <f t="shared" si="3"/>
        <v>2</v>
      </c>
      <c r="G10" s="207" t="s">
        <v>864</v>
      </c>
      <c r="H10" s="207" t="s">
        <v>864</v>
      </c>
      <c r="I10" s="207" t="s">
        <v>864</v>
      </c>
      <c r="J10" s="207" t="s">
        <v>864</v>
      </c>
      <c r="K10" s="207" t="s">
        <v>864</v>
      </c>
      <c r="L10" s="207" t="s">
        <v>864</v>
      </c>
      <c r="M10" s="207" t="s">
        <v>864</v>
      </c>
      <c r="N10" s="207" t="s">
        <v>864</v>
      </c>
      <c r="O10" s="207" t="s">
        <v>864</v>
      </c>
      <c r="P10" s="207" t="s">
        <v>864</v>
      </c>
      <c r="Q10" s="207" t="s">
        <v>864</v>
      </c>
      <c r="R10" s="207" t="s">
        <v>864</v>
      </c>
      <c r="S10" s="207" t="s">
        <v>864</v>
      </c>
      <c r="T10" s="207" t="s">
        <v>864</v>
      </c>
      <c r="U10" s="207" t="s">
        <v>864</v>
      </c>
      <c r="V10" s="207" t="s">
        <v>864</v>
      </c>
      <c r="W10" s="236" t="s">
        <v>343</v>
      </c>
      <c r="X10" s="159" t="s">
        <v>183</v>
      </c>
      <c r="Y10" s="140" t="s">
        <v>867</v>
      </c>
      <c r="Z10" s="140" t="s">
        <v>413</v>
      </c>
      <c r="AA10" s="128" t="s">
        <v>183</v>
      </c>
      <c r="AB10" s="237"/>
    </row>
    <row r="11" spans="1:28" s="85" customFormat="1" ht="15" customHeight="1" x14ac:dyDescent="0.2">
      <c r="A11" s="139" t="s">
        <v>5</v>
      </c>
      <c r="B11" s="142" t="s">
        <v>125</v>
      </c>
      <c r="C11" s="143">
        <f t="shared" si="0"/>
        <v>0</v>
      </c>
      <c r="D11" s="143"/>
      <c r="E11" s="143"/>
      <c r="F11" s="144">
        <f t="shared" si="3"/>
        <v>0</v>
      </c>
      <c r="G11" s="207" t="s">
        <v>865</v>
      </c>
      <c r="H11" s="207" t="s">
        <v>864</v>
      </c>
      <c r="I11" s="207" t="s">
        <v>864</v>
      </c>
      <c r="J11" s="207" t="s">
        <v>864</v>
      </c>
      <c r="K11" s="207" t="s">
        <v>864</v>
      </c>
      <c r="L11" s="207" t="s">
        <v>864</v>
      </c>
      <c r="M11" s="207" t="s">
        <v>864</v>
      </c>
      <c r="N11" s="207" t="s">
        <v>864</v>
      </c>
      <c r="O11" s="207" t="s">
        <v>864</v>
      </c>
      <c r="P11" s="207" t="s">
        <v>864</v>
      </c>
      <c r="Q11" s="207" t="s">
        <v>866</v>
      </c>
      <c r="R11" s="207" t="s">
        <v>864</v>
      </c>
      <c r="S11" s="207" t="s">
        <v>864</v>
      </c>
      <c r="T11" s="207" t="s">
        <v>864</v>
      </c>
      <c r="U11" s="207" t="s">
        <v>866</v>
      </c>
      <c r="V11" s="207" t="s">
        <v>864</v>
      </c>
      <c r="W11" s="207">
        <v>44343</v>
      </c>
      <c r="X11" s="159" t="s">
        <v>365</v>
      </c>
      <c r="Y11" s="140" t="s">
        <v>867</v>
      </c>
      <c r="Z11" s="140" t="s">
        <v>416</v>
      </c>
      <c r="AA11" s="128" t="s">
        <v>183</v>
      </c>
      <c r="AB11" s="238"/>
    </row>
    <row r="12" spans="1:28" ht="15" customHeight="1" x14ac:dyDescent="0.2">
      <c r="A12" s="139" t="s">
        <v>6</v>
      </c>
      <c r="B12" s="142" t="s">
        <v>125</v>
      </c>
      <c r="C12" s="143">
        <f t="shared" si="0"/>
        <v>0</v>
      </c>
      <c r="D12" s="143"/>
      <c r="E12" s="143"/>
      <c r="F12" s="144">
        <f t="shared" si="3"/>
        <v>0</v>
      </c>
      <c r="G12" s="207" t="s">
        <v>865</v>
      </c>
      <c r="H12" s="207" t="s">
        <v>864</v>
      </c>
      <c r="I12" s="207" t="s">
        <v>864</v>
      </c>
      <c r="J12" s="207" t="s">
        <v>864</v>
      </c>
      <c r="K12" s="207" t="s">
        <v>864</v>
      </c>
      <c r="L12" s="207" t="s">
        <v>864</v>
      </c>
      <c r="M12" s="207" t="s">
        <v>864</v>
      </c>
      <c r="N12" s="207" t="s">
        <v>864</v>
      </c>
      <c r="O12" s="207" t="s">
        <v>864</v>
      </c>
      <c r="P12" s="207" t="s">
        <v>864</v>
      </c>
      <c r="Q12" s="207" t="s">
        <v>866</v>
      </c>
      <c r="R12" s="207" t="s">
        <v>866</v>
      </c>
      <c r="S12" s="207" t="s">
        <v>866</v>
      </c>
      <c r="T12" s="207" t="s">
        <v>866</v>
      </c>
      <c r="U12" s="207" t="s">
        <v>866</v>
      </c>
      <c r="V12" s="207" t="s">
        <v>864</v>
      </c>
      <c r="W12" s="236" t="s">
        <v>343</v>
      </c>
      <c r="X12" s="159" t="s">
        <v>365</v>
      </c>
      <c r="Y12" s="140" t="s">
        <v>867</v>
      </c>
      <c r="Z12" s="140" t="s">
        <v>418</v>
      </c>
      <c r="AA12" s="128" t="s">
        <v>183</v>
      </c>
      <c r="AB12" s="237"/>
    </row>
    <row r="13" spans="1:28" ht="15" customHeight="1" x14ac:dyDescent="0.2">
      <c r="A13" s="139" t="s">
        <v>7</v>
      </c>
      <c r="B13" s="142" t="s">
        <v>125</v>
      </c>
      <c r="C13" s="143">
        <f t="shared" ref="C13" si="4">IF(B13=$B$4,2,0)</f>
        <v>0</v>
      </c>
      <c r="D13" s="143"/>
      <c r="E13" s="143"/>
      <c r="F13" s="144">
        <f t="shared" ref="F13" si="5">C13*IF(D13&gt;0,D13,1)*IF(E13&gt;0,E13,1)</f>
        <v>0</v>
      </c>
      <c r="G13" s="207" t="s">
        <v>866</v>
      </c>
      <c r="H13" s="207" t="s">
        <v>183</v>
      </c>
      <c r="I13" s="207" t="s">
        <v>183</v>
      </c>
      <c r="J13" s="207" t="s">
        <v>183</v>
      </c>
      <c r="K13" s="207" t="s">
        <v>183</v>
      </c>
      <c r="L13" s="207" t="s">
        <v>183</v>
      </c>
      <c r="M13" s="207" t="s">
        <v>183</v>
      </c>
      <c r="N13" s="207" t="s">
        <v>183</v>
      </c>
      <c r="O13" s="207" t="s">
        <v>183</v>
      </c>
      <c r="P13" s="207" t="s">
        <v>183</v>
      </c>
      <c r="Q13" s="207" t="s">
        <v>183</v>
      </c>
      <c r="R13" s="207" t="s">
        <v>183</v>
      </c>
      <c r="S13" s="207" t="s">
        <v>183</v>
      </c>
      <c r="T13" s="207" t="s">
        <v>183</v>
      </c>
      <c r="U13" s="207" t="s">
        <v>183</v>
      </c>
      <c r="V13" s="207" t="s">
        <v>183</v>
      </c>
      <c r="W13" s="207" t="s">
        <v>183</v>
      </c>
      <c r="X13" s="207" t="s">
        <v>183</v>
      </c>
      <c r="Y13" s="140" t="s">
        <v>867</v>
      </c>
      <c r="Z13" s="140" t="s">
        <v>420</v>
      </c>
      <c r="AA13" s="140" t="s">
        <v>183</v>
      </c>
      <c r="AB13" s="237"/>
    </row>
    <row r="14" spans="1:28" ht="15" customHeight="1" x14ac:dyDescent="0.2">
      <c r="A14" s="139" t="s">
        <v>8</v>
      </c>
      <c r="B14" s="142" t="s">
        <v>125</v>
      </c>
      <c r="C14" s="143">
        <f t="shared" si="0"/>
        <v>0</v>
      </c>
      <c r="D14" s="143"/>
      <c r="E14" s="143"/>
      <c r="F14" s="144">
        <f t="shared" si="3"/>
        <v>0</v>
      </c>
      <c r="G14" s="207" t="s">
        <v>865</v>
      </c>
      <c r="H14" s="207" t="s">
        <v>864</v>
      </c>
      <c r="I14" s="207" t="s">
        <v>864</v>
      </c>
      <c r="J14" s="207" t="s">
        <v>864</v>
      </c>
      <c r="K14" s="207" t="s">
        <v>864</v>
      </c>
      <c r="L14" s="207" t="s">
        <v>864</v>
      </c>
      <c r="M14" s="207" t="s">
        <v>864</v>
      </c>
      <c r="N14" s="207" t="s">
        <v>864</v>
      </c>
      <c r="O14" s="207" t="s">
        <v>864</v>
      </c>
      <c r="P14" s="207" t="s">
        <v>864</v>
      </c>
      <c r="Q14" s="207" t="s">
        <v>866</v>
      </c>
      <c r="R14" s="207" t="s">
        <v>864</v>
      </c>
      <c r="S14" s="207" t="s">
        <v>864</v>
      </c>
      <c r="T14" s="207" t="s">
        <v>866</v>
      </c>
      <c r="U14" s="207" t="s">
        <v>866</v>
      </c>
      <c r="V14" s="207" t="s">
        <v>864</v>
      </c>
      <c r="W14" s="236">
        <v>44337</v>
      </c>
      <c r="X14" s="159" t="s">
        <v>365</v>
      </c>
      <c r="Y14" s="140" t="s">
        <v>867</v>
      </c>
      <c r="Z14" s="140" t="s">
        <v>421</v>
      </c>
      <c r="AA14" s="128" t="s">
        <v>183</v>
      </c>
      <c r="AB14" s="237"/>
    </row>
    <row r="15" spans="1:28" s="85" customFormat="1" ht="14.45" customHeight="1" x14ac:dyDescent="0.2">
      <c r="A15" s="139" t="s">
        <v>9</v>
      </c>
      <c r="B15" s="142" t="s">
        <v>125</v>
      </c>
      <c r="C15" s="143">
        <f t="shared" si="0"/>
        <v>0</v>
      </c>
      <c r="D15" s="143"/>
      <c r="E15" s="143"/>
      <c r="F15" s="144">
        <f t="shared" si="3"/>
        <v>0</v>
      </c>
      <c r="G15" s="207" t="s">
        <v>865</v>
      </c>
      <c r="H15" s="207" t="s">
        <v>864</v>
      </c>
      <c r="I15" s="207" t="s">
        <v>864</v>
      </c>
      <c r="J15" s="207" t="s">
        <v>864</v>
      </c>
      <c r="K15" s="207" t="s">
        <v>864</v>
      </c>
      <c r="L15" s="207" t="s">
        <v>864</v>
      </c>
      <c r="M15" s="207" t="s">
        <v>864</v>
      </c>
      <c r="N15" s="207" t="s">
        <v>864</v>
      </c>
      <c r="O15" s="207" t="s">
        <v>864</v>
      </c>
      <c r="P15" s="207" t="s">
        <v>864</v>
      </c>
      <c r="Q15" s="207" t="s">
        <v>866</v>
      </c>
      <c r="R15" s="207" t="s">
        <v>864</v>
      </c>
      <c r="S15" s="207" t="s">
        <v>864</v>
      </c>
      <c r="T15" s="207" t="s">
        <v>864</v>
      </c>
      <c r="U15" s="207" t="s">
        <v>866</v>
      </c>
      <c r="V15" s="207" t="s">
        <v>864</v>
      </c>
      <c r="W15" s="207">
        <v>44305</v>
      </c>
      <c r="X15" s="159" t="s">
        <v>365</v>
      </c>
      <c r="Y15" s="140" t="s">
        <v>867</v>
      </c>
      <c r="Z15" s="140" t="s">
        <v>382</v>
      </c>
      <c r="AA15" s="128" t="s">
        <v>183</v>
      </c>
      <c r="AB15" s="238"/>
    </row>
    <row r="16" spans="1:28" ht="15" customHeight="1" x14ac:dyDescent="0.2">
      <c r="A16" s="139" t="s">
        <v>10</v>
      </c>
      <c r="B16" s="142" t="s">
        <v>155</v>
      </c>
      <c r="C16" s="143">
        <f t="shared" si="0"/>
        <v>2</v>
      </c>
      <c r="D16" s="143"/>
      <c r="E16" s="143"/>
      <c r="F16" s="144">
        <f t="shared" si="3"/>
        <v>2</v>
      </c>
      <c r="G16" s="207" t="s">
        <v>864</v>
      </c>
      <c r="H16" s="207" t="s">
        <v>864</v>
      </c>
      <c r="I16" s="207" t="s">
        <v>864</v>
      </c>
      <c r="J16" s="207" t="s">
        <v>864</v>
      </c>
      <c r="K16" s="207" t="s">
        <v>864</v>
      </c>
      <c r="L16" s="207" t="s">
        <v>864</v>
      </c>
      <c r="M16" s="207" t="s">
        <v>864</v>
      </c>
      <c r="N16" s="207" t="s">
        <v>864</v>
      </c>
      <c r="O16" s="207" t="s">
        <v>864</v>
      </c>
      <c r="P16" s="207" t="s">
        <v>864</v>
      </c>
      <c r="Q16" s="207" t="s">
        <v>864</v>
      </c>
      <c r="R16" s="207" t="s">
        <v>864</v>
      </c>
      <c r="S16" s="207" t="s">
        <v>864</v>
      </c>
      <c r="T16" s="207" t="s">
        <v>864</v>
      </c>
      <c r="U16" s="207" t="s">
        <v>864</v>
      </c>
      <c r="V16" s="207" t="s">
        <v>864</v>
      </c>
      <c r="W16" s="236" t="s">
        <v>343</v>
      </c>
      <c r="X16" s="159" t="s">
        <v>183</v>
      </c>
      <c r="Y16" s="140" t="s">
        <v>979</v>
      </c>
      <c r="Z16" s="140" t="s">
        <v>425</v>
      </c>
      <c r="AA16" s="128" t="s">
        <v>183</v>
      </c>
      <c r="AB16" s="237"/>
    </row>
    <row r="17" spans="1:28" ht="15" customHeight="1" x14ac:dyDescent="0.2">
      <c r="A17" s="139" t="s">
        <v>11</v>
      </c>
      <c r="B17" s="142" t="s">
        <v>125</v>
      </c>
      <c r="C17" s="143">
        <f t="shared" si="0"/>
        <v>0</v>
      </c>
      <c r="D17" s="143"/>
      <c r="E17" s="143"/>
      <c r="F17" s="144">
        <f t="shared" si="3"/>
        <v>0</v>
      </c>
      <c r="G17" s="207" t="s">
        <v>865</v>
      </c>
      <c r="H17" s="207" t="s">
        <v>864</v>
      </c>
      <c r="I17" s="207" t="s">
        <v>864</v>
      </c>
      <c r="J17" s="207" t="s">
        <v>864</v>
      </c>
      <c r="K17" s="207" t="s">
        <v>866</v>
      </c>
      <c r="L17" s="207" t="s">
        <v>866</v>
      </c>
      <c r="M17" s="207" t="s">
        <v>866</v>
      </c>
      <c r="N17" s="207" t="s">
        <v>866</v>
      </c>
      <c r="O17" s="207" t="s">
        <v>866</v>
      </c>
      <c r="P17" s="207" t="s">
        <v>866</v>
      </c>
      <c r="Q17" s="207" t="s">
        <v>866</v>
      </c>
      <c r="R17" s="207" t="s">
        <v>866</v>
      </c>
      <c r="S17" s="207" t="s">
        <v>866</v>
      </c>
      <c r="T17" s="207" t="s">
        <v>866</v>
      </c>
      <c r="U17" s="207" t="s">
        <v>866</v>
      </c>
      <c r="V17" s="207" t="s">
        <v>864</v>
      </c>
      <c r="W17" s="207">
        <v>44357</v>
      </c>
      <c r="X17" s="148" t="s">
        <v>1038</v>
      </c>
      <c r="Y17" s="141" t="s">
        <v>1032</v>
      </c>
      <c r="Z17" s="140" t="s">
        <v>426</v>
      </c>
      <c r="AA17" s="128" t="s">
        <v>183</v>
      </c>
      <c r="AB17" s="237"/>
    </row>
    <row r="18" spans="1:28" s="52" customFormat="1" ht="15" customHeight="1" x14ac:dyDescent="0.2">
      <c r="A18" s="139" t="s">
        <v>12</v>
      </c>
      <c r="B18" s="142" t="s">
        <v>155</v>
      </c>
      <c r="C18" s="143">
        <f t="shared" si="0"/>
        <v>2</v>
      </c>
      <c r="D18" s="143"/>
      <c r="E18" s="143"/>
      <c r="F18" s="144">
        <f t="shared" si="3"/>
        <v>2</v>
      </c>
      <c r="G18" s="207" t="s">
        <v>864</v>
      </c>
      <c r="H18" s="207" t="s">
        <v>864</v>
      </c>
      <c r="I18" s="207" t="s">
        <v>864</v>
      </c>
      <c r="J18" s="207" t="s">
        <v>864</v>
      </c>
      <c r="K18" s="207" t="s">
        <v>864</v>
      </c>
      <c r="L18" s="207" t="s">
        <v>864</v>
      </c>
      <c r="M18" s="207" t="s">
        <v>864</v>
      </c>
      <c r="N18" s="207" t="s">
        <v>864</v>
      </c>
      <c r="O18" s="207" t="s">
        <v>864</v>
      </c>
      <c r="P18" s="207" t="s">
        <v>864</v>
      </c>
      <c r="Q18" s="207" t="s">
        <v>864</v>
      </c>
      <c r="R18" s="207" t="s">
        <v>864</v>
      </c>
      <c r="S18" s="207" t="s">
        <v>864</v>
      </c>
      <c r="T18" s="207" t="s">
        <v>864</v>
      </c>
      <c r="U18" s="207" t="s">
        <v>864</v>
      </c>
      <c r="V18" s="207" t="s">
        <v>864</v>
      </c>
      <c r="W18" s="207">
        <v>44351</v>
      </c>
      <c r="X18" s="159" t="s">
        <v>183</v>
      </c>
      <c r="Y18" s="140" t="s">
        <v>867</v>
      </c>
      <c r="Z18" s="140" t="s">
        <v>431</v>
      </c>
      <c r="AA18" s="128" t="s">
        <v>183</v>
      </c>
      <c r="AB18" s="238"/>
    </row>
    <row r="19" spans="1:28" ht="15" customHeight="1" x14ac:dyDescent="0.2">
      <c r="A19" s="139" t="s">
        <v>13</v>
      </c>
      <c r="B19" s="142" t="s">
        <v>125</v>
      </c>
      <c r="C19" s="143">
        <f t="shared" si="0"/>
        <v>0</v>
      </c>
      <c r="D19" s="143"/>
      <c r="E19" s="143"/>
      <c r="F19" s="144">
        <f t="shared" si="3"/>
        <v>0</v>
      </c>
      <c r="G19" s="207" t="s">
        <v>865</v>
      </c>
      <c r="H19" s="207" t="s">
        <v>864</v>
      </c>
      <c r="I19" s="207" t="s">
        <v>864</v>
      </c>
      <c r="J19" s="207" t="s">
        <v>864</v>
      </c>
      <c r="K19" s="207" t="s">
        <v>864</v>
      </c>
      <c r="L19" s="207" t="s">
        <v>866</v>
      </c>
      <c r="M19" s="207" t="s">
        <v>866</v>
      </c>
      <c r="N19" s="207" t="s">
        <v>866</v>
      </c>
      <c r="O19" s="207" t="s">
        <v>866</v>
      </c>
      <c r="P19" s="207" t="s">
        <v>866</v>
      </c>
      <c r="Q19" s="207" t="s">
        <v>866</v>
      </c>
      <c r="R19" s="207" t="s">
        <v>866</v>
      </c>
      <c r="S19" s="207" t="s">
        <v>866</v>
      </c>
      <c r="T19" s="207" t="s">
        <v>866</v>
      </c>
      <c r="U19" s="207" t="s">
        <v>866</v>
      </c>
      <c r="V19" s="207" t="s">
        <v>866</v>
      </c>
      <c r="W19" s="236" t="s">
        <v>343</v>
      </c>
      <c r="X19" s="148" t="s">
        <v>1090</v>
      </c>
      <c r="Y19" s="140" t="s">
        <v>875</v>
      </c>
      <c r="Z19" s="140" t="s">
        <v>433</v>
      </c>
      <c r="AA19" s="140" t="s">
        <v>183</v>
      </c>
      <c r="AB19" s="237"/>
    </row>
    <row r="20" spans="1:28" s="52" customFormat="1" ht="15" customHeight="1" x14ac:dyDescent="0.2">
      <c r="A20" s="139" t="s">
        <v>14</v>
      </c>
      <c r="B20" s="142" t="s">
        <v>155</v>
      </c>
      <c r="C20" s="143">
        <f t="shared" si="0"/>
        <v>2</v>
      </c>
      <c r="D20" s="143"/>
      <c r="E20" s="143"/>
      <c r="F20" s="144">
        <f t="shared" si="3"/>
        <v>2</v>
      </c>
      <c r="G20" s="207" t="s">
        <v>864</v>
      </c>
      <c r="H20" s="207" t="s">
        <v>864</v>
      </c>
      <c r="I20" s="207" t="s">
        <v>864</v>
      </c>
      <c r="J20" s="207" t="s">
        <v>864</v>
      </c>
      <c r="K20" s="207" t="s">
        <v>864</v>
      </c>
      <c r="L20" s="207" t="s">
        <v>864</v>
      </c>
      <c r="M20" s="207" t="s">
        <v>864</v>
      </c>
      <c r="N20" s="207" t="s">
        <v>864</v>
      </c>
      <c r="O20" s="207" t="s">
        <v>864</v>
      </c>
      <c r="P20" s="207" t="s">
        <v>864</v>
      </c>
      <c r="Q20" s="207" t="s">
        <v>864</v>
      </c>
      <c r="R20" s="207" t="s">
        <v>864</v>
      </c>
      <c r="S20" s="207" t="s">
        <v>864</v>
      </c>
      <c r="T20" s="207" t="s">
        <v>864</v>
      </c>
      <c r="U20" s="207" t="s">
        <v>864</v>
      </c>
      <c r="V20" s="207" t="s">
        <v>864</v>
      </c>
      <c r="W20" s="236" t="s">
        <v>343</v>
      </c>
      <c r="X20" s="148" t="s">
        <v>183</v>
      </c>
      <c r="Y20" s="140" t="s">
        <v>867</v>
      </c>
      <c r="Z20" s="140" t="s">
        <v>436</v>
      </c>
      <c r="AA20" s="128" t="s">
        <v>183</v>
      </c>
      <c r="AB20" s="238"/>
    </row>
    <row r="21" spans="1:28" ht="15" customHeight="1" x14ac:dyDescent="0.2">
      <c r="A21" s="139" t="s">
        <v>15</v>
      </c>
      <c r="B21" s="142" t="s">
        <v>125</v>
      </c>
      <c r="C21" s="143">
        <f t="shared" si="0"/>
        <v>0</v>
      </c>
      <c r="D21" s="143"/>
      <c r="E21" s="143"/>
      <c r="F21" s="144">
        <f t="shared" si="3"/>
        <v>0</v>
      </c>
      <c r="G21" s="207" t="s">
        <v>865</v>
      </c>
      <c r="H21" s="207" t="s">
        <v>864</v>
      </c>
      <c r="I21" s="207" t="s">
        <v>864</v>
      </c>
      <c r="J21" s="207" t="s">
        <v>864</v>
      </c>
      <c r="K21" s="207" t="s">
        <v>866</v>
      </c>
      <c r="L21" s="207" t="s">
        <v>864</v>
      </c>
      <c r="M21" s="207" t="s">
        <v>864</v>
      </c>
      <c r="N21" s="207" t="s">
        <v>864</v>
      </c>
      <c r="O21" s="207" t="s">
        <v>864</v>
      </c>
      <c r="P21" s="207" t="s">
        <v>864</v>
      </c>
      <c r="Q21" s="207" t="s">
        <v>864</v>
      </c>
      <c r="R21" s="207" t="s">
        <v>864</v>
      </c>
      <c r="S21" s="207" t="s">
        <v>864</v>
      </c>
      <c r="T21" s="207" t="s">
        <v>864</v>
      </c>
      <c r="U21" s="207" t="s">
        <v>866</v>
      </c>
      <c r="V21" s="207" t="s">
        <v>864</v>
      </c>
      <c r="W21" s="236">
        <v>44354</v>
      </c>
      <c r="X21" s="159" t="s">
        <v>1055</v>
      </c>
      <c r="Y21" s="140" t="s">
        <v>979</v>
      </c>
      <c r="Z21" s="140" t="s">
        <v>1040</v>
      </c>
      <c r="AA21" s="128" t="s">
        <v>183</v>
      </c>
      <c r="AB21" s="237"/>
    </row>
    <row r="22" spans="1:28" ht="15" customHeight="1" x14ac:dyDescent="0.2">
      <c r="A22" s="139" t="s">
        <v>16</v>
      </c>
      <c r="B22" s="142" t="s">
        <v>125</v>
      </c>
      <c r="C22" s="143">
        <f t="shared" si="0"/>
        <v>0</v>
      </c>
      <c r="D22" s="143"/>
      <c r="E22" s="143"/>
      <c r="F22" s="144">
        <f t="shared" si="3"/>
        <v>0</v>
      </c>
      <c r="G22" s="207" t="s">
        <v>865</v>
      </c>
      <c r="H22" s="207" t="s">
        <v>864</v>
      </c>
      <c r="I22" s="207" t="s">
        <v>864</v>
      </c>
      <c r="J22" s="207" t="s">
        <v>864</v>
      </c>
      <c r="K22" s="207" t="s">
        <v>864</v>
      </c>
      <c r="L22" s="207" t="s">
        <v>864</v>
      </c>
      <c r="M22" s="207" t="s">
        <v>864</v>
      </c>
      <c r="N22" s="207" t="s">
        <v>864</v>
      </c>
      <c r="O22" s="207" t="s">
        <v>864</v>
      </c>
      <c r="P22" s="207" t="s">
        <v>864</v>
      </c>
      <c r="Q22" s="207" t="s">
        <v>864</v>
      </c>
      <c r="R22" s="207" t="s">
        <v>866</v>
      </c>
      <c r="S22" s="207" t="s">
        <v>866</v>
      </c>
      <c r="T22" s="207" t="s">
        <v>866</v>
      </c>
      <c r="U22" s="207" t="s">
        <v>866</v>
      </c>
      <c r="V22" s="207" t="s">
        <v>864</v>
      </c>
      <c r="W22" s="236" t="s">
        <v>343</v>
      </c>
      <c r="X22" s="159" t="s">
        <v>365</v>
      </c>
      <c r="Y22" s="140" t="s">
        <v>979</v>
      </c>
      <c r="Z22" s="140" t="s">
        <v>444</v>
      </c>
      <c r="AA22" s="128" t="s">
        <v>183</v>
      </c>
      <c r="AB22" s="237"/>
    </row>
    <row r="23" spans="1:28" ht="15" customHeight="1" x14ac:dyDescent="0.2">
      <c r="A23" s="139" t="s">
        <v>17</v>
      </c>
      <c r="B23" s="142" t="s">
        <v>125</v>
      </c>
      <c r="C23" s="143">
        <f t="shared" si="0"/>
        <v>0</v>
      </c>
      <c r="D23" s="143"/>
      <c r="E23" s="143"/>
      <c r="F23" s="144">
        <f t="shared" si="3"/>
        <v>0</v>
      </c>
      <c r="G23" s="207" t="s">
        <v>865</v>
      </c>
      <c r="H23" s="207" t="s">
        <v>864</v>
      </c>
      <c r="I23" s="207" t="s">
        <v>864</v>
      </c>
      <c r="J23" s="207" t="s">
        <v>864</v>
      </c>
      <c r="K23" s="207" t="s">
        <v>864</v>
      </c>
      <c r="L23" s="207" t="s">
        <v>864</v>
      </c>
      <c r="M23" s="207" t="s">
        <v>864</v>
      </c>
      <c r="N23" s="207" t="s">
        <v>864</v>
      </c>
      <c r="O23" s="207" t="s">
        <v>864</v>
      </c>
      <c r="P23" s="207" t="s">
        <v>864</v>
      </c>
      <c r="Q23" s="207" t="s">
        <v>864</v>
      </c>
      <c r="R23" s="207" t="s">
        <v>866</v>
      </c>
      <c r="S23" s="207" t="s">
        <v>866</v>
      </c>
      <c r="T23" s="207" t="s">
        <v>866</v>
      </c>
      <c r="U23" s="207" t="s">
        <v>866</v>
      </c>
      <c r="V23" s="207" t="s">
        <v>864</v>
      </c>
      <c r="W23" s="236">
        <v>44348</v>
      </c>
      <c r="X23" s="159" t="s">
        <v>365</v>
      </c>
      <c r="Y23" s="140" t="s">
        <v>867</v>
      </c>
      <c r="Z23" s="140" t="s">
        <v>446</v>
      </c>
      <c r="AA23" s="128" t="s">
        <v>183</v>
      </c>
      <c r="AB23" s="237"/>
    </row>
    <row r="24" spans="1:28" s="52" customFormat="1" ht="15" customHeight="1" x14ac:dyDescent="0.2">
      <c r="A24" s="139" t="s">
        <v>204</v>
      </c>
      <c r="B24" s="142" t="s">
        <v>125</v>
      </c>
      <c r="C24" s="143">
        <f t="shared" si="0"/>
        <v>0</v>
      </c>
      <c r="D24" s="143"/>
      <c r="E24" s="143"/>
      <c r="F24" s="144">
        <f t="shared" si="3"/>
        <v>0</v>
      </c>
      <c r="G24" s="207" t="s">
        <v>865</v>
      </c>
      <c r="H24" s="207" t="s">
        <v>864</v>
      </c>
      <c r="I24" s="207" t="s">
        <v>864</v>
      </c>
      <c r="J24" s="207" t="s">
        <v>864</v>
      </c>
      <c r="K24" s="207" t="s">
        <v>866</v>
      </c>
      <c r="L24" s="207" t="s">
        <v>866</v>
      </c>
      <c r="M24" s="207" t="s">
        <v>866</v>
      </c>
      <c r="N24" s="207" t="s">
        <v>866</v>
      </c>
      <c r="O24" s="207" t="s">
        <v>866</v>
      </c>
      <c r="P24" s="207" t="s">
        <v>866</v>
      </c>
      <c r="Q24" s="207" t="s">
        <v>866</v>
      </c>
      <c r="R24" s="207" t="s">
        <v>866</v>
      </c>
      <c r="S24" s="207" t="s">
        <v>866</v>
      </c>
      <c r="T24" s="207" t="s">
        <v>866</v>
      </c>
      <c r="U24" s="207" t="s">
        <v>866</v>
      </c>
      <c r="V24" s="207" t="s">
        <v>864</v>
      </c>
      <c r="W24" s="207">
        <v>44347</v>
      </c>
      <c r="X24" s="148" t="s">
        <v>1038</v>
      </c>
      <c r="Y24" s="140" t="s">
        <v>979</v>
      </c>
      <c r="Z24" s="140" t="s">
        <v>450</v>
      </c>
      <c r="AA24" s="128" t="s">
        <v>183</v>
      </c>
      <c r="AB24" s="238"/>
    </row>
    <row r="25" spans="1:28" s="52" customFormat="1" ht="15" customHeight="1" x14ac:dyDescent="0.2">
      <c r="A25" s="145" t="s">
        <v>18</v>
      </c>
      <c r="B25" s="150"/>
      <c r="C25" s="156"/>
      <c r="D25" s="150"/>
      <c r="E25" s="150"/>
      <c r="F25" s="151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239"/>
      <c r="X25" s="167"/>
      <c r="Y25" s="146"/>
      <c r="Z25" s="146"/>
      <c r="AA25" s="146"/>
      <c r="AB25" s="238"/>
    </row>
    <row r="26" spans="1:28" ht="15" customHeight="1" x14ac:dyDescent="0.2">
      <c r="A26" s="139" t="s">
        <v>19</v>
      </c>
      <c r="B26" s="142" t="s">
        <v>155</v>
      </c>
      <c r="C26" s="143">
        <f t="shared" ref="C26:C36" si="6">IF(B26=$B$4,2,0)</f>
        <v>2</v>
      </c>
      <c r="D26" s="143"/>
      <c r="E26" s="143"/>
      <c r="F26" s="144">
        <f t="shared" si="3"/>
        <v>2</v>
      </c>
      <c r="G26" s="207" t="s">
        <v>864</v>
      </c>
      <c r="H26" s="207" t="s">
        <v>864</v>
      </c>
      <c r="I26" s="207" t="s">
        <v>864</v>
      </c>
      <c r="J26" s="207" t="s">
        <v>864</v>
      </c>
      <c r="K26" s="207" t="s">
        <v>864</v>
      </c>
      <c r="L26" s="207" t="s">
        <v>864</v>
      </c>
      <c r="M26" s="207" t="s">
        <v>864</v>
      </c>
      <c r="N26" s="207" t="s">
        <v>864</v>
      </c>
      <c r="O26" s="207" t="s">
        <v>864</v>
      </c>
      <c r="P26" s="207" t="s">
        <v>864</v>
      </c>
      <c r="Q26" s="207" t="s">
        <v>864</v>
      </c>
      <c r="R26" s="207" t="s">
        <v>864</v>
      </c>
      <c r="S26" s="207" t="s">
        <v>864</v>
      </c>
      <c r="T26" s="207" t="s">
        <v>864</v>
      </c>
      <c r="U26" s="207" t="s">
        <v>864</v>
      </c>
      <c r="V26" s="207" t="s">
        <v>864</v>
      </c>
      <c r="W26" s="236" t="s">
        <v>343</v>
      </c>
      <c r="X26" s="159" t="s">
        <v>183</v>
      </c>
      <c r="Y26" s="140" t="s">
        <v>867</v>
      </c>
      <c r="Z26" s="140" t="s">
        <v>452</v>
      </c>
      <c r="AA26" s="128" t="s">
        <v>183</v>
      </c>
      <c r="AB26" s="237"/>
    </row>
    <row r="27" spans="1:28" s="52" customFormat="1" ht="15" customHeight="1" x14ac:dyDescent="0.2">
      <c r="A27" s="139" t="s">
        <v>20</v>
      </c>
      <c r="B27" s="142" t="s">
        <v>125</v>
      </c>
      <c r="C27" s="143">
        <f t="shared" si="6"/>
        <v>0</v>
      </c>
      <c r="D27" s="143"/>
      <c r="E27" s="143"/>
      <c r="F27" s="144">
        <f t="shared" si="3"/>
        <v>0</v>
      </c>
      <c r="G27" s="207" t="s">
        <v>865</v>
      </c>
      <c r="H27" s="207" t="s">
        <v>864</v>
      </c>
      <c r="I27" s="207" t="s">
        <v>864</v>
      </c>
      <c r="J27" s="207" t="s">
        <v>864</v>
      </c>
      <c r="K27" s="207" t="s">
        <v>865</v>
      </c>
      <c r="L27" s="207" t="s">
        <v>864</v>
      </c>
      <c r="M27" s="207" t="s">
        <v>864</v>
      </c>
      <c r="N27" s="207" t="s">
        <v>864</v>
      </c>
      <c r="O27" s="207" t="s">
        <v>864</v>
      </c>
      <c r="P27" s="207" t="s">
        <v>864</v>
      </c>
      <c r="Q27" s="207" t="s">
        <v>864</v>
      </c>
      <c r="R27" s="207" t="s">
        <v>866</v>
      </c>
      <c r="S27" s="207" t="s">
        <v>866</v>
      </c>
      <c r="T27" s="207" t="s">
        <v>864</v>
      </c>
      <c r="U27" s="207" t="s">
        <v>866</v>
      </c>
      <c r="V27" s="207" t="s">
        <v>864</v>
      </c>
      <c r="W27" s="207">
        <v>44347</v>
      </c>
      <c r="X27" s="159" t="s">
        <v>1041</v>
      </c>
      <c r="Y27" s="140" t="s">
        <v>867</v>
      </c>
      <c r="Z27" s="140" t="s">
        <v>377</v>
      </c>
      <c r="AA27" s="128" t="s">
        <v>183</v>
      </c>
      <c r="AB27" s="238"/>
    </row>
    <row r="28" spans="1:28" s="52" customFormat="1" ht="15" customHeight="1" x14ac:dyDescent="0.2">
      <c r="A28" s="139" t="s">
        <v>21</v>
      </c>
      <c r="B28" s="142" t="s">
        <v>125</v>
      </c>
      <c r="C28" s="143">
        <f t="shared" si="6"/>
        <v>0</v>
      </c>
      <c r="D28" s="143"/>
      <c r="E28" s="143"/>
      <c r="F28" s="144">
        <f t="shared" si="3"/>
        <v>0</v>
      </c>
      <c r="G28" s="207" t="s">
        <v>865</v>
      </c>
      <c r="H28" s="207" t="s">
        <v>864</v>
      </c>
      <c r="I28" s="207" t="s">
        <v>864</v>
      </c>
      <c r="J28" s="207" t="s">
        <v>864</v>
      </c>
      <c r="K28" s="207" t="s">
        <v>864</v>
      </c>
      <c r="L28" s="207" t="s">
        <v>864</v>
      </c>
      <c r="M28" s="207" t="s">
        <v>866</v>
      </c>
      <c r="N28" s="207" t="s">
        <v>866</v>
      </c>
      <c r="O28" s="207" t="s">
        <v>864</v>
      </c>
      <c r="P28" s="207" t="s">
        <v>864</v>
      </c>
      <c r="Q28" s="207" t="s">
        <v>864</v>
      </c>
      <c r="R28" s="207" t="s">
        <v>866</v>
      </c>
      <c r="S28" s="207" t="s">
        <v>866</v>
      </c>
      <c r="T28" s="207" t="s">
        <v>864</v>
      </c>
      <c r="U28" s="207" t="s">
        <v>866</v>
      </c>
      <c r="V28" s="207" t="s">
        <v>864</v>
      </c>
      <c r="W28" s="207">
        <v>44293</v>
      </c>
      <c r="X28" s="159" t="s">
        <v>365</v>
      </c>
      <c r="Y28" s="140" t="s">
        <v>867</v>
      </c>
      <c r="Z28" s="140" t="s">
        <v>455</v>
      </c>
      <c r="AA28" s="128" t="s">
        <v>183</v>
      </c>
      <c r="AB28" s="238"/>
    </row>
    <row r="29" spans="1:28" ht="15" customHeight="1" x14ac:dyDescent="0.2">
      <c r="A29" s="139" t="s">
        <v>22</v>
      </c>
      <c r="B29" s="142" t="s">
        <v>125</v>
      </c>
      <c r="C29" s="143">
        <f t="shared" si="6"/>
        <v>0</v>
      </c>
      <c r="D29" s="143"/>
      <c r="E29" s="143"/>
      <c r="F29" s="144">
        <f t="shared" si="3"/>
        <v>0</v>
      </c>
      <c r="G29" s="207" t="s">
        <v>865</v>
      </c>
      <c r="H29" s="207" t="s">
        <v>864</v>
      </c>
      <c r="I29" s="207" t="s">
        <v>864</v>
      </c>
      <c r="J29" s="207" t="s">
        <v>864</v>
      </c>
      <c r="K29" s="207" t="s">
        <v>864</v>
      </c>
      <c r="L29" s="207" t="s">
        <v>864</v>
      </c>
      <c r="M29" s="207" t="s">
        <v>864</v>
      </c>
      <c r="N29" s="207" t="s">
        <v>864</v>
      </c>
      <c r="O29" s="207" t="s">
        <v>864</v>
      </c>
      <c r="P29" s="207" t="s">
        <v>864</v>
      </c>
      <c r="Q29" s="207" t="s">
        <v>866</v>
      </c>
      <c r="R29" s="207" t="s">
        <v>864</v>
      </c>
      <c r="S29" s="207" t="s">
        <v>864</v>
      </c>
      <c r="T29" s="207" t="s">
        <v>864</v>
      </c>
      <c r="U29" s="207" t="s">
        <v>864</v>
      </c>
      <c r="V29" s="207" t="s">
        <v>864</v>
      </c>
      <c r="W29" s="236">
        <v>44344</v>
      </c>
      <c r="X29" s="148" t="s">
        <v>1042</v>
      </c>
      <c r="Y29" s="140" t="s">
        <v>867</v>
      </c>
      <c r="Z29" s="140" t="s">
        <v>457</v>
      </c>
      <c r="AA29" s="128" t="s">
        <v>1086</v>
      </c>
      <c r="AB29" s="237" t="s">
        <v>183</v>
      </c>
    </row>
    <row r="30" spans="1:28" s="52" customFormat="1" ht="15" customHeight="1" x14ac:dyDescent="0.2">
      <c r="A30" s="139" t="s">
        <v>23</v>
      </c>
      <c r="B30" s="142" t="s">
        <v>125</v>
      </c>
      <c r="C30" s="143">
        <f t="shared" si="6"/>
        <v>0</v>
      </c>
      <c r="D30" s="143"/>
      <c r="E30" s="143"/>
      <c r="F30" s="144">
        <f t="shared" si="3"/>
        <v>0</v>
      </c>
      <c r="G30" s="207" t="s">
        <v>865</v>
      </c>
      <c r="H30" s="207" t="s">
        <v>864</v>
      </c>
      <c r="I30" s="207" t="s">
        <v>864</v>
      </c>
      <c r="J30" s="207" t="s">
        <v>864</v>
      </c>
      <c r="K30" s="207" t="s">
        <v>864</v>
      </c>
      <c r="L30" s="207" t="s">
        <v>864</v>
      </c>
      <c r="M30" s="207" t="s">
        <v>864</v>
      </c>
      <c r="N30" s="207" t="s">
        <v>864</v>
      </c>
      <c r="O30" s="207" t="s">
        <v>864</v>
      </c>
      <c r="P30" s="207" t="s">
        <v>864</v>
      </c>
      <c r="Q30" s="207" t="s">
        <v>864</v>
      </c>
      <c r="R30" s="207" t="s">
        <v>866</v>
      </c>
      <c r="S30" s="207" t="s">
        <v>866</v>
      </c>
      <c r="T30" s="207" t="s">
        <v>866</v>
      </c>
      <c r="U30" s="207" t="s">
        <v>866</v>
      </c>
      <c r="V30" s="207" t="s">
        <v>864</v>
      </c>
      <c r="W30" s="207">
        <v>44344</v>
      </c>
      <c r="X30" s="159" t="s">
        <v>365</v>
      </c>
      <c r="Y30" s="140" t="s">
        <v>867</v>
      </c>
      <c r="Z30" s="140" t="s">
        <v>460</v>
      </c>
      <c r="AA30" s="128" t="s">
        <v>183</v>
      </c>
      <c r="AB30" s="238"/>
    </row>
    <row r="31" spans="1:28" ht="15" customHeight="1" x14ac:dyDescent="0.2">
      <c r="A31" s="139" t="s">
        <v>24</v>
      </c>
      <c r="B31" s="142" t="s">
        <v>155</v>
      </c>
      <c r="C31" s="143">
        <f t="shared" si="6"/>
        <v>2</v>
      </c>
      <c r="D31" s="143"/>
      <c r="E31" s="143"/>
      <c r="F31" s="144">
        <f t="shared" si="3"/>
        <v>2</v>
      </c>
      <c r="G31" s="207" t="s">
        <v>864</v>
      </c>
      <c r="H31" s="207" t="s">
        <v>864</v>
      </c>
      <c r="I31" s="207" t="s">
        <v>864</v>
      </c>
      <c r="J31" s="207" t="s">
        <v>864</v>
      </c>
      <c r="K31" s="207" t="s">
        <v>864</v>
      </c>
      <c r="L31" s="207" t="s">
        <v>864</v>
      </c>
      <c r="M31" s="207" t="s">
        <v>864</v>
      </c>
      <c r="N31" s="207" t="s">
        <v>864</v>
      </c>
      <c r="O31" s="207" t="s">
        <v>864</v>
      </c>
      <c r="P31" s="207" t="s">
        <v>864</v>
      </c>
      <c r="Q31" s="207" t="s">
        <v>864</v>
      </c>
      <c r="R31" s="207" t="s">
        <v>864</v>
      </c>
      <c r="S31" s="207" t="s">
        <v>864</v>
      </c>
      <c r="T31" s="207" t="s">
        <v>864</v>
      </c>
      <c r="U31" s="207" t="s">
        <v>864</v>
      </c>
      <c r="V31" s="207" t="s">
        <v>864</v>
      </c>
      <c r="W31" s="236">
        <v>44337</v>
      </c>
      <c r="X31" s="159" t="s">
        <v>183</v>
      </c>
      <c r="Y31" s="140" t="s">
        <v>979</v>
      </c>
      <c r="Z31" s="140" t="s">
        <v>463</v>
      </c>
      <c r="AA31" s="128" t="s">
        <v>183</v>
      </c>
      <c r="AB31" s="237"/>
    </row>
    <row r="32" spans="1:28" ht="15" customHeight="1" x14ac:dyDescent="0.2">
      <c r="A32" s="139" t="s">
        <v>25</v>
      </c>
      <c r="B32" s="142" t="s">
        <v>155</v>
      </c>
      <c r="C32" s="143">
        <f t="shared" si="6"/>
        <v>2</v>
      </c>
      <c r="D32" s="143"/>
      <c r="E32" s="143"/>
      <c r="F32" s="144">
        <f t="shared" si="3"/>
        <v>2</v>
      </c>
      <c r="G32" s="207" t="s">
        <v>864</v>
      </c>
      <c r="H32" s="207" t="s">
        <v>864</v>
      </c>
      <c r="I32" s="207" t="s">
        <v>864</v>
      </c>
      <c r="J32" s="207" t="s">
        <v>864</v>
      </c>
      <c r="K32" s="207" t="s">
        <v>864</v>
      </c>
      <c r="L32" s="207" t="s">
        <v>864</v>
      </c>
      <c r="M32" s="207" t="s">
        <v>864</v>
      </c>
      <c r="N32" s="207" t="s">
        <v>864</v>
      </c>
      <c r="O32" s="207" t="s">
        <v>864</v>
      </c>
      <c r="P32" s="207" t="s">
        <v>864</v>
      </c>
      <c r="Q32" s="207" t="s">
        <v>864</v>
      </c>
      <c r="R32" s="207" t="s">
        <v>864</v>
      </c>
      <c r="S32" s="207" t="s">
        <v>864</v>
      </c>
      <c r="T32" s="207" t="s">
        <v>864</v>
      </c>
      <c r="U32" s="207" t="s">
        <v>864</v>
      </c>
      <c r="V32" s="207" t="s">
        <v>864</v>
      </c>
      <c r="W32" s="236">
        <v>44347</v>
      </c>
      <c r="X32" s="159" t="s">
        <v>183</v>
      </c>
      <c r="Y32" s="140" t="s">
        <v>867</v>
      </c>
      <c r="Z32" s="140" t="s">
        <v>465</v>
      </c>
      <c r="AA32" s="128" t="s">
        <v>183</v>
      </c>
      <c r="AB32" s="237"/>
    </row>
    <row r="33" spans="1:28" ht="15" customHeight="1" x14ac:dyDescent="0.2">
      <c r="A33" s="139" t="s">
        <v>26</v>
      </c>
      <c r="B33" s="142" t="s">
        <v>125</v>
      </c>
      <c r="C33" s="143">
        <f t="shared" si="6"/>
        <v>0</v>
      </c>
      <c r="D33" s="143"/>
      <c r="E33" s="143"/>
      <c r="F33" s="144">
        <f t="shared" si="3"/>
        <v>0</v>
      </c>
      <c r="G33" s="207" t="s">
        <v>865</v>
      </c>
      <c r="H33" s="207" t="s">
        <v>864</v>
      </c>
      <c r="I33" s="207" t="s">
        <v>864</v>
      </c>
      <c r="J33" s="207" t="s">
        <v>864</v>
      </c>
      <c r="K33" s="207" t="s">
        <v>864</v>
      </c>
      <c r="L33" s="207" t="s">
        <v>864</v>
      </c>
      <c r="M33" s="207" t="s">
        <v>864</v>
      </c>
      <c r="N33" s="207" t="s">
        <v>864</v>
      </c>
      <c r="O33" s="207" t="s">
        <v>864</v>
      </c>
      <c r="P33" s="207" t="s">
        <v>864</v>
      </c>
      <c r="Q33" s="207" t="s">
        <v>864</v>
      </c>
      <c r="R33" s="207" t="s">
        <v>866</v>
      </c>
      <c r="S33" s="207" t="s">
        <v>864</v>
      </c>
      <c r="T33" s="207" t="s">
        <v>864</v>
      </c>
      <c r="U33" s="207" t="s">
        <v>864</v>
      </c>
      <c r="V33" s="207" t="s">
        <v>864</v>
      </c>
      <c r="W33" s="207">
        <v>44344</v>
      </c>
      <c r="X33" s="148" t="s">
        <v>1043</v>
      </c>
      <c r="Y33" s="140" t="s">
        <v>867</v>
      </c>
      <c r="Z33" s="140" t="s">
        <v>468</v>
      </c>
      <c r="AA33" s="128" t="s">
        <v>183</v>
      </c>
      <c r="AB33" s="237"/>
    </row>
    <row r="34" spans="1:28" s="52" customFormat="1" ht="15" customHeight="1" x14ac:dyDescent="0.2">
      <c r="A34" s="139" t="s">
        <v>27</v>
      </c>
      <c r="B34" s="142" t="s">
        <v>125</v>
      </c>
      <c r="C34" s="143">
        <f t="shared" si="6"/>
        <v>0</v>
      </c>
      <c r="D34" s="143"/>
      <c r="E34" s="143"/>
      <c r="F34" s="144">
        <f t="shared" si="3"/>
        <v>0</v>
      </c>
      <c r="G34" s="207" t="s">
        <v>865</v>
      </c>
      <c r="H34" s="207" t="s">
        <v>864</v>
      </c>
      <c r="I34" s="207" t="s">
        <v>864</v>
      </c>
      <c r="J34" s="207" t="s">
        <v>864</v>
      </c>
      <c r="K34" s="207" t="s">
        <v>864</v>
      </c>
      <c r="L34" s="207" t="s">
        <v>866</v>
      </c>
      <c r="M34" s="207" t="s">
        <v>866</v>
      </c>
      <c r="N34" s="207" t="s">
        <v>866</v>
      </c>
      <c r="O34" s="207" t="s">
        <v>866</v>
      </c>
      <c r="P34" s="207" t="s">
        <v>866</v>
      </c>
      <c r="Q34" s="207" t="s">
        <v>866</v>
      </c>
      <c r="R34" s="207" t="s">
        <v>866</v>
      </c>
      <c r="S34" s="207" t="s">
        <v>866</v>
      </c>
      <c r="T34" s="207" t="s">
        <v>866</v>
      </c>
      <c r="U34" s="207" t="s">
        <v>866</v>
      </c>
      <c r="V34" s="207" t="s">
        <v>864</v>
      </c>
      <c r="W34" s="236" t="s">
        <v>343</v>
      </c>
      <c r="X34" s="148" t="s">
        <v>1039</v>
      </c>
      <c r="Y34" s="140" t="s">
        <v>875</v>
      </c>
      <c r="Z34" s="140" t="s">
        <v>470</v>
      </c>
      <c r="AA34" s="128" t="s">
        <v>183</v>
      </c>
      <c r="AB34" s="238"/>
    </row>
    <row r="35" spans="1:28" ht="15" customHeight="1" x14ac:dyDescent="0.2">
      <c r="A35" s="139" t="s">
        <v>205</v>
      </c>
      <c r="B35" s="142" t="s">
        <v>125</v>
      </c>
      <c r="C35" s="143">
        <f t="shared" si="6"/>
        <v>0</v>
      </c>
      <c r="D35" s="143"/>
      <c r="E35" s="143"/>
      <c r="F35" s="144">
        <f t="shared" si="3"/>
        <v>0</v>
      </c>
      <c r="G35" s="207" t="s">
        <v>865</v>
      </c>
      <c r="H35" s="207" t="s">
        <v>864</v>
      </c>
      <c r="I35" s="207" t="s">
        <v>864</v>
      </c>
      <c r="J35" s="207" t="s">
        <v>864</v>
      </c>
      <c r="K35" s="207" t="s">
        <v>864</v>
      </c>
      <c r="L35" s="207" t="s">
        <v>864</v>
      </c>
      <c r="M35" s="207" t="s">
        <v>864</v>
      </c>
      <c r="N35" s="207" t="s">
        <v>864</v>
      </c>
      <c r="O35" s="207" t="s">
        <v>1044</v>
      </c>
      <c r="P35" s="207" t="s">
        <v>864</v>
      </c>
      <c r="Q35" s="207" t="s">
        <v>866</v>
      </c>
      <c r="R35" s="207" t="s">
        <v>864</v>
      </c>
      <c r="S35" s="207" t="s">
        <v>866</v>
      </c>
      <c r="T35" s="207" t="s">
        <v>864</v>
      </c>
      <c r="U35" s="207" t="s">
        <v>866</v>
      </c>
      <c r="V35" s="207" t="s">
        <v>866</v>
      </c>
      <c r="W35" s="236">
        <v>44295</v>
      </c>
      <c r="X35" s="148" t="s">
        <v>1349</v>
      </c>
      <c r="Y35" s="140" t="s">
        <v>867</v>
      </c>
      <c r="Z35" s="140" t="s">
        <v>474</v>
      </c>
      <c r="AA35" s="128" t="s">
        <v>183</v>
      </c>
      <c r="AB35" s="237"/>
    </row>
    <row r="36" spans="1:28" ht="15" customHeight="1" x14ac:dyDescent="0.2">
      <c r="A36" s="139" t="s">
        <v>28</v>
      </c>
      <c r="B36" s="142" t="s">
        <v>125</v>
      </c>
      <c r="C36" s="143">
        <f t="shared" si="6"/>
        <v>0</v>
      </c>
      <c r="D36" s="143"/>
      <c r="E36" s="143"/>
      <c r="F36" s="144">
        <f t="shared" si="3"/>
        <v>0</v>
      </c>
      <c r="G36" s="207" t="s">
        <v>865</v>
      </c>
      <c r="H36" s="207" t="s">
        <v>864</v>
      </c>
      <c r="I36" s="207" t="s">
        <v>864</v>
      </c>
      <c r="J36" s="207" t="s">
        <v>864</v>
      </c>
      <c r="K36" s="207" t="s">
        <v>864</v>
      </c>
      <c r="L36" s="207" t="s">
        <v>864</v>
      </c>
      <c r="M36" s="207" t="s">
        <v>864</v>
      </c>
      <c r="N36" s="207" t="s">
        <v>864</v>
      </c>
      <c r="O36" s="207" t="s">
        <v>864</v>
      </c>
      <c r="P36" s="207" t="s">
        <v>864</v>
      </c>
      <c r="Q36" s="207" t="s">
        <v>864</v>
      </c>
      <c r="R36" s="207" t="s">
        <v>864</v>
      </c>
      <c r="S36" s="207" t="s">
        <v>864</v>
      </c>
      <c r="T36" s="207" t="s">
        <v>866</v>
      </c>
      <c r="U36" s="207" t="s">
        <v>866</v>
      </c>
      <c r="V36" s="207" t="s">
        <v>864</v>
      </c>
      <c r="W36" s="236" t="s">
        <v>343</v>
      </c>
      <c r="X36" s="159" t="s">
        <v>365</v>
      </c>
      <c r="Y36" s="140" t="s">
        <v>867</v>
      </c>
      <c r="Z36" s="140" t="s">
        <v>478</v>
      </c>
      <c r="AA36" s="128" t="s">
        <v>183</v>
      </c>
      <c r="AB36" s="237"/>
    </row>
    <row r="37" spans="1:28" s="52" customFormat="1" ht="15" customHeight="1" x14ac:dyDescent="0.2">
      <c r="A37" s="145" t="s">
        <v>29</v>
      </c>
      <c r="B37" s="150"/>
      <c r="C37" s="156"/>
      <c r="D37" s="150"/>
      <c r="E37" s="150"/>
      <c r="F37" s="151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239"/>
      <c r="X37" s="167"/>
      <c r="Y37" s="145"/>
      <c r="Z37" s="145"/>
      <c r="AA37" s="146"/>
      <c r="AB37" s="238"/>
    </row>
    <row r="38" spans="1:28" s="52" customFormat="1" ht="15" customHeight="1" x14ac:dyDescent="0.2">
      <c r="A38" s="139" t="s">
        <v>30</v>
      </c>
      <c r="B38" s="142" t="s">
        <v>125</v>
      </c>
      <c r="C38" s="143">
        <f t="shared" ref="C38:C53" si="7">IF(B38=$B$4,2,0)</f>
        <v>0</v>
      </c>
      <c r="D38" s="143"/>
      <c r="E38" s="143"/>
      <c r="F38" s="144">
        <f t="shared" si="3"/>
        <v>0</v>
      </c>
      <c r="G38" s="207" t="s">
        <v>865</v>
      </c>
      <c r="H38" s="207" t="s">
        <v>864</v>
      </c>
      <c r="I38" s="207" t="s">
        <v>864</v>
      </c>
      <c r="J38" s="207" t="s">
        <v>864</v>
      </c>
      <c r="K38" s="207" t="s">
        <v>864</v>
      </c>
      <c r="L38" s="207" t="s">
        <v>864</v>
      </c>
      <c r="M38" s="207" t="s">
        <v>864</v>
      </c>
      <c r="N38" s="207" t="s">
        <v>864</v>
      </c>
      <c r="O38" s="207" t="s">
        <v>864</v>
      </c>
      <c r="P38" s="207" t="s">
        <v>864</v>
      </c>
      <c r="Q38" s="207" t="s">
        <v>866</v>
      </c>
      <c r="R38" s="207" t="s">
        <v>866</v>
      </c>
      <c r="S38" s="207" t="s">
        <v>866</v>
      </c>
      <c r="T38" s="207" t="s">
        <v>866</v>
      </c>
      <c r="U38" s="207" t="s">
        <v>866</v>
      </c>
      <c r="V38" s="207" t="s">
        <v>864</v>
      </c>
      <c r="W38" s="207">
        <v>44340</v>
      </c>
      <c r="X38" s="159" t="s">
        <v>365</v>
      </c>
      <c r="Y38" s="140" t="s">
        <v>867</v>
      </c>
      <c r="Z38" s="140" t="s">
        <v>480</v>
      </c>
      <c r="AA38" s="128" t="s">
        <v>183</v>
      </c>
      <c r="AB38" s="238"/>
    </row>
    <row r="39" spans="1:28" ht="15" customHeight="1" x14ac:dyDescent="0.2">
      <c r="A39" s="139" t="s">
        <v>31</v>
      </c>
      <c r="B39" s="142" t="s">
        <v>125</v>
      </c>
      <c r="C39" s="143">
        <f t="shared" ref="C39" si="8">IF(B39=$B$4,2,0)</f>
        <v>0</v>
      </c>
      <c r="D39" s="143"/>
      <c r="E39" s="143"/>
      <c r="F39" s="144">
        <f t="shared" si="3"/>
        <v>0</v>
      </c>
      <c r="G39" s="207" t="s">
        <v>865</v>
      </c>
      <c r="H39" s="207" t="s">
        <v>864</v>
      </c>
      <c r="I39" s="207" t="s">
        <v>864</v>
      </c>
      <c r="J39" s="207" t="s">
        <v>864</v>
      </c>
      <c r="K39" s="207" t="s">
        <v>864</v>
      </c>
      <c r="L39" s="207" t="s">
        <v>866</v>
      </c>
      <c r="M39" s="207" t="s">
        <v>866</v>
      </c>
      <c r="N39" s="207" t="s">
        <v>866</v>
      </c>
      <c r="O39" s="207" t="s">
        <v>866</v>
      </c>
      <c r="P39" s="207" t="s">
        <v>866</v>
      </c>
      <c r="Q39" s="207" t="s">
        <v>866</v>
      </c>
      <c r="R39" s="207" t="s">
        <v>866</v>
      </c>
      <c r="S39" s="207" t="s">
        <v>866</v>
      </c>
      <c r="T39" s="207" t="s">
        <v>866</v>
      </c>
      <c r="U39" s="207" t="s">
        <v>866</v>
      </c>
      <c r="V39" s="207" t="s">
        <v>864</v>
      </c>
      <c r="W39" s="207">
        <v>44340</v>
      </c>
      <c r="X39" s="159" t="s">
        <v>1039</v>
      </c>
      <c r="Y39" s="140" t="s">
        <v>867</v>
      </c>
      <c r="Z39" s="140" t="s">
        <v>482</v>
      </c>
      <c r="AA39" s="128" t="s">
        <v>183</v>
      </c>
      <c r="AB39" s="237"/>
    </row>
    <row r="40" spans="1:28" ht="15" customHeight="1" x14ac:dyDescent="0.2">
      <c r="A40" s="139" t="s">
        <v>102</v>
      </c>
      <c r="B40" s="142" t="s">
        <v>155</v>
      </c>
      <c r="C40" s="143">
        <f>IF(B40=$B$4,2,0)</f>
        <v>2</v>
      </c>
      <c r="D40" s="143"/>
      <c r="E40" s="143"/>
      <c r="F40" s="144">
        <f t="shared" si="3"/>
        <v>2</v>
      </c>
      <c r="G40" s="207" t="s">
        <v>864</v>
      </c>
      <c r="H40" s="207" t="s">
        <v>864</v>
      </c>
      <c r="I40" s="207" t="s">
        <v>864</v>
      </c>
      <c r="J40" s="207" t="s">
        <v>864</v>
      </c>
      <c r="K40" s="207" t="s">
        <v>864</v>
      </c>
      <c r="L40" s="207" t="s">
        <v>864</v>
      </c>
      <c r="M40" s="207" t="s">
        <v>864</v>
      </c>
      <c r="N40" s="207" t="s">
        <v>864</v>
      </c>
      <c r="O40" s="207" t="s">
        <v>864</v>
      </c>
      <c r="P40" s="207" t="s">
        <v>864</v>
      </c>
      <c r="Q40" s="207" t="s">
        <v>864</v>
      </c>
      <c r="R40" s="207" t="s">
        <v>864</v>
      </c>
      <c r="S40" s="207" t="s">
        <v>864</v>
      </c>
      <c r="T40" s="207" t="s">
        <v>864</v>
      </c>
      <c r="U40" s="207" t="s">
        <v>864</v>
      </c>
      <c r="V40" s="207" t="s">
        <v>864</v>
      </c>
      <c r="W40" s="207">
        <v>44335</v>
      </c>
      <c r="X40" s="159" t="s">
        <v>1037</v>
      </c>
      <c r="Y40" s="140" t="s">
        <v>875</v>
      </c>
      <c r="Z40" s="140" t="s">
        <v>483</v>
      </c>
      <c r="AA40" s="128" t="s">
        <v>183</v>
      </c>
      <c r="AB40" s="237"/>
    </row>
    <row r="41" spans="1:28" ht="15" customHeight="1" x14ac:dyDescent="0.2">
      <c r="A41" s="139" t="s">
        <v>32</v>
      </c>
      <c r="B41" s="142" t="s">
        <v>155</v>
      </c>
      <c r="C41" s="143">
        <f t="shared" si="7"/>
        <v>2</v>
      </c>
      <c r="D41" s="143"/>
      <c r="E41" s="143"/>
      <c r="F41" s="144">
        <f t="shared" si="3"/>
        <v>2</v>
      </c>
      <c r="G41" s="207" t="s">
        <v>864</v>
      </c>
      <c r="H41" s="207" t="s">
        <v>864</v>
      </c>
      <c r="I41" s="207" t="s">
        <v>864</v>
      </c>
      <c r="J41" s="207" t="s">
        <v>864</v>
      </c>
      <c r="K41" s="207" t="s">
        <v>864</v>
      </c>
      <c r="L41" s="207" t="s">
        <v>864</v>
      </c>
      <c r="M41" s="207" t="s">
        <v>864</v>
      </c>
      <c r="N41" s="207" t="s">
        <v>864</v>
      </c>
      <c r="O41" s="207" t="s">
        <v>864</v>
      </c>
      <c r="P41" s="207" t="s">
        <v>864</v>
      </c>
      <c r="Q41" s="207" t="s">
        <v>864</v>
      </c>
      <c r="R41" s="207" t="s">
        <v>864</v>
      </c>
      <c r="S41" s="207" t="s">
        <v>864</v>
      </c>
      <c r="T41" s="207" t="s">
        <v>864</v>
      </c>
      <c r="U41" s="207" t="s">
        <v>864</v>
      </c>
      <c r="V41" s="207" t="s">
        <v>864</v>
      </c>
      <c r="W41" s="236">
        <v>44348</v>
      </c>
      <c r="X41" s="159" t="s">
        <v>183</v>
      </c>
      <c r="Y41" s="140" t="s">
        <v>867</v>
      </c>
      <c r="Z41" s="140" t="s">
        <v>488</v>
      </c>
      <c r="AA41" s="128" t="s">
        <v>183</v>
      </c>
      <c r="AB41" s="238"/>
    </row>
    <row r="42" spans="1:28" ht="15" customHeight="1" x14ac:dyDescent="0.2">
      <c r="A42" s="139" t="s">
        <v>33</v>
      </c>
      <c r="B42" s="142" t="s">
        <v>125</v>
      </c>
      <c r="C42" s="143">
        <f t="shared" ref="C42" si="9">IF(B42=$B$4,2,0)</f>
        <v>0</v>
      </c>
      <c r="D42" s="143"/>
      <c r="E42" s="143"/>
      <c r="F42" s="144">
        <f t="shared" ref="F42" si="10">C42*IF(D42&gt;0,D42,1)*IF(E42&gt;0,E42,1)</f>
        <v>0</v>
      </c>
      <c r="G42" s="207" t="s">
        <v>865</v>
      </c>
      <c r="H42" s="207" t="s">
        <v>864</v>
      </c>
      <c r="I42" s="207" t="s">
        <v>864</v>
      </c>
      <c r="J42" s="207" t="s">
        <v>864</v>
      </c>
      <c r="K42" s="207" t="s">
        <v>864</v>
      </c>
      <c r="L42" s="207" t="s">
        <v>864</v>
      </c>
      <c r="M42" s="207" t="s">
        <v>864</v>
      </c>
      <c r="N42" s="207" t="s">
        <v>864</v>
      </c>
      <c r="O42" s="207" t="s">
        <v>864</v>
      </c>
      <c r="P42" s="207" t="s">
        <v>864</v>
      </c>
      <c r="Q42" s="207" t="s">
        <v>864</v>
      </c>
      <c r="R42" s="207" t="s">
        <v>866</v>
      </c>
      <c r="S42" s="207" t="s">
        <v>866</v>
      </c>
      <c r="T42" s="207" t="s">
        <v>864</v>
      </c>
      <c r="U42" s="207" t="s">
        <v>866</v>
      </c>
      <c r="V42" s="207" t="s">
        <v>864</v>
      </c>
      <c r="W42" s="236" t="s">
        <v>343</v>
      </c>
      <c r="X42" s="159" t="s">
        <v>365</v>
      </c>
      <c r="Y42" s="140" t="s">
        <v>867</v>
      </c>
      <c r="Z42" s="140" t="s">
        <v>491</v>
      </c>
      <c r="AA42" s="128" t="s">
        <v>183</v>
      </c>
      <c r="AB42" s="237"/>
    </row>
    <row r="43" spans="1:28" ht="15" customHeight="1" x14ac:dyDescent="0.2">
      <c r="A43" s="139" t="s">
        <v>34</v>
      </c>
      <c r="B43" s="142" t="s">
        <v>125</v>
      </c>
      <c r="C43" s="143">
        <f>IF(B43=$B$4,2,0)</f>
        <v>0</v>
      </c>
      <c r="D43" s="143"/>
      <c r="E43" s="143"/>
      <c r="F43" s="144">
        <f t="shared" si="3"/>
        <v>0</v>
      </c>
      <c r="G43" s="207" t="s">
        <v>865</v>
      </c>
      <c r="H43" s="207" t="s">
        <v>864</v>
      </c>
      <c r="I43" s="207" t="s">
        <v>864</v>
      </c>
      <c r="J43" s="207" t="s">
        <v>864</v>
      </c>
      <c r="K43" s="207" t="s">
        <v>866</v>
      </c>
      <c r="L43" s="207" t="s">
        <v>866</v>
      </c>
      <c r="M43" s="207" t="s">
        <v>866</v>
      </c>
      <c r="N43" s="207" t="s">
        <v>866</v>
      </c>
      <c r="O43" s="207" t="s">
        <v>866</v>
      </c>
      <c r="P43" s="207" t="s">
        <v>866</v>
      </c>
      <c r="Q43" s="207" t="s">
        <v>866</v>
      </c>
      <c r="R43" s="207" t="s">
        <v>866</v>
      </c>
      <c r="S43" s="207" t="s">
        <v>866</v>
      </c>
      <c r="T43" s="207" t="s">
        <v>866</v>
      </c>
      <c r="U43" s="207" t="s">
        <v>866</v>
      </c>
      <c r="V43" s="207" t="s">
        <v>864</v>
      </c>
      <c r="W43" s="236">
        <v>44347</v>
      </c>
      <c r="X43" s="148" t="s">
        <v>1038</v>
      </c>
      <c r="Y43" s="140" t="s">
        <v>867</v>
      </c>
      <c r="Z43" s="140" t="s">
        <v>493</v>
      </c>
      <c r="AA43" s="128" t="s">
        <v>183</v>
      </c>
      <c r="AB43" s="238"/>
    </row>
    <row r="44" spans="1:28" ht="15" customHeight="1" x14ac:dyDescent="0.2">
      <c r="A44" s="139" t="s">
        <v>35</v>
      </c>
      <c r="B44" s="142" t="s">
        <v>125</v>
      </c>
      <c r="C44" s="143">
        <f t="shared" si="7"/>
        <v>0</v>
      </c>
      <c r="D44" s="143"/>
      <c r="E44" s="143"/>
      <c r="F44" s="144">
        <f t="shared" si="3"/>
        <v>0</v>
      </c>
      <c r="G44" s="207" t="s">
        <v>865</v>
      </c>
      <c r="H44" s="207" t="s">
        <v>864</v>
      </c>
      <c r="I44" s="207" t="s">
        <v>864</v>
      </c>
      <c r="J44" s="207" t="s">
        <v>864</v>
      </c>
      <c r="K44" s="207" t="s">
        <v>864</v>
      </c>
      <c r="L44" s="207" t="s">
        <v>864</v>
      </c>
      <c r="M44" s="207" t="s">
        <v>864</v>
      </c>
      <c r="N44" s="207" t="s">
        <v>864</v>
      </c>
      <c r="O44" s="207" t="s">
        <v>864</v>
      </c>
      <c r="P44" s="207" t="s">
        <v>864</v>
      </c>
      <c r="Q44" s="207" t="s">
        <v>864</v>
      </c>
      <c r="R44" s="207" t="s">
        <v>864</v>
      </c>
      <c r="S44" s="207" t="s">
        <v>866</v>
      </c>
      <c r="T44" s="207" t="s">
        <v>864</v>
      </c>
      <c r="U44" s="207" t="s">
        <v>864</v>
      </c>
      <c r="V44" s="207" t="s">
        <v>864</v>
      </c>
      <c r="W44" s="236" t="s">
        <v>498</v>
      </c>
      <c r="X44" s="159" t="s">
        <v>1045</v>
      </c>
      <c r="Y44" s="140" t="s">
        <v>875</v>
      </c>
      <c r="Z44" s="140" t="s">
        <v>1046</v>
      </c>
      <c r="AA44" s="128" t="s">
        <v>1021</v>
      </c>
      <c r="AB44" s="237" t="s">
        <v>183</v>
      </c>
    </row>
    <row r="45" spans="1:28" s="52" customFormat="1" ht="15" customHeight="1" x14ac:dyDescent="0.2">
      <c r="A45" s="139" t="s">
        <v>103</v>
      </c>
      <c r="B45" s="142" t="s">
        <v>125</v>
      </c>
      <c r="C45" s="143">
        <f t="shared" si="7"/>
        <v>0</v>
      </c>
      <c r="D45" s="143"/>
      <c r="E45" s="143"/>
      <c r="F45" s="144">
        <f t="shared" si="3"/>
        <v>0</v>
      </c>
      <c r="G45" s="207" t="s">
        <v>865</v>
      </c>
      <c r="H45" s="207" t="s">
        <v>864</v>
      </c>
      <c r="I45" s="207" t="s">
        <v>864</v>
      </c>
      <c r="J45" s="207" t="s">
        <v>864</v>
      </c>
      <c r="K45" s="207" t="s">
        <v>864</v>
      </c>
      <c r="L45" s="207" t="s">
        <v>864</v>
      </c>
      <c r="M45" s="207" t="s">
        <v>864</v>
      </c>
      <c r="N45" s="207" t="s">
        <v>864</v>
      </c>
      <c r="O45" s="207" t="s">
        <v>183</v>
      </c>
      <c r="P45" s="207" t="s">
        <v>864</v>
      </c>
      <c r="Q45" s="207" t="s">
        <v>864</v>
      </c>
      <c r="R45" s="207" t="s">
        <v>864</v>
      </c>
      <c r="S45" s="207" t="s">
        <v>864</v>
      </c>
      <c r="T45" s="207" t="s">
        <v>864</v>
      </c>
      <c r="U45" s="207" t="s">
        <v>866</v>
      </c>
      <c r="V45" s="207" t="s">
        <v>864</v>
      </c>
      <c r="W45" s="207">
        <v>44309</v>
      </c>
      <c r="X45" s="159" t="s">
        <v>1047</v>
      </c>
      <c r="Y45" s="140" t="s">
        <v>979</v>
      </c>
      <c r="Z45" s="140" t="s">
        <v>501</v>
      </c>
      <c r="AA45" s="128" t="s">
        <v>183</v>
      </c>
      <c r="AB45" s="238"/>
    </row>
    <row r="46" spans="1:28" s="52" customFormat="1" ht="15" customHeight="1" x14ac:dyDescent="0.2">
      <c r="A46" s="145" t="s">
        <v>36</v>
      </c>
      <c r="B46" s="150"/>
      <c r="C46" s="156"/>
      <c r="D46" s="150"/>
      <c r="E46" s="150"/>
      <c r="F46" s="151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239"/>
      <c r="X46" s="167"/>
      <c r="Y46" s="145"/>
      <c r="Z46" s="145"/>
      <c r="AA46" s="145"/>
      <c r="AB46" s="238"/>
    </row>
    <row r="47" spans="1:28" ht="15" customHeight="1" x14ac:dyDescent="0.2">
      <c r="A47" s="139" t="s">
        <v>37</v>
      </c>
      <c r="B47" s="142" t="s">
        <v>125</v>
      </c>
      <c r="C47" s="143">
        <f t="shared" ref="C47" si="11">IF(B47=$B$4,2,0)</f>
        <v>0</v>
      </c>
      <c r="D47" s="143"/>
      <c r="E47" s="143"/>
      <c r="F47" s="144">
        <f t="shared" ref="F47" si="12">C47*IF(D47&gt;0,D47,1)*IF(E47&gt;0,E47,1)</f>
        <v>0</v>
      </c>
      <c r="G47" s="207" t="s">
        <v>866</v>
      </c>
      <c r="H47" s="142" t="s">
        <v>183</v>
      </c>
      <c r="I47" s="142" t="s">
        <v>183</v>
      </c>
      <c r="J47" s="142" t="s">
        <v>183</v>
      </c>
      <c r="K47" s="142" t="s">
        <v>183</v>
      </c>
      <c r="L47" s="142" t="s">
        <v>183</v>
      </c>
      <c r="M47" s="142" t="s">
        <v>183</v>
      </c>
      <c r="N47" s="142" t="s">
        <v>183</v>
      </c>
      <c r="O47" s="142" t="s">
        <v>183</v>
      </c>
      <c r="P47" s="142" t="s">
        <v>183</v>
      </c>
      <c r="Q47" s="142" t="s">
        <v>183</v>
      </c>
      <c r="R47" s="142" t="s">
        <v>183</v>
      </c>
      <c r="S47" s="142" t="s">
        <v>183</v>
      </c>
      <c r="T47" s="142" t="s">
        <v>183</v>
      </c>
      <c r="U47" s="142" t="s">
        <v>183</v>
      </c>
      <c r="V47" s="142" t="s">
        <v>183</v>
      </c>
      <c r="W47" s="142" t="s">
        <v>183</v>
      </c>
      <c r="X47" s="148" t="s">
        <v>183</v>
      </c>
      <c r="Y47" s="140" t="s">
        <v>875</v>
      </c>
      <c r="Z47" s="140" t="s">
        <v>503</v>
      </c>
      <c r="AA47" s="128" t="s">
        <v>183</v>
      </c>
      <c r="AB47" s="237"/>
    </row>
    <row r="48" spans="1:28" ht="15" customHeight="1" x14ac:dyDescent="0.2">
      <c r="A48" s="139" t="s">
        <v>38</v>
      </c>
      <c r="B48" s="142" t="s">
        <v>125</v>
      </c>
      <c r="C48" s="143">
        <f t="shared" si="7"/>
        <v>0</v>
      </c>
      <c r="D48" s="143"/>
      <c r="E48" s="143"/>
      <c r="F48" s="144">
        <f t="shared" si="3"/>
        <v>0</v>
      </c>
      <c r="G48" s="207" t="s">
        <v>866</v>
      </c>
      <c r="H48" s="142" t="s">
        <v>183</v>
      </c>
      <c r="I48" s="142" t="s">
        <v>183</v>
      </c>
      <c r="J48" s="142" t="s">
        <v>183</v>
      </c>
      <c r="K48" s="142" t="s">
        <v>183</v>
      </c>
      <c r="L48" s="142" t="s">
        <v>183</v>
      </c>
      <c r="M48" s="142" t="s">
        <v>183</v>
      </c>
      <c r="N48" s="142" t="s">
        <v>183</v>
      </c>
      <c r="O48" s="142" t="s">
        <v>183</v>
      </c>
      <c r="P48" s="142" t="s">
        <v>183</v>
      </c>
      <c r="Q48" s="142" t="s">
        <v>183</v>
      </c>
      <c r="R48" s="142" t="s">
        <v>183</v>
      </c>
      <c r="S48" s="142" t="s">
        <v>183</v>
      </c>
      <c r="T48" s="142" t="s">
        <v>183</v>
      </c>
      <c r="U48" s="142" t="s">
        <v>183</v>
      </c>
      <c r="V48" s="142" t="s">
        <v>183</v>
      </c>
      <c r="W48" s="142" t="s">
        <v>183</v>
      </c>
      <c r="X48" s="148" t="s">
        <v>183</v>
      </c>
      <c r="Y48" s="140" t="s">
        <v>867</v>
      </c>
      <c r="Z48" s="140" t="s">
        <v>506</v>
      </c>
      <c r="AA48" s="128" t="s">
        <v>183</v>
      </c>
      <c r="AB48" s="237"/>
    </row>
    <row r="49" spans="1:28" s="85" customFormat="1" ht="15" customHeight="1" x14ac:dyDescent="0.2">
      <c r="A49" s="139" t="s">
        <v>39</v>
      </c>
      <c r="B49" s="142" t="s">
        <v>125</v>
      </c>
      <c r="C49" s="143">
        <f t="shared" si="7"/>
        <v>0</v>
      </c>
      <c r="D49" s="143"/>
      <c r="E49" s="143"/>
      <c r="F49" s="144">
        <f t="shared" si="3"/>
        <v>0</v>
      </c>
      <c r="G49" s="207" t="s">
        <v>865</v>
      </c>
      <c r="H49" s="207" t="s">
        <v>866</v>
      </c>
      <c r="I49" s="207" t="s">
        <v>864</v>
      </c>
      <c r="J49" s="207" t="s">
        <v>864</v>
      </c>
      <c r="K49" s="207" t="s">
        <v>864</v>
      </c>
      <c r="L49" s="207" t="s">
        <v>864</v>
      </c>
      <c r="M49" s="207" t="s">
        <v>864</v>
      </c>
      <c r="N49" s="207" t="s">
        <v>864</v>
      </c>
      <c r="O49" s="207" t="s">
        <v>864</v>
      </c>
      <c r="P49" s="207" t="s">
        <v>866</v>
      </c>
      <c r="Q49" s="207" t="s">
        <v>864</v>
      </c>
      <c r="R49" s="207" t="s">
        <v>866</v>
      </c>
      <c r="S49" s="207" t="s">
        <v>864</v>
      </c>
      <c r="T49" s="207" t="s">
        <v>864</v>
      </c>
      <c r="U49" s="207" t="s">
        <v>866</v>
      </c>
      <c r="V49" s="207" t="s">
        <v>864</v>
      </c>
      <c r="W49" s="236">
        <v>44305</v>
      </c>
      <c r="X49" s="159" t="s">
        <v>365</v>
      </c>
      <c r="Y49" s="140" t="s">
        <v>867</v>
      </c>
      <c r="Z49" s="140" t="s">
        <v>385</v>
      </c>
      <c r="AA49" s="128" t="s">
        <v>183</v>
      </c>
      <c r="AB49" s="238"/>
    </row>
    <row r="50" spans="1:28" ht="15" customHeight="1" x14ac:dyDescent="0.2">
      <c r="A50" s="139" t="s">
        <v>40</v>
      </c>
      <c r="B50" s="142" t="s">
        <v>125</v>
      </c>
      <c r="C50" s="143">
        <f t="shared" si="7"/>
        <v>0</v>
      </c>
      <c r="D50" s="143"/>
      <c r="E50" s="143"/>
      <c r="F50" s="144">
        <f t="shared" ref="F50" si="13">C50*IF(D50&gt;0,D50,1)*IF(E50&gt;0,E50,1)</f>
        <v>0</v>
      </c>
      <c r="G50" s="207" t="s">
        <v>866</v>
      </c>
      <c r="H50" s="142" t="s">
        <v>183</v>
      </c>
      <c r="I50" s="142" t="s">
        <v>183</v>
      </c>
      <c r="J50" s="142" t="s">
        <v>183</v>
      </c>
      <c r="K50" s="142" t="s">
        <v>183</v>
      </c>
      <c r="L50" s="142" t="s">
        <v>183</v>
      </c>
      <c r="M50" s="142" t="s">
        <v>183</v>
      </c>
      <c r="N50" s="142" t="s">
        <v>183</v>
      </c>
      <c r="O50" s="142" t="s">
        <v>183</v>
      </c>
      <c r="P50" s="142" t="s">
        <v>183</v>
      </c>
      <c r="Q50" s="142" t="s">
        <v>183</v>
      </c>
      <c r="R50" s="142" t="s">
        <v>183</v>
      </c>
      <c r="S50" s="142" t="s">
        <v>183</v>
      </c>
      <c r="T50" s="142" t="s">
        <v>183</v>
      </c>
      <c r="U50" s="142" t="s">
        <v>183</v>
      </c>
      <c r="V50" s="142" t="s">
        <v>183</v>
      </c>
      <c r="W50" s="142" t="s">
        <v>183</v>
      </c>
      <c r="X50" s="148" t="s">
        <v>183</v>
      </c>
      <c r="Y50" s="140" t="s">
        <v>867</v>
      </c>
      <c r="Z50" s="140" t="s">
        <v>903</v>
      </c>
      <c r="AA50" s="128" t="s">
        <v>183</v>
      </c>
      <c r="AB50" s="237"/>
    </row>
    <row r="51" spans="1:28" ht="15" customHeight="1" x14ac:dyDescent="0.2">
      <c r="A51" s="139" t="s">
        <v>92</v>
      </c>
      <c r="B51" s="142" t="s">
        <v>125</v>
      </c>
      <c r="C51" s="143">
        <f t="shared" si="7"/>
        <v>0</v>
      </c>
      <c r="D51" s="143"/>
      <c r="E51" s="143"/>
      <c r="F51" s="144">
        <f t="shared" ref="F51" si="14">C51*IF(D51&gt;0,D51,1)*IF(E51&gt;0,E51,1)</f>
        <v>0</v>
      </c>
      <c r="G51" s="207" t="s">
        <v>866</v>
      </c>
      <c r="H51" s="142" t="s">
        <v>183</v>
      </c>
      <c r="I51" s="142" t="s">
        <v>183</v>
      </c>
      <c r="J51" s="142" t="s">
        <v>183</v>
      </c>
      <c r="K51" s="142" t="s">
        <v>183</v>
      </c>
      <c r="L51" s="142" t="s">
        <v>183</v>
      </c>
      <c r="M51" s="142" t="s">
        <v>183</v>
      </c>
      <c r="N51" s="142" t="s">
        <v>183</v>
      </c>
      <c r="O51" s="142" t="s">
        <v>183</v>
      </c>
      <c r="P51" s="142" t="s">
        <v>183</v>
      </c>
      <c r="Q51" s="142" t="s">
        <v>183</v>
      </c>
      <c r="R51" s="142" t="s">
        <v>183</v>
      </c>
      <c r="S51" s="142" t="s">
        <v>183</v>
      </c>
      <c r="T51" s="142" t="s">
        <v>183</v>
      </c>
      <c r="U51" s="142" t="s">
        <v>183</v>
      </c>
      <c r="V51" s="142" t="s">
        <v>183</v>
      </c>
      <c r="W51" s="142" t="s">
        <v>183</v>
      </c>
      <c r="X51" s="148" t="s">
        <v>183</v>
      </c>
      <c r="Y51" s="140" t="s">
        <v>867</v>
      </c>
      <c r="Z51" s="140" t="s">
        <v>508</v>
      </c>
      <c r="AA51" s="128" t="s">
        <v>183</v>
      </c>
      <c r="AB51" s="237"/>
    </row>
    <row r="52" spans="1:28" ht="15" customHeight="1" x14ac:dyDescent="0.2">
      <c r="A52" s="139" t="s">
        <v>41</v>
      </c>
      <c r="B52" s="142" t="s">
        <v>125</v>
      </c>
      <c r="C52" s="143">
        <f t="shared" si="7"/>
        <v>0</v>
      </c>
      <c r="D52" s="143"/>
      <c r="E52" s="143"/>
      <c r="F52" s="144">
        <f t="shared" si="3"/>
        <v>0</v>
      </c>
      <c r="G52" s="207" t="s">
        <v>865</v>
      </c>
      <c r="H52" s="207" t="s">
        <v>864</v>
      </c>
      <c r="I52" s="207" t="s">
        <v>864</v>
      </c>
      <c r="J52" s="207" t="s">
        <v>864</v>
      </c>
      <c r="K52" s="207" t="s">
        <v>864</v>
      </c>
      <c r="L52" s="207" t="s">
        <v>864</v>
      </c>
      <c r="M52" s="207" t="s">
        <v>864</v>
      </c>
      <c r="N52" s="207" t="s">
        <v>864</v>
      </c>
      <c r="O52" s="207" t="s">
        <v>864</v>
      </c>
      <c r="P52" s="207" t="s">
        <v>864</v>
      </c>
      <c r="Q52" s="207" t="s">
        <v>866</v>
      </c>
      <c r="R52" s="207" t="s">
        <v>866</v>
      </c>
      <c r="S52" s="207" t="s">
        <v>866</v>
      </c>
      <c r="T52" s="207" t="s">
        <v>864</v>
      </c>
      <c r="U52" s="207" t="s">
        <v>866</v>
      </c>
      <c r="V52" s="207" t="s">
        <v>864</v>
      </c>
      <c r="W52" s="236">
        <v>44299</v>
      </c>
      <c r="X52" s="159" t="s">
        <v>365</v>
      </c>
      <c r="Y52" s="140" t="s">
        <v>867</v>
      </c>
      <c r="Z52" s="140" t="s">
        <v>184</v>
      </c>
      <c r="AA52" s="140" t="s">
        <v>370</v>
      </c>
      <c r="AB52" s="237" t="s">
        <v>183</v>
      </c>
    </row>
    <row r="53" spans="1:28" ht="15" customHeight="1" x14ac:dyDescent="0.2">
      <c r="A53" s="139" t="s">
        <v>42</v>
      </c>
      <c r="B53" s="142" t="s">
        <v>155</v>
      </c>
      <c r="C53" s="143">
        <f t="shared" si="7"/>
        <v>2</v>
      </c>
      <c r="D53" s="143"/>
      <c r="E53" s="143"/>
      <c r="F53" s="144">
        <f t="shared" si="3"/>
        <v>2</v>
      </c>
      <c r="G53" s="207" t="s">
        <v>864</v>
      </c>
      <c r="H53" s="207" t="s">
        <v>864</v>
      </c>
      <c r="I53" s="207" t="s">
        <v>864</v>
      </c>
      <c r="J53" s="207" t="s">
        <v>864</v>
      </c>
      <c r="K53" s="207" t="s">
        <v>864</v>
      </c>
      <c r="L53" s="207" t="s">
        <v>864</v>
      </c>
      <c r="M53" s="207" t="s">
        <v>864</v>
      </c>
      <c r="N53" s="207" t="s">
        <v>864</v>
      </c>
      <c r="O53" s="207" t="s">
        <v>864</v>
      </c>
      <c r="P53" s="207" t="s">
        <v>864</v>
      </c>
      <c r="Q53" s="207" t="s">
        <v>864</v>
      </c>
      <c r="R53" s="207" t="s">
        <v>864</v>
      </c>
      <c r="S53" s="207" t="s">
        <v>864</v>
      </c>
      <c r="T53" s="207" t="s">
        <v>864</v>
      </c>
      <c r="U53" s="207" t="s">
        <v>864</v>
      </c>
      <c r="V53" s="207" t="s">
        <v>864</v>
      </c>
      <c r="W53" s="236" t="s">
        <v>343</v>
      </c>
      <c r="X53" s="159" t="s">
        <v>183</v>
      </c>
      <c r="Y53" s="140" t="s">
        <v>979</v>
      </c>
      <c r="Z53" s="140" t="s">
        <v>388</v>
      </c>
      <c r="AA53" s="128" t="s">
        <v>183</v>
      </c>
      <c r="AB53" s="237"/>
    </row>
    <row r="54" spans="1:28" s="52" customFormat="1" ht="15" customHeight="1" x14ac:dyDescent="0.2">
      <c r="A54" s="145" t="s">
        <v>43</v>
      </c>
      <c r="B54" s="150"/>
      <c r="C54" s="156"/>
      <c r="D54" s="150"/>
      <c r="E54" s="150"/>
      <c r="F54" s="151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239"/>
      <c r="X54" s="167"/>
      <c r="Y54" s="146"/>
      <c r="Z54" s="146"/>
      <c r="AA54" s="146"/>
      <c r="AB54" s="238"/>
    </row>
    <row r="55" spans="1:28" ht="15" customHeight="1" x14ac:dyDescent="0.2">
      <c r="A55" s="139" t="s">
        <v>44</v>
      </c>
      <c r="B55" s="142" t="s">
        <v>155</v>
      </c>
      <c r="C55" s="143">
        <f t="shared" ref="C55:C68" si="15">IF(B55=$B$4,2,0)</f>
        <v>2</v>
      </c>
      <c r="D55" s="143"/>
      <c r="E55" s="143"/>
      <c r="F55" s="144">
        <f t="shared" si="3"/>
        <v>2</v>
      </c>
      <c r="G55" s="207" t="s">
        <v>864</v>
      </c>
      <c r="H55" s="207" t="s">
        <v>864</v>
      </c>
      <c r="I55" s="207" t="s">
        <v>864</v>
      </c>
      <c r="J55" s="207" t="s">
        <v>864</v>
      </c>
      <c r="K55" s="207" t="s">
        <v>864</v>
      </c>
      <c r="L55" s="207" t="s">
        <v>864</v>
      </c>
      <c r="M55" s="207" t="s">
        <v>864</v>
      </c>
      <c r="N55" s="207" t="s">
        <v>864</v>
      </c>
      <c r="O55" s="207" t="s">
        <v>864</v>
      </c>
      <c r="P55" s="207" t="s">
        <v>864</v>
      </c>
      <c r="Q55" s="207" t="s">
        <v>864</v>
      </c>
      <c r="R55" s="207" t="s">
        <v>864</v>
      </c>
      <c r="S55" s="207" t="s">
        <v>864</v>
      </c>
      <c r="T55" s="207" t="s">
        <v>864</v>
      </c>
      <c r="U55" s="207" t="s">
        <v>864</v>
      </c>
      <c r="V55" s="207" t="s">
        <v>864</v>
      </c>
      <c r="W55" s="236">
        <v>44348</v>
      </c>
      <c r="X55" s="159" t="s">
        <v>183</v>
      </c>
      <c r="Y55" s="140" t="s">
        <v>867</v>
      </c>
      <c r="Z55" s="140" t="s">
        <v>511</v>
      </c>
      <c r="AA55" s="128" t="s">
        <v>183</v>
      </c>
      <c r="AB55" s="237"/>
    </row>
    <row r="56" spans="1:28" ht="15" customHeight="1" x14ac:dyDescent="0.2">
      <c r="A56" s="139" t="s">
        <v>45</v>
      </c>
      <c r="B56" s="142" t="s">
        <v>125</v>
      </c>
      <c r="C56" s="143">
        <f t="shared" si="15"/>
        <v>0</v>
      </c>
      <c r="D56" s="143"/>
      <c r="E56" s="143"/>
      <c r="F56" s="144">
        <f t="shared" si="3"/>
        <v>0</v>
      </c>
      <c r="G56" s="207" t="s">
        <v>865</v>
      </c>
      <c r="H56" s="207" t="s">
        <v>864</v>
      </c>
      <c r="I56" s="207" t="s">
        <v>864</v>
      </c>
      <c r="J56" s="207" t="s">
        <v>864</v>
      </c>
      <c r="K56" s="207" t="s">
        <v>864</v>
      </c>
      <c r="L56" s="207" t="s">
        <v>864</v>
      </c>
      <c r="M56" s="207" t="s">
        <v>864</v>
      </c>
      <c r="N56" s="207" t="s">
        <v>864</v>
      </c>
      <c r="O56" s="207" t="s">
        <v>864</v>
      </c>
      <c r="P56" s="207" t="s">
        <v>864</v>
      </c>
      <c r="Q56" s="207" t="s">
        <v>866</v>
      </c>
      <c r="R56" s="207" t="s">
        <v>866</v>
      </c>
      <c r="S56" s="207" t="s">
        <v>864</v>
      </c>
      <c r="T56" s="207" t="s">
        <v>864</v>
      </c>
      <c r="U56" s="207" t="s">
        <v>866</v>
      </c>
      <c r="V56" s="207" t="s">
        <v>864</v>
      </c>
      <c r="W56" s="236" t="s">
        <v>343</v>
      </c>
      <c r="X56" s="159" t="s">
        <v>365</v>
      </c>
      <c r="Y56" s="140" t="s">
        <v>867</v>
      </c>
      <c r="Z56" s="140" t="s">
        <v>513</v>
      </c>
      <c r="AA56" s="128" t="s">
        <v>183</v>
      </c>
      <c r="AB56" s="237"/>
    </row>
    <row r="57" spans="1:28" ht="15" customHeight="1" x14ac:dyDescent="0.2">
      <c r="A57" s="139" t="s">
        <v>46</v>
      </c>
      <c r="B57" s="142" t="s">
        <v>125</v>
      </c>
      <c r="C57" s="143">
        <f t="shared" si="15"/>
        <v>0</v>
      </c>
      <c r="D57" s="143"/>
      <c r="E57" s="143"/>
      <c r="F57" s="144">
        <f t="shared" si="3"/>
        <v>0</v>
      </c>
      <c r="G57" s="207" t="s">
        <v>866</v>
      </c>
      <c r="H57" s="236" t="s">
        <v>183</v>
      </c>
      <c r="I57" s="236" t="s">
        <v>183</v>
      </c>
      <c r="J57" s="236" t="s">
        <v>183</v>
      </c>
      <c r="K57" s="236" t="s">
        <v>183</v>
      </c>
      <c r="L57" s="236" t="s">
        <v>183</v>
      </c>
      <c r="M57" s="236" t="s">
        <v>183</v>
      </c>
      <c r="N57" s="236" t="s">
        <v>183</v>
      </c>
      <c r="O57" s="236" t="s">
        <v>183</v>
      </c>
      <c r="P57" s="236" t="s">
        <v>183</v>
      </c>
      <c r="Q57" s="236" t="s">
        <v>183</v>
      </c>
      <c r="R57" s="236" t="s">
        <v>183</v>
      </c>
      <c r="S57" s="236" t="s">
        <v>183</v>
      </c>
      <c r="T57" s="236" t="s">
        <v>183</v>
      </c>
      <c r="U57" s="236" t="s">
        <v>183</v>
      </c>
      <c r="V57" s="236" t="s">
        <v>183</v>
      </c>
      <c r="W57" s="236" t="s">
        <v>183</v>
      </c>
      <c r="X57" s="148" t="s">
        <v>183</v>
      </c>
      <c r="Y57" s="140" t="s">
        <v>867</v>
      </c>
      <c r="Z57" s="140" t="s">
        <v>514</v>
      </c>
      <c r="AA57" s="128" t="s">
        <v>183</v>
      </c>
      <c r="AB57" s="237"/>
    </row>
    <row r="58" spans="1:28" ht="15" customHeight="1" x14ac:dyDescent="0.2">
      <c r="A58" s="139" t="s">
        <v>47</v>
      </c>
      <c r="B58" s="142" t="s">
        <v>125</v>
      </c>
      <c r="C58" s="143">
        <f t="shared" si="15"/>
        <v>0</v>
      </c>
      <c r="D58" s="143"/>
      <c r="E58" s="143"/>
      <c r="F58" s="144">
        <f t="shared" si="3"/>
        <v>0</v>
      </c>
      <c r="G58" s="207" t="s">
        <v>865</v>
      </c>
      <c r="H58" s="207" t="s">
        <v>864</v>
      </c>
      <c r="I58" s="207" t="s">
        <v>864</v>
      </c>
      <c r="J58" s="207" t="s">
        <v>864</v>
      </c>
      <c r="K58" s="142" t="s">
        <v>1056</v>
      </c>
      <c r="L58" s="236" t="s">
        <v>866</v>
      </c>
      <c r="M58" s="236" t="s">
        <v>866</v>
      </c>
      <c r="N58" s="236" t="s">
        <v>866</v>
      </c>
      <c r="O58" s="236" t="s">
        <v>866</v>
      </c>
      <c r="P58" s="236" t="s">
        <v>866</v>
      </c>
      <c r="Q58" s="236" t="s">
        <v>866</v>
      </c>
      <c r="R58" s="236" t="s">
        <v>866</v>
      </c>
      <c r="S58" s="236" t="s">
        <v>866</v>
      </c>
      <c r="T58" s="236" t="s">
        <v>866</v>
      </c>
      <c r="U58" s="236" t="s">
        <v>866</v>
      </c>
      <c r="V58" s="207" t="s">
        <v>864</v>
      </c>
      <c r="W58" s="236" t="s">
        <v>343</v>
      </c>
      <c r="X58" s="148" t="s">
        <v>1050</v>
      </c>
      <c r="Y58" s="140" t="s">
        <v>867</v>
      </c>
      <c r="Z58" s="140" t="s">
        <v>516</v>
      </c>
      <c r="AA58" s="128" t="s">
        <v>183</v>
      </c>
      <c r="AB58" s="237"/>
    </row>
    <row r="59" spans="1:28" s="52" customFormat="1" ht="15" customHeight="1" x14ac:dyDescent="0.2">
      <c r="A59" s="139" t="s">
        <v>48</v>
      </c>
      <c r="B59" s="142" t="s">
        <v>125</v>
      </c>
      <c r="C59" s="143">
        <f t="shared" si="15"/>
        <v>0</v>
      </c>
      <c r="D59" s="143"/>
      <c r="E59" s="143"/>
      <c r="F59" s="144">
        <f t="shared" si="3"/>
        <v>0</v>
      </c>
      <c r="G59" s="207" t="s">
        <v>865</v>
      </c>
      <c r="H59" s="207" t="s">
        <v>864</v>
      </c>
      <c r="I59" s="207" t="s">
        <v>864</v>
      </c>
      <c r="J59" s="207" t="s">
        <v>864</v>
      </c>
      <c r="K59" s="207" t="s">
        <v>864</v>
      </c>
      <c r="L59" s="207" t="s">
        <v>864</v>
      </c>
      <c r="M59" s="207" t="s">
        <v>864</v>
      </c>
      <c r="N59" s="207" t="s">
        <v>864</v>
      </c>
      <c r="O59" s="207" t="s">
        <v>864</v>
      </c>
      <c r="P59" s="207" t="s">
        <v>864</v>
      </c>
      <c r="Q59" s="207" t="s">
        <v>864</v>
      </c>
      <c r="R59" s="207" t="s">
        <v>864</v>
      </c>
      <c r="S59" s="207" t="s">
        <v>864</v>
      </c>
      <c r="T59" s="207" t="s">
        <v>866</v>
      </c>
      <c r="U59" s="207" t="s">
        <v>864</v>
      </c>
      <c r="V59" s="207" t="s">
        <v>864</v>
      </c>
      <c r="W59" s="236" t="s">
        <v>343</v>
      </c>
      <c r="X59" s="159" t="s">
        <v>1051</v>
      </c>
      <c r="Y59" s="140" t="s">
        <v>867</v>
      </c>
      <c r="Z59" s="140" t="s">
        <v>517</v>
      </c>
      <c r="AA59" s="128" t="s">
        <v>1088</v>
      </c>
      <c r="AB59" s="238" t="s">
        <v>183</v>
      </c>
    </row>
    <row r="60" spans="1:28" ht="15" customHeight="1" x14ac:dyDescent="0.2">
      <c r="A60" s="139" t="s">
        <v>49</v>
      </c>
      <c r="B60" s="142" t="s">
        <v>125</v>
      </c>
      <c r="C60" s="143">
        <f t="shared" si="15"/>
        <v>0</v>
      </c>
      <c r="D60" s="143"/>
      <c r="E60" s="143"/>
      <c r="F60" s="144">
        <f t="shared" si="3"/>
        <v>0</v>
      </c>
      <c r="G60" s="207" t="s">
        <v>865</v>
      </c>
      <c r="H60" s="207" t="s">
        <v>864</v>
      </c>
      <c r="I60" s="207" t="s">
        <v>864</v>
      </c>
      <c r="J60" s="207" t="s">
        <v>864</v>
      </c>
      <c r="K60" s="207" t="s">
        <v>864</v>
      </c>
      <c r="L60" s="207" t="s">
        <v>864</v>
      </c>
      <c r="M60" s="207" t="s">
        <v>864</v>
      </c>
      <c r="N60" s="207" t="s">
        <v>864</v>
      </c>
      <c r="O60" s="207" t="s">
        <v>864</v>
      </c>
      <c r="P60" s="207" t="s">
        <v>864</v>
      </c>
      <c r="Q60" s="207" t="s">
        <v>866</v>
      </c>
      <c r="R60" s="207" t="s">
        <v>866</v>
      </c>
      <c r="S60" s="207" t="s">
        <v>866</v>
      </c>
      <c r="T60" s="207" t="s">
        <v>866</v>
      </c>
      <c r="U60" s="207" t="s">
        <v>866</v>
      </c>
      <c r="V60" s="207" t="s">
        <v>864</v>
      </c>
      <c r="W60" s="236">
        <v>44290</v>
      </c>
      <c r="X60" s="159" t="s">
        <v>365</v>
      </c>
      <c r="Y60" s="140" t="s">
        <v>979</v>
      </c>
      <c r="Z60" s="140" t="s">
        <v>389</v>
      </c>
      <c r="AA60" s="128" t="s">
        <v>183</v>
      </c>
      <c r="AB60" s="237"/>
    </row>
    <row r="61" spans="1:28" ht="15" customHeight="1" x14ac:dyDescent="0.2">
      <c r="A61" s="139" t="s">
        <v>50</v>
      </c>
      <c r="B61" s="142" t="s">
        <v>125</v>
      </c>
      <c r="C61" s="143">
        <f t="shared" si="15"/>
        <v>0</v>
      </c>
      <c r="D61" s="143"/>
      <c r="E61" s="143"/>
      <c r="F61" s="144">
        <f t="shared" si="3"/>
        <v>0</v>
      </c>
      <c r="G61" s="207" t="s">
        <v>866</v>
      </c>
      <c r="H61" s="207" t="s">
        <v>183</v>
      </c>
      <c r="I61" s="207" t="s">
        <v>183</v>
      </c>
      <c r="J61" s="207" t="s">
        <v>183</v>
      </c>
      <c r="K61" s="207" t="s">
        <v>183</v>
      </c>
      <c r="L61" s="207" t="s">
        <v>183</v>
      </c>
      <c r="M61" s="207" t="s">
        <v>183</v>
      </c>
      <c r="N61" s="207" t="s">
        <v>183</v>
      </c>
      <c r="O61" s="207" t="s">
        <v>183</v>
      </c>
      <c r="P61" s="207" t="s">
        <v>183</v>
      </c>
      <c r="Q61" s="207" t="s">
        <v>183</v>
      </c>
      <c r="R61" s="207" t="s">
        <v>183</v>
      </c>
      <c r="S61" s="207" t="s">
        <v>183</v>
      </c>
      <c r="T61" s="207" t="s">
        <v>183</v>
      </c>
      <c r="U61" s="207" t="s">
        <v>183</v>
      </c>
      <c r="V61" s="207" t="s">
        <v>183</v>
      </c>
      <c r="W61" s="207" t="s">
        <v>183</v>
      </c>
      <c r="X61" s="159" t="s">
        <v>183</v>
      </c>
      <c r="Y61" s="140" t="s">
        <v>867</v>
      </c>
      <c r="Z61" s="140" t="s">
        <v>393</v>
      </c>
      <c r="AA61" s="128" t="s">
        <v>183</v>
      </c>
      <c r="AB61" s="237"/>
    </row>
    <row r="62" spans="1:28" ht="15" customHeight="1" x14ac:dyDescent="0.2">
      <c r="A62" s="139" t="s">
        <v>51</v>
      </c>
      <c r="B62" s="142" t="s">
        <v>125</v>
      </c>
      <c r="C62" s="143">
        <f t="shared" si="15"/>
        <v>0</v>
      </c>
      <c r="D62" s="143"/>
      <c r="E62" s="143"/>
      <c r="F62" s="144">
        <f t="shared" si="3"/>
        <v>0</v>
      </c>
      <c r="G62" s="207" t="s">
        <v>865</v>
      </c>
      <c r="H62" s="207" t="s">
        <v>864</v>
      </c>
      <c r="I62" s="207" t="s">
        <v>864</v>
      </c>
      <c r="J62" s="207" t="s">
        <v>864</v>
      </c>
      <c r="K62" s="207" t="s">
        <v>864</v>
      </c>
      <c r="L62" s="207" t="s">
        <v>866</v>
      </c>
      <c r="M62" s="207" t="s">
        <v>866</v>
      </c>
      <c r="N62" s="207" t="s">
        <v>866</v>
      </c>
      <c r="O62" s="207" t="s">
        <v>866</v>
      </c>
      <c r="P62" s="207" t="s">
        <v>866</v>
      </c>
      <c r="Q62" s="207" t="s">
        <v>866</v>
      </c>
      <c r="R62" s="207" t="s">
        <v>866</v>
      </c>
      <c r="S62" s="207" t="s">
        <v>866</v>
      </c>
      <c r="T62" s="207" t="s">
        <v>866</v>
      </c>
      <c r="U62" s="207" t="s">
        <v>866</v>
      </c>
      <c r="V62" s="207" t="s">
        <v>864</v>
      </c>
      <c r="W62" s="236" t="s">
        <v>343</v>
      </c>
      <c r="X62" s="148" t="s">
        <v>1038</v>
      </c>
      <c r="Y62" s="140" t="s">
        <v>867</v>
      </c>
      <c r="Z62" s="140" t="s">
        <v>520</v>
      </c>
      <c r="AA62" s="128" t="s">
        <v>183</v>
      </c>
      <c r="AB62" s="237"/>
    </row>
    <row r="63" spans="1:28" ht="15" customHeight="1" x14ac:dyDescent="0.2">
      <c r="A63" s="139" t="s">
        <v>52</v>
      </c>
      <c r="B63" s="142" t="s">
        <v>125</v>
      </c>
      <c r="C63" s="143">
        <f t="shared" si="15"/>
        <v>0</v>
      </c>
      <c r="D63" s="143"/>
      <c r="E63" s="143"/>
      <c r="F63" s="144">
        <f t="shared" si="3"/>
        <v>0</v>
      </c>
      <c r="G63" s="207" t="s">
        <v>865</v>
      </c>
      <c r="H63" s="207" t="s">
        <v>864</v>
      </c>
      <c r="I63" s="207" t="s">
        <v>864</v>
      </c>
      <c r="J63" s="207" t="s">
        <v>864</v>
      </c>
      <c r="K63" s="207" t="s">
        <v>864</v>
      </c>
      <c r="L63" s="207" t="s">
        <v>864</v>
      </c>
      <c r="M63" s="207" t="s">
        <v>864</v>
      </c>
      <c r="N63" s="207" t="s">
        <v>864</v>
      </c>
      <c r="O63" s="207" t="s">
        <v>864</v>
      </c>
      <c r="P63" s="207" t="s">
        <v>864</v>
      </c>
      <c r="Q63" s="207" t="s">
        <v>866</v>
      </c>
      <c r="R63" s="207" t="s">
        <v>866</v>
      </c>
      <c r="S63" s="207" t="s">
        <v>864</v>
      </c>
      <c r="T63" s="207" t="s">
        <v>864</v>
      </c>
      <c r="U63" s="207" t="s">
        <v>864</v>
      </c>
      <c r="V63" s="207" t="s">
        <v>864</v>
      </c>
      <c r="W63" s="236" t="s">
        <v>343</v>
      </c>
      <c r="X63" s="159" t="s">
        <v>365</v>
      </c>
      <c r="Y63" s="140" t="s">
        <v>867</v>
      </c>
      <c r="Z63" s="140" t="s">
        <v>523</v>
      </c>
      <c r="AA63" s="128" t="s">
        <v>183</v>
      </c>
      <c r="AB63" s="237"/>
    </row>
    <row r="64" spans="1:28" ht="15" customHeight="1" x14ac:dyDescent="0.2">
      <c r="A64" s="139" t="s">
        <v>150</v>
      </c>
      <c r="B64" s="142" t="s">
        <v>155</v>
      </c>
      <c r="C64" s="143">
        <f t="shared" si="15"/>
        <v>2</v>
      </c>
      <c r="D64" s="143"/>
      <c r="E64" s="143"/>
      <c r="F64" s="144">
        <f t="shared" si="3"/>
        <v>2</v>
      </c>
      <c r="G64" s="207" t="s">
        <v>864</v>
      </c>
      <c r="H64" s="207" t="s">
        <v>864</v>
      </c>
      <c r="I64" s="207" t="s">
        <v>864</v>
      </c>
      <c r="J64" s="207" t="s">
        <v>864</v>
      </c>
      <c r="K64" s="207" t="s">
        <v>864</v>
      </c>
      <c r="L64" s="207" t="s">
        <v>864</v>
      </c>
      <c r="M64" s="207" t="s">
        <v>864</v>
      </c>
      <c r="N64" s="207" t="s">
        <v>864</v>
      </c>
      <c r="O64" s="207" t="s">
        <v>864</v>
      </c>
      <c r="P64" s="207" t="s">
        <v>864</v>
      </c>
      <c r="Q64" s="207" t="s">
        <v>864</v>
      </c>
      <c r="R64" s="207" t="s">
        <v>864</v>
      </c>
      <c r="S64" s="207" t="s">
        <v>864</v>
      </c>
      <c r="T64" s="207" t="s">
        <v>864</v>
      </c>
      <c r="U64" s="207" t="s">
        <v>864</v>
      </c>
      <c r="V64" s="207" t="s">
        <v>864</v>
      </c>
      <c r="W64" s="236" t="s">
        <v>343</v>
      </c>
      <c r="X64" s="159" t="s">
        <v>183</v>
      </c>
      <c r="Y64" s="140" t="s">
        <v>867</v>
      </c>
      <c r="Z64" s="140" t="s">
        <v>624</v>
      </c>
      <c r="AA64" s="128" t="s">
        <v>183</v>
      </c>
      <c r="AB64" s="237"/>
    </row>
    <row r="65" spans="1:28" ht="15" customHeight="1" x14ac:dyDescent="0.2">
      <c r="A65" s="139" t="s">
        <v>54</v>
      </c>
      <c r="B65" s="142" t="s">
        <v>125</v>
      </c>
      <c r="C65" s="143">
        <f t="shared" si="15"/>
        <v>0</v>
      </c>
      <c r="D65" s="143"/>
      <c r="E65" s="143"/>
      <c r="F65" s="144">
        <f t="shared" si="3"/>
        <v>0</v>
      </c>
      <c r="G65" s="207" t="s">
        <v>865</v>
      </c>
      <c r="H65" s="207" t="s">
        <v>864</v>
      </c>
      <c r="I65" s="207" t="s">
        <v>864</v>
      </c>
      <c r="J65" s="207" t="s">
        <v>864</v>
      </c>
      <c r="K65" s="207" t="s">
        <v>864</v>
      </c>
      <c r="L65" s="207" t="s">
        <v>864</v>
      </c>
      <c r="M65" s="207" t="s">
        <v>864</v>
      </c>
      <c r="N65" s="207" t="s">
        <v>864</v>
      </c>
      <c r="O65" s="207" t="s">
        <v>864</v>
      </c>
      <c r="P65" s="207" t="s">
        <v>864</v>
      </c>
      <c r="Q65" s="207" t="s">
        <v>864</v>
      </c>
      <c r="R65" s="207" t="s">
        <v>864</v>
      </c>
      <c r="S65" s="207" t="s">
        <v>866</v>
      </c>
      <c r="T65" s="207" t="s">
        <v>864</v>
      </c>
      <c r="U65" s="207" t="s">
        <v>864</v>
      </c>
      <c r="V65" s="207" t="s">
        <v>864</v>
      </c>
      <c r="W65" s="207">
        <v>44336</v>
      </c>
      <c r="X65" s="159" t="s">
        <v>1052</v>
      </c>
      <c r="Y65" s="140" t="s">
        <v>867</v>
      </c>
      <c r="Z65" s="140" t="s">
        <v>395</v>
      </c>
      <c r="AA65" s="128" t="s">
        <v>1087</v>
      </c>
      <c r="AB65" s="237" t="s">
        <v>183</v>
      </c>
    </row>
    <row r="66" spans="1:28" s="52" customFormat="1" ht="15" customHeight="1" x14ac:dyDescent="0.2">
      <c r="A66" s="139" t="s">
        <v>55</v>
      </c>
      <c r="B66" s="142" t="s">
        <v>125</v>
      </c>
      <c r="C66" s="143">
        <f t="shared" si="15"/>
        <v>0</v>
      </c>
      <c r="D66" s="143"/>
      <c r="E66" s="143"/>
      <c r="F66" s="144">
        <f t="shared" si="3"/>
        <v>0</v>
      </c>
      <c r="G66" s="207" t="s">
        <v>865</v>
      </c>
      <c r="H66" s="207" t="s">
        <v>864</v>
      </c>
      <c r="I66" s="207" t="s">
        <v>864</v>
      </c>
      <c r="J66" s="207" t="s">
        <v>864</v>
      </c>
      <c r="K66" s="207" t="s">
        <v>864</v>
      </c>
      <c r="L66" s="207" t="s">
        <v>864</v>
      </c>
      <c r="M66" s="207" t="s">
        <v>864</v>
      </c>
      <c r="N66" s="207" t="s">
        <v>864</v>
      </c>
      <c r="O66" s="207" t="s">
        <v>864</v>
      </c>
      <c r="P66" s="207" t="s">
        <v>864</v>
      </c>
      <c r="Q66" s="207" t="s">
        <v>864</v>
      </c>
      <c r="R66" s="207" t="s">
        <v>866</v>
      </c>
      <c r="S66" s="207" t="s">
        <v>866</v>
      </c>
      <c r="T66" s="207" t="s">
        <v>864</v>
      </c>
      <c r="U66" s="207" t="s">
        <v>864</v>
      </c>
      <c r="V66" s="207" t="s">
        <v>864</v>
      </c>
      <c r="W66" s="236" t="s">
        <v>343</v>
      </c>
      <c r="X66" s="159" t="s">
        <v>365</v>
      </c>
      <c r="Y66" s="140" t="s">
        <v>867</v>
      </c>
      <c r="Z66" s="140" t="s">
        <v>528</v>
      </c>
      <c r="AA66" s="128" t="s">
        <v>183</v>
      </c>
      <c r="AB66" s="284"/>
    </row>
    <row r="67" spans="1:28" ht="15" customHeight="1" x14ac:dyDescent="0.2">
      <c r="A67" s="139" t="s">
        <v>56</v>
      </c>
      <c r="B67" s="142" t="s">
        <v>155</v>
      </c>
      <c r="C67" s="143">
        <f t="shared" si="15"/>
        <v>2</v>
      </c>
      <c r="D67" s="143"/>
      <c r="E67" s="143"/>
      <c r="F67" s="144">
        <f t="shared" si="3"/>
        <v>2</v>
      </c>
      <c r="G67" s="207" t="s">
        <v>864</v>
      </c>
      <c r="H67" s="207" t="s">
        <v>864</v>
      </c>
      <c r="I67" s="207" t="s">
        <v>864</v>
      </c>
      <c r="J67" s="207" t="s">
        <v>864</v>
      </c>
      <c r="K67" s="207" t="s">
        <v>864</v>
      </c>
      <c r="L67" s="207" t="s">
        <v>864</v>
      </c>
      <c r="M67" s="207" t="s">
        <v>864</v>
      </c>
      <c r="N67" s="207" t="s">
        <v>864</v>
      </c>
      <c r="O67" s="207" t="s">
        <v>864</v>
      </c>
      <c r="P67" s="207" t="s">
        <v>864</v>
      </c>
      <c r="Q67" s="207" t="s">
        <v>864</v>
      </c>
      <c r="R67" s="207" t="s">
        <v>864</v>
      </c>
      <c r="S67" s="207" t="s">
        <v>864</v>
      </c>
      <c r="T67" s="207" t="s">
        <v>864</v>
      </c>
      <c r="U67" s="207" t="s">
        <v>864</v>
      </c>
      <c r="V67" s="207" t="s">
        <v>864</v>
      </c>
      <c r="W67" s="236">
        <v>44329</v>
      </c>
      <c r="X67" s="159" t="s">
        <v>183</v>
      </c>
      <c r="Y67" s="140" t="s">
        <v>979</v>
      </c>
      <c r="Z67" s="140" t="s">
        <v>530</v>
      </c>
      <c r="AA67" s="128" t="s">
        <v>183</v>
      </c>
      <c r="AB67" s="237"/>
    </row>
    <row r="68" spans="1:28" ht="15" customHeight="1" x14ac:dyDescent="0.2">
      <c r="A68" s="139" t="s">
        <v>57</v>
      </c>
      <c r="B68" s="142" t="s">
        <v>125</v>
      </c>
      <c r="C68" s="143">
        <f t="shared" si="15"/>
        <v>0</v>
      </c>
      <c r="D68" s="143"/>
      <c r="E68" s="143"/>
      <c r="F68" s="144">
        <f t="shared" si="3"/>
        <v>0</v>
      </c>
      <c r="G68" s="207" t="s">
        <v>865</v>
      </c>
      <c r="H68" s="207" t="s">
        <v>864</v>
      </c>
      <c r="I68" s="207" t="s">
        <v>864</v>
      </c>
      <c r="J68" s="207" t="s">
        <v>864</v>
      </c>
      <c r="K68" s="207" t="s">
        <v>866</v>
      </c>
      <c r="L68" s="207" t="s">
        <v>864</v>
      </c>
      <c r="M68" s="207" t="s">
        <v>864</v>
      </c>
      <c r="N68" s="207" t="s">
        <v>864</v>
      </c>
      <c r="O68" s="207" t="s">
        <v>864</v>
      </c>
      <c r="P68" s="207" t="s">
        <v>864</v>
      </c>
      <c r="Q68" s="207" t="s">
        <v>866</v>
      </c>
      <c r="R68" s="207" t="s">
        <v>866</v>
      </c>
      <c r="S68" s="207" t="s">
        <v>866</v>
      </c>
      <c r="T68" s="207" t="s">
        <v>866</v>
      </c>
      <c r="U68" s="207" t="s">
        <v>866</v>
      </c>
      <c r="V68" s="207" t="s">
        <v>864</v>
      </c>
      <c r="W68" s="236" t="s">
        <v>343</v>
      </c>
      <c r="X68" s="148" t="s">
        <v>1085</v>
      </c>
      <c r="Y68" s="140" t="s">
        <v>979</v>
      </c>
      <c r="Z68" s="140" t="s">
        <v>533</v>
      </c>
      <c r="AA68" s="128" t="s">
        <v>183</v>
      </c>
      <c r="AB68" s="237"/>
    </row>
    <row r="69" spans="1:28" s="52" customFormat="1" ht="15.6" customHeight="1" x14ac:dyDescent="0.2">
      <c r="A69" s="145" t="s">
        <v>58</v>
      </c>
      <c r="B69" s="150"/>
      <c r="C69" s="156"/>
      <c r="D69" s="150"/>
      <c r="E69" s="150"/>
      <c r="F69" s="151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239"/>
      <c r="X69" s="167"/>
      <c r="Y69" s="145"/>
      <c r="Z69" s="145"/>
      <c r="AA69" s="145"/>
      <c r="AB69" s="238"/>
    </row>
    <row r="70" spans="1:28" s="52" customFormat="1" ht="15" customHeight="1" x14ac:dyDescent="0.2">
      <c r="A70" s="139" t="s">
        <v>59</v>
      </c>
      <c r="B70" s="142" t="s">
        <v>125</v>
      </c>
      <c r="C70" s="143">
        <f>IF(B70=$B$4,2,0)</f>
        <v>0</v>
      </c>
      <c r="D70" s="143"/>
      <c r="E70" s="143"/>
      <c r="F70" s="144">
        <f t="shared" si="3"/>
        <v>0</v>
      </c>
      <c r="G70" s="207" t="s">
        <v>865</v>
      </c>
      <c r="H70" s="207" t="s">
        <v>864</v>
      </c>
      <c r="I70" s="207" t="s">
        <v>864</v>
      </c>
      <c r="J70" s="207" t="s">
        <v>864</v>
      </c>
      <c r="K70" s="207" t="s">
        <v>866</v>
      </c>
      <c r="L70" s="207" t="s">
        <v>864</v>
      </c>
      <c r="M70" s="207" t="s">
        <v>864</v>
      </c>
      <c r="N70" s="207" t="s">
        <v>866</v>
      </c>
      <c r="O70" s="207" t="s">
        <v>866</v>
      </c>
      <c r="P70" s="207" t="s">
        <v>866</v>
      </c>
      <c r="Q70" s="207" t="s">
        <v>866</v>
      </c>
      <c r="R70" s="207" t="s">
        <v>866</v>
      </c>
      <c r="S70" s="207" t="s">
        <v>866</v>
      </c>
      <c r="T70" s="207" t="s">
        <v>866</v>
      </c>
      <c r="U70" s="207" t="s">
        <v>866</v>
      </c>
      <c r="V70" s="207" t="s">
        <v>864</v>
      </c>
      <c r="W70" s="236" t="s">
        <v>343</v>
      </c>
      <c r="X70" s="148" t="s">
        <v>1085</v>
      </c>
      <c r="Y70" s="140" t="s">
        <v>867</v>
      </c>
      <c r="Z70" s="140" t="s">
        <v>535</v>
      </c>
      <c r="AA70" s="128" t="s">
        <v>183</v>
      </c>
      <c r="AB70" s="238"/>
    </row>
    <row r="71" spans="1:28" s="52" customFormat="1" ht="15" customHeight="1" x14ac:dyDescent="0.2">
      <c r="A71" s="139" t="s">
        <v>60</v>
      </c>
      <c r="B71" s="142" t="s">
        <v>155</v>
      </c>
      <c r="C71" s="143">
        <f>IF(B71=$B$4,2,0)</f>
        <v>2</v>
      </c>
      <c r="D71" s="143"/>
      <c r="E71" s="143"/>
      <c r="F71" s="144">
        <f>C71*IF(D71&gt;0,D71,1)*IF(E71&gt;0,E71,1)</f>
        <v>2</v>
      </c>
      <c r="G71" s="207" t="s">
        <v>864</v>
      </c>
      <c r="H71" s="207" t="s">
        <v>864</v>
      </c>
      <c r="I71" s="207" t="s">
        <v>864</v>
      </c>
      <c r="J71" s="207" t="s">
        <v>864</v>
      </c>
      <c r="K71" s="207" t="s">
        <v>864</v>
      </c>
      <c r="L71" s="207" t="s">
        <v>864</v>
      </c>
      <c r="M71" s="207" t="s">
        <v>864</v>
      </c>
      <c r="N71" s="207" t="s">
        <v>864</v>
      </c>
      <c r="O71" s="207" t="s">
        <v>864</v>
      </c>
      <c r="P71" s="207" t="s">
        <v>864</v>
      </c>
      <c r="Q71" s="207" t="s">
        <v>864</v>
      </c>
      <c r="R71" s="207" t="s">
        <v>864</v>
      </c>
      <c r="S71" s="207" t="s">
        <v>864</v>
      </c>
      <c r="T71" s="207" t="s">
        <v>864</v>
      </c>
      <c r="U71" s="207" t="s">
        <v>864</v>
      </c>
      <c r="V71" s="207" t="s">
        <v>864</v>
      </c>
      <c r="W71" s="236">
        <v>44335</v>
      </c>
      <c r="X71" s="148" t="s">
        <v>183</v>
      </c>
      <c r="Y71" s="140" t="s">
        <v>867</v>
      </c>
      <c r="Z71" s="140" t="s">
        <v>537</v>
      </c>
      <c r="AA71" s="128" t="s">
        <v>183</v>
      </c>
      <c r="AB71" s="238"/>
    </row>
    <row r="72" spans="1:28" s="52" customFormat="1" ht="15" customHeight="1" x14ac:dyDescent="0.2">
      <c r="A72" s="139" t="s">
        <v>61</v>
      </c>
      <c r="B72" s="142" t="s">
        <v>125</v>
      </c>
      <c r="C72" s="143">
        <f>IF(B72=$B$4,2,0)</f>
        <v>0</v>
      </c>
      <c r="D72" s="143"/>
      <c r="E72" s="143"/>
      <c r="F72" s="144">
        <f>C72*IF(D72&gt;0,D72,1)*IF(E72&gt;0,E72,1)</f>
        <v>0</v>
      </c>
      <c r="G72" s="207" t="s">
        <v>865</v>
      </c>
      <c r="H72" s="207" t="s">
        <v>864</v>
      </c>
      <c r="I72" s="207" t="s">
        <v>864</v>
      </c>
      <c r="J72" s="207" t="s">
        <v>864</v>
      </c>
      <c r="K72" s="207" t="s">
        <v>864</v>
      </c>
      <c r="L72" s="207" t="s">
        <v>864</v>
      </c>
      <c r="M72" s="207" t="s">
        <v>864</v>
      </c>
      <c r="N72" s="207" t="s">
        <v>864</v>
      </c>
      <c r="O72" s="207" t="s">
        <v>864</v>
      </c>
      <c r="P72" s="207" t="s">
        <v>864</v>
      </c>
      <c r="Q72" s="207" t="s">
        <v>866</v>
      </c>
      <c r="R72" s="207" t="s">
        <v>866</v>
      </c>
      <c r="S72" s="207" t="s">
        <v>866</v>
      </c>
      <c r="T72" s="207" t="s">
        <v>864</v>
      </c>
      <c r="U72" s="207" t="s">
        <v>866</v>
      </c>
      <c r="V72" s="207" t="s">
        <v>864</v>
      </c>
      <c r="W72" s="207">
        <v>44315</v>
      </c>
      <c r="X72" s="159" t="s">
        <v>365</v>
      </c>
      <c r="Y72" s="141" t="s">
        <v>1032</v>
      </c>
      <c r="Z72" s="140" t="s">
        <v>364</v>
      </c>
      <c r="AA72" s="128" t="s">
        <v>183</v>
      </c>
      <c r="AB72" s="238"/>
    </row>
    <row r="73" spans="1:28" s="149" customFormat="1" ht="15" customHeight="1" x14ac:dyDescent="0.2">
      <c r="A73" s="139" t="s">
        <v>62</v>
      </c>
      <c r="B73" s="142" t="s">
        <v>125</v>
      </c>
      <c r="C73" s="143">
        <f>IF(B73=$B$4,2,0)</f>
        <v>0</v>
      </c>
      <c r="D73" s="143"/>
      <c r="E73" s="143">
        <v>0.5</v>
      </c>
      <c r="F73" s="144">
        <f>C73*IF(D73&gt;0,D73,1)*IF(E73&gt;0,E73,1)</f>
        <v>0</v>
      </c>
      <c r="G73" s="207" t="s">
        <v>865</v>
      </c>
      <c r="H73" s="207" t="s">
        <v>864</v>
      </c>
      <c r="I73" s="207" t="s">
        <v>864</v>
      </c>
      <c r="J73" s="207" t="s">
        <v>864</v>
      </c>
      <c r="K73" s="207" t="s">
        <v>866</v>
      </c>
      <c r="L73" s="207" t="s">
        <v>864</v>
      </c>
      <c r="M73" s="207" t="s">
        <v>864</v>
      </c>
      <c r="N73" s="207" t="s">
        <v>864</v>
      </c>
      <c r="O73" s="207" t="s">
        <v>864</v>
      </c>
      <c r="P73" s="207" t="s">
        <v>864</v>
      </c>
      <c r="Q73" s="207" t="s">
        <v>864</v>
      </c>
      <c r="R73" s="207" t="s">
        <v>864</v>
      </c>
      <c r="S73" s="207" t="s">
        <v>864</v>
      </c>
      <c r="T73" s="207" t="s">
        <v>864</v>
      </c>
      <c r="U73" s="207" t="s">
        <v>864</v>
      </c>
      <c r="V73" s="207" t="s">
        <v>864</v>
      </c>
      <c r="W73" s="236" t="s">
        <v>343</v>
      </c>
      <c r="X73" s="148" t="s">
        <v>1057</v>
      </c>
      <c r="Y73" s="140" t="s">
        <v>867</v>
      </c>
      <c r="Z73" s="140" t="s">
        <v>344</v>
      </c>
      <c r="AA73" s="128" t="s">
        <v>183</v>
      </c>
      <c r="AB73" s="238"/>
    </row>
    <row r="74" spans="1:28" s="52" customFormat="1" ht="15" customHeight="1" x14ac:dyDescent="0.2">
      <c r="A74" s="139" t="s">
        <v>63</v>
      </c>
      <c r="B74" s="142" t="s">
        <v>125</v>
      </c>
      <c r="C74" s="143">
        <f t="shared" ref="C74:C97" si="16">IF(B74=$B$4,2,0)</f>
        <v>0</v>
      </c>
      <c r="D74" s="143"/>
      <c r="E74" s="143"/>
      <c r="F74" s="144">
        <f>C74*IF(D74&gt;0,D74,1)*IF(E74&gt;0,E74,1)</f>
        <v>0</v>
      </c>
      <c r="G74" s="207" t="s">
        <v>865</v>
      </c>
      <c r="H74" s="207" t="s">
        <v>864</v>
      </c>
      <c r="I74" s="207" t="s">
        <v>864</v>
      </c>
      <c r="J74" s="207" t="s">
        <v>864</v>
      </c>
      <c r="K74" s="207" t="s">
        <v>864</v>
      </c>
      <c r="L74" s="207" t="s">
        <v>864</v>
      </c>
      <c r="M74" s="207" t="s">
        <v>864</v>
      </c>
      <c r="N74" s="207" t="s">
        <v>864</v>
      </c>
      <c r="O74" s="207" t="s">
        <v>864</v>
      </c>
      <c r="P74" s="207" t="s">
        <v>864</v>
      </c>
      <c r="Q74" s="207" t="s">
        <v>864</v>
      </c>
      <c r="R74" s="207" t="s">
        <v>866</v>
      </c>
      <c r="S74" s="207" t="s">
        <v>866</v>
      </c>
      <c r="T74" s="207" t="s">
        <v>864</v>
      </c>
      <c r="U74" s="207" t="s">
        <v>866</v>
      </c>
      <c r="V74" s="207" t="s">
        <v>864</v>
      </c>
      <c r="W74" s="236" t="s">
        <v>343</v>
      </c>
      <c r="X74" s="159" t="s">
        <v>1053</v>
      </c>
      <c r="Y74" s="140" t="s">
        <v>875</v>
      </c>
      <c r="Z74" s="140" t="s">
        <v>539</v>
      </c>
      <c r="AA74" s="128" t="s">
        <v>183</v>
      </c>
      <c r="AB74" s="238"/>
    </row>
    <row r="75" spans="1:28" s="52" customFormat="1" ht="15" customHeight="1" x14ac:dyDescent="0.2">
      <c r="A75" s="139" t="s">
        <v>64</v>
      </c>
      <c r="B75" s="142" t="s">
        <v>155</v>
      </c>
      <c r="C75" s="143">
        <f t="shared" si="16"/>
        <v>2</v>
      </c>
      <c r="D75" s="143"/>
      <c r="E75" s="143"/>
      <c r="F75" s="144">
        <f>C75*IF(D75&gt;0,D75,1)*IF(E75&gt;0,E75,1)</f>
        <v>2</v>
      </c>
      <c r="G75" s="207" t="s">
        <v>864</v>
      </c>
      <c r="H75" s="207" t="s">
        <v>864</v>
      </c>
      <c r="I75" s="207" t="s">
        <v>864</v>
      </c>
      <c r="J75" s="207" t="s">
        <v>864</v>
      </c>
      <c r="K75" s="207" t="s">
        <v>864</v>
      </c>
      <c r="L75" s="207" t="s">
        <v>864</v>
      </c>
      <c r="M75" s="207" t="s">
        <v>864</v>
      </c>
      <c r="N75" s="207" t="s">
        <v>864</v>
      </c>
      <c r="O75" s="207" t="s">
        <v>864</v>
      </c>
      <c r="P75" s="207" t="s">
        <v>864</v>
      </c>
      <c r="Q75" s="207" t="s">
        <v>864</v>
      </c>
      <c r="R75" s="207" t="s">
        <v>864</v>
      </c>
      <c r="S75" s="207" t="s">
        <v>864</v>
      </c>
      <c r="T75" s="207" t="s">
        <v>864</v>
      </c>
      <c r="U75" s="207" t="s">
        <v>864</v>
      </c>
      <c r="V75" s="207" t="s">
        <v>864</v>
      </c>
      <c r="W75" s="236" t="s">
        <v>343</v>
      </c>
      <c r="X75" s="159" t="s">
        <v>183</v>
      </c>
      <c r="Y75" s="140" t="s">
        <v>867</v>
      </c>
      <c r="Z75" s="140" t="s">
        <v>543</v>
      </c>
      <c r="AA75" s="128" t="s">
        <v>183</v>
      </c>
      <c r="AB75" s="238"/>
    </row>
    <row r="76" spans="1:28" s="52" customFormat="1" ht="15" customHeight="1" x14ac:dyDescent="0.2">
      <c r="A76" s="145" t="s">
        <v>65</v>
      </c>
      <c r="B76" s="150"/>
      <c r="C76" s="156"/>
      <c r="D76" s="150"/>
      <c r="E76" s="150"/>
      <c r="F76" s="151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239"/>
      <c r="X76" s="167"/>
      <c r="Y76" s="146"/>
      <c r="Z76" s="146"/>
      <c r="AA76" s="146"/>
      <c r="AB76" s="238"/>
    </row>
    <row r="77" spans="1:28" ht="15" customHeight="1" x14ac:dyDescent="0.2">
      <c r="A77" s="139" t="s">
        <v>66</v>
      </c>
      <c r="B77" s="142" t="s">
        <v>125</v>
      </c>
      <c r="C77" s="143">
        <f>IF(B77=$B$4,2,0)</f>
        <v>0</v>
      </c>
      <c r="D77" s="143"/>
      <c r="E77" s="143"/>
      <c r="F77" s="144">
        <f t="shared" ref="F77:F97" si="17">C77*IF(D77&gt;0,D77,1)*IF(E77&gt;0,E77,1)</f>
        <v>0</v>
      </c>
      <c r="G77" s="207" t="s">
        <v>865</v>
      </c>
      <c r="H77" s="207" t="s">
        <v>864</v>
      </c>
      <c r="I77" s="207" t="s">
        <v>864</v>
      </c>
      <c r="J77" s="207" t="s">
        <v>864</v>
      </c>
      <c r="K77" s="207" t="s">
        <v>864</v>
      </c>
      <c r="L77" s="207" t="s">
        <v>864</v>
      </c>
      <c r="M77" s="207" t="s">
        <v>864</v>
      </c>
      <c r="N77" s="207" t="s">
        <v>864</v>
      </c>
      <c r="O77" s="207" t="s">
        <v>866</v>
      </c>
      <c r="P77" s="207" t="s">
        <v>864</v>
      </c>
      <c r="Q77" s="207" t="s">
        <v>864</v>
      </c>
      <c r="R77" s="207" t="s">
        <v>866</v>
      </c>
      <c r="S77" s="207" t="s">
        <v>864</v>
      </c>
      <c r="T77" s="207" t="s">
        <v>864</v>
      </c>
      <c r="U77" s="207" t="s">
        <v>864</v>
      </c>
      <c r="V77" s="207" t="s">
        <v>864</v>
      </c>
      <c r="W77" s="236" t="s">
        <v>343</v>
      </c>
      <c r="X77" s="159" t="s">
        <v>365</v>
      </c>
      <c r="Y77" s="140" t="s">
        <v>867</v>
      </c>
      <c r="Z77" s="140" t="s">
        <v>547</v>
      </c>
      <c r="AA77" s="128" t="s">
        <v>183</v>
      </c>
      <c r="AB77" s="237"/>
    </row>
    <row r="78" spans="1:28" ht="15" customHeight="1" x14ac:dyDescent="0.2">
      <c r="A78" s="139" t="s">
        <v>68</v>
      </c>
      <c r="B78" s="142" t="s">
        <v>125</v>
      </c>
      <c r="C78" s="143">
        <f t="shared" si="16"/>
        <v>0</v>
      </c>
      <c r="D78" s="143"/>
      <c r="E78" s="143"/>
      <c r="F78" s="144">
        <f t="shared" si="17"/>
        <v>0</v>
      </c>
      <c r="G78" s="207" t="s">
        <v>866</v>
      </c>
      <c r="H78" s="207" t="s">
        <v>183</v>
      </c>
      <c r="I78" s="207" t="s">
        <v>183</v>
      </c>
      <c r="J78" s="207" t="s">
        <v>183</v>
      </c>
      <c r="K78" s="207" t="s">
        <v>183</v>
      </c>
      <c r="L78" s="207" t="s">
        <v>183</v>
      </c>
      <c r="M78" s="207" t="s">
        <v>183</v>
      </c>
      <c r="N78" s="207" t="s">
        <v>183</v>
      </c>
      <c r="O78" s="207" t="s">
        <v>183</v>
      </c>
      <c r="P78" s="207" t="s">
        <v>183</v>
      </c>
      <c r="Q78" s="207" t="s">
        <v>183</v>
      </c>
      <c r="R78" s="207" t="s">
        <v>183</v>
      </c>
      <c r="S78" s="207" t="s">
        <v>183</v>
      </c>
      <c r="T78" s="207" t="s">
        <v>183</v>
      </c>
      <c r="U78" s="207" t="s">
        <v>183</v>
      </c>
      <c r="V78" s="207" t="s">
        <v>183</v>
      </c>
      <c r="W78" s="207" t="s">
        <v>183</v>
      </c>
      <c r="X78" s="148" t="s">
        <v>183</v>
      </c>
      <c r="Y78" s="140" t="s">
        <v>867</v>
      </c>
      <c r="Z78" s="140" t="s">
        <v>550</v>
      </c>
      <c r="AA78" s="128" t="s">
        <v>183</v>
      </c>
      <c r="AB78" s="237"/>
    </row>
    <row r="79" spans="1:28" ht="15" customHeight="1" x14ac:dyDescent="0.2">
      <c r="A79" s="139" t="s">
        <v>69</v>
      </c>
      <c r="B79" s="142" t="s">
        <v>125</v>
      </c>
      <c r="C79" s="143">
        <f>IF(B79=$B$4,2,0)</f>
        <v>0</v>
      </c>
      <c r="D79" s="143"/>
      <c r="E79" s="143"/>
      <c r="F79" s="144">
        <f t="shared" si="17"/>
        <v>0</v>
      </c>
      <c r="G79" s="207" t="s">
        <v>866</v>
      </c>
      <c r="H79" s="207" t="s">
        <v>183</v>
      </c>
      <c r="I79" s="207" t="s">
        <v>183</v>
      </c>
      <c r="J79" s="207" t="s">
        <v>183</v>
      </c>
      <c r="K79" s="207" t="s">
        <v>183</v>
      </c>
      <c r="L79" s="207" t="s">
        <v>183</v>
      </c>
      <c r="M79" s="207" t="s">
        <v>183</v>
      </c>
      <c r="N79" s="207" t="s">
        <v>183</v>
      </c>
      <c r="O79" s="207" t="s">
        <v>183</v>
      </c>
      <c r="P79" s="207" t="s">
        <v>183</v>
      </c>
      <c r="Q79" s="207" t="s">
        <v>183</v>
      </c>
      <c r="R79" s="207" t="s">
        <v>183</v>
      </c>
      <c r="S79" s="207" t="s">
        <v>183</v>
      </c>
      <c r="T79" s="207" t="s">
        <v>183</v>
      </c>
      <c r="U79" s="207" t="s">
        <v>183</v>
      </c>
      <c r="V79" s="207" t="s">
        <v>183</v>
      </c>
      <c r="W79" s="207" t="s">
        <v>183</v>
      </c>
      <c r="X79" s="159" t="s">
        <v>183</v>
      </c>
      <c r="Y79" s="140" t="s">
        <v>875</v>
      </c>
      <c r="Z79" s="140" t="s">
        <v>397</v>
      </c>
      <c r="AA79" s="128" t="s">
        <v>183</v>
      </c>
      <c r="AB79" s="237"/>
    </row>
    <row r="80" spans="1:28" ht="15" customHeight="1" x14ac:dyDescent="0.2">
      <c r="A80" s="139" t="s">
        <v>70</v>
      </c>
      <c r="B80" s="142" t="s">
        <v>125</v>
      </c>
      <c r="C80" s="143">
        <f>IF(B80=$B$4,2,0)</f>
        <v>0</v>
      </c>
      <c r="D80" s="143"/>
      <c r="E80" s="143"/>
      <c r="F80" s="144">
        <f t="shared" ref="F80" si="18">C80*IF(D80&gt;0,D80,1)*IF(E80&gt;0,E80,1)</f>
        <v>0</v>
      </c>
      <c r="G80" s="207" t="s">
        <v>866</v>
      </c>
      <c r="H80" s="207" t="s">
        <v>183</v>
      </c>
      <c r="I80" s="207" t="s">
        <v>183</v>
      </c>
      <c r="J80" s="207" t="s">
        <v>183</v>
      </c>
      <c r="K80" s="207" t="s">
        <v>183</v>
      </c>
      <c r="L80" s="207" t="s">
        <v>183</v>
      </c>
      <c r="M80" s="207" t="s">
        <v>183</v>
      </c>
      <c r="N80" s="207" t="s">
        <v>183</v>
      </c>
      <c r="O80" s="207" t="s">
        <v>183</v>
      </c>
      <c r="P80" s="207" t="s">
        <v>183</v>
      </c>
      <c r="Q80" s="207" t="s">
        <v>183</v>
      </c>
      <c r="R80" s="207" t="s">
        <v>183</v>
      </c>
      <c r="S80" s="207" t="s">
        <v>183</v>
      </c>
      <c r="T80" s="207" t="s">
        <v>183</v>
      </c>
      <c r="U80" s="207" t="s">
        <v>183</v>
      </c>
      <c r="V80" s="207" t="s">
        <v>183</v>
      </c>
      <c r="W80" s="207" t="s">
        <v>183</v>
      </c>
      <c r="X80" s="148" t="s">
        <v>183</v>
      </c>
      <c r="Y80" s="140" t="s">
        <v>867</v>
      </c>
      <c r="Z80" s="140" t="s">
        <v>555</v>
      </c>
      <c r="AA80" s="128" t="s">
        <v>183</v>
      </c>
      <c r="AB80" s="237"/>
    </row>
    <row r="81" spans="1:28" ht="15" customHeight="1" x14ac:dyDescent="0.2">
      <c r="A81" s="139" t="s">
        <v>72</v>
      </c>
      <c r="B81" s="142" t="s">
        <v>125</v>
      </c>
      <c r="C81" s="143">
        <f t="shared" si="16"/>
        <v>0</v>
      </c>
      <c r="D81" s="143"/>
      <c r="E81" s="143"/>
      <c r="F81" s="144">
        <f t="shared" si="17"/>
        <v>0</v>
      </c>
      <c r="G81" s="207" t="s">
        <v>865</v>
      </c>
      <c r="H81" s="207" t="s">
        <v>864</v>
      </c>
      <c r="I81" s="207" t="s">
        <v>864</v>
      </c>
      <c r="J81" s="207" t="s">
        <v>864</v>
      </c>
      <c r="K81" s="207" t="s">
        <v>864</v>
      </c>
      <c r="L81" s="207" t="s">
        <v>864</v>
      </c>
      <c r="M81" s="207" t="s">
        <v>864</v>
      </c>
      <c r="N81" s="207" t="s">
        <v>866</v>
      </c>
      <c r="O81" s="207" t="s">
        <v>864</v>
      </c>
      <c r="P81" s="207" t="s">
        <v>864</v>
      </c>
      <c r="Q81" s="207" t="s">
        <v>866</v>
      </c>
      <c r="R81" s="207" t="s">
        <v>866</v>
      </c>
      <c r="S81" s="207" t="s">
        <v>866</v>
      </c>
      <c r="T81" s="207" t="s">
        <v>866</v>
      </c>
      <c r="U81" s="207" t="s">
        <v>866</v>
      </c>
      <c r="V81" s="207" t="s">
        <v>864</v>
      </c>
      <c r="W81" s="236" t="s">
        <v>343</v>
      </c>
      <c r="X81" s="159" t="s">
        <v>1058</v>
      </c>
      <c r="Y81" s="140" t="s">
        <v>867</v>
      </c>
      <c r="Z81" s="140" t="s">
        <v>557</v>
      </c>
      <c r="AA81" s="128" t="s">
        <v>183</v>
      </c>
      <c r="AB81" s="237"/>
    </row>
    <row r="82" spans="1:28" ht="15" customHeight="1" x14ac:dyDescent="0.2">
      <c r="A82" s="139" t="s">
        <v>73</v>
      </c>
      <c r="B82" s="142" t="s">
        <v>125</v>
      </c>
      <c r="C82" s="143">
        <f t="shared" si="16"/>
        <v>0</v>
      </c>
      <c r="D82" s="143"/>
      <c r="E82" s="143"/>
      <c r="F82" s="144">
        <f t="shared" si="17"/>
        <v>0</v>
      </c>
      <c r="G82" s="207" t="s">
        <v>865</v>
      </c>
      <c r="H82" s="207" t="s">
        <v>864</v>
      </c>
      <c r="I82" s="207" t="s">
        <v>864</v>
      </c>
      <c r="J82" s="207" t="s">
        <v>864</v>
      </c>
      <c r="K82" s="207" t="s">
        <v>864</v>
      </c>
      <c r="L82" s="207" t="s">
        <v>864</v>
      </c>
      <c r="M82" s="207" t="s">
        <v>864</v>
      </c>
      <c r="N82" s="207" t="s">
        <v>864</v>
      </c>
      <c r="O82" s="207" t="s">
        <v>864</v>
      </c>
      <c r="P82" s="207" t="s">
        <v>864</v>
      </c>
      <c r="Q82" s="207" t="s">
        <v>864</v>
      </c>
      <c r="R82" s="207" t="s">
        <v>864</v>
      </c>
      <c r="S82" s="207" t="s">
        <v>864</v>
      </c>
      <c r="T82" s="207" t="s">
        <v>866</v>
      </c>
      <c r="U82" s="207" t="s">
        <v>864</v>
      </c>
      <c r="V82" s="207" t="s">
        <v>864</v>
      </c>
      <c r="W82" s="236">
        <v>44347</v>
      </c>
      <c r="X82" s="159" t="s">
        <v>1051</v>
      </c>
      <c r="Y82" s="140" t="s">
        <v>867</v>
      </c>
      <c r="Z82" s="140" t="s">
        <v>559</v>
      </c>
      <c r="AA82" s="128" t="s">
        <v>1089</v>
      </c>
      <c r="AB82" s="237" t="s">
        <v>183</v>
      </c>
    </row>
    <row r="83" spans="1:28" ht="15" customHeight="1" x14ac:dyDescent="0.2">
      <c r="A83" s="139" t="s">
        <v>206</v>
      </c>
      <c r="B83" s="142" t="s">
        <v>125</v>
      </c>
      <c r="C83" s="143">
        <f t="shared" si="16"/>
        <v>0</v>
      </c>
      <c r="D83" s="143"/>
      <c r="E83" s="143"/>
      <c r="F83" s="144">
        <f t="shared" si="17"/>
        <v>0</v>
      </c>
      <c r="G83" s="207" t="s">
        <v>865</v>
      </c>
      <c r="H83" s="207" t="s">
        <v>864</v>
      </c>
      <c r="I83" s="207" t="s">
        <v>864</v>
      </c>
      <c r="J83" s="207" t="s">
        <v>864</v>
      </c>
      <c r="K83" s="207" t="s">
        <v>864</v>
      </c>
      <c r="L83" s="207" t="s">
        <v>864</v>
      </c>
      <c r="M83" s="207" t="s">
        <v>864</v>
      </c>
      <c r="N83" s="207" t="s">
        <v>864</v>
      </c>
      <c r="O83" s="207" t="s">
        <v>864</v>
      </c>
      <c r="P83" s="207" t="s">
        <v>864</v>
      </c>
      <c r="Q83" s="207" t="s">
        <v>864</v>
      </c>
      <c r="R83" s="207" t="s">
        <v>864</v>
      </c>
      <c r="S83" s="207" t="s">
        <v>864</v>
      </c>
      <c r="T83" s="207" t="s">
        <v>864</v>
      </c>
      <c r="U83" s="207" t="s">
        <v>866</v>
      </c>
      <c r="V83" s="207" t="s">
        <v>864</v>
      </c>
      <c r="W83" s="236" t="s">
        <v>343</v>
      </c>
      <c r="X83" s="159" t="s">
        <v>1054</v>
      </c>
      <c r="Y83" s="140" t="s">
        <v>867</v>
      </c>
      <c r="Z83" s="140" t="s">
        <v>562</v>
      </c>
      <c r="AA83" s="128" t="s">
        <v>183</v>
      </c>
      <c r="AB83" s="237"/>
    </row>
    <row r="84" spans="1:28" ht="15" customHeight="1" x14ac:dyDescent="0.2">
      <c r="A84" s="139" t="s">
        <v>75</v>
      </c>
      <c r="B84" s="142" t="s">
        <v>125</v>
      </c>
      <c r="C84" s="143">
        <f t="shared" si="16"/>
        <v>0</v>
      </c>
      <c r="D84" s="143"/>
      <c r="E84" s="143"/>
      <c r="F84" s="144">
        <f t="shared" si="17"/>
        <v>0</v>
      </c>
      <c r="G84" s="207" t="s">
        <v>865</v>
      </c>
      <c r="H84" s="207" t="s">
        <v>864</v>
      </c>
      <c r="I84" s="207" t="s">
        <v>864</v>
      </c>
      <c r="J84" s="207" t="s">
        <v>864</v>
      </c>
      <c r="K84" s="207" t="s">
        <v>864</v>
      </c>
      <c r="L84" s="207" t="s">
        <v>866</v>
      </c>
      <c r="M84" s="207" t="s">
        <v>866</v>
      </c>
      <c r="N84" s="207" t="s">
        <v>866</v>
      </c>
      <c r="O84" s="207" t="s">
        <v>866</v>
      </c>
      <c r="P84" s="207" t="s">
        <v>866</v>
      </c>
      <c r="Q84" s="207" t="s">
        <v>866</v>
      </c>
      <c r="R84" s="207" t="s">
        <v>866</v>
      </c>
      <c r="S84" s="207" t="s">
        <v>866</v>
      </c>
      <c r="T84" s="207" t="s">
        <v>866</v>
      </c>
      <c r="U84" s="207" t="s">
        <v>866</v>
      </c>
      <c r="V84" s="207" t="s">
        <v>864</v>
      </c>
      <c r="W84" s="207">
        <v>44344</v>
      </c>
      <c r="X84" s="159" t="s">
        <v>1059</v>
      </c>
      <c r="Y84" s="140" t="s">
        <v>867</v>
      </c>
      <c r="Z84" s="140" t="s">
        <v>565</v>
      </c>
      <c r="AA84" s="128" t="s">
        <v>183</v>
      </c>
      <c r="AB84" s="237"/>
    </row>
    <row r="85" spans="1:28" ht="15" customHeight="1" x14ac:dyDescent="0.2">
      <c r="A85" s="139" t="s">
        <v>76</v>
      </c>
      <c r="B85" s="142" t="s">
        <v>155</v>
      </c>
      <c r="C85" s="143">
        <f t="shared" si="16"/>
        <v>2</v>
      </c>
      <c r="D85" s="143"/>
      <c r="E85" s="143"/>
      <c r="F85" s="144">
        <f t="shared" si="17"/>
        <v>2</v>
      </c>
      <c r="G85" s="207" t="s">
        <v>864</v>
      </c>
      <c r="H85" s="207" t="s">
        <v>864</v>
      </c>
      <c r="I85" s="207" t="s">
        <v>864</v>
      </c>
      <c r="J85" s="207" t="s">
        <v>864</v>
      </c>
      <c r="K85" s="207" t="s">
        <v>864</v>
      </c>
      <c r="L85" s="207" t="s">
        <v>864</v>
      </c>
      <c r="M85" s="207" t="s">
        <v>864</v>
      </c>
      <c r="N85" s="207" t="s">
        <v>864</v>
      </c>
      <c r="O85" s="207" t="s">
        <v>864</v>
      </c>
      <c r="P85" s="207" t="s">
        <v>864</v>
      </c>
      <c r="Q85" s="207" t="s">
        <v>864</v>
      </c>
      <c r="R85" s="207" t="s">
        <v>864</v>
      </c>
      <c r="S85" s="207" t="s">
        <v>864</v>
      </c>
      <c r="T85" s="207" t="s">
        <v>864</v>
      </c>
      <c r="U85" s="207" t="s">
        <v>864</v>
      </c>
      <c r="V85" s="207" t="s">
        <v>864</v>
      </c>
      <c r="W85" s="207">
        <v>44341</v>
      </c>
      <c r="X85" s="148" t="s">
        <v>183</v>
      </c>
      <c r="Y85" s="140" t="s">
        <v>867</v>
      </c>
      <c r="Z85" s="140" t="s">
        <v>567</v>
      </c>
      <c r="AA85" s="128" t="s">
        <v>183</v>
      </c>
      <c r="AB85" s="237"/>
    </row>
    <row r="86" spans="1:28" s="52" customFormat="1" ht="15" customHeight="1" x14ac:dyDescent="0.2">
      <c r="A86" s="139" t="s">
        <v>77</v>
      </c>
      <c r="B86" s="142" t="s">
        <v>125</v>
      </c>
      <c r="C86" s="143">
        <f t="shared" si="16"/>
        <v>0</v>
      </c>
      <c r="D86" s="143"/>
      <c r="E86" s="143">
        <v>0.5</v>
      </c>
      <c r="F86" s="144">
        <f t="shared" si="17"/>
        <v>0</v>
      </c>
      <c r="G86" s="207" t="s">
        <v>865</v>
      </c>
      <c r="H86" s="207" t="s">
        <v>864</v>
      </c>
      <c r="I86" s="207" t="s">
        <v>864</v>
      </c>
      <c r="J86" s="207" t="s">
        <v>864</v>
      </c>
      <c r="K86" s="207" t="s">
        <v>864</v>
      </c>
      <c r="L86" s="207" t="s">
        <v>864</v>
      </c>
      <c r="M86" s="207" t="s">
        <v>864</v>
      </c>
      <c r="N86" s="207" t="s">
        <v>864</v>
      </c>
      <c r="O86" s="207" t="s">
        <v>864</v>
      </c>
      <c r="P86" s="207" t="s">
        <v>864</v>
      </c>
      <c r="Q86" s="207" t="s">
        <v>864</v>
      </c>
      <c r="R86" s="207" t="s">
        <v>864</v>
      </c>
      <c r="S86" s="207" t="s">
        <v>866</v>
      </c>
      <c r="T86" s="207" t="s">
        <v>864</v>
      </c>
      <c r="U86" s="207" t="s">
        <v>866</v>
      </c>
      <c r="V86" s="207" t="s">
        <v>864</v>
      </c>
      <c r="W86" s="236" t="s">
        <v>343</v>
      </c>
      <c r="X86" s="148" t="s">
        <v>1060</v>
      </c>
      <c r="Y86" s="140" t="s">
        <v>867</v>
      </c>
      <c r="Z86" s="140" t="s">
        <v>570</v>
      </c>
      <c r="AA86" s="128" t="s">
        <v>183</v>
      </c>
      <c r="AB86" s="238"/>
    </row>
    <row r="87" spans="1:28" s="52" customFormat="1" ht="15" customHeight="1" x14ac:dyDescent="0.2">
      <c r="A87" s="145" t="s">
        <v>78</v>
      </c>
      <c r="B87" s="150"/>
      <c r="C87" s="156"/>
      <c r="D87" s="150"/>
      <c r="E87" s="150"/>
      <c r="F87" s="151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239"/>
      <c r="X87" s="167"/>
      <c r="Y87" s="146"/>
      <c r="Z87" s="146"/>
      <c r="AA87" s="146"/>
      <c r="AB87" s="238"/>
    </row>
    <row r="88" spans="1:28" s="52" customFormat="1" ht="15" customHeight="1" x14ac:dyDescent="0.2">
      <c r="A88" s="139" t="s">
        <v>67</v>
      </c>
      <c r="B88" s="142" t="s">
        <v>125</v>
      </c>
      <c r="C88" s="143">
        <f>IF(B88=$B$4,2,0)</f>
        <v>0</v>
      </c>
      <c r="D88" s="143"/>
      <c r="E88" s="143"/>
      <c r="F88" s="144">
        <f t="shared" si="17"/>
        <v>0</v>
      </c>
      <c r="G88" s="207" t="s">
        <v>865</v>
      </c>
      <c r="H88" s="207" t="s">
        <v>864</v>
      </c>
      <c r="I88" s="207" t="s">
        <v>864</v>
      </c>
      <c r="J88" s="207" t="s">
        <v>864</v>
      </c>
      <c r="K88" s="207" t="s">
        <v>864</v>
      </c>
      <c r="L88" s="207" t="s">
        <v>864</v>
      </c>
      <c r="M88" s="207" t="s">
        <v>864</v>
      </c>
      <c r="N88" s="207" t="s">
        <v>864</v>
      </c>
      <c r="O88" s="207" t="s">
        <v>864</v>
      </c>
      <c r="P88" s="207" t="s">
        <v>864</v>
      </c>
      <c r="Q88" s="207" t="s">
        <v>864</v>
      </c>
      <c r="R88" s="207" t="s">
        <v>866</v>
      </c>
      <c r="S88" s="207" t="s">
        <v>864</v>
      </c>
      <c r="T88" s="207" t="s">
        <v>864</v>
      </c>
      <c r="U88" s="207" t="s">
        <v>866</v>
      </c>
      <c r="V88" s="207" t="s">
        <v>864</v>
      </c>
      <c r="W88" s="236" t="s">
        <v>343</v>
      </c>
      <c r="X88" s="159" t="s">
        <v>365</v>
      </c>
      <c r="Y88" s="140" t="s">
        <v>867</v>
      </c>
      <c r="Z88" s="140" t="s">
        <v>579</v>
      </c>
      <c r="AA88" s="128" t="s">
        <v>183</v>
      </c>
      <c r="AB88" s="238"/>
    </row>
    <row r="89" spans="1:28" ht="15" customHeight="1" x14ac:dyDescent="0.2">
      <c r="A89" s="139" t="s">
        <v>79</v>
      </c>
      <c r="B89" s="142" t="s">
        <v>125</v>
      </c>
      <c r="C89" s="143">
        <f t="shared" si="16"/>
        <v>0</v>
      </c>
      <c r="D89" s="143"/>
      <c r="E89" s="143"/>
      <c r="F89" s="144">
        <f t="shared" si="17"/>
        <v>0</v>
      </c>
      <c r="G89" s="207" t="s">
        <v>865</v>
      </c>
      <c r="H89" s="207" t="s">
        <v>864</v>
      </c>
      <c r="I89" s="207" t="s">
        <v>864</v>
      </c>
      <c r="J89" s="207" t="s">
        <v>864</v>
      </c>
      <c r="K89" s="207" t="s">
        <v>864</v>
      </c>
      <c r="L89" s="207" t="s">
        <v>864</v>
      </c>
      <c r="M89" s="207" t="s">
        <v>864</v>
      </c>
      <c r="N89" s="207" t="s">
        <v>864</v>
      </c>
      <c r="O89" s="207" t="s">
        <v>864</v>
      </c>
      <c r="P89" s="207" t="s">
        <v>864</v>
      </c>
      <c r="Q89" s="207" t="s">
        <v>864</v>
      </c>
      <c r="R89" s="207" t="s">
        <v>864</v>
      </c>
      <c r="S89" s="207" t="s">
        <v>864</v>
      </c>
      <c r="T89" s="207" t="s">
        <v>864</v>
      </c>
      <c r="U89" s="207" t="s">
        <v>866</v>
      </c>
      <c r="V89" s="207" t="s">
        <v>864</v>
      </c>
      <c r="W89" s="236">
        <v>44308</v>
      </c>
      <c r="X89" s="159" t="s">
        <v>1054</v>
      </c>
      <c r="Y89" s="140" t="s">
        <v>867</v>
      </c>
      <c r="Z89" s="140" t="s">
        <v>573</v>
      </c>
      <c r="AA89" s="128" t="s">
        <v>183</v>
      </c>
      <c r="AB89" s="237"/>
    </row>
    <row r="90" spans="1:28" ht="15" customHeight="1" x14ac:dyDescent="0.2">
      <c r="A90" s="139" t="s">
        <v>71</v>
      </c>
      <c r="B90" s="142" t="s">
        <v>125</v>
      </c>
      <c r="C90" s="143">
        <f>IF(B90=$B$4,2,0)</f>
        <v>0</v>
      </c>
      <c r="D90" s="143"/>
      <c r="E90" s="143"/>
      <c r="F90" s="144">
        <f t="shared" si="17"/>
        <v>0</v>
      </c>
      <c r="G90" s="207" t="s">
        <v>865</v>
      </c>
      <c r="H90" s="207" t="s">
        <v>864</v>
      </c>
      <c r="I90" s="207" t="s">
        <v>864</v>
      </c>
      <c r="J90" s="207" t="s">
        <v>864</v>
      </c>
      <c r="K90" s="207" t="s">
        <v>864</v>
      </c>
      <c r="L90" s="207" t="s">
        <v>864</v>
      </c>
      <c r="M90" s="207" t="s">
        <v>864</v>
      </c>
      <c r="N90" s="207" t="s">
        <v>864</v>
      </c>
      <c r="O90" s="207" t="s">
        <v>864</v>
      </c>
      <c r="P90" s="207" t="s">
        <v>864</v>
      </c>
      <c r="Q90" s="207" t="s">
        <v>864</v>
      </c>
      <c r="R90" s="207" t="s">
        <v>864</v>
      </c>
      <c r="S90" s="207" t="s">
        <v>864</v>
      </c>
      <c r="T90" s="207" t="s">
        <v>866</v>
      </c>
      <c r="U90" s="207" t="s">
        <v>866</v>
      </c>
      <c r="V90" s="207" t="s">
        <v>864</v>
      </c>
      <c r="W90" s="236">
        <v>44345</v>
      </c>
      <c r="X90" s="159" t="s">
        <v>365</v>
      </c>
      <c r="Y90" s="140" t="s">
        <v>867</v>
      </c>
      <c r="Z90" s="140" t="s">
        <v>576</v>
      </c>
      <c r="AA90" s="128" t="s">
        <v>183</v>
      </c>
      <c r="AB90" s="237"/>
    </row>
    <row r="91" spans="1:28" s="52" customFormat="1" ht="15" customHeight="1" x14ac:dyDescent="0.2">
      <c r="A91" s="139" t="s">
        <v>80</v>
      </c>
      <c r="B91" s="142" t="s">
        <v>125</v>
      </c>
      <c r="C91" s="143">
        <f t="shared" si="16"/>
        <v>0</v>
      </c>
      <c r="D91" s="143"/>
      <c r="E91" s="143"/>
      <c r="F91" s="144">
        <f t="shared" si="17"/>
        <v>0</v>
      </c>
      <c r="G91" s="207" t="s">
        <v>865</v>
      </c>
      <c r="H91" s="207" t="s">
        <v>864</v>
      </c>
      <c r="I91" s="207" t="s">
        <v>864</v>
      </c>
      <c r="J91" s="207" t="s">
        <v>864</v>
      </c>
      <c r="K91" s="207" t="s">
        <v>866</v>
      </c>
      <c r="L91" s="207" t="s">
        <v>866</v>
      </c>
      <c r="M91" s="207" t="s">
        <v>866</v>
      </c>
      <c r="N91" s="207" t="s">
        <v>866</v>
      </c>
      <c r="O91" s="207" t="s">
        <v>866</v>
      </c>
      <c r="P91" s="207" t="s">
        <v>866</v>
      </c>
      <c r="Q91" s="207" t="s">
        <v>866</v>
      </c>
      <c r="R91" s="207" t="s">
        <v>866</v>
      </c>
      <c r="S91" s="207" t="s">
        <v>866</v>
      </c>
      <c r="T91" s="207" t="s">
        <v>866</v>
      </c>
      <c r="U91" s="207" t="s">
        <v>866</v>
      </c>
      <c r="V91" s="207" t="s">
        <v>864</v>
      </c>
      <c r="W91" s="207">
        <v>44342</v>
      </c>
      <c r="X91" s="159" t="s">
        <v>1038</v>
      </c>
      <c r="Y91" s="140" t="s">
        <v>867</v>
      </c>
      <c r="Z91" s="140" t="s">
        <v>583</v>
      </c>
      <c r="AA91" s="128" t="s">
        <v>183</v>
      </c>
      <c r="AB91" s="238"/>
    </row>
    <row r="92" spans="1:28" ht="15" customHeight="1" x14ac:dyDescent="0.2">
      <c r="A92" s="139" t="s">
        <v>81</v>
      </c>
      <c r="B92" s="142" t="s">
        <v>125</v>
      </c>
      <c r="C92" s="143">
        <f t="shared" si="16"/>
        <v>0</v>
      </c>
      <c r="D92" s="143"/>
      <c r="E92" s="143"/>
      <c r="F92" s="144">
        <f t="shared" si="17"/>
        <v>0</v>
      </c>
      <c r="G92" s="207" t="s">
        <v>865</v>
      </c>
      <c r="H92" s="207" t="s">
        <v>864</v>
      </c>
      <c r="I92" s="207" t="s">
        <v>864</v>
      </c>
      <c r="J92" s="207" t="s">
        <v>864</v>
      </c>
      <c r="K92" s="207" t="s">
        <v>864</v>
      </c>
      <c r="L92" s="207" t="s">
        <v>864</v>
      </c>
      <c r="M92" s="207" t="s">
        <v>864</v>
      </c>
      <c r="N92" s="207" t="s">
        <v>864</v>
      </c>
      <c r="O92" s="207" t="s">
        <v>864</v>
      </c>
      <c r="P92" s="207" t="s">
        <v>864</v>
      </c>
      <c r="Q92" s="207" t="s">
        <v>864</v>
      </c>
      <c r="R92" s="207" t="s">
        <v>864</v>
      </c>
      <c r="S92" s="207" t="s">
        <v>864</v>
      </c>
      <c r="T92" s="207" t="s">
        <v>864</v>
      </c>
      <c r="U92" s="207" t="s">
        <v>866</v>
      </c>
      <c r="V92" s="207" t="s">
        <v>864</v>
      </c>
      <c r="W92" s="207">
        <v>44330</v>
      </c>
      <c r="X92" s="159" t="s">
        <v>1054</v>
      </c>
      <c r="Y92" s="140" t="s">
        <v>979</v>
      </c>
      <c r="Z92" s="140" t="s">
        <v>587</v>
      </c>
      <c r="AA92" s="128" t="s">
        <v>183</v>
      </c>
      <c r="AB92" s="237"/>
    </row>
    <row r="93" spans="1:28" ht="15" customHeight="1" x14ac:dyDescent="0.2">
      <c r="A93" s="139" t="s">
        <v>82</v>
      </c>
      <c r="B93" s="142" t="s">
        <v>125</v>
      </c>
      <c r="C93" s="143">
        <f t="shared" si="16"/>
        <v>0</v>
      </c>
      <c r="D93" s="143"/>
      <c r="E93" s="143"/>
      <c r="F93" s="144">
        <f t="shared" si="17"/>
        <v>0</v>
      </c>
      <c r="G93" s="207" t="s">
        <v>865</v>
      </c>
      <c r="H93" s="207" t="s">
        <v>864</v>
      </c>
      <c r="I93" s="207" t="s">
        <v>864</v>
      </c>
      <c r="J93" s="207" t="s">
        <v>864</v>
      </c>
      <c r="K93" s="207" t="s">
        <v>864</v>
      </c>
      <c r="L93" s="207" t="s">
        <v>864</v>
      </c>
      <c r="M93" s="207" t="s">
        <v>864</v>
      </c>
      <c r="N93" s="207" t="s">
        <v>864</v>
      </c>
      <c r="O93" s="207" t="s">
        <v>864</v>
      </c>
      <c r="P93" s="207" t="s">
        <v>864</v>
      </c>
      <c r="Q93" s="207" t="s">
        <v>864</v>
      </c>
      <c r="R93" s="207" t="s">
        <v>864</v>
      </c>
      <c r="S93" s="207" t="s">
        <v>864</v>
      </c>
      <c r="T93" s="207" t="s">
        <v>864</v>
      </c>
      <c r="U93" s="207" t="s">
        <v>866</v>
      </c>
      <c r="V93" s="207" t="s">
        <v>864</v>
      </c>
      <c r="W93" s="236">
        <v>44341</v>
      </c>
      <c r="X93" s="159" t="s">
        <v>1054</v>
      </c>
      <c r="Y93" s="140" t="s">
        <v>867</v>
      </c>
      <c r="Z93" s="140" t="s">
        <v>589</v>
      </c>
      <c r="AA93" s="128" t="s">
        <v>183</v>
      </c>
      <c r="AB93" s="237"/>
    </row>
    <row r="94" spans="1:28" s="52" customFormat="1" ht="15" customHeight="1" x14ac:dyDescent="0.2">
      <c r="A94" s="139" t="s">
        <v>83</v>
      </c>
      <c r="B94" s="142" t="s">
        <v>125</v>
      </c>
      <c r="C94" s="143">
        <f t="shared" si="16"/>
        <v>0</v>
      </c>
      <c r="D94" s="143"/>
      <c r="E94" s="143"/>
      <c r="F94" s="144">
        <f t="shared" si="17"/>
        <v>0</v>
      </c>
      <c r="G94" s="207" t="s">
        <v>865</v>
      </c>
      <c r="H94" s="207" t="s">
        <v>864</v>
      </c>
      <c r="I94" s="207" t="s">
        <v>864</v>
      </c>
      <c r="J94" s="207" t="s">
        <v>864</v>
      </c>
      <c r="K94" s="207" t="s">
        <v>864</v>
      </c>
      <c r="L94" s="207" t="s">
        <v>864</v>
      </c>
      <c r="M94" s="207" t="s">
        <v>864</v>
      </c>
      <c r="N94" s="207" t="s">
        <v>864</v>
      </c>
      <c r="O94" s="207" t="s">
        <v>864</v>
      </c>
      <c r="P94" s="207" t="s">
        <v>864</v>
      </c>
      <c r="Q94" s="207" t="s">
        <v>864</v>
      </c>
      <c r="R94" s="207" t="s">
        <v>866</v>
      </c>
      <c r="S94" s="207" t="s">
        <v>864</v>
      </c>
      <c r="T94" s="207" t="s">
        <v>864</v>
      </c>
      <c r="U94" s="207" t="s">
        <v>866</v>
      </c>
      <c r="V94" s="207" t="s">
        <v>864</v>
      </c>
      <c r="W94" s="207">
        <v>44299</v>
      </c>
      <c r="X94" s="159" t="s">
        <v>365</v>
      </c>
      <c r="Y94" s="140" t="s">
        <v>979</v>
      </c>
      <c r="Z94" s="140" t="s">
        <v>592</v>
      </c>
      <c r="AA94" s="128" t="s">
        <v>183</v>
      </c>
      <c r="AB94" s="238"/>
    </row>
    <row r="95" spans="1:28" ht="15" customHeight="1" x14ac:dyDescent="0.2">
      <c r="A95" s="139" t="s">
        <v>84</v>
      </c>
      <c r="B95" s="142" t="s">
        <v>125</v>
      </c>
      <c r="C95" s="143">
        <f t="shared" si="16"/>
        <v>0</v>
      </c>
      <c r="D95" s="143"/>
      <c r="E95" s="143"/>
      <c r="F95" s="144">
        <f t="shared" si="17"/>
        <v>0</v>
      </c>
      <c r="G95" s="207" t="s">
        <v>865</v>
      </c>
      <c r="H95" s="207" t="s">
        <v>864</v>
      </c>
      <c r="I95" s="207" t="s">
        <v>864</v>
      </c>
      <c r="J95" s="207" t="s">
        <v>864</v>
      </c>
      <c r="K95" s="207" t="s">
        <v>866</v>
      </c>
      <c r="L95" s="207" t="s">
        <v>864</v>
      </c>
      <c r="M95" s="207" t="s">
        <v>864</v>
      </c>
      <c r="N95" s="207" t="s">
        <v>864</v>
      </c>
      <c r="O95" s="207" t="s">
        <v>864</v>
      </c>
      <c r="P95" s="207" t="s">
        <v>864</v>
      </c>
      <c r="Q95" s="207" t="s">
        <v>866</v>
      </c>
      <c r="R95" s="207" t="s">
        <v>866</v>
      </c>
      <c r="S95" s="207" t="s">
        <v>864</v>
      </c>
      <c r="T95" s="207" t="s">
        <v>864</v>
      </c>
      <c r="U95" s="207" t="s">
        <v>864</v>
      </c>
      <c r="V95" s="207" t="s">
        <v>864</v>
      </c>
      <c r="W95" s="236">
        <v>44314</v>
      </c>
      <c r="X95" s="159" t="s">
        <v>365</v>
      </c>
      <c r="Y95" s="140" t="s">
        <v>979</v>
      </c>
      <c r="Z95" s="140" t="s">
        <v>598</v>
      </c>
      <c r="AA95" s="128" t="s">
        <v>183</v>
      </c>
      <c r="AB95" s="237"/>
    </row>
    <row r="96" spans="1:28" ht="15" customHeight="1" x14ac:dyDescent="0.2">
      <c r="A96" s="139" t="s">
        <v>85</v>
      </c>
      <c r="B96" s="142" t="s">
        <v>155</v>
      </c>
      <c r="C96" s="143">
        <f t="shared" si="16"/>
        <v>2</v>
      </c>
      <c r="D96" s="143"/>
      <c r="E96" s="143"/>
      <c r="F96" s="144">
        <f t="shared" si="17"/>
        <v>2</v>
      </c>
      <c r="G96" s="207" t="s">
        <v>864</v>
      </c>
      <c r="H96" s="207" t="s">
        <v>864</v>
      </c>
      <c r="I96" s="207" t="s">
        <v>864</v>
      </c>
      <c r="J96" s="207" t="s">
        <v>864</v>
      </c>
      <c r="K96" s="207" t="s">
        <v>864</v>
      </c>
      <c r="L96" s="207" t="s">
        <v>864</v>
      </c>
      <c r="M96" s="207" t="s">
        <v>864</v>
      </c>
      <c r="N96" s="207" t="s">
        <v>864</v>
      </c>
      <c r="O96" s="207" t="s">
        <v>864</v>
      </c>
      <c r="P96" s="207" t="s">
        <v>864</v>
      </c>
      <c r="Q96" s="207" t="s">
        <v>864</v>
      </c>
      <c r="R96" s="207" t="s">
        <v>864</v>
      </c>
      <c r="S96" s="207" t="s">
        <v>864</v>
      </c>
      <c r="T96" s="207" t="s">
        <v>864</v>
      </c>
      <c r="U96" s="207" t="s">
        <v>864</v>
      </c>
      <c r="V96" s="207" t="s">
        <v>864</v>
      </c>
      <c r="W96" s="236" t="s">
        <v>343</v>
      </c>
      <c r="X96" s="159" t="s">
        <v>183</v>
      </c>
      <c r="Y96" s="140" t="s">
        <v>979</v>
      </c>
      <c r="Z96" s="140" t="s">
        <v>603</v>
      </c>
      <c r="AA96" s="128" t="s">
        <v>183</v>
      </c>
      <c r="AB96" s="237"/>
    </row>
    <row r="97" spans="1:28" ht="15" customHeight="1" x14ac:dyDescent="0.2">
      <c r="A97" s="139" t="s">
        <v>86</v>
      </c>
      <c r="B97" s="142" t="s">
        <v>125</v>
      </c>
      <c r="C97" s="143">
        <f t="shared" si="16"/>
        <v>0</v>
      </c>
      <c r="D97" s="143"/>
      <c r="E97" s="143"/>
      <c r="F97" s="144">
        <f t="shared" si="17"/>
        <v>0</v>
      </c>
      <c r="G97" s="207" t="s">
        <v>866</v>
      </c>
      <c r="H97" s="159" t="s">
        <v>183</v>
      </c>
      <c r="I97" s="159" t="s">
        <v>183</v>
      </c>
      <c r="J97" s="159" t="s">
        <v>183</v>
      </c>
      <c r="K97" s="159" t="s">
        <v>183</v>
      </c>
      <c r="L97" s="159" t="s">
        <v>183</v>
      </c>
      <c r="M97" s="159" t="s">
        <v>183</v>
      </c>
      <c r="N97" s="159" t="s">
        <v>183</v>
      </c>
      <c r="O97" s="159" t="s">
        <v>183</v>
      </c>
      <c r="P97" s="159" t="s">
        <v>183</v>
      </c>
      <c r="Q97" s="159" t="s">
        <v>183</v>
      </c>
      <c r="R97" s="159" t="s">
        <v>183</v>
      </c>
      <c r="S97" s="159" t="s">
        <v>183</v>
      </c>
      <c r="T97" s="159" t="s">
        <v>183</v>
      </c>
      <c r="U97" s="159" t="s">
        <v>183</v>
      </c>
      <c r="V97" s="159" t="s">
        <v>183</v>
      </c>
      <c r="W97" s="159" t="s">
        <v>183</v>
      </c>
      <c r="X97" s="148" t="s">
        <v>183</v>
      </c>
      <c r="Y97" s="140" t="s">
        <v>867</v>
      </c>
      <c r="Z97" s="140" t="s">
        <v>606</v>
      </c>
      <c r="AA97" s="128" t="s">
        <v>183</v>
      </c>
      <c r="AB97" s="237"/>
    </row>
    <row r="98" spans="1:28" ht="15" customHeight="1" x14ac:dyDescent="0.2">
      <c r="A98" s="139" t="s">
        <v>87</v>
      </c>
      <c r="B98" s="142" t="s">
        <v>125</v>
      </c>
      <c r="C98" s="143">
        <f t="shared" ref="C98" si="19">IF(B98=$B$4,2,0)</f>
        <v>0</v>
      </c>
      <c r="D98" s="143"/>
      <c r="E98" s="143"/>
      <c r="F98" s="144">
        <f t="shared" ref="F98" si="20">C98*IF(D98&gt;0,D98,1)*IF(E98&gt;0,E98,1)</f>
        <v>0</v>
      </c>
      <c r="G98" s="207" t="s">
        <v>866</v>
      </c>
      <c r="H98" s="159" t="s">
        <v>183</v>
      </c>
      <c r="I98" s="159" t="s">
        <v>183</v>
      </c>
      <c r="J98" s="159" t="s">
        <v>183</v>
      </c>
      <c r="K98" s="159" t="s">
        <v>183</v>
      </c>
      <c r="L98" s="159" t="s">
        <v>183</v>
      </c>
      <c r="M98" s="159" t="s">
        <v>183</v>
      </c>
      <c r="N98" s="159" t="s">
        <v>183</v>
      </c>
      <c r="O98" s="159" t="s">
        <v>183</v>
      </c>
      <c r="P98" s="159" t="s">
        <v>183</v>
      </c>
      <c r="Q98" s="159" t="s">
        <v>183</v>
      </c>
      <c r="R98" s="159" t="s">
        <v>183</v>
      </c>
      <c r="S98" s="159" t="s">
        <v>183</v>
      </c>
      <c r="T98" s="159" t="s">
        <v>183</v>
      </c>
      <c r="U98" s="159" t="s">
        <v>183</v>
      </c>
      <c r="V98" s="159" t="s">
        <v>183</v>
      </c>
      <c r="W98" s="159" t="s">
        <v>183</v>
      </c>
      <c r="X98" s="159" t="s">
        <v>183</v>
      </c>
      <c r="Y98" s="140" t="s">
        <v>875</v>
      </c>
      <c r="Z98" s="140" t="s">
        <v>380</v>
      </c>
      <c r="AA98" s="128" t="s">
        <v>183</v>
      </c>
      <c r="AB98" s="237"/>
    </row>
    <row r="99" spans="1:28" x14ac:dyDescent="0.2">
      <c r="Y99" s="72"/>
      <c r="Z99" s="72"/>
      <c r="AA99" s="72"/>
    </row>
    <row r="100" spans="1:28" x14ac:dyDescent="0.2">
      <c r="Y100" s="72"/>
      <c r="Z100" s="72"/>
      <c r="AA100" s="72"/>
    </row>
    <row r="101" spans="1:28" x14ac:dyDescent="0.2">
      <c r="A101" s="62"/>
      <c r="B101" s="62"/>
      <c r="C101" s="63"/>
      <c r="D101" s="63"/>
      <c r="E101" s="63"/>
      <c r="F101" s="64"/>
      <c r="G101" s="63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135"/>
      <c r="X101" s="68"/>
      <c r="Y101" s="90"/>
      <c r="Z101" s="90"/>
      <c r="AA101" s="90"/>
    </row>
    <row r="102" spans="1:28" x14ac:dyDescent="0.2">
      <c r="Y102" s="72"/>
      <c r="Z102" s="72"/>
      <c r="AA102" s="72"/>
    </row>
    <row r="103" spans="1:28" x14ac:dyDescent="0.2">
      <c r="Y103" s="72"/>
      <c r="Z103" s="72"/>
      <c r="AA103" s="72"/>
    </row>
    <row r="104" spans="1:28" x14ac:dyDescent="0.2">
      <c r="Y104" s="72"/>
      <c r="Z104" s="72"/>
      <c r="AA104" s="72"/>
    </row>
    <row r="105" spans="1:28" x14ac:dyDescent="0.2">
      <c r="Y105" s="72"/>
      <c r="Z105" s="72"/>
      <c r="AA105" s="72"/>
    </row>
    <row r="106" spans="1:28" x14ac:dyDescent="0.2">
      <c r="Y106" s="72"/>
      <c r="Z106" s="72"/>
      <c r="AA106" s="72"/>
    </row>
    <row r="107" spans="1:28" x14ac:dyDescent="0.2">
      <c r="Y107" s="72"/>
      <c r="Z107" s="72"/>
      <c r="AA107" s="72"/>
    </row>
    <row r="108" spans="1:28" x14ac:dyDescent="0.2">
      <c r="A108" s="62"/>
      <c r="B108" s="62"/>
      <c r="C108" s="63"/>
      <c r="D108" s="63"/>
      <c r="E108" s="63"/>
      <c r="F108" s="64"/>
      <c r="G108" s="63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135"/>
      <c r="X108" s="68"/>
      <c r="Y108" s="90"/>
      <c r="Z108" s="90"/>
      <c r="AA108" s="90"/>
    </row>
    <row r="109" spans="1:28" x14ac:dyDescent="0.2">
      <c r="Y109" s="72"/>
      <c r="Z109" s="72"/>
      <c r="AA109" s="72"/>
    </row>
    <row r="110" spans="1:28" x14ac:dyDescent="0.2">
      <c r="Y110" s="72"/>
      <c r="Z110" s="72"/>
      <c r="AA110" s="72"/>
    </row>
    <row r="111" spans="1:28" x14ac:dyDescent="0.2">
      <c r="Y111" s="72"/>
      <c r="Z111" s="72"/>
      <c r="AA111" s="72"/>
    </row>
    <row r="112" spans="1:28" x14ac:dyDescent="0.2">
      <c r="A112" s="62"/>
      <c r="B112" s="62"/>
      <c r="C112" s="63"/>
      <c r="D112" s="63"/>
      <c r="E112" s="63"/>
      <c r="F112" s="64"/>
      <c r="G112" s="63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135"/>
      <c r="X112" s="68"/>
      <c r="Y112" s="90"/>
      <c r="Z112" s="90"/>
      <c r="AA112" s="90"/>
    </row>
    <row r="113" spans="1:27" x14ac:dyDescent="0.2">
      <c r="Y113" s="72"/>
      <c r="Z113" s="72"/>
      <c r="AA113" s="72"/>
    </row>
    <row r="114" spans="1:27" x14ac:dyDescent="0.2">
      <c r="Y114" s="72"/>
      <c r="Z114" s="72"/>
      <c r="AA114" s="72"/>
    </row>
    <row r="115" spans="1:27" x14ac:dyDescent="0.2">
      <c r="A115" s="62"/>
      <c r="B115" s="62"/>
      <c r="C115" s="63"/>
      <c r="D115" s="63"/>
      <c r="E115" s="63"/>
      <c r="F115" s="64"/>
      <c r="G115" s="63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135"/>
      <c r="X115" s="68"/>
      <c r="Y115" s="90"/>
      <c r="Z115" s="90"/>
      <c r="AA115" s="90"/>
    </row>
    <row r="116" spans="1:27" x14ac:dyDescent="0.2">
      <c r="Y116" s="72"/>
      <c r="Z116" s="72"/>
      <c r="AA116" s="72"/>
    </row>
    <row r="117" spans="1:27" x14ac:dyDescent="0.2">
      <c r="Y117" s="72"/>
      <c r="Z117" s="72"/>
      <c r="AA117" s="72"/>
    </row>
    <row r="118" spans="1:27" x14ac:dyDescent="0.2">
      <c r="Y118" s="72"/>
      <c r="Z118" s="72"/>
      <c r="AA118" s="72"/>
    </row>
    <row r="119" spans="1:27" x14ac:dyDescent="0.2">
      <c r="A119" s="62"/>
      <c r="B119" s="62"/>
      <c r="C119" s="63"/>
      <c r="D119" s="63"/>
      <c r="E119" s="63"/>
      <c r="F119" s="64"/>
      <c r="G119" s="63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135"/>
      <c r="X119" s="68"/>
      <c r="Y119" s="90"/>
      <c r="Z119" s="90"/>
      <c r="AA119" s="90"/>
    </row>
    <row r="120" spans="1:27" x14ac:dyDescent="0.2">
      <c r="Y120" s="72"/>
      <c r="Z120" s="72"/>
      <c r="AA120" s="72"/>
    </row>
    <row r="121" spans="1:27" x14ac:dyDescent="0.2">
      <c r="Y121" s="72"/>
      <c r="Z121" s="72"/>
    </row>
    <row r="122" spans="1:27" x14ac:dyDescent="0.2">
      <c r="A122" s="62"/>
      <c r="B122" s="62"/>
      <c r="C122" s="63"/>
      <c r="D122" s="63"/>
      <c r="E122" s="63"/>
      <c r="F122" s="64"/>
      <c r="G122" s="63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135"/>
      <c r="X122" s="68"/>
      <c r="Y122" s="90"/>
      <c r="Z122" s="90"/>
      <c r="AA122" s="93"/>
    </row>
    <row r="123" spans="1:27" x14ac:dyDescent="0.2">
      <c r="Y123" s="72"/>
      <c r="Z123" s="72"/>
    </row>
    <row r="124" spans="1:27" x14ac:dyDescent="0.2">
      <c r="Y124" s="72"/>
      <c r="Z124" s="72"/>
    </row>
    <row r="126" spans="1:27" x14ac:dyDescent="0.2">
      <c r="A126" s="62"/>
      <c r="B126" s="62"/>
      <c r="C126" s="63"/>
      <c r="D126" s="63"/>
      <c r="E126" s="63"/>
      <c r="F126" s="64"/>
      <c r="G126" s="63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135"/>
      <c r="X126" s="68"/>
      <c r="Y126" s="83"/>
      <c r="Z126" s="83"/>
      <c r="AA126" s="93"/>
    </row>
  </sheetData>
  <mergeCells count="19">
    <mergeCell ref="G3:G5"/>
    <mergeCell ref="X3:X5"/>
    <mergeCell ref="J4:J5"/>
    <mergeCell ref="A3:A5"/>
    <mergeCell ref="C3:F3"/>
    <mergeCell ref="E4:E5"/>
    <mergeCell ref="F4:F5"/>
    <mergeCell ref="C4:C5"/>
    <mergeCell ref="D4:D5"/>
    <mergeCell ref="H4:H5"/>
    <mergeCell ref="W3:W5"/>
    <mergeCell ref="Y4:Y5"/>
    <mergeCell ref="AA4:AA5"/>
    <mergeCell ref="H3:U3"/>
    <mergeCell ref="I4:I5"/>
    <mergeCell ref="Y3:AA3"/>
    <mergeCell ref="V3:V5"/>
    <mergeCell ref="Z4:Z5"/>
    <mergeCell ref="K4:U4"/>
  </mergeCells>
  <dataValidations count="1">
    <dataValidation type="list" allowBlank="1" showInputMessage="1" showErrorMessage="1" sqref="B7:B98">
      <formula1>$B$4:$B$5</formula1>
    </dataValidation>
  </dataValidations>
  <hyperlinks>
    <hyperlink ref="Z15" r:id="rId1"/>
    <hyperlink ref="Z49" r:id="rId2"/>
    <hyperlink ref="Z53" r:id="rId3"/>
    <hyperlink ref="Z60" r:id="rId4"/>
    <hyperlink ref="Z65" r:id="rId5"/>
    <hyperlink ref="Z79" r:id="rId6"/>
    <hyperlink ref="Z98" r:id="rId7"/>
    <hyperlink ref="Z7" r:id="rId8"/>
    <hyperlink ref="Z8" r:id="rId9"/>
    <hyperlink ref="Z9" r:id="rId10"/>
    <hyperlink ref="Z10" r:id="rId11"/>
    <hyperlink ref="Z11" r:id="rId12"/>
    <hyperlink ref="Z12" r:id="rId13"/>
    <hyperlink ref="Z13" r:id="rId14"/>
    <hyperlink ref="Z14" r:id="rId15"/>
    <hyperlink ref="Z16" r:id="rId16"/>
    <hyperlink ref="Z17" r:id="rId17"/>
    <hyperlink ref="Z18" r:id="rId18"/>
    <hyperlink ref="Z19" r:id="rId19"/>
    <hyperlink ref="Z20" r:id="rId20"/>
    <hyperlink ref="Z22" r:id="rId21"/>
    <hyperlink ref="Z23" r:id="rId22"/>
    <hyperlink ref="Z24" r:id="rId23"/>
    <hyperlink ref="Z26" r:id="rId24"/>
    <hyperlink ref="Z28" r:id="rId25"/>
    <hyperlink ref="Z29" r:id="rId26"/>
    <hyperlink ref="Z30" r:id="rId27"/>
    <hyperlink ref="Z31" r:id="rId28"/>
    <hyperlink ref="Z32" r:id="rId29"/>
    <hyperlink ref="Z33" r:id="rId30"/>
    <hyperlink ref="Z34" r:id="rId31"/>
    <hyperlink ref="Z35" r:id="rId32"/>
    <hyperlink ref="Z36" r:id="rId33"/>
    <hyperlink ref="Z38" r:id="rId34"/>
    <hyperlink ref="Z39" r:id="rId35"/>
    <hyperlink ref="Z41" r:id="rId36"/>
    <hyperlink ref="Z42" r:id="rId37"/>
    <hyperlink ref="Z43" r:id="rId38"/>
    <hyperlink ref="Z47" r:id="rId39"/>
    <hyperlink ref="Z48" r:id="rId40"/>
    <hyperlink ref="Z51" r:id="rId41"/>
    <hyperlink ref="Z55" r:id="rId42"/>
    <hyperlink ref="Z56" r:id="rId43"/>
    <hyperlink ref="Z57" r:id="rId44"/>
    <hyperlink ref="Z58" r:id="rId45"/>
    <hyperlink ref="Z59" r:id="rId46"/>
    <hyperlink ref="Z62" r:id="rId47"/>
    <hyperlink ref="Z63" r:id="rId48"/>
    <hyperlink ref="Z66" r:id="rId49"/>
    <hyperlink ref="Z67" r:id="rId50"/>
    <hyperlink ref="Z70" r:id="rId51"/>
    <hyperlink ref="Z71" r:id="rId52" location="document_list"/>
    <hyperlink ref="Z74" r:id="rId53"/>
    <hyperlink ref="Z75" r:id="rId54"/>
    <hyperlink ref="Z77" r:id="rId55"/>
    <hyperlink ref="Z78" r:id="rId56"/>
    <hyperlink ref="Z80" r:id="rId57"/>
    <hyperlink ref="Z81" r:id="rId58"/>
    <hyperlink ref="Z82" r:id="rId59"/>
    <hyperlink ref="Z83" r:id="rId60"/>
    <hyperlink ref="Z84" r:id="rId61"/>
    <hyperlink ref="Z85" r:id="rId62"/>
    <hyperlink ref="Z86" r:id="rId63"/>
    <hyperlink ref="Z89" r:id="rId64"/>
    <hyperlink ref="Z90" r:id="rId65"/>
    <hyperlink ref="Z88" r:id="rId66"/>
    <hyperlink ref="Z91" r:id="rId67"/>
    <hyperlink ref="Z92" r:id="rId68"/>
    <hyperlink ref="Z93" r:id="rId69"/>
    <hyperlink ref="Z94" r:id="rId70"/>
    <hyperlink ref="Z95" r:id="rId71" location="134-2020-god"/>
    <hyperlink ref="Z96" r:id="rId72"/>
    <hyperlink ref="Z97" r:id="rId73"/>
    <hyperlink ref="Z64" r:id="rId74"/>
    <hyperlink ref="Z27" r:id="rId75"/>
    <hyperlink ref="Z45" r:id="rId76"/>
    <hyperlink ref="Z73" r:id="rId77"/>
    <hyperlink ref="Z44" r:id="rId78"/>
    <hyperlink ref="Z61" r:id="rId79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0"/>
  <headerFooter>
    <oddFooter>&amp;C&amp;8&amp;A&amp;R&amp;8&amp;P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Y126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5"/>
    </sheetView>
  </sheetViews>
  <sheetFormatPr defaultColWidth="9.140625" defaultRowHeight="12" x14ac:dyDescent="0.2"/>
  <cols>
    <col min="1" max="1" width="22.7109375" style="54" customWidth="1"/>
    <col min="2" max="2" width="33.7109375" style="54" customWidth="1"/>
    <col min="3" max="3" width="5.5703125" style="53" customWidth="1"/>
    <col min="4" max="5" width="4.5703125" style="53" customWidth="1"/>
    <col min="6" max="6" width="5.5703125" style="61" customWidth="1"/>
    <col min="7" max="7" width="14.42578125" style="111" customWidth="1"/>
    <col min="8" max="8" width="10.5703125" style="111" customWidth="1"/>
    <col min="9" max="10" width="10.5703125" style="61" customWidth="1"/>
    <col min="11" max="11" width="11.140625" style="61" customWidth="1"/>
    <col min="12" max="12" width="8.28515625" style="61" customWidth="1"/>
    <col min="13" max="17" width="7.7109375" style="61" customWidth="1"/>
    <col min="18" max="19" width="11.5703125" style="61" customWidth="1"/>
    <col min="20" max="20" width="15.7109375" style="54" customWidth="1"/>
    <col min="21" max="23" width="12.7109375" style="65" customWidth="1"/>
    <col min="24" max="24" width="9.140625" style="133"/>
    <col min="25" max="16384" width="9.140625" style="54"/>
  </cols>
  <sheetData>
    <row r="1" spans="1:24" s="67" customFormat="1" ht="20.100000000000001" customHeight="1" x14ac:dyDescent="0.2">
      <c r="A1" s="180" t="str">
        <f>B3</f>
        <v>4.4. Содержится ли в составе материалов к проекту закона об исполнении бюджета за 2020 год бюджетная отчетность об исполнении консолидированного бюджета субъекта Российской Федерации за отчетный финансовый год?</v>
      </c>
      <c r="B1" s="181"/>
      <c r="C1" s="181"/>
      <c r="D1" s="181"/>
      <c r="E1" s="181"/>
      <c r="F1" s="181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81"/>
      <c r="U1" s="181"/>
      <c r="V1" s="181"/>
      <c r="W1" s="181"/>
      <c r="X1" s="192"/>
    </row>
    <row r="2" spans="1:24" s="67" customFormat="1" ht="15" customHeight="1" x14ac:dyDescent="0.2">
      <c r="A2" s="252" t="s">
        <v>1343</v>
      </c>
      <c r="B2" s="183"/>
      <c r="C2" s="183"/>
      <c r="D2" s="183"/>
      <c r="E2" s="183"/>
      <c r="F2" s="183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183"/>
      <c r="U2" s="183"/>
      <c r="V2" s="183"/>
      <c r="W2" s="183"/>
      <c r="X2" s="192"/>
    </row>
    <row r="3" spans="1:24" ht="74.45" customHeight="1" x14ac:dyDescent="0.2">
      <c r="A3" s="386" t="s">
        <v>88</v>
      </c>
      <c r="B3" s="285" t="s">
        <v>292</v>
      </c>
      <c r="C3" s="388" t="s">
        <v>137</v>
      </c>
      <c r="D3" s="384"/>
      <c r="E3" s="384"/>
      <c r="F3" s="384"/>
      <c r="G3" s="386" t="s">
        <v>1152</v>
      </c>
      <c r="H3" s="386" t="s">
        <v>145</v>
      </c>
      <c r="I3" s="386"/>
      <c r="J3" s="386"/>
      <c r="K3" s="386"/>
      <c r="L3" s="386"/>
      <c r="M3" s="386"/>
      <c r="N3" s="386"/>
      <c r="O3" s="386"/>
      <c r="P3" s="386"/>
      <c r="Q3" s="386"/>
      <c r="R3" s="386" t="s">
        <v>293</v>
      </c>
      <c r="S3" s="386" t="s">
        <v>180</v>
      </c>
      <c r="T3" s="386" t="s">
        <v>109</v>
      </c>
      <c r="U3" s="384" t="s">
        <v>286</v>
      </c>
      <c r="V3" s="384"/>
      <c r="W3" s="384"/>
    </row>
    <row r="4" spans="1:24" s="55" customFormat="1" ht="33.950000000000003" customHeight="1" x14ac:dyDescent="0.2">
      <c r="A4" s="384"/>
      <c r="B4" s="286" t="str">
        <f>'Методика (раздел 4)'!B34</f>
        <v xml:space="preserve">Да, содержится </v>
      </c>
      <c r="C4" s="386" t="s">
        <v>101</v>
      </c>
      <c r="D4" s="386" t="s">
        <v>104</v>
      </c>
      <c r="E4" s="386" t="s">
        <v>105</v>
      </c>
      <c r="F4" s="389" t="s">
        <v>100</v>
      </c>
      <c r="G4" s="386"/>
      <c r="H4" s="384" t="s">
        <v>1033</v>
      </c>
      <c r="I4" s="384" t="s">
        <v>1034</v>
      </c>
      <c r="J4" s="384" t="s">
        <v>1035</v>
      </c>
      <c r="K4" s="384" t="s">
        <v>1036</v>
      </c>
      <c r="L4" s="384" t="s">
        <v>1049</v>
      </c>
      <c r="M4" s="384"/>
      <c r="N4" s="384"/>
      <c r="O4" s="384"/>
      <c r="P4" s="384"/>
      <c r="Q4" s="384"/>
      <c r="R4" s="386"/>
      <c r="S4" s="386"/>
      <c r="T4" s="386"/>
      <c r="U4" s="384" t="s">
        <v>983</v>
      </c>
      <c r="V4" s="385" t="s">
        <v>287</v>
      </c>
      <c r="W4" s="385" t="s">
        <v>984</v>
      </c>
      <c r="X4" s="136"/>
    </row>
    <row r="5" spans="1:24" s="55" customFormat="1" ht="39.950000000000003" customHeight="1" x14ac:dyDescent="0.2">
      <c r="A5" s="384"/>
      <c r="B5" s="286" t="str">
        <f>'Методика (раздел 4)'!B35</f>
        <v>Нет, в установленные сроки не содержится или содержится частично</v>
      </c>
      <c r="C5" s="386"/>
      <c r="D5" s="384"/>
      <c r="E5" s="384"/>
      <c r="F5" s="389"/>
      <c r="G5" s="386"/>
      <c r="H5" s="384"/>
      <c r="I5" s="384"/>
      <c r="J5" s="384"/>
      <c r="K5" s="384"/>
      <c r="L5" s="258" t="s">
        <v>1061</v>
      </c>
      <c r="M5" s="287" t="s">
        <v>355</v>
      </c>
      <c r="N5" s="287" t="s">
        <v>356</v>
      </c>
      <c r="O5" s="287" t="s">
        <v>357</v>
      </c>
      <c r="P5" s="287" t="s">
        <v>358</v>
      </c>
      <c r="Q5" s="287" t="s">
        <v>359</v>
      </c>
      <c r="R5" s="386"/>
      <c r="S5" s="386"/>
      <c r="T5" s="386"/>
      <c r="U5" s="384"/>
      <c r="V5" s="385"/>
      <c r="W5" s="385"/>
      <c r="X5" s="136"/>
    </row>
    <row r="6" spans="1:24" s="52" customFormat="1" ht="15" customHeight="1" x14ac:dyDescent="0.2">
      <c r="A6" s="145" t="s">
        <v>0</v>
      </c>
      <c r="B6" s="150"/>
      <c r="C6" s="150"/>
      <c r="D6" s="150"/>
      <c r="E6" s="150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38"/>
      <c r="V6" s="138"/>
      <c r="W6" s="138"/>
      <c r="X6" s="133"/>
    </row>
    <row r="7" spans="1:24" ht="15" customHeight="1" x14ac:dyDescent="0.2">
      <c r="A7" s="139" t="s">
        <v>1</v>
      </c>
      <c r="B7" s="142" t="s">
        <v>126</v>
      </c>
      <c r="C7" s="143">
        <f t="shared" ref="C7:C24" si="0">IF(B7=$B$4,2,0)</f>
        <v>2</v>
      </c>
      <c r="D7" s="143"/>
      <c r="E7" s="143"/>
      <c r="F7" s="144">
        <f t="shared" ref="F7:F24" si="1">C7*IF(D7&gt;0,D7,1)*IF(E7&gt;0,E7,1)</f>
        <v>2</v>
      </c>
      <c r="G7" s="142" t="s">
        <v>864</v>
      </c>
      <c r="H7" s="142" t="s">
        <v>864</v>
      </c>
      <c r="I7" s="142" t="s">
        <v>864</v>
      </c>
      <c r="J7" s="142" t="s">
        <v>864</v>
      </c>
      <c r="K7" s="142" t="s">
        <v>864</v>
      </c>
      <c r="L7" s="142" t="s">
        <v>864</v>
      </c>
      <c r="M7" s="142" t="s">
        <v>864</v>
      </c>
      <c r="N7" s="142" t="s">
        <v>864</v>
      </c>
      <c r="O7" s="142" t="s">
        <v>864</v>
      </c>
      <c r="P7" s="142" t="s">
        <v>864</v>
      </c>
      <c r="Q7" s="142" t="s">
        <v>864</v>
      </c>
      <c r="R7" s="142" t="s">
        <v>864</v>
      </c>
      <c r="S7" s="207">
        <v>44348</v>
      </c>
      <c r="T7" s="152" t="s">
        <v>183</v>
      </c>
      <c r="U7" s="140" t="s">
        <v>867</v>
      </c>
      <c r="V7" s="140" t="s">
        <v>401</v>
      </c>
      <c r="W7" s="128" t="s">
        <v>183</v>
      </c>
      <c r="X7" s="133" t="s">
        <v>183</v>
      </c>
    </row>
    <row r="8" spans="1:24" ht="15" customHeight="1" x14ac:dyDescent="0.2">
      <c r="A8" s="139" t="s">
        <v>2</v>
      </c>
      <c r="B8" s="142" t="s">
        <v>125</v>
      </c>
      <c r="C8" s="143">
        <f t="shared" si="0"/>
        <v>0</v>
      </c>
      <c r="D8" s="143"/>
      <c r="E8" s="143"/>
      <c r="F8" s="144">
        <f t="shared" si="1"/>
        <v>0</v>
      </c>
      <c r="G8" s="142" t="s">
        <v>865</v>
      </c>
      <c r="H8" s="142" t="s">
        <v>864</v>
      </c>
      <c r="I8" s="142" t="s">
        <v>864</v>
      </c>
      <c r="J8" s="142" t="s">
        <v>864</v>
      </c>
      <c r="K8" s="142" t="s">
        <v>864</v>
      </c>
      <c r="L8" s="142" t="s">
        <v>864</v>
      </c>
      <c r="M8" s="142" t="s">
        <v>864</v>
      </c>
      <c r="N8" s="142" t="s">
        <v>864</v>
      </c>
      <c r="O8" s="142" t="s">
        <v>866</v>
      </c>
      <c r="P8" s="142" t="s">
        <v>864</v>
      </c>
      <c r="Q8" s="142" t="s">
        <v>864</v>
      </c>
      <c r="R8" s="142" t="s">
        <v>864</v>
      </c>
      <c r="S8" s="207">
        <v>44347</v>
      </c>
      <c r="T8" s="152" t="s">
        <v>1066</v>
      </c>
      <c r="U8" s="140" t="s">
        <v>867</v>
      </c>
      <c r="V8" s="140" t="s">
        <v>403</v>
      </c>
      <c r="W8" s="128" t="s">
        <v>1079</v>
      </c>
      <c r="X8" s="133" t="s">
        <v>183</v>
      </c>
    </row>
    <row r="9" spans="1:24" s="52" customFormat="1" ht="15" customHeight="1" x14ac:dyDescent="0.2">
      <c r="A9" s="139" t="s">
        <v>3</v>
      </c>
      <c r="B9" s="142" t="s">
        <v>125</v>
      </c>
      <c r="C9" s="143">
        <f t="shared" si="0"/>
        <v>0</v>
      </c>
      <c r="D9" s="143"/>
      <c r="E9" s="143"/>
      <c r="F9" s="144">
        <f t="shared" si="1"/>
        <v>0</v>
      </c>
      <c r="G9" s="142" t="s">
        <v>865</v>
      </c>
      <c r="H9" s="142" t="s">
        <v>864</v>
      </c>
      <c r="I9" s="207" t="s">
        <v>866</v>
      </c>
      <c r="J9" s="207" t="s">
        <v>866</v>
      </c>
      <c r="K9" s="207" t="s">
        <v>866</v>
      </c>
      <c r="L9" s="142" t="s">
        <v>864</v>
      </c>
      <c r="M9" s="207" t="s">
        <v>864</v>
      </c>
      <c r="N9" s="207" t="s">
        <v>864</v>
      </c>
      <c r="O9" s="207" t="s">
        <v>864</v>
      </c>
      <c r="P9" s="142" t="s">
        <v>864</v>
      </c>
      <c r="Q9" s="142" t="s">
        <v>864</v>
      </c>
      <c r="R9" s="142" t="s">
        <v>864</v>
      </c>
      <c r="S9" s="207" t="s">
        <v>343</v>
      </c>
      <c r="T9" s="152" t="s">
        <v>1067</v>
      </c>
      <c r="U9" s="140" t="s">
        <v>867</v>
      </c>
      <c r="V9" s="140" t="s">
        <v>404</v>
      </c>
      <c r="W9" s="128" t="s">
        <v>183</v>
      </c>
      <c r="X9" s="133"/>
    </row>
    <row r="10" spans="1:24" ht="15" customHeight="1" x14ac:dyDescent="0.2">
      <c r="A10" s="139" t="s">
        <v>4</v>
      </c>
      <c r="B10" s="142" t="s">
        <v>126</v>
      </c>
      <c r="C10" s="143">
        <f t="shared" si="0"/>
        <v>2</v>
      </c>
      <c r="D10" s="143"/>
      <c r="E10" s="143"/>
      <c r="F10" s="144">
        <f t="shared" si="1"/>
        <v>2</v>
      </c>
      <c r="G10" s="142" t="s">
        <v>864</v>
      </c>
      <c r="H10" s="142" t="s">
        <v>864</v>
      </c>
      <c r="I10" s="142" t="s">
        <v>864</v>
      </c>
      <c r="J10" s="142" t="s">
        <v>864</v>
      </c>
      <c r="K10" s="142" t="s">
        <v>864</v>
      </c>
      <c r="L10" s="142" t="s">
        <v>864</v>
      </c>
      <c r="M10" s="142" t="s">
        <v>864</v>
      </c>
      <c r="N10" s="142" t="s">
        <v>864</v>
      </c>
      <c r="O10" s="142" t="s">
        <v>864</v>
      </c>
      <c r="P10" s="142" t="s">
        <v>864</v>
      </c>
      <c r="Q10" s="142" t="s">
        <v>864</v>
      </c>
      <c r="R10" s="142" t="s">
        <v>864</v>
      </c>
      <c r="S10" s="207" t="s">
        <v>343</v>
      </c>
      <c r="T10" s="152" t="s">
        <v>183</v>
      </c>
      <c r="U10" s="140" t="s">
        <v>867</v>
      </c>
      <c r="V10" s="140" t="s">
        <v>413</v>
      </c>
      <c r="W10" s="128" t="s">
        <v>183</v>
      </c>
    </row>
    <row r="11" spans="1:24" s="52" customFormat="1" ht="15" customHeight="1" x14ac:dyDescent="0.2">
      <c r="A11" s="139" t="s">
        <v>5</v>
      </c>
      <c r="B11" s="142" t="s">
        <v>126</v>
      </c>
      <c r="C11" s="143">
        <f t="shared" si="0"/>
        <v>2</v>
      </c>
      <c r="D11" s="143"/>
      <c r="E11" s="143"/>
      <c r="F11" s="144">
        <f t="shared" si="1"/>
        <v>2</v>
      </c>
      <c r="G11" s="142" t="s">
        <v>864</v>
      </c>
      <c r="H11" s="142" t="s">
        <v>864</v>
      </c>
      <c r="I11" s="142" t="s">
        <v>864</v>
      </c>
      <c r="J11" s="142" t="s">
        <v>864</v>
      </c>
      <c r="K11" s="142" t="s">
        <v>864</v>
      </c>
      <c r="L11" s="142" t="s">
        <v>864</v>
      </c>
      <c r="M11" s="142" t="s">
        <v>864</v>
      </c>
      <c r="N11" s="142" t="s">
        <v>864</v>
      </c>
      <c r="O11" s="142" t="s">
        <v>864</v>
      </c>
      <c r="P11" s="142" t="s">
        <v>864</v>
      </c>
      <c r="Q11" s="142" t="s">
        <v>864</v>
      </c>
      <c r="R11" s="142" t="s">
        <v>864</v>
      </c>
      <c r="S11" s="207">
        <v>44343</v>
      </c>
      <c r="T11" s="152" t="s">
        <v>183</v>
      </c>
      <c r="U11" s="140" t="s">
        <v>867</v>
      </c>
      <c r="V11" s="140" t="s">
        <v>416</v>
      </c>
      <c r="W11" s="128" t="s">
        <v>183</v>
      </c>
      <c r="X11" s="133"/>
    </row>
    <row r="12" spans="1:24" ht="15" customHeight="1" x14ac:dyDescent="0.2">
      <c r="A12" s="139" t="s">
        <v>6</v>
      </c>
      <c r="B12" s="142" t="s">
        <v>126</v>
      </c>
      <c r="C12" s="143">
        <f t="shared" si="0"/>
        <v>2</v>
      </c>
      <c r="D12" s="143"/>
      <c r="E12" s="143"/>
      <c r="F12" s="144">
        <f t="shared" si="1"/>
        <v>2</v>
      </c>
      <c r="G12" s="142" t="s">
        <v>864</v>
      </c>
      <c r="H12" s="142" t="s">
        <v>864</v>
      </c>
      <c r="I12" s="142" t="s">
        <v>864</v>
      </c>
      <c r="J12" s="142" t="s">
        <v>864</v>
      </c>
      <c r="K12" s="142" t="s">
        <v>864</v>
      </c>
      <c r="L12" s="142" t="s">
        <v>864</v>
      </c>
      <c r="M12" s="142" t="s">
        <v>864</v>
      </c>
      <c r="N12" s="142" t="s">
        <v>864</v>
      </c>
      <c r="O12" s="142" t="s">
        <v>864</v>
      </c>
      <c r="P12" s="142" t="s">
        <v>864</v>
      </c>
      <c r="Q12" s="142" t="s">
        <v>864</v>
      </c>
      <c r="R12" s="142" t="s">
        <v>864</v>
      </c>
      <c r="S12" s="207" t="s">
        <v>343</v>
      </c>
      <c r="T12" s="152" t="s">
        <v>183</v>
      </c>
      <c r="U12" s="140" t="s">
        <v>867</v>
      </c>
      <c r="V12" s="140" t="s">
        <v>418</v>
      </c>
      <c r="W12" s="128" t="s">
        <v>183</v>
      </c>
    </row>
    <row r="13" spans="1:24" s="79" customFormat="1" ht="15" customHeight="1" x14ac:dyDescent="0.25">
      <c r="A13" s="139" t="s">
        <v>7</v>
      </c>
      <c r="B13" s="142" t="s">
        <v>125</v>
      </c>
      <c r="C13" s="143">
        <f t="shared" si="0"/>
        <v>0</v>
      </c>
      <c r="D13" s="143"/>
      <c r="E13" s="143"/>
      <c r="F13" s="144">
        <f t="shared" si="1"/>
        <v>0</v>
      </c>
      <c r="G13" s="142" t="s">
        <v>1153</v>
      </c>
      <c r="H13" s="142" t="s">
        <v>864</v>
      </c>
      <c r="I13" s="142" t="s">
        <v>864</v>
      </c>
      <c r="J13" s="142" t="s">
        <v>864</v>
      </c>
      <c r="K13" s="142" t="s">
        <v>864</v>
      </c>
      <c r="L13" s="142" t="s">
        <v>864</v>
      </c>
      <c r="M13" s="142" t="s">
        <v>864</v>
      </c>
      <c r="N13" s="142" t="s">
        <v>864</v>
      </c>
      <c r="O13" s="142" t="s">
        <v>864</v>
      </c>
      <c r="P13" s="142" t="s">
        <v>864</v>
      </c>
      <c r="Q13" s="142" t="s">
        <v>864</v>
      </c>
      <c r="R13" s="148" t="s">
        <v>866</v>
      </c>
      <c r="S13" s="207" t="s">
        <v>343</v>
      </c>
      <c r="T13" s="152" t="s">
        <v>1072</v>
      </c>
      <c r="U13" s="140" t="s">
        <v>867</v>
      </c>
      <c r="V13" s="140" t="s">
        <v>420</v>
      </c>
      <c r="W13" s="128" t="s">
        <v>183</v>
      </c>
      <c r="X13" s="137" t="s">
        <v>183</v>
      </c>
    </row>
    <row r="14" spans="1:24" ht="15" customHeight="1" x14ac:dyDescent="0.2">
      <c r="A14" s="139" t="s">
        <v>8</v>
      </c>
      <c r="B14" s="142" t="s">
        <v>126</v>
      </c>
      <c r="C14" s="143">
        <f t="shared" si="0"/>
        <v>2</v>
      </c>
      <c r="D14" s="143"/>
      <c r="E14" s="143"/>
      <c r="F14" s="144">
        <f t="shared" si="1"/>
        <v>2</v>
      </c>
      <c r="G14" s="142" t="s">
        <v>864</v>
      </c>
      <c r="H14" s="142" t="s">
        <v>864</v>
      </c>
      <c r="I14" s="142" t="s">
        <v>864</v>
      </c>
      <c r="J14" s="142" t="s">
        <v>864</v>
      </c>
      <c r="K14" s="142" t="s">
        <v>864</v>
      </c>
      <c r="L14" s="142" t="s">
        <v>864</v>
      </c>
      <c r="M14" s="142" t="s">
        <v>864</v>
      </c>
      <c r="N14" s="142" t="s">
        <v>864</v>
      </c>
      <c r="O14" s="142" t="s">
        <v>864</v>
      </c>
      <c r="P14" s="142" t="s">
        <v>864</v>
      </c>
      <c r="Q14" s="142" t="s">
        <v>864</v>
      </c>
      <c r="R14" s="142" t="s">
        <v>864</v>
      </c>
      <c r="S14" s="207">
        <v>44337</v>
      </c>
      <c r="T14" s="152" t="s">
        <v>183</v>
      </c>
      <c r="U14" s="140" t="s">
        <v>867</v>
      </c>
      <c r="V14" s="140" t="s">
        <v>421</v>
      </c>
      <c r="W14" s="128" t="s">
        <v>183</v>
      </c>
    </row>
    <row r="15" spans="1:24" ht="15" customHeight="1" x14ac:dyDescent="0.2">
      <c r="A15" s="139" t="s">
        <v>9</v>
      </c>
      <c r="B15" s="142" t="s">
        <v>126</v>
      </c>
      <c r="C15" s="143">
        <f t="shared" si="0"/>
        <v>2</v>
      </c>
      <c r="D15" s="143"/>
      <c r="E15" s="143"/>
      <c r="F15" s="144">
        <f t="shared" si="1"/>
        <v>2</v>
      </c>
      <c r="G15" s="142" t="s">
        <v>864</v>
      </c>
      <c r="H15" s="142" t="s">
        <v>864</v>
      </c>
      <c r="I15" s="142" t="s">
        <v>864</v>
      </c>
      <c r="J15" s="142" t="s">
        <v>864</v>
      </c>
      <c r="K15" s="142" t="s">
        <v>864</v>
      </c>
      <c r="L15" s="142" t="s">
        <v>864</v>
      </c>
      <c r="M15" s="142" t="s">
        <v>864</v>
      </c>
      <c r="N15" s="142" t="s">
        <v>864</v>
      </c>
      <c r="O15" s="142" t="s">
        <v>864</v>
      </c>
      <c r="P15" s="142" t="s">
        <v>864</v>
      </c>
      <c r="Q15" s="142" t="s">
        <v>864</v>
      </c>
      <c r="R15" s="142" t="s">
        <v>864</v>
      </c>
      <c r="S15" s="207">
        <v>44305</v>
      </c>
      <c r="T15" s="152" t="s">
        <v>183</v>
      </c>
      <c r="U15" s="140" t="s">
        <v>867</v>
      </c>
      <c r="V15" s="140" t="s">
        <v>382</v>
      </c>
      <c r="W15" s="128" t="s">
        <v>183</v>
      </c>
    </row>
    <row r="16" spans="1:24" ht="15" customHeight="1" x14ac:dyDescent="0.2">
      <c r="A16" s="139" t="s">
        <v>10</v>
      </c>
      <c r="B16" s="142" t="s">
        <v>126</v>
      </c>
      <c r="C16" s="143">
        <f t="shared" si="0"/>
        <v>2</v>
      </c>
      <c r="D16" s="143"/>
      <c r="E16" s="143"/>
      <c r="F16" s="144">
        <f t="shared" si="1"/>
        <v>2</v>
      </c>
      <c r="G16" s="142" t="s">
        <v>864</v>
      </c>
      <c r="H16" s="142" t="s">
        <v>864</v>
      </c>
      <c r="I16" s="142" t="s">
        <v>864</v>
      </c>
      <c r="J16" s="142" t="s">
        <v>864</v>
      </c>
      <c r="K16" s="142" t="s">
        <v>864</v>
      </c>
      <c r="L16" s="142" t="s">
        <v>864</v>
      </c>
      <c r="M16" s="142" t="s">
        <v>864</v>
      </c>
      <c r="N16" s="142" t="s">
        <v>864</v>
      </c>
      <c r="O16" s="142" t="s">
        <v>864</v>
      </c>
      <c r="P16" s="142" t="s">
        <v>864</v>
      </c>
      <c r="Q16" s="142" t="s">
        <v>864</v>
      </c>
      <c r="R16" s="142" t="s">
        <v>864</v>
      </c>
      <c r="S16" s="207" t="s">
        <v>343</v>
      </c>
      <c r="T16" s="152" t="s">
        <v>183</v>
      </c>
      <c r="U16" s="140" t="s">
        <v>979</v>
      </c>
      <c r="V16" s="140" t="s">
        <v>425</v>
      </c>
      <c r="W16" s="128" t="s">
        <v>183</v>
      </c>
      <c r="X16" s="133" t="s">
        <v>183</v>
      </c>
    </row>
    <row r="17" spans="1:24" ht="15" customHeight="1" x14ac:dyDescent="0.2">
      <c r="A17" s="139" t="s">
        <v>11</v>
      </c>
      <c r="B17" s="142" t="s">
        <v>125</v>
      </c>
      <c r="C17" s="143">
        <f t="shared" si="0"/>
        <v>0</v>
      </c>
      <c r="D17" s="143"/>
      <c r="E17" s="143"/>
      <c r="F17" s="144">
        <f t="shared" si="1"/>
        <v>0</v>
      </c>
      <c r="G17" s="142" t="s">
        <v>865</v>
      </c>
      <c r="H17" s="142" t="s">
        <v>864</v>
      </c>
      <c r="I17" s="207" t="s">
        <v>866</v>
      </c>
      <c r="J17" s="207" t="s">
        <v>866</v>
      </c>
      <c r="K17" s="207" t="s">
        <v>866</v>
      </c>
      <c r="L17" s="142" t="s">
        <v>866</v>
      </c>
      <c r="M17" s="142" t="s">
        <v>866</v>
      </c>
      <c r="N17" s="142" t="s">
        <v>866</v>
      </c>
      <c r="O17" s="142" t="s">
        <v>866</v>
      </c>
      <c r="P17" s="142" t="s">
        <v>866</v>
      </c>
      <c r="Q17" s="142" t="s">
        <v>866</v>
      </c>
      <c r="R17" s="142" t="s">
        <v>866</v>
      </c>
      <c r="S17" s="207">
        <v>44357</v>
      </c>
      <c r="T17" s="142" t="s">
        <v>1068</v>
      </c>
      <c r="U17" s="141" t="s">
        <v>1032</v>
      </c>
      <c r="V17" s="140" t="s">
        <v>426</v>
      </c>
      <c r="W17" s="128" t="s">
        <v>183</v>
      </c>
      <c r="X17" s="133" t="s">
        <v>183</v>
      </c>
    </row>
    <row r="18" spans="1:24" ht="15" customHeight="1" x14ac:dyDescent="0.2">
      <c r="A18" s="139" t="s">
        <v>12</v>
      </c>
      <c r="B18" s="142" t="s">
        <v>126</v>
      </c>
      <c r="C18" s="143">
        <f t="shared" si="0"/>
        <v>2</v>
      </c>
      <c r="D18" s="143"/>
      <c r="E18" s="143"/>
      <c r="F18" s="144">
        <f t="shared" si="1"/>
        <v>2</v>
      </c>
      <c r="G18" s="142" t="s">
        <v>864</v>
      </c>
      <c r="H18" s="142" t="s">
        <v>864</v>
      </c>
      <c r="I18" s="142" t="s">
        <v>864</v>
      </c>
      <c r="J18" s="142" t="s">
        <v>864</v>
      </c>
      <c r="K18" s="142" t="s">
        <v>864</v>
      </c>
      <c r="L18" s="142" t="s">
        <v>864</v>
      </c>
      <c r="M18" s="142" t="s">
        <v>864</v>
      </c>
      <c r="N18" s="142" t="s">
        <v>864</v>
      </c>
      <c r="O18" s="142" t="s">
        <v>864</v>
      </c>
      <c r="P18" s="142" t="s">
        <v>864</v>
      </c>
      <c r="Q18" s="142" t="s">
        <v>864</v>
      </c>
      <c r="R18" s="142" t="s">
        <v>864</v>
      </c>
      <c r="S18" s="207">
        <v>44351</v>
      </c>
      <c r="T18" s="152" t="s">
        <v>183</v>
      </c>
      <c r="U18" s="140" t="s">
        <v>867</v>
      </c>
      <c r="V18" s="140" t="s">
        <v>431</v>
      </c>
      <c r="W18" s="128" t="s">
        <v>183</v>
      </c>
      <c r="X18" s="133" t="s">
        <v>183</v>
      </c>
    </row>
    <row r="19" spans="1:24" ht="15" customHeight="1" x14ac:dyDescent="0.2">
      <c r="A19" s="139" t="s">
        <v>13</v>
      </c>
      <c r="B19" s="142" t="s">
        <v>125</v>
      </c>
      <c r="C19" s="143">
        <f t="shared" si="0"/>
        <v>0</v>
      </c>
      <c r="D19" s="143"/>
      <c r="E19" s="143"/>
      <c r="F19" s="144">
        <f t="shared" si="1"/>
        <v>0</v>
      </c>
      <c r="G19" s="142" t="s">
        <v>865</v>
      </c>
      <c r="H19" s="142" t="s">
        <v>864</v>
      </c>
      <c r="I19" s="207" t="s">
        <v>866</v>
      </c>
      <c r="J19" s="207" t="s">
        <v>866</v>
      </c>
      <c r="K19" s="207" t="s">
        <v>866</v>
      </c>
      <c r="L19" s="142" t="s">
        <v>866</v>
      </c>
      <c r="M19" s="142" t="s">
        <v>866</v>
      </c>
      <c r="N19" s="142" t="s">
        <v>866</v>
      </c>
      <c r="O19" s="142" t="s">
        <v>866</v>
      </c>
      <c r="P19" s="142" t="s">
        <v>866</v>
      </c>
      <c r="Q19" s="142" t="s">
        <v>866</v>
      </c>
      <c r="R19" s="142" t="s">
        <v>866</v>
      </c>
      <c r="S19" s="207" t="s">
        <v>343</v>
      </c>
      <c r="T19" s="142" t="s">
        <v>1068</v>
      </c>
      <c r="U19" s="140" t="s">
        <v>875</v>
      </c>
      <c r="V19" s="140" t="s">
        <v>433</v>
      </c>
      <c r="W19" s="140" t="s">
        <v>1071</v>
      </c>
    </row>
    <row r="20" spans="1:24" s="52" customFormat="1" ht="15" customHeight="1" x14ac:dyDescent="0.2">
      <c r="A20" s="139" t="s">
        <v>14</v>
      </c>
      <c r="B20" s="142" t="s">
        <v>126</v>
      </c>
      <c r="C20" s="143">
        <f t="shared" si="0"/>
        <v>2</v>
      </c>
      <c r="D20" s="143"/>
      <c r="E20" s="143"/>
      <c r="F20" s="144">
        <f t="shared" si="1"/>
        <v>2</v>
      </c>
      <c r="G20" s="142" t="s">
        <v>864</v>
      </c>
      <c r="H20" s="142" t="s">
        <v>864</v>
      </c>
      <c r="I20" s="142" t="s">
        <v>864</v>
      </c>
      <c r="J20" s="142" t="s">
        <v>864</v>
      </c>
      <c r="K20" s="142" t="s">
        <v>864</v>
      </c>
      <c r="L20" s="142" t="s">
        <v>864</v>
      </c>
      <c r="M20" s="142" t="s">
        <v>864</v>
      </c>
      <c r="N20" s="142" t="s">
        <v>864</v>
      </c>
      <c r="O20" s="142" t="s">
        <v>864</v>
      </c>
      <c r="P20" s="142" t="s">
        <v>864</v>
      </c>
      <c r="Q20" s="142" t="s">
        <v>864</v>
      </c>
      <c r="R20" s="142" t="s">
        <v>864</v>
      </c>
      <c r="S20" s="207" t="s">
        <v>343</v>
      </c>
      <c r="T20" s="142" t="s">
        <v>183</v>
      </c>
      <c r="U20" s="140" t="s">
        <v>867</v>
      </c>
      <c r="V20" s="140" t="s">
        <v>436</v>
      </c>
      <c r="W20" s="128" t="s">
        <v>183</v>
      </c>
      <c r="X20" s="133"/>
    </row>
    <row r="21" spans="1:24" ht="15" customHeight="1" x14ac:dyDescent="0.2">
      <c r="A21" s="139" t="s">
        <v>15</v>
      </c>
      <c r="B21" s="142" t="s">
        <v>125</v>
      </c>
      <c r="C21" s="143">
        <f t="shared" si="0"/>
        <v>0</v>
      </c>
      <c r="D21" s="143"/>
      <c r="E21" s="143"/>
      <c r="F21" s="144">
        <f t="shared" si="1"/>
        <v>0</v>
      </c>
      <c r="G21" s="142" t="s">
        <v>865</v>
      </c>
      <c r="H21" s="142" t="s">
        <v>864</v>
      </c>
      <c r="I21" s="142" t="s">
        <v>864</v>
      </c>
      <c r="J21" s="142" t="s">
        <v>864</v>
      </c>
      <c r="K21" s="142" t="s">
        <v>864</v>
      </c>
      <c r="L21" s="142" t="s">
        <v>866</v>
      </c>
      <c r="M21" s="207" t="s">
        <v>864</v>
      </c>
      <c r="N21" s="207" t="s">
        <v>864</v>
      </c>
      <c r="O21" s="207" t="s">
        <v>864</v>
      </c>
      <c r="P21" s="142" t="s">
        <v>864</v>
      </c>
      <c r="Q21" s="142" t="s">
        <v>864</v>
      </c>
      <c r="R21" s="142" t="s">
        <v>864</v>
      </c>
      <c r="S21" s="207">
        <v>44354</v>
      </c>
      <c r="T21" s="152" t="s">
        <v>1078</v>
      </c>
      <c r="U21" s="140" t="s">
        <v>979</v>
      </c>
      <c r="V21" s="140" t="s">
        <v>439</v>
      </c>
      <c r="W21" s="128" t="s">
        <v>1080</v>
      </c>
      <c r="X21" s="133" t="s">
        <v>183</v>
      </c>
    </row>
    <row r="22" spans="1:24" ht="15" customHeight="1" x14ac:dyDescent="0.2">
      <c r="A22" s="139" t="s">
        <v>16</v>
      </c>
      <c r="B22" s="142" t="s">
        <v>126</v>
      </c>
      <c r="C22" s="143">
        <f t="shared" si="0"/>
        <v>2</v>
      </c>
      <c r="D22" s="143"/>
      <c r="E22" s="143"/>
      <c r="F22" s="144">
        <f t="shared" si="1"/>
        <v>2</v>
      </c>
      <c r="G22" s="142" t="s">
        <v>864</v>
      </c>
      <c r="H22" s="142" t="s">
        <v>864</v>
      </c>
      <c r="I22" s="142" t="s">
        <v>864</v>
      </c>
      <c r="J22" s="142" t="s">
        <v>864</v>
      </c>
      <c r="K22" s="142" t="s">
        <v>864</v>
      </c>
      <c r="L22" s="142" t="s">
        <v>864</v>
      </c>
      <c r="M22" s="142" t="s">
        <v>864</v>
      </c>
      <c r="N22" s="142" t="s">
        <v>864</v>
      </c>
      <c r="O22" s="142" t="s">
        <v>864</v>
      </c>
      <c r="P22" s="142" t="s">
        <v>864</v>
      </c>
      <c r="Q22" s="142" t="s">
        <v>864</v>
      </c>
      <c r="R22" s="142" t="s">
        <v>864</v>
      </c>
      <c r="S22" s="207" t="s">
        <v>343</v>
      </c>
      <c r="T22" s="142" t="s">
        <v>183</v>
      </c>
      <c r="U22" s="140" t="s">
        <v>979</v>
      </c>
      <c r="V22" s="140" t="s">
        <v>444</v>
      </c>
      <c r="W22" s="128" t="s">
        <v>183</v>
      </c>
      <c r="X22" s="133" t="s">
        <v>183</v>
      </c>
    </row>
    <row r="23" spans="1:24" ht="15" customHeight="1" x14ac:dyDescent="0.2">
      <c r="A23" s="139" t="s">
        <v>17</v>
      </c>
      <c r="B23" s="142" t="s">
        <v>126</v>
      </c>
      <c r="C23" s="143">
        <f t="shared" si="0"/>
        <v>2</v>
      </c>
      <c r="D23" s="143"/>
      <c r="E23" s="143"/>
      <c r="F23" s="144">
        <f t="shared" si="1"/>
        <v>2</v>
      </c>
      <c r="G23" s="142" t="s">
        <v>864</v>
      </c>
      <c r="H23" s="142" t="s">
        <v>864</v>
      </c>
      <c r="I23" s="142" t="s">
        <v>864</v>
      </c>
      <c r="J23" s="142" t="s">
        <v>864</v>
      </c>
      <c r="K23" s="142" t="s">
        <v>864</v>
      </c>
      <c r="L23" s="142" t="s">
        <v>864</v>
      </c>
      <c r="M23" s="142" t="s">
        <v>864</v>
      </c>
      <c r="N23" s="142" t="s">
        <v>864</v>
      </c>
      <c r="O23" s="142" t="s">
        <v>864</v>
      </c>
      <c r="P23" s="142" t="s">
        <v>864</v>
      </c>
      <c r="Q23" s="142" t="s">
        <v>864</v>
      </c>
      <c r="R23" s="142" t="s">
        <v>864</v>
      </c>
      <c r="S23" s="207">
        <v>44348</v>
      </c>
      <c r="T23" s="142" t="s">
        <v>183</v>
      </c>
      <c r="U23" s="140" t="s">
        <v>867</v>
      </c>
      <c r="V23" s="140" t="s">
        <v>446</v>
      </c>
      <c r="W23" s="128" t="s">
        <v>183</v>
      </c>
      <c r="X23" s="133" t="s">
        <v>183</v>
      </c>
    </row>
    <row r="24" spans="1:24" s="52" customFormat="1" ht="14.45" customHeight="1" x14ac:dyDescent="0.2">
      <c r="A24" s="139" t="s">
        <v>204</v>
      </c>
      <c r="B24" s="142" t="s">
        <v>125</v>
      </c>
      <c r="C24" s="143">
        <f t="shared" si="0"/>
        <v>0</v>
      </c>
      <c r="D24" s="143"/>
      <c r="E24" s="143"/>
      <c r="F24" s="144">
        <f t="shared" si="1"/>
        <v>0</v>
      </c>
      <c r="G24" s="142" t="s">
        <v>865</v>
      </c>
      <c r="H24" s="142" t="s">
        <v>864</v>
      </c>
      <c r="I24" s="142" t="s">
        <v>864</v>
      </c>
      <c r="J24" s="142" t="s">
        <v>864</v>
      </c>
      <c r="K24" s="142" t="s">
        <v>864</v>
      </c>
      <c r="L24" s="142" t="s">
        <v>866</v>
      </c>
      <c r="M24" s="142" t="s">
        <v>866</v>
      </c>
      <c r="N24" s="142" t="s">
        <v>866</v>
      </c>
      <c r="O24" s="142" t="s">
        <v>866</v>
      </c>
      <c r="P24" s="142" t="s">
        <v>866</v>
      </c>
      <c r="Q24" s="142" t="s">
        <v>866</v>
      </c>
      <c r="R24" s="142" t="s">
        <v>864</v>
      </c>
      <c r="S24" s="207">
        <v>44347</v>
      </c>
      <c r="T24" s="142" t="s">
        <v>1038</v>
      </c>
      <c r="U24" s="140" t="s">
        <v>979</v>
      </c>
      <c r="V24" s="140" t="s">
        <v>450</v>
      </c>
      <c r="W24" s="128" t="s">
        <v>183</v>
      </c>
      <c r="X24" s="133" t="s">
        <v>183</v>
      </c>
    </row>
    <row r="25" spans="1:24" s="52" customFormat="1" ht="15" customHeight="1" x14ac:dyDescent="0.2">
      <c r="A25" s="145" t="s">
        <v>18</v>
      </c>
      <c r="B25" s="150"/>
      <c r="C25" s="156"/>
      <c r="D25" s="150"/>
      <c r="E25" s="150"/>
      <c r="F25" s="151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67"/>
      <c r="S25" s="239"/>
      <c r="T25" s="145"/>
      <c r="U25" s="146"/>
      <c r="V25" s="146"/>
      <c r="W25" s="146"/>
      <c r="X25" s="133"/>
    </row>
    <row r="26" spans="1:24" ht="15" customHeight="1" x14ac:dyDescent="0.2">
      <c r="A26" s="139" t="s">
        <v>19</v>
      </c>
      <c r="B26" s="142" t="s">
        <v>126</v>
      </c>
      <c r="C26" s="143">
        <f t="shared" ref="C26:C36" si="2">IF(B26=$B$4,2,0)</f>
        <v>2</v>
      </c>
      <c r="D26" s="143"/>
      <c r="E26" s="143"/>
      <c r="F26" s="144">
        <f t="shared" ref="F26:F36" si="3">C26*IF(D26&gt;0,D26,1)*IF(E26&gt;0,E26,1)</f>
        <v>2</v>
      </c>
      <c r="G26" s="142" t="s">
        <v>864</v>
      </c>
      <c r="H26" s="142" t="s">
        <v>864</v>
      </c>
      <c r="I26" s="142" t="s">
        <v>864</v>
      </c>
      <c r="J26" s="142" t="s">
        <v>864</v>
      </c>
      <c r="K26" s="142" t="s">
        <v>864</v>
      </c>
      <c r="L26" s="142" t="s">
        <v>864</v>
      </c>
      <c r="M26" s="142" t="s">
        <v>864</v>
      </c>
      <c r="N26" s="142" t="s">
        <v>864</v>
      </c>
      <c r="O26" s="142" t="s">
        <v>864</v>
      </c>
      <c r="P26" s="142" t="s">
        <v>864</v>
      </c>
      <c r="Q26" s="142" t="s">
        <v>864</v>
      </c>
      <c r="R26" s="142" t="s">
        <v>864</v>
      </c>
      <c r="S26" s="207" t="s">
        <v>343</v>
      </c>
      <c r="T26" s="152" t="s">
        <v>183</v>
      </c>
      <c r="U26" s="140" t="s">
        <v>867</v>
      </c>
      <c r="V26" s="140" t="s">
        <v>452</v>
      </c>
      <c r="W26" s="128" t="s">
        <v>183</v>
      </c>
      <c r="X26" s="133" t="s">
        <v>183</v>
      </c>
    </row>
    <row r="27" spans="1:24" s="52" customFormat="1" ht="15" customHeight="1" x14ac:dyDescent="0.2">
      <c r="A27" s="139" t="s">
        <v>20</v>
      </c>
      <c r="B27" s="142" t="s">
        <v>126</v>
      </c>
      <c r="C27" s="143">
        <f t="shared" si="2"/>
        <v>2</v>
      </c>
      <c r="D27" s="143"/>
      <c r="E27" s="143"/>
      <c r="F27" s="144">
        <f t="shared" si="3"/>
        <v>2</v>
      </c>
      <c r="G27" s="142" t="s">
        <v>864</v>
      </c>
      <c r="H27" s="142" t="s">
        <v>864</v>
      </c>
      <c r="I27" s="142" t="s">
        <v>864</v>
      </c>
      <c r="J27" s="142" t="s">
        <v>864</v>
      </c>
      <c r="K27" s="142" t="s">
        <v>864</v>
      </c>
      <c r="L27" s="142" t="s">
        <v>864</v>
      </c>
      <c r="M27" s="142" t="s">
        <v>864</v>
      </c>
      <c r="N27" s="142" t="s">
        <v>864</v>
      </c>
      <c r="O27" s="142" t="s">
        <v>864</v>
      </c>
      <c r="P27" s="142" t="s">
        <v>864</v>
      </c>
      <c r="Q27" s="142" t="s">
        <v>864</v>
      </c>
      <c r="R27" s="142" t="s">
        <v>864</v>
      </c>
      <c r="S27" s="207">
        <v>44347</v>
      </c>
      <c r="T27" s="152" t="s">
        <v>183</v>
      </c>
      <c r="U27" s="140" t="s">
        <v>867</v>
      </c>
      <c r="V27" s="140" t="s">
        <v>377</v>
      </c>
      <c r="W27" s="128" t="s">
        <v>183</v>
      </c>
      <c r="X27" s="133"/>
    </row>
    <row r="28" spans="1:24" s="52" customFormat="1" ht="15" customHeight="1" x14ac:dyDescent="0.2">
      <c r="A28" s="139" t="s">
        <v>21</v>
      </c>
      <c r="B28" s="142" t="s">
        <v>125</v>
      </c>
      <c r="C28" s="143">
        <f t="shared" si="2"/>
        <v>0</v>
      </c>
      <c r="D28" s="143"/>
      <c r="E28" s="143"/>
      <c r="F28" s="144">
        <f t="shared" si="3"/>
        <v>0</v>
      </c>
      <c r="G28" s="207" t="s">
        <v>866</v>
      </c>
      <c r="H28" s="207" t="s">
        <v>183</v>
      </c>
      <c r="I28" s="207" t="s">
        <v>183</v>
      </c>
      <c r="J28" s="207" t="s">
        <v>183</v>
      </c>
      <c r="K28" s="207" t="s">
        <v>183</v>
      </c>
      <c r="L28" s="207" t="s">
        <v>183</v>
      </c>
      <c r="M28" s="207" t="s">
        <v>183</v>
      </c>
      <c r="N28" s="207" t="s">
        <v>183</v>
      </c>
      <c r="O28" s="207" t="s">
        <v>183</v>
      </c>
      <c r="P28" s="207" t="s">
        <v>183</v>
      </c>
      <c r="Q28" s="207" t="s">
        <v>183</v>
      </c>
      <c r="R28" s="240" t="s">
        <v>183</v>
      </c>
      <c r="S28" s="207" t="s">
        <v>183</v>
      </c>
      <c r="T28" s="152" t="s">
        <v>183</v>
      </c>
      <c r="U28" s="140" t="s">
        <v>867</v>
      </c>
      <c r="V28" s="140" t="s">
        <v>455</v>
      </c>
      <c r="W28" s="128" t="s">
        <v>183</v>
      </c>
      <c r="X28" s="133"/>
    </row>
    <row r="29" spans="1:24" ht="15" customHeight="1" x14ac:dyDescent="0.2">
      <c r="A29" s="139" t="s">
        <v>22</v>
      </c>
      <c r="B29" s="142" t="s">
        <v>126</v>
      </c>
      <c r="C29" s="143">
        <f t="shared" si="2"/>
        <v>2</v>
      </c>
      <c r="D29" s="143"/>
      <c r="E29" s="143"/>
      <c r="F29" s="144">
        <f t="shared" si="3"/>
        <v>2</v>
      </c>
      <c r="G29" s="142" t="s">
        <v>864</v>
      </c>
      <c r="H29" s="142" t="s">
        <v>864</v>
      </c>
      <c r="I29" s="142" t="s">
        <v>864</v>
      </c>
      <c r="J29" s="142" t="s">
        <v>864</v>
      </c>
      <c r="K29" s="142" t="s">
        <v>864</v>
      </c>
      <c r="L29" s="142" t="s">
        <v>864</v>
      </c>
      <c r="M29" s="142" t="s">
        <v>864</v>
      </c>
      <c r="N29" s="142" t="s">
        <v>864</v>
      </c>
      <c r="O29" s="142" t="s">
        <v>864</v>
      </c>
      <c r="P29" s="142" t="s">
        <v>864</v>
      </c>
      <c r="Q29" s="142" t="s">
        <v>864</v>
      </c>
      <c r="R29" s="142" t="s">
        <v>864</v>
      </c>
      <c r="S29" s="207">
        <v>44344</v>
      </c>
      <c r="T29" s="152" t="s">
        <v>183</v>
      </c>
      <c r="U29" s="140" t="s">
        <v>867</v>
      </c>
      <c r="V29" s="140" t="s">
        <v>457</v>
      </c>
      <c r="W29" s="128" t="s">
        <v>183</v>
      </c>
    </row>
    <row r="30" spans="1:24" ht="15" customHeight="1" x14ac:dyDescent="0.2">
      <c r="A30" s="139" t="s">
        <v>23</v>
      </c>
      <c r="B30" s="142" t="s">
        <v>126</v>
      </c>
      <c r="C30" s="143">
        <f t="shared" si="2"/>
        <v>2</v>
      </c>
      <c r="D30" s="143"/>
      <c r="E30" s="143"/>
      <c r="F30" s="144">
        <f t="shared" si="3"/>
        <v>2</v>
      </c>
      <c r="G30" s="142" t="s">
        <v>864</v>
      </c>
      <c r="H30" s="142" t="s">
        <v>864</v>
      </c>
      <c r="I30" s="142" t="s">
        <v>864</v>
      </c>
      <c r="J30" s="142" t="s">
        <v>864</v>
      </c>
      <c r="K30" s="142" t="s">
        <v>864</v>
      </c>
      <c r="L30" s="142" t="s">
        <v>864</v>
      </c>
      <c r="M30" s="142" t="s">
        <v>864</v>
      </c>
      <c r="N30" s="142" t="s">
        <v>864</v>
      </c>
      <c r="O30" s="142" t="s">
        <v>864</v>
      </c>
      <c r="P30" s="142" t="s">
        <v>864</v>
      </c>
      <c r="Q30" s="142" t="s">
        <v>864</v>
      </c>
      <c r="R30" s="142" t="s">
        <v>864</v>
      </c>
      <c r="S30" s="207">
        <v>44344</v>
      </c>
      <c r="T30" s="152" t="s">
        <v>1062</v>
      </c>
      <c r="U30" s="140" t="s">
        <v>867</v>
      </c>
      <c r="V30" s="140" t="s">
        <v>460</v>
      </c>
      <c r="W30" s="128" t="s">
        <v>887</v>
      </c>
      <c r="X30" s="133" t="s">
        <v>183</v>
      </c>
    </row>
    <row r="31" spans="1:24" ht="15" customHeight="1" x14ac:dyDescent="0.2">
      <c r="A31" s="139" t="s">
        <v>24</v>
      </c>
      <c r="B31" s="142" t="s">
        <v>126</v>
      </c>
      <c r="C31" s="143">
        <f t="shared" si="2"/>
        <v>2</v>
      </c>
      <c r="D31" s="143"/>
      <c r="E31" s="143"/>
      <c r="F31" s="144">
        <f t="shared" si="3"/>
        <v>2</v>
      </c>
      <c r="G31" s="142" t="s">
        <v>864</v>
      </c>
      <c r="H31" s="142" t="s">
        <v>864</v>
      </c>
      <c r="I31" s="142" t="s">
        <v>864</v>
      </c>
      <c r="J31" s="142" t="s">
        <v>864</v>
      </c>
      <c r="K31" s="142" t="s">
        <v>864</v>
      </c>
      <c r="L31" s="142" t="s">
        <v>864</v>
      </c>
      <c r="M31" s="142" t="s">
        <v>864</v>
      </c>
      <c r="N31" s="142" t="s">
        <v>864</v>
      </c>
      <c r="O31" s="142" t="s">
        <v>864</v>
      </c>
      <c r="P31" s="142" t="s">
        <v>864</v>
      </c>
      <c r="Q31" s="142" t="s">
        <v>864</v>
      </c>
      <c r="R31" s="142" t="s">
        <v>864</v>
      </c>
      <c r="S31" s="236">
        <v>44337</v>
      </c>
      <c r="T31" s="152" t="s">
        <v>183</v>
      </c>
      <c r="U31" s="140" t="s">
        <v>979</v>
      </c>
      <c r="V31" s="140" t="s">
        <v>463</v>
      </c>
      <c r="W31" s="128" t="s">
        <v>183</v>
      </c>
      <c r="X31" s="133" t="s">
        <v>183</v>
      </c>
    </row>
    <row r="32" spans="1:24" ht="15" customHeight="1" x14ac:dyDescent="0.2">
      <c r="A32" s="139" t="s">
        <v>25</v>
      </c>
      <c r="B32" s="142" t="s">
        <v>126</v>
      </c>
      <c r="C32" s="143">
        <f t="shared" si="2"/>
        <v>2</v>
      </c>
      <c r="D32" s="143"/>
      <c r="E32" s="143"/>
      <c r="F32" s="144">
        <f t="shared" si="3"/>
        <v>2</v>
      </c>
      <c r="G32" s="142" t="s">
        <v>864</v>
      </c>
      <c r="H32" s="142" t="s">
        <v>864</v>
      </c>
      <c r="I32" s="142" t="s">
        <v>864</v>
      </c>
      <c r="J32" s="142" t="s">
        <v>864</v>
      </c>
      <c r="K32" s="142" t="s">
        <v>864</v>
      </c>
      <c r="L32" s="142" t="s">
        <v>864</v>
      </c>
      <c r="M32" s="142" t="s">
        <v>864</v>
      </c>
      <c r="N32" s="142" t="s">
        <v>864</v>
      </c>
      <c r="O32" s="142" t="s">
        <v>864</v>
      </c>
      <c r="P32" s="142" t="s">
        <v>864</v>
      </c>
      <c r="Q32" s="142" t="s">
        <v>864</v>
      </c>
      <c r="R32" s="142" t="s">
        <v>864</v>
      </c>
      <c r="S32" s="236">
        <v>44347</v>
      </c>
      <c r="T32" s="152" t="s">
        <v>183</v>
      </c>
      <c r="U32" s="140" t="s">
        <v>867</v>
      </c>
      <c r="V32" s="140" t="s">
        <v>465</v>
      </c>
      <c r="W32" s="128" t="s">
        <v>183</v>
      </c>
      <c r="X32" s="133" t="s">
        <v>183</v>
      </c>
    </row>
    <row r="33" spans="1:25" ht="15" customHeight="1" x14ac:dyDescent="0.2">
      <c r="A33" s="139" t="s">
        <v>26</v>
      </c>
      <c r="B33" s="142" t="s">
        <v>125</v>
      </c>
      <c r="C33" s="143">
        <f t="shared" si="2"/>
        <v>0</v>
      </c>
      <c r="D33" s="143"/>
      <c r="E33" s="143"/>
      <c r="F33" s="144">
        <f t="shared" si="3"/>
        <v>0</v>
      </c>
      <c r="G33" s="142" t="s">
        <v>865</v>
      </c>
      <c r="H33" s="142" t="s">
        <v>864</v>
      </c>
      <c r="I33" s="142" t="s">
        <v>864</v>
      </c>
      <c r="J33" s="142" t="s">
        <v>864</v>
      </c>
      <c r="K33" s="142" t="s">
        <v>864</v>
      </c>
      <c r="L33" s="142" t="s">
        <v>864</v>
      </c>
      <c r="M33" s="207" t="s">
        <v>864</v>
      </c>
      <c r="N33" s="207" t="s">
        <v>864</v>
      </c>
      <c r="O33" s="207" t="s">
        <v>864</v>
      </c>
      <c r="P33" s="142" t="s">
        <v>864</v>
      </c>
      <c r="Q33" s="142" t="s">
        <v>866</v>
      </c>
      <c r="R33" s="142" t="s">
        <v>864</v>
      </c>
      <c r="S33" s="207">
        <v>44344</v>
      </c>
      <c r="T33" s="152" t="s">
        <v>1069</v>
      </c>
      <c r="U33" s="140" t="s">
        <v>867</v>
      </c>
      <c r="V33" s="140" t="s">
        <v>468</v>
      </c>
      <c r="W33" s="128" t="s">
        <v>183</v>
      </c>
      <c r="X33" s="133" t="s">
        <v>183</v>
      </c>
    </row>
    <row r="34" spans="1:25" ht="15" customHeight="1" x14ac:dyDescent="0.2">
      <c r="A34" s="139" t="s">
        <v>27</v>
      </c>
      <c r="B34" s="142" t="s">
        <v>125</v>
      </c>
      <c r="C34" s="143">
        <f t="shared" si="2"/>
        <v>0</v>
      </c>
      <c r="D34" s="143"/>
      <c r="E34" s="143"/>
      <c r="F34" s="144">
        <f t="shared" si="3"/>
        <v>0</v>
      </c>
      <c r="G34" s="207" t="s">
        <v>866</v>
      </c>
      <c r="H34" s="207" t="s">
        <v>183</v>
      </c>
      <c r="I34" s="207" t="s">
        <v>183</v>
      </c>
      <c r="J34" s="207" t="s">
        <v>183</v>
      </c>
      <c r="K34" s="207" t="s">
        <v>183</v>
      </c>
      <c r="L34" s="207" t="s">
        <v>183</v>
      </c>
      <c r="M34" s="207" t="s">
        <v>183</v>
      </c>
      <c r="N34" s="207" t="s">
        <v>183</v>
      </c>
      <c r="O34" s="207" t="s">
        <v>183</v>
      </c>
      <c r="P34" s="207" t="s">
        <v>183</v>
      </c>
      <c r="Q34" s="207" t="s">
        <v>183</v>
      </c>
      <c r="R34" s="240" t="s">
        <v>183</v>
      </c>
      <c r="S34" s="207" t="s">
        <v>183</v>
      </c>
      <c r="T34" s="152" t="s">
        <v>183</v>
      </c>
      <c r="U34" s="140" t="s">
        <v>875</v>
      </c>
      <c r="V34" s="140" t="s">
        <v>470</v>
      </c>
      <c r="W34" s="128" t="s">
        <v>183</v>
      </c>
      <c r="X34" s="133" t="s">
        <v>183</v>
      </c>
    </row>
    <row r="35" spans="1:25" ht="15" customHeight="1" x14ac:dyDescent="0.2">
      <c r="A35" s="139" t="s">
        <v>205</v>
      </c>
      <c r="B35" s="142" t="s">
        <v>126</v>
      </c>
      <c r="C35" s="143">
        <f t="shared" si="2"/>
        <v>2</v>
      </c>
      <c r="D35" s="143"/>
      <c r="E35" s="143"/>
      <c r="F35" s="144">
        <f t="shared" si="3"/>
        <v>2</v>
      </c>
      <c r="G35" s="142" t="s">
        <v>864</v>
      </c>
      <c r="H35" s="142" t="s">
        <v>864</v>
      </c>
      <c r="I35" s="142" t="s">
        <v>864</v>
      </c>
      <c r="J35" s="142" t="s">
        <v>864</v>
      </c>
      <c r="K35" s="142" t="s">
        <v>864</v>
      </c>
      <c r="L35" s="142" t="s">
        <v>864</v>
      </c>
      <c r="M35" s="142" t="s">
        <v>864</v>
      </c>
      <c r="N35" s="142" t="s">
        <v>864</v>
      </c>
      <c r="O35" s="142" t="s">
        <v>864</v>
      </c>
      <c r="P35" s="142" t="s">
        <v>864</v>
      </c>
      <c r="Q35" s="142" t="s">
        <v>864</v>
      </c>
      <c r="R35" s="142" t="s">
        <v>864</v>
      </c>
      <c r="S35" s="236">
        <v>44295</v>
      </c>
      <c r="T35" s="142" t="s">
        <v>183</v>
      </c>
      <c r="U35" s="140" t="s">
        <v>867</v>
      </c>
      <c r="V35" s="140" t="s">
        <v>474</v>
      </c>
      <c r="W35" s="128" t="s">
        <v>183</v>
      </c>
    </row>
    <row r="36" spans="1:25" ht="15" customHeight="1" x14ac:dyDescent="0.2">
      <c r="A36" s="139" t="s">
        <v>28</v>
      </c>
      <c r="B36" s="142" t="s">
        <v>126</v>
      </c>
      <c r="C36" s="143">
        <f t="shared" si="2"/>
        <v>2</v>
      </c>
      <c r="D36" s="143"/>
      <c r="E36" s="143"/>
      <c r="F36" s="144">
        <f t="shared" si="3"/>
        <v>2</v>
      </c>
      <c r="G36" s="142" t="s">
        <v>864</v>
      </c>
      <c r="H36" s="142" t="s">
        <v>864</v>
      </c>
      <c r="I36" s="142" t="s">
        <v>864</v>
      </c>
      <c r="J36" s="142" t="s">
        <v>864</v>
      </c>
      <c r="K36" s="142" t="s">
        <v>864</v>
      </c>
      <c r="L36" s="142" t="s">
        <v>864</v>
      </c>
      <c r="M36" s="142" t="s">
        <v>864</v>
      </c>
      <c r="N36" s="142" t="s">
        <v>864</v>
      </c>
      <c r="O36" s="142" t="s">
        <v>864</v>
      </c>
      <c r="P36" s="142" t="s">
        <v>864</v>
      </c>
      <c r="Q36" s="142" t="s">
        <v>864</v>
      </c>
      <c r="R36" s="142" t="s">
        <v>864</v>
      </c>
      <c r="S36" s="207" t="s">
        <v>343</v>
      </c>
      <c r="T36" s="142" t="s">
        <v>183</v>
      </c>
      <c r="U36" s="140" t="s">
        <v>867</v>
      </c>
      <c r="V36" s="140" t="s">
        <v>478</v>
      </c>
      <c r="W36" s="128" t="s">
        <v>183</v>
      </c>
    </row>
    <row r="37" spans="1:25" s="52" customFormat="1" ht="15" customHeight="1" x14ac:dyDescent="0.2">
      <c r="A37" s="145" t="s">
        <v>29</v>
      </c>
      <c r="B37" s="150"/>
      <c r="C37" s="156"/>
      <c r="D37" s="150"/>
      <c r="E37" s="150"/>
      <c r="F37" s="151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67"/>
      <c r="S37" s="239"/>
      <c r="T37" s="145"/>
      <c r="U37" s="146"/>
      <c r="V37" s="146"/>
      <c r="W37" s="146"/>
      <c r="X37" s="133"/>
    </row>
    <row r="38" spans="1:25" s="52" customFormat="1" ht="15" customHeight="1" x14ac:dyDescent="0.2">
      <c r="A38" s="139" t="s">
        <v>30</v>
      </c>
      <c r="B38" s="142" t="s">
        <v>126</v>
      </c>
      <c r="C38" s="143">
        <f t="shared" ref="C38:C53" si="4">IF(B38=$B$4,2,0)</f>
        <v>2</v>
      </c>
      <c r="D38" s="143"/>
      <c r="E38" s="143"/>
      <c r="F38" s="144">
        <f t="shared" ref="F38:F45" si="5">C38*IF(D38&gt;0,D38,1)*IF(E38&gt;0,E38,1)</f>
        <v>2</v>
      </c>
      <c r="G38" s="142" t="s">
        <v>864</v>
      </c>
      <c r="H38" s="142" t="s">
        <v>864</v>
      </c>
      <c r="I38" s="142" t="s">
        <v>864</v>
      </c>
      <c r="J38" s="142" t="s">
        <v>864</v>
      </c>
      <c r="K38" s="142" t="s">
        <v>864</v>
      </c>
      <c r="L38" s="142" t="s">
        <v>864</v>
      </c>
      <c r="M38" s="142" t="s">
        <v>864</v>
      </c>
      <c r="N38" s="142" t="s">
        <v>864</v>
      </c>
      <c r="O38" s="142" t="s">
        <v>864</v>
      </c>
      <c r="P38" s="142" t="s">
        <v>864</v>
      </c>
      <c r="Q38" s="142" t="s">
        <v>864</v>
      </c>
      <c r="R38" s="142" t="s">
        <v>864</v>
      </c>
      <c r="S38" s="207">
        <v>44340</v>
      </c>
      <c r="T38" s="142" t="s">
        <v>183</v>
      </c>
      <c r="U38" s="140" t="s">
        <v>867</v>
      </c>
      <c r="V38" s="140" t="s">
        <v>480</v>
      </c>
      <c r="W38" s="128" t="s">
        <v>183</v>
      </c>
      <c r="X38" s="133"/>
    </row>
    <row r="39" spans="1:25" ht="15" customHeight="1" x14ac:dyDescent="0.2">
      <c r="A39" s="139" t="s">
        <v>31</v>
      </c>
      <c r="B39" s="142" t="s">
        <v>125</v>
      </c>
      <c r="C39" s="143">
        <f t="shared" si="4"/>
        <v>0</v>
      </c>
      <c r="D39" s="143"/>
      <c r="E39" s="143"/>
      <c r="F39" s="144">
        <f t="shared" si="5"/>
        <v>0</v>
      </c>
      <c r="G39" s="142" t="s">
        <v>865</v>
      </c>
      <c r="H39" s="142" t="s">
        <v>864</v>
      </c>
      <c r="I39" s="142" t="s">
        <v>864</v>
      </c>
      <c r="J39" s="142" t="s">
        <v>864</v>
      </c>
      <c r="K39" s="142" t="s">
        <v>864</v>
      </c>
      <c r="L39" s="142" t="s">
        <v>864</v>
      </c>
      <c r="M39" s="142" t="s">
        <v>866</v>
      </c>
      <c r="N39" s="142" t="s">
        <v>866</v>
      </c>
      <c r="O39" s="142" t="s">
        <v>866</v>
      </c>
      <c r="P39" s="142" t="s">
        <v>866</v>
      </c>
      <c r="Q39" s="142" t="s">
        <v>866</v>
      </c>
      <c r="R39" s="142" t="s">
        <v>864</v>
      </c>
      <c r="S39" s="207">
        <v>44340</v>
      </c>
      <c r="T39" s="142" t="s">
        <v>1039</v>
      </c>
      <c r="U39" s="140" t="s">
        <v>867</v>
      </c>
      <c r="V39" s="140" t="s">
        <v>482</v>
      </c>
      <c r="W39" s="128" t="s">
        <v>183</v>
      </c>
    </row>
    <row r="40" spans="1:25" ht="15" customHeight="1" x14ac:dyDescent="0.2">
      <c r="A40" s="139" t="s">
        <v>102</v>
      </c>
      <c r="B40" s="142" t="s">
        <v>126</v>
      </c>
      <c r="C40" s="143">
        <f>IF(B40=$B$4,2,0)</f>
        <v>2</v>
      </c>
      <c r="D40" s="143"/>
      <c r="E40" s="143"/>
      <c r="F40" s="144">
        <f t="shared" si="5"/>
        <v>2</v>
      </c>
      <c r="G40" s="142" t="s">
        <v>864</v>
      </c>
      <c r="H40" s="142" t="s">
        <v>864</v>
      </c>
      <c r="I40" s="142" t="s">
        <v>864</v>
      </c>
      <c r="J40" s="142" t="s">
        <v>864</v>
      </c>
      <c r="K40" s="142" t="s">
        <v>864</v>
      </c>
      <c r="L40" s="142" t="s">
        <v>864</v>
      </c>
      <c r="M40" s="142" t="s">
        <v>864</v>
      </c>
      <c r="N40" s="142" t="s">
        <v>864</v>
      </c>
      <c r="O40" s="142" t="s">
        <v>864</v>
      </c>
      <c r="P40" s="142" t="s">
        <v>864</v>
      </c>
      <c r="Q40" s="142" t="s">
        <v>864</v>
      </c>
      <c r="R40" s="142" t="s">
        <v>864</v>
      </c>
      <c r="S40" s="207" t="s">
        <v>343</v>
      </c>
      <c r="T40" s="152" t="s">
        <v>183</v>
      </c>
      <c r="U40" s="140" t="s">
        <v>867</v>
      </c>
      <c r="V40" s="140" t="s">
        <v>484</v>
      </c>
      <c r="W40" s="128" t="s">
        <v>183</v>
      </c>
      <c r="X40" s="133" t="s">
        <v>183</v>
      </c>
    </row>
    <row r="41" spans="1:25" ht="15" customHeight="1" x14ac:dyDescent="0.2">
      <c r="A41" s="139" t="s">
        <v>32</v>
      </c>
      <c r="B41" s="142" t="s">
        <v>126</v>
      </c>
      <c r="C41" s="143">
        <f t="shared" si="4"/>
        <v>2</v>
      </c>
      <c r="D41" s="143"/>
      <c r="E41" s="143"/>
      <c r="F41" s="144">
        <f t="shared" si="5"/>
        <v>2</v>
      </c>
      <c r="G41" s="142" t="s">
        <v>864</v>
      </c>
      <c r="H41" s="142" t="s">
        <v>864</v>
      </c>
      <c r="I41" s="142" t="s">
        <v>864</v>
      </c>
      <c r="J41" s="142" t="s">
        <v>864</v>
      </c>
      <c r="K41" s="142" t="s">
        <v>864</v>
      </c>
      <c r="L41" s="142" t="s">
        <v>864</v>
      </c>
      <c r="M41" s="142" t="s">
        <v>864</v>
      </c>
      <c r="N41" s="142" t="s">
        <v>864</v>
      </c>
      <c r="O41" s="142" t="s">
        <v>864</v>
      </c>
      <c r="P41" s="142" t="s">
        <v>864</v>
      </c>
      <c r="Q41" s="142" t="s">
        <v>864</v>
      </c>
      <c r="R41" s="142" t="s">
        <v>864</v>
      </c>
      <c r="S41" s="207">
        <v>44348</v>
      </c>
      <c r="T41" s="152" t="s">
        <v>183</v>
      </c>
      <c r="U41" s="140" t="s">
        <v>867</v>
      </c>
      <c r="V41" s="140" t="s">
        <v>488</v>
      </c>
      <c r="W41" s="128" t="s">
        <v>183</v>
      </c>
      <c r="X41" s="133" t="s">
        <v>183</v>
      </c>
    </row>
    <row r="42" spans="1:25" ht="14.45" customHeight="1" x14ac:dyDescent="0.2">
      <c r="A42" s="139" t="s">
        <v>33</v>
      </c>
      <c r="B42" s="142" t="s">
        <v>125</v>
      </c>
      <c r="C42" s="143">
        <f t="shared" si="4"/>
        <v>0</v>
      </c>
      <c r="D42" s="143"/>
      <c r="E42" s="143"/>
      <c r="F42" s="144">
        <f t="shared" si="5"/>
        <v>0</v>
      </c>
      <c r="G42" s="207" t="s">
        <v>866</v>
      </c>
      <c r="H42" s="207" t="s">
        <v>183</v>
      </c>
      <c r="I42" s="207" t="s">
        <v>183</v>
      </c>
      <c r="J42" s="207" t="s">
        <v>183</v>
      </c>
      <c r="K42" s="207" t="s">
        <v>183</v>
      </c>
      <c r="L42" s="207" t="s">
        <v>183</v>
      </c>
      <c r="M42" s="207" t="s">
        <v>183</v>
      </c>
      <c r="N42" s="207" t="s">
        <v>183</v>
      </c>
      <c r="O42" s="207" t="s">
        <v>183</v>
      </c>
      <c r="P42" s="207" t="s">
        <v>183</v>
      </c>
      <c r="Q42" s="207" t="s">
        <v>183</v>
      </c>
      <c r="R42" s="240" t="s">
        <v>183</v>
      </c>
      <c r="S42" s="207" t="s">
        <v>183</v>
      </c>
      <c r="T42" s="152" t="s">
        <v>183</v>
      </c>
      <c r="U42" s="140" t="s">
        <v>867</v>
      </c>
      <c r="V42" s="140" t="s">
        <v>491</v>
      </c>
      <c r="W42" s="128" t="s">
        <v>183</v>
      </c>
    </row>
    <row r="43" spans="1:25" s="52" customFormat="1" ht="15" customHeight="1" x14ac:dyDescent="0.2">
      <c r="A43" s="139" t="s">
        <v>34</v>
      </c>
      <c r="B43" s="142" t="s">
        <v>126</v>
      </c>
      <c r="C43" s="143">
        <f t="shared" si="4"/>
        <v>2</v>
      </c>
      <c r="D43" s="143"/>
      <c r="E43" s="143"/>
      <c r="F43" s="144">
        <f t="shared" si="5"/>
        <v>2</v>
      </c>
      <c r="G43" s="142" t="s">
        <v>864</v>
      </c>
      <c r="H43" s="142" t="s">
        <v>864</v>
      </c>
      <c r="I43" s="142" t="s">
        <v>864</v>
      </c>
      <c r="J43" s="142" t="s">
        <v>864</v>
      </c>
      <c r="K43" s="142" t="s">
        <v>864</v>
      </c>
      <c r="L43" s="142" t="s">
        <v>864</v>
      </c>
      <c r="M43" s="142" t="s">
        <v>864</v>
      </c>
      <c r="N43" s="142" t="s">
        <v>864</v>
      </c>
      <c r="O43" s="142" t="s">
        <v>864</v>
      </c>
      <c r="P43" s="142" t="s">
        <v>864</v>
      </c>
      <c r="Q43" s="142" t="s">
        <v>864</v>
      </c>
      <c r="R43" s="142" t="s">
        <v>864</v>
      </c>
      <c r="S43" s="207">
        <v>44347</v>
      </c>
      <c r="T43" s="152" t="s">
        <v>183</v>
      </c>
      <c r="U43" s="140" t="s">
        <v>867</v>
      </c>
      <c r="V43" s="140" t="s">
        <v>493</v>
      </c>
      <c r="W43" s="128" t="s">
        <v>183</v>
      </c>
      <c r="X43" s="133" t="s">
        <v>183</v>
      </c>
    </row>
    <row r="44" spans="1:25" s="52" customFormat="1" ht="15" customHeight="1" x14ac:dyDescent="0.2">
      <c r="A44" s="139" t="s">
        <v>35</v>
      </c>
      <c r="B44" s="142" t="s">
        <v>126</v>
      </c>
      <c r="C44" s="143">
        <f t="shared" si="4"/>
        <v>2</v>
      </c>
      <c r="D44" s="143"/>
      <c r="E44" s="143"/>
      <c r="F44" s="144">
        <f t="shared" si="5"/>
        <v>2</v>
      </c>
      <c r="G44" s="142" t="s">
        <v>864</v>
      </c>
      <c r="H44" s="142" t="s">
        <v>864</v>
      </c>
      <c r="I44" s="142" t="s">
        <v>864</v>
      </c>
      <c r="J44" s="142" t="s">
        <v>864</v>
      </c>
      <c r="K44" s="142" t="s">
        <v>864</v>
      </c>
      <c r="L44" s="142" t="s">
        <v>864</v>
      </c>
      <c r="M44" s="142" t="s">
        <v>864</v>
      </c>
      <c r="N44" s="142" t="s">
        <v>864</v>
      </c>
      <c r="O44" s="142" t="s">
        <v>864</v>
      </c>
      <c r="P44" s="142" t="s">
        <v>864</v>
      </c>
      <c r="Q44" s="142" t="s">
        <v>864</v>
      </c>
      <c r="R44" s="142" t="s">
        <v>864</v>
      </c>
      <c r="S44" s="207" t="s">
        <v>498</v>
      </c>
      <c r="T44" s="159" t="s">
        <v>183</v>
      </c>
      <c r="U44" s="140" t="s">
        <v>875</v>
      </c>
      <c r="V44" s="140" t="s">
        <v>495</v>
      </c>
      <c r="W44" s="128" t="s">
        <v>1021</v>
      </c>
      <c r="X44" s="133" t="s">
        <v>183</v>
      </c>
    </row>
    <row r="45" spans="1:25" s="52" customFormat="1" ht="15" customHeight="1" x14ac:dyDescent="0.2">
      <c r="A45" s="139" t="s">
        <v>103</v>
      </c>
      <c r="B45" s="142" t="s">
        <v>126</v>
      </c>
      <c r="C45" s="143">
        <f>IF(B45=$B$4,2,0)</f>
        <v>2</v>
      </c>
      <c r="D45" s="143"/>
      <c r="E45" s="143"/>
      <c r="F45" s="144">
        <f t="shared" si="5"/>
        <v>2</v>
      </c>
      <c r="G45" s="142" t="s">
        <v>864</v>
      </c>
      <c r="H45" s="142" t="s">
        <v>864</v>
      </c>
      <c r="I45" s="142" t="s">
        <v>864</v>
      </c>
      <c r="J45" s="142" t="s">
        <v>864</v>
      </c>
      <c r="K45" s="142" t="s">
        <v>864</v>
      </c>
      <c r="L45" s="142" t="s">
        <v>864</v>
      </c>
      <c r="M45" s="207" t="s">
        <v>864</v>
      </c>
      <c r="N45" s="207" t="s">
        <v>864</v>
      </c>
      <c r="O45" s="207" t="s">
        <v>864</v>
      </c>
      <c r="P45" s="142" t="s">
        <v>183</v>
      </c>
      <c r="Q45" s="142" t="s">
        <v>864</v>
      </c>
      <c r="R45" s="142" t="s">
        <v>864</v>
      </c>
      <c r="S45" s="207">
        <v>44313</v>
      </c>
      <c r="T45" s="128" t="s">
        <v>1081</v>
      </c>
      <c r="U45" s="140" t="s">
        <v>979</v>
      </c>
      <c r="V45" s="140" t="s">
        <v>501</v>
      </c>
      <c r="W45" s="128" t="s">
        <v>183</v>
      </c>
      <c r="X45" s="133" t="s">
        <v>183</v>
      </c>
    </row>
    <row r="46" spans="1:25" s="52" customFormat="1" ht="15" customHeight="1" x14ac:dyDescent="0.2">
      <c r="A46" s="145" t="s">
        <v>36</v>
      </c>
      <c r="B46" s="150"/>
      <c r="C46" s="156"/>
      <c r="D46" s="150"/>
      <c r="E46" s="150"/>
      <c r="F46" s="151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67"/>
      <c r="S46" s="239"/>
      <c r="T46" s="145"/>
      <c r="U46" s="145"/>
      <c r="V46" s="145"/>
      <c r="W46" s="146"/>
      <c r="X46" s="133"/>
    </row>
    <row r="47" spans="1:25" ht="15" customHeight="1" x14ac:dyDescent="0.2">
      <c r="A47" s="139" t="s">
        <v>37</v>
      </c>
      <c r="B47" s="142" t="s">
        <v>125</v>
      </c>
      <c r="C47" s="143">
        <f t="shared" ref="C47" si="6">IF(B47=$B$4,2,0)</f>
        <v>0</v>
      </c>
      <c r="D47" s="143"/>
      <c r="E47" s="143"/>
      <c r="F47" s="144">
        <f t="shared" ref="F47" si="7">C47*IF(D47&gt;0,D47,1)*IF(E47&gt;0,E47,1)</f>
        <v>0</v>
      </c>
      <c r="G47" s="207" t="s">
        <v>866</v>
      </c>
      <c r="H47" s="207" t="s">
        <v>183</v>
      </c>
      <c r="I47" s="207" t="s">
        <v>183</v>
      </c>
      <c r="J47" s="207" t="s">
        <v>183</v>
      </c>
      <c r="K47" s="207" t="s">
        <v>183</v>
      </c>
      <c r="L47" s="207" t="s">
        <v>183</v>
      </c>
      <c r="M47" s="207" t="s">
        <v>183</v>
      </c>
      <c r="N47" s="207" t="s">
        <v>183</v>
      </c>
      <c r="O47" s="207" t="s">
        <v>183</v>
      </c>
      <c r="P47" s="207" t="s">
        <v>183</v>
      </c>
      <c r="Q47" s="207" t="s">
        <v>183</v>
      </c>
      <c r="R47" s="207" t="s">
        <v>183</v>
      </c>
      <c r="S47" s="207" t="s">
        <v>183</v>
      </c>
      <c r="T47" s="142" t="s">
        <v>183</v>
      </c>
      <c r="U47" s="140" t="s">
        <v>875</v>
      </c>
      <c r="V47" s="140" t="s">
        <v>503</v>
      </c>
      <c r="W47" s="128" t="s">
        <v>183</v>
      </c>
      <c r="X47" s="133" t="s">
        <v>183</v>
      </c>
    </row>
    <row r="48" spans="1:25" ht="15" customHeight="1" x14ac:dyDescent="0.2">
      <c r="A48" s="139" t="s">
        <v>38</v>
      </c>
      <c r="B48" s="142" t="s">
        <v>125</v>
      </c>
      <c r="C48" s="143">
        <f t="shared" si="4"/>
        <v>0</v>
      </c>
      <c r="D48" s="143"/>
      <c r="E48" s="143"/>
      <c r="F48" s="144">
        <f t="shared" ref="F48:F53" si="8">C48*IF(D48&gt;0,D48,1)*IF(E48&gt;0,E48,1)</f>
        <v>0</v>
      </c>
      <c r="G48" s="142" t="s">
        <v>865</v>
      </c>
      <c r="H48" s="142" t="s">
        <v>864</v>
      </c>
      <c r="I48" s="207" t="s">
        <v>866</v>
      </c>
      <c r="J48" s="207" t="s">
        <v>866</v>
      </c>
      <c r="K48" s="207" t="s">
        <v>866</v>
      </c>
      <c r="L48" s="142" t="s">
        <v>866</v>
      </c>
      <c r="M48" s="142" t="s">
        <v>866</v>
      </c>
      <c r="N48" s="142" t="s">
        <v>866</v>
      </c>
      <c r="O48" s="142" t="s">
        <v>866</v>
      </c>
      <c r="P48" s="142" t="s">
        <v>866</v>
      </c>
      <c r="Q48" s="142" t="s">
        <v>866</v>
      </c>
      <c r="R48" s="142" t="s">
        <v>864</v>
      </c>
      <c r="S48" s="207">
        <v>44314</v>
      </c>
      <c r="T48" s="142" t="s">
        <v>1068</v>
      </c>
      <c r="U48" s="140" t="s">
        <v>867</v>
      </c>
      <c r="V48" s="140" t="s">
        <v>506</v>
      </c>
      <c r="W48" s="128" t="s">
        <v>183</v>
      </c>
      <c r="X48" s="153"/>
      <c r="Y48" s="11"/>
    </row>
    <row r="49" spans="1:24" ht="15" customHeight="1" x14ac:dyDescent="0.2">
      <c r="A49" s="139" t="s">
        <v>39</v>
      </c>
      <c r="B49" s="142" t="s">
        <v>126</v>
      </c>
      <c r="C49" s="143">
        <f t="shared" si="4"/>
        <v>2</v>
      </c>
      <c r="D49" s="143"/>
      <c r="E49" s="143"/>
      <c r="F49" s="144">
        <f t="shared" si="8"/>
        <v>2</v>
      </c>
      <c r="G49" s="142" t="s">
        <v>864</v>
      </c>
      <c r="H49" s="142" t="s">
        <v>864</v>
      </c>
      <c r="I49" s="142" t="s">
        <v>864</v>
      </c>
      <c r="J49" s="142" t="s">
        <v>864</v>
      </c>
      <c r="K49" s="142" t="s">
        <v>864</v>
      </c>
      <c r="L49" s="142" t="s">
        <v>864</v>
      </c>
      <c r="M49" s="142" t="s">
        <v>864</v>
      </c>
      <c r="N49" s="142" t="s">
        <v>864</v>
      </c>
      <c r="O49" s="142" t="s">
        <v>864</v>
      </c>
      <c r="P49" s="142" t="s">
        <v>864</v>
      </c>
      <c r="Q49" s="142" t="s">
        <v>864</v>
      </c>
      <c r="R49" s="142" t="s">
        <v>864</v>
      </c>
      <c r="S49" s="207">
        <v>44305</v>
      </c>
      <c r="T49" s="152" t="s">
        <v>183</v>
      </c>
      <c r="U49" s="140" t="s">
        <v>867</v>
      </c>
      <c r="V49" s="140" t="s">
        <v>385</v>
      </c>
      <c r="W49" s="128" t="s">
        <v>183</v>
      </c>
    </row>
    <row r="50" spans="1:24" s="52" customFormat="1" ht="15" customHeight="1" x14ac:dyDescent="0.2">
      <c r="A50" s="139" t="s">
        <v>40</v>
      </c>
      <c r="B50" s="142" t="s">
        <v>125</v>
      </c>
      <c r="C50" s="143">
        <f t="shared" si="4"/>
        <v>0</v>
      </c>
      <c r="D50" s="143"/>
      <c r="E50" s="143"/>
      <c r="F50" s="144">
        <f t="shared" si="8"/>
        <v>0</v>
      </c>
      <c r="G50" s="207" t="s">
        <v>865</v>
      </c>
      <c r="H50" s="207" t="s">
        <v>864</v>
      </c>
      <c r="I50" s="207" t="s">
        <v>864</v>
      </c>
      <c r="J50" s="207" t="s">
        <v>864</v>
      </c>
      <c r="K50" s="207" t="s">
        <v>864</v>
      </c>
      <c r="L50" s="207" t="s">
        <v>864</v>
      </c>
      <c r="M50" s="142" t="s">
        <v>866</v>
      </c>
      <c r="N50" s="142" t="s">
        <v>866</v>
      </c>
      <c r="O50" s="142" t="s">
        <v>866</v>
      </c>
      <c r="P50" s="142" t="s">
        <v>866</v>
      </c>
      <c r="Q50" s="142" t="s">
        <v>866</v>
      </c>
      <c r="R50" s="142" t="s">
        <v>864</v>
      </c>
      <c r="S50" s="207" t="s">
        <v>343</v>
      </c>
      <c r="T50" s="142" t="s">
        <v>1039</v>
      </c>
      <c r="U50" s="140" t="s">
        <v>867</v>
      </c>
      <c r="V50" s="140" t="s">
        <v>903</v>
      </c>
      <c r="W50" s="128" t="s">
        <v>1189</v>
      </c>
      <c r="X50" s="133" t="s">
        <v>183</v>
      </c>
    </row>
    <row r="51" spans="1:24" ht="15" customHeight="1" x14ac:dyDescent="0.2">
      <c r="A51" s="139" t="s">
        <v>92</v>
      </c>
      <c r="B51" s="142" t="s">
        <v>125</v>
      </c>
      <c r="C51" s="143">
        <f t="shared" si="4"/>
        <v>0</v>
      </c>
      <c r="D51" s="143"/>
      <c r="E51" s="143"/>
      <c r="F51" s="144">
        <f t="shared" si="8"/>
        <v>0</v>
      </c>
      <c r="G51" s="207" t="s">
        <v>866</v>
      </c>
      <c r="H51" s="207" t="s">
        <v>183</v>
      </c>
      <c r="I51" s="207" t="s">
        <v>183</v>
      </c>
      <c r="J51" s="207" t="s">
        <v>183</v>
      </c>
      <c r="K51" s="207" t="s">
        <v>183</v>
      </c>
      <c r="L51" s="207" t="s">
        <v>183</v>
      </c>
      <c r="M51" s="207" t="s">
        <v>183</v>
      </c>
      <c r="N51" s="207" t="s">
        <v>183</v>
      </c>
      <c r="O51" s="207" t="s">
        <v>183</v>
      </c>
      <c r="P51" s="207" t="s">
        <v>183</v>
      </c>
      <c r="Q51" s="207" t="s">
        <v>183</v>
      </c>
      <c r="R51" s="207" t="s">
        <v>183</v>
      </c>
      <c r="S51" s="207" t="s">
        <v>183</v>
      </c>
      <c r="T51" s="142" t="s">
        <v>183</v>
      </c>
      <c r="U51" s="140" t="s">
        <v>867</v>
      </c>
      <c r="V51" s="140" t="s">
        <v>508</v>
      </c>
      <c r="W51" s="128" t="s">
        <v>183</v>
      </c>
      <c r="X51" s="132"/>
    </row>
    <row r="52" spans="1:24" ht="15" customHeight="1" x14ac:dyDescent="0.2">
      <c r="A52" s="139" t="s">
        <v>41</v>
      </c>
      <c r="B52" s="142" t="s">
        <v>126</v>
      </c>
      <c r="C52" s="143">
        <f t="shared" si="4"/>
        <v>2</v>
      </c>
      <c r="D52" s="143"/>
      <c r="E52" s="143"/>
      <c r="F52" s="144">
        <f t="shared" si="8"/>
        <v>2</v>
      </c>
      <c r="G52" s="142" t="s">
        <v>864</v>
      </c>
      <c r="H52" s="142" t="s">
        <v>864</v>
      </c>
      <c r="I52" s="142" t="s">
        <v>864</v>
      </c>
      <c r="J52" s="142" t="s">
        <v>864</v>
      </c>
      <c r="K52" s="142" t="s">
        <v>864</v>
      </c>
      <c r="L52" s="142" t="s">
        <v>864</v>
      </c>
      <c r="M52" s="142" t="s">
        <v>864</v>
      </c>
      <c r="N52" s="142" t="s">
        <v>864</v>
      </c>
      <c r="O52" s="142" t="s">
        <v>864</v>
      </c>
      <c r="P52" s="142" t="s">
        <v>864</v>
      </c>
      <c r="Q52" s="142" t="s">
        <v>864</v>
      </c>
      <c r="R52" s="142" t="s">
        <v>864</v>
      </c>
      <c r="S52" s="207">
        <v>44299</v>
      </c>
      <c r="T52" s="152" t="s">
        <v>183</v>
      </c>
      <c r="U52" s="140" t="s">
        <v>867</v>
      </c>
      <c r="V52" s="140" t="s">
        <v>184</v>
      </c>
      <c r="W52" s="140" t="s">
        <v>1063</v>
      </c>
      <c r="X52" s="133" t="s">
        <v>183</v>
      </c>
    </row>
    <row r="53" spans="1:24" ht="15" customHeight="1" x14ac:dyDescent="0.2">
      <c r="A53" s="139" t="s">
        <v>42</v>
      </c>
      <c r="B53" s="142" t="s">
        <v>126</v>
      </c>
      <c r="C53" s="143">
        <f t="shared" si="4"/>
        <v>2</v>
      </c>
      <c r="D53" s="143"/>
      <c r="E53" s="143"/>
      <c r="F53" s="144">
        <f t="shared" si="8"/>
        <v>2</v>
      </c>
      <c r="G53" s="142" t="s">
        <v>864</v>
      </c>
      <c r="H53" s="142" t="s">
        <v>864</v>
      </c>
      <c r="I53" s="142" t="s">
        <v>864</v>
      </c>
      <c r="J53" s="142" t="s">
        <v>864</v>
      </c>
      <c r="K53" s="142" t="s">
        <v>864</v>
      </c>
      <c r="L53" s="142" t="s">
        <v>864</v>
      </c>
      <c r="M53" s="142" t="s">
        <v>864</v>
      </c>
      <c r="N53" s="142" t="s">
        <v>864</v>
      </c>
      <c r="O53" s="142" t="s">
        <v>864</v>
      </c>
      <c r="P53" s="142" t="s">
        <v>864</v>
      </c>
      <c r="Q53" s="142" t="s">
        <v>864</v>
      </c>
      <c r="R53" s="142" t="s">
        <v>864</v>
      </c>
      <c r="S53" s="207" t="s">
        <v>343</v>
      </c>
      <c r="T53" s="152" t="s">
        <v>183</v>
      </c>
      <c r="U53" s="140" t="s">
        <v>979</v>
      </c>
      <c r="V53" s="140" t="s">
        <v>388</v>
      </c>
      <c r="W53" s="128" t="s">
        <v>183</v>
      </c>
      <c r="X53" s="133" t="s">
        <v>183</v>
      </c>
    </row>
    <row r="54" spans="1:24" s="52" customFormat="1" ht="15" customHeight="1" x14ac:dyDescent="0.2">
      <c r="A54" s="145" t="s">
        <v>43</v>
      </c>
      <c r="B54" s="150"/>
      <c r="C54" s="156"/>
      <c r="D54" s="150"/>
      <c r="E54" s="150"/>
      <c r="F54" s="151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67"/>
      <c r="S54" s="239"/>
      <c r="T54" s="145"/>
      <c r="U54" s="146"/>
      <c r="V54" s="146"/>
      <c r="W54" s="146"/>
      <c r="X54" s="133"/>
    </row>
    <row r="55" spans="1:24" ht="15" customHeight="1" x14ac:dyDescent="0.2">
      <c r="A55" s="139" t="s">
        <v>44</v>
      </c>
      <c r="B55" s="142" t="s">
        <v>126</v>
      </c>
      <c r="C55" s="143">
        <f t="shared" ref="C55:C68" si="9">IF(B55=$B$4,2,0)</f>
        <v>2</v>
      </c>
      <c r="D55" s="143"/>
      <c r="E55" s="143"/>
      <c r="F55" s="144">
        <f t="shared" ref="F55:F68" si="10">C55*IF(D55&gt;0,D55,1)*IF(E55&gt;0,E55,1)</f>
        <v>2</v>
      </c>
      <c r="G55" s="142" t="s">
        <v>864</v>
      </c>
      <c r="H55" s="142" t="s">
        <v>864</v>
      </c>
      <c r="I55" s="142" t="s">
        <v>864</v>
      </c>
      <c r="J55" s="142" t="s">
        <v>864</v>
      </c>
      <c r="K55" s="142" t="s">
        <v>864</v>
      </c>
      <c r="L55" s="142" t="s">
        <v>864</v>
      </c>
      <c r="M55" s="142" t="s">
        <v>864</v>
      </c>
      <c r="N55" s="142" t="s">
        <v>864</v>
      </c>
      <c r="O55" s="142" t="s">
        <v>864</v>
      </c>
      <c r="P55" s="142" t="s">
        <v>864</v>
      </c>
      <c r="Q55" s="142" t="s">
        <v>864</v>
      </c>
      <c r="R55" s="142" t="s">
        <v>864</v>
      </c>
      <c r="S55" s="207">
        <v>44348</v>
      </c>
      <c r="T55" s="157" t="s">
        <v>183</v>
      </c>
      <c r="U55" s="140" t="s">
        <v>867</v>
      </c>
      <c r="V55" s="140" t="s">
        <v>511</v>
      </c>
      <c r="W55" s="128" t="s">
        <v>183</v>
      </c>
    </row>
    <row r="56" spans="1:24" ht="15" customHeight="1" x14ac:dyDescent="0.2">
      <c r="A56" s="139" t="s">
        <v>45</v>
      </c>
      <c r="B56" s="142" t="s">
        <v>126</v>
      </c>
      <c r="C56" s="143">
        <f t="shared" si="9"/>
        <v>2</v>
      </c>
      <c r="D56" s="143"/>
      <c r="E56" s="143"/>
      <c r="F56" s="144">
        <f t="shared" si="10"/>
        <v>2</v>
      </c>
      <c r="G56" s="142" t="s">
        <v>864</v>
      </c>
      <c r="H56" s="142" t="s">
        <v>864</v>
      </c>
      <c r="I56" s="142" t="s">
        <v>864</v>
      </c>
      <c r="J56" s="142" t="s">
        <v>864</v>
      </c>
      <c r="K56" s="142" t="s">
        <v>864</v>
      </c>
      <c r="L56" s="142" t="s">
        <v>864</v>
      </c>
      <c r="M56" s="142" t="s">
        <v>864</v>
      </c>
      <c r="N56" s="142" t="s">
        <v>864</v>
      </c>
      <c r="O56" s="142" t="s">
        <v>864</v>
      </c>
      <c r="P56" s="142" t="s">
        <v>864</v>
      </c>
      <c r="Q56" s="142" t="s">
        <v>864</v>
      </c>
      <c r="R56" s="142" t="s">
        <v>864</v>
      </c>
      <c r="S56" s="207" t="s">
        <v>343</v>
      </c>
      <c r="T56" s="159" t="s">
        <v>183</v>
      </c>
      <c r="U56" s="140" t="s">
        <v>867</v>
      </c>
      <c r="V56" s="140" t="s">
        <v>513</v>
      </c>
      <c r="W56" s="128" t="s">
        <v>183</v>
      </c>
    </row>
    <row r="57" spans="1:24" ht="15" customHeight="1" x14ac:dyDescent="0.2">
      <c r="A57" s="139" t="s">
        <v>46</v>
      </c>
      <c r="B57" s="142" t="s">
        <v>125</v>
      </c>
      <c r="C57" s="143">
        <f t="shared" si="9"/>
        <v>0</v>
      </c>
      <c r="D57" s="143"/>
      <c r="E57" s="143"/>
      <c r="F57" s="144">
        <f t="shared" si="10"/>
        <v>0</v>
      </c>
      <c r="G57" s="207" t="s">
        <v>866</v>
      </c>
      <c r="H57" s="207" t="s">
        <v>183</v>
      </c>
      <c r="I57" s="207" t="s">
        <v>183</v>
      </c>
      <c r="J57" s="207" t="s">
        <v>183</v>
      </c>
      <c r="K57" s="207" t="s">
        <v>183</v>
      </c>
      <c r="L57" s="207" t="s">
        <v>183</v>
      </c>
      <c r="M57" s="207" t="s">
        <v>183</v>
      </c>
      <c r="N57" s="207" t="s">
        <v>183</v>
      </c>
      <c r="O57" s="207" t="s">
        <v>183</v>
      </c>
      <c r="P57" s="207" t="s">
        <v>183</v>
      </c>
      <c r="Q57" s="207" t="s">
        <v>183</v>
      </c>
      <c r="R57" s="207" t="s">
        <v>183</v>
      </c>
      <c r="S57" s="207" t="s">
        <v>183</v>
      </c>
      <c r="T57" s="142" t="s">
        <v>183</v>
      </c>
      <c r="U57" s="140" t="s">
        <v>867</v>
      </c>
      <c r="V57" s="140" t="s">
        <v>514</v>
      </c>
      <c r="W57" s="128" t="s">
        <v>183</v>
      </c>
    </row>
    <row r="58" spans="1:24" ht="15" customHeight="1" x14ac:dyDescent="0.2">
      <c r="A58" s="139" t="s">
        <v>47</v>
      </c>
      <c r="B58" s="142" t="s">
        <v>125</v>
      </c>
      <c r="C58" s="143">
        <f t="shared" si="9"/>
        <v>0</v>
      </c>
      <c r="D58" s="143"/>
      <c r="E58" s="143"/>
      <c r="F58" s="144">
        <f t="shared" si="10"/>
        <v>0</v>
      </c>
      <c r="G58" s="142" t="s">
        <v>865</v>
      </c>
      <c r="H58" s="142" t="s">
        <v>864</v>
      </c>
      <c r="I58" s="142" t="s">
        <v>864</v>
      </c>
      <c r="J58" s="142" t="s">
        <v>864</v>
      </c>
      <c r="K58" s="142" t="s">
        <v>864</v>
      </c>
      <c r="L58" s="142" t="s">
        <v>864</v>
      </c>
      <c r="M58" s="142" t="s">
        <v>866</v>
      </c>
      <c r="N58" s="142" t="s">
        <v>866</v>
      </c>
      <c r="O58" s="142" t="s">
        <v>866</v>
      </c>
      <c r="P58" s="142" t="s">
        <v>866</v>
      </c>
      <c r="Q58" s="142" t="s">
        <v>866</v>
      </c>
      <c r="R58" s="142" t="s">
        <v>864</v>
      </c>
      <c r="S58" s="207" t="s">
        <v>343</v>
      </c>
      <c r="T58" s="142" t="s">
        <v>1039</v>
      </c>
      <c r="U58" s="140" t="s">
        <v>867</v>
      </c>
      <c r="V58" s="140" t="s">
        <v>516</v>
      </c>
      <c r="W58" s="128" t="s">
        <v>183</v>
      </c>
    </row>
    <row r="59" spans="1:24" s="52" customFormat="1" ht="15" customHeight="1" x14ac:dyDescent="0.2">
      <c r="A59" s="139" t="s">
        <v>48</v>
      </c>
      <c r="B59" s="142" t="s">
        <v>126</v>
      </c>
      <c r="C59" s="143">
        <f t="shared" si="9"/>
        <v>2</v>
      </c>
      <c r="D59" s="143"/>
      <c r="E59" s="143"/>
      <c r="F59" s="144">
        <f t="shared" si="10"/>
        <v>2</v>
      </c>
      <c r="G59" s="142" t="s">
        <v>864</v>
      </c>
      <c r="H59" s="142" t="s">
        <v>864</v>
      </c>
      <c r="I59" s="142" t="s">
        <v>864</v>
      </c>
      <c r="J59" s="142" t="s">
        <v>864</v>
      </c>
      <c r="K59" s="142" t="s">
        <v>864</v>
      </c>
      <c r="L59" s="142" t="s">
        <v>864</v>
      </c>
      <c r="M59" s="142" t="s">
        <v>864</v>
      </c>
      <c r="N59" s="142" t="s">
        <v>864</v>
      </c>
      <c r="O59" s="142" t="s">
        <v>864</v>
      </c>
      <c r="P59" s="142" t="s">
        <v>864</v>
      </c>
      <c r="Q59" s="142" t="s">
        <v>864</v>
      </c>
      <c r="R59" s="142" t="s">
        <v>864</v>
      </c>
      <c r="S59" s="207" t="s">
        <v>343</v>
      </c>
      <c r="T59" s="152" t="s">
        <v>1064</v>
      </c>
      <c r="U59" s="140" t="s">
        <v>867</v>
      </c>
      <c r="V59" s="140" t="s">
        <v>517</v>
      </c>
      <c r="W59" s="128" t="s">
        <v>183</v>
      </c>
      <c r="X59" s="133"/>
    </row>
    <row r="60" spans="1:24" ht="15" customHeight="1" x14ac:dyDescent="0.2">
      <c r="A60" s="139" t="s">
        <v>49</v>
      </c>
      <c r="B60" s="142" t="s">
        <v>126</v>
      </c>
      <c r="C60" s="143">
        <f t="shared" si="9"/>
        <v>2</v>
      </c>
      <c r="D60" s="143"/>
      <c r="E60" s="143"/>
      <c r="F60" s="144">
        <f t="shared" si="10"/>
        <v>2</v>
      </c>
      <c r="G60" s="142" t="s">
        <v>864</v>
      </c>
      <c r="H60" s="142" t="s">
        <v>864</v>
      </c>
      <c r="I60" s="142" t="s">
        <v>864</v>
      </c>
      <c r="J60" s="142" t="s">
        <v>864</v>
      </c>
      <c r="K60" s="142" t="s">
        <v>864</v>
      </c>
      <c r="L60" s="142" t="s">
        <v>864</v>
      </c>
      <c r="M60" s="142" t="s">
        <v>864</v>
      </c>
      <c r="N60" s="142" t="s">
        <v>864</v>
      </c>
      <c r="O60" s="142" t="s">
        <v>864</v>
      </c>
      <c r="P60" s="142" t="s">
        <v>864</v>
      </c>
      <c r="Q60" s="142" t="s">
        <v>864</v>
      </c>
      <c r="R60" s="142" t="s">
        <v>864</v>
      </c>
      <c r="S60" s="236">
        <v>44290</v>
      </c>
      <c r="T60" s="152" t="s">
        <v>183</v>
      </c>
      <c r="U60" s="140" t="s">
        <v>979</v>
      </c>
      <c r="V60" s="140" t="s">
        <v>389</v>
      </c>
      <c r="W60" s="128" t="s">
        <v>183</v>
      </c>
      <c r="X60" s="133" t="s">
        <v>183</v>
      </c>
    </row>
    <row r="61" spans="1:24" ht="15" customHeight="1" x14ac:dyDescent="0.2">
      <c r="A61" s="139" t="s">
        <v>50</v>
      </c>
      <c r="B61" s="142" t="s">
        <v>125</v>
      </c>
      <c r="C61" s="143">
        <f t="shared" si="9"/>
        <v>0</v>
      </c>
      <c r="D61" s="143"/>
      <c r="E61" s="143"/>
      <c r="F61" s="144">
        <f t="shared" si="10"/>
        <v>0</v>
      </c>
      <c r="G61" s="207" t="s">
        <v>866</v>
      </c>
      <c r="H61" s="142" t="s">
        <v>183</v>
      </c>
      <c r="I61" s="142" t="s">
        <v>183</v>
      </c>
      <c r="J61" s="142" t="s">
        <v>183</v>
      </c>
      <c r="K61" s="142" t="s">
        <v>183</v>
      </c>
      <c r="L61" s="142" t="s">
        <v>183</v>
      </c>
      <c r="M61" s="142" t="s">
        <v>183</v>
      </c>
      <c r="N61" s="142" t="s">
        <v>183</v>
      </c>
      <c r="O61" s="142" t="s">
        <v>183</v>
      </c>
      <c r="P61" s="142" t="s">
        <v>183</v>
      </c>
      <c r="Q61" s="142" t="s">
        <v>183</v>
      </c>
      <c r="R61" s="148" t="s">
        <v>183</v>
      </c>
      <c r="S61" s="207" t="s">
        <v>183</v>
      </c>
      <c r="T61" s="152" t="s">
        <v>183</v>
      </c>
      <c r="U61" s="140" t="s">
        <v>867</v>
      </c>
      <c r="V61" s="140" t="s">
        <v>393</v>
      </c>
      <c r="W61" s="128" t="s">
        <v>183</v>
      </c>
      <c r="X61" s="133" t="s">
        <v>183</v>
      </c>
    </row>
    <row r="62" spans="1:24" ht="15" customHeight="1" x14ac:dyDescent="0.2">
      <c r="A62" s="139" t="s">
        <v>51</v>
      </c>
      <c r="B62" s="142" t="s">
        <v>126</v>
      </c>
      <c r="C62" s="143">
        <f t="shared" si="9"/>
        <v>2</v>
      </c>
      <c r="D62" s="143"/>
      <c r="E62" s="143"/>
      <c r="F62" s="144">
        <f t="shared" si="10"/>
        <v>2</v>
      </c>
      <c r="G62" s="142" t="s">
        <v>864</v>
      </c>
      <c r="H62" s="142" t="s">
        <v>864</v>
      </c>
      <c r="I62" s="142" t="s">
        <v>864</v>
      </c>
      <c r="J62" s="142" t="s">
        <v>864</v>
      </c>
      <c r="K62" s="142" t="s">
        <v>864</v>
      </c>
      <c r="L62" s="142" t="s">
        <v>864</v>
      </c>
      <c r="M62" s="142" t="s">
        <v>864</v>
      </c>
      <c r="N62" s="142" t="s">
        <v>864</v>
      </c>
      <c r="O62" s="142" t="s">
        <v>864</v>
      </c>
      <c r="P62" s="142" t="s">
        <v>864</v>
      </c>
      <c r="Q62" s="142" t="s">
        <v>864</v>
      </c>
      <c r="R62" s="142" t="s">
        <v>864</v>
      </c>
      <c r="S62" s="207" t="s">
        <v>343</v>
      </c>
      <c r="T62" s="152" t="s">
        <v>183</v>
      </c>
      <c r="U62" s="140" t="s">
        <v>867</v>
      </c>
      <c r="V62" s="140" t="s">
        <v>520</v>
      </c>
      <c r="W62" s="128" t="s">
        <v>183</v>
      </c>
    </row>
    <row r="63" spans="1:24" ht="15" customHeight="1" x14ac:dyDescent="0.2">
      <c r="A63" s="139" t="s">
        <v>52</v>
      </c>
      <c r="B63" s="142" t="s">
        <v>126</v>
      </c>
      <c r="C63" s="143">
        <f t="shared" si="9"/>
        <v>2</v>
      </c>
      <c r="D63" s="143"/>
      <c r="E63" s="143"/>
      <c r="F63" s="144">
        <f t="shared" si="10"/>
        <v>2</v>
      </c>
      <c r="G63" s="142" t="s">
        <v>864</v>
      </c>
      <c r="H63" s="142" t="s">
        <v>864</v>
      </c>
      <c r="I63" s="142" t="s">
        <v>864</v>
      </c>
      <c r="J63" s="142" t="s">
        <v>864</v>
      </c>
      <c r="K63" s="142" t="s">
        <v>864</v>
      </c>
      <c r="L63" s="142" t="s">
        <v>864</v>
      </c>
      <c r="M63" s="142" t="s">
        <v>864</v>
      </c>
      <c r="N63" s="142" t="s">
        <v>864</v>
      </c>
      <c r="O63" s="142" t="s">
        <v>864</v>
      </c>
      <c r="P63" s="142" t="s">
        <v>864</v>
      </c>
      <c r="Q63" s="142" t="s">
        <v>864</v>
      </c>
      <c r="R63" s="142" t="s">
        <v>864</v>
      </c>
      <c r="S63" s="207" t="s">
        <v>343</v>
      </c>
      <c r="T63" s="152" t="s">
        <v>183</v>
      </c>
      <c r="U63" s="140" t="s">
        <v>867</v>
      </c>
      <c r="V63" s="140" t="s">
        <v>523</v>
      </c>
      <c r="W63" s="128" t="s">
        <v>183</v>
      </c>
      <c r="X63" s="133" t="s">
        <v>183</v>
      </c>
    </row>
    <row r="64" spans="1:24" ht="15" customHeight="1" x14ac:dyDescent="0.2">
      <c r="A64" s="139" t="s">
        <v>150</v>
      </c>
      <c r="B64" s="142" t="s">
        <v>126</v>
      </c>
      <c r="C64" s="143">
        <f t="shared" si="9"/>
        <v>2</v>
      </c>
      <c r="D64" s="143"/>
      <c r="E64" s="143"/>
      <c r="F64" s="144">
        <f t="shared" si="10"/>
        <v>2</v>
      </c>
      <c r="G64" s="142" t="s">
        <v>864</v>
      </c>
      <c r="H64" s="142" t="s">
        <v>864</v>
      </c>
      <c r="I64" s="142" t="s">
        <v>864</v>
      </c>
      <c r="J64" s="142" t="s">
        <v>864</v>
      </c>
      <c r="K64" s="142" t="s">
        <v>864</v>
      </c>
      <c r="L64" s="142" t="s">
        <v>864</v>
      </c>
      <c r="M64" s="142" t="s">
        <v>864</v>
      </c>
      <c r="N64" s="142" t="s">
        <v>864</v>
      </c>
      <c r="O64" s="142" t="s">
        <v>864</v>
      </c>
      <c r="P64" s="142" t="s">
        <v>864</v>
      </c>
      <c r="Q64" s="142" t="s">
        <v>864</v>
      </c>
      <c r="R64" s="142" t="s">
        <v>864</v>
      </c>
      <c r="S64" s="207" t="s">
        <v>343</v>
      </c>
      <c r="T64" s="152" t="s">
        <v>183</v>
      </c>
      <c r="U64" s="140" t="s">
        <v>867</v>
      </c>
      <c r="V64" s="140" t="s">
        <v>624</v>
      </c>
      <c r="W64" s="128" t="s">
        <v>183</v>
      </c>
      <c r="X64" s="133" t="s">
        <v>183</v>
      </c>
    </row>
    <row r="65" spans="1:24" ht="15" customHeight="1" x14ac:dyDescent="0.2">
      <c r="A65" s="139" t="s">
        <v>54</v>
      </c>
      <c r="B65" s="142" t="s">
        <v>126</v>
      </c>
      <c r="C65" s="143">
        <f t="shared" si="9"/>
        <v>2</v>
      </c>
      <c r="D65" s="143"/>
      <c r="E65" s="143"/>
      <c r="F65" s="144">
        <f t="shared" si="10"/>
        <v>2</v>
      </c>
      <c r="G65" s="142" t="s">
        <v>864</v>
      </c>
      <c r="H65" s="142" t="s">
        <v>864</v>
      </c>
      <c r="I65" s="142" t="s">
        <v>864</v>
      </c>
      <c r="J65" s="142" t="s">
        <v>864</v>
      </c>
      <c r="K65" s="142" t="s">
        <v>864</v>
      </c>
      <c r="L65" s="142" t="s">
        <v>864</v>
      </c>
      <c r="M65" s="142" t="s">
        <v>864</v>
      </c>
      <c r="N65" s="142" t="s">
        <v>864</v>
      </c>
      <c r="O65" s="142" t="s">
        <v>864</v>
      </c>
      <c r="P65" s="142" t="s">
        <v>864</v>
      </c>
      <c r="Q65" s="142" t="s">
        <v>864</v>
      </c>
      <c r="R65" s="142" t="s">
        <v>864</v>
      </c>
      <c r="S65" s="207">
        <v>44336</v>
      </c>
      <c r="T65" s="152" t="s">
        <v>183</v>
      </c>
      <c r="U65" s="140" t="s">
        <v>867</v>
      </c>
      <c r="V65" s="140" t="s">
        <v>395</v>
      </c>
      <c r="W65" s="128" t="s">
        <v>183</v>
      </c>
    </row>
    <row r="66" spans="1:24" ht="15" customHeight="1" x14ac:dyDescent="0.2">
      <c r="A66" s="139" t="s">
        <v>55</v>
      </c>
      <c r="B66" s="142" t="s">
        <v>126</v>
      </c>
      <c r="C66" s="143">
        <f t="shared" si="9"/>
        <v>2</v>
      </c>
      <c r="D66" s="143"/>
      <c r="E66" s="143"/>
      <c r="F66" s="144">
        <f t="shared" si="10"/>
        <v>2</v>
      </c>
      <c r="G66" s="142" t="s">
        <v>864</v>
      </c>
      <c r="H66" s="142" t="s">
        <v>864</v>
      </c>
      <c r="I66" s="142" t="s">
        <v>864</v>
      </c>
      <c r="J66" s="142" t="s">
        <v>864</v>
      </c>
      <c r="K66" s="142" t="s">
        <v>864</v>
      </c>
      <c r="L66" s="142" t="s">
        <v>864</v>
      </c>
      <c r="M66" s="142" t="s">
        <v>864</v>
      </c>
      <c r="N66" s="142" t="s">
        <v>864</v>
      </c>
      <c r="O66" s="142" t="s">
        <v>864</v>
      </c>
      <c r="P66" s="142" t="s">
        <v>864</v>
      </c>
      <c r="Q66" s="142" t="s">
        <v>864</v>
      </c>
      <c r="R66" s="142" t="s">
        <v>864</v>
      </c>
      <c r="S66" s="207" t="s">
        <v>343</v>
      </c>
      <c r="T66" s="142" t="s">
        <v>1074</v>
      </c>
      <c r="U66" s="140" t="s">
        <v>875</v>
      </c>
      <c r="V66" s="140" t="s">
        <v>527</v>
      </c>
      <c r="W66" s="128" t="s">
        <v>183</v>
      </c>
      <c r="X66" s="133" t="s">
        <v>183</v>
      </c>
    </row>
    <row r="67" spans="1:24" ht="15" customHeight="1" x14ac:dyDescent="0.2">
      <c r="A67" s="139" t="s">
        <v>56</v>
      </c>
      <c r="B67" s="142" t="s">
        <v>126</v>
      </c>
      <c r="C67" s="143">
        <f t="shared" si="9"/>
        <v>2</v>
      </c>
      <c r="D67" s="143"/>
      <c r="E67" s="143"/>
      <c r="F67" s="144">
        <f t="shared" si="10"/>
        <v>2</v>
      </c>
      <c r="G67" s="142" t="s">
        <v>864</v>
      </c>
      <c r="H67" s="142" t="s">
        <v>864</v>
      </c>
      <c r="I67" s="142" t="s">
        <v>864</v>
      </c>
      <c r="J67" s="142" t="s">
        <v>864</v>
      </c>
      <c r="K67" s="142" t="s">
        <v>864</v>
      </c>
      <c r="L67" s="142" t="s">
        <v>864</v>
      </c>
      <c r="M67" s="142" t="s">
        <v>864</v>
      </c>
      <c r="N67" s="142" t="s">
        <v>864</v>
      </c>
      <c r="O67" s="142" t="s">
        <v>864</v>
      </c>
      <c r="P67" s="142" t="s">
        <v>864</v>
      </c>
      <c r="Q67" s="142" t="s">
        <v>864</v>
      </c>
      <c r="R67" s="142" t="s">
        <v>864</v>
      </c>
      <c r="S67" s="207">
        <v>44329</v>
      </c>
      <c r="T67" s="152" t="s">
        <v>183</v>
      </c>
      <c r="U67" s="140" t="s">
        <v>979</v>
      </c>
      <c r="V67" s="140" t="s">
        <v>530</v>
      </c>
      <c r="W67" s="128" t="s">
        <v>183</v>
      </c>
      <c r="X67" s="133" t="s">
        <v>183</v>
      </c>
    </row>
    <row r="68" spans="1:24" s="52" customFormat="1" ht="15" customHeight="1" x14ac:dyDescent="0.2">
      <c r="A68" s="139" t="s">
        <v>57</v>
      </c>
      <c r="B68" s="142" t="s">
        <v>126</v>
      </c>
      <c r="C68" s="143">
        <f t="shared" si="9"/>
        <v>2</v>
      </c>
      <c r="D68" s="143">
        <v>0.5</v>
      </c>
      <c r="E68" s="143"/>
      <c r="F68" s="144">
        <f t="shared" si="10"/>
        <v>1</v>
      </c>
      <c r="G68" s="142" t="s">
        <v>864</v>
      </c>
      <c r="H68" s="142" t="s">
        <v>864</v>
      </c>
      <c r="I68" s="142" t="s">
        <v>864</v>
      </c>
      <c r="J68" s="142" t="s">
        <v>864</v>
      </c>
      <c r="K68" s="142" t="s">
        <v>864</v>
      </c>
      <c r="L68" s="142" t="s">
        <v>864</v>
      </c>
      <c r="M68" s="142" t="s">
        <v>864</v>
      </c>
      <c r="N68" s="142" t="s">
        <v>864</v>
      </c>
      <c r="O68" s="142" t="s">
        <v>864</v>
      </c>
      <c r="P68" s="142" t="s">
        <v>864</v>
      </c>
      <c r="Q68" s="142" t="s">
        <v>864</v>
      </c>
      <c r="R68" s="142" t="s">
        <v>864</v>
      </c>
      <c r="S68" s="207" t="s">
        <v>343</v>
      </c>
      <c r="T68" s="142" t="s">
        <v>1077</v>
      </c>
      <c r="U68" s="140" t="s">
        <v>1075</v>
      </c>
      <c r="V68" s="140" t="s">
        <v>534</v>
      </c>
      <c r="W68" s="128" t="s">
        <v>1076</v>
      </c>
      <c r="X68" s="133" t="s">
        <v>183</v>
      </c>
    </row>
    <row r="69" spans="1:24" s="52" customFormat="1" ht="15" customHeight="1" x14ac:dyDescent="0.2">
      <c r="A69" s="145" t="s">
        <v>58</v>
      </c>
      <c r="B69" s="150"/>
      <c r="C69" s="156"/>
      <c r="D69" s="150"/>
      <c r="E69" s="150"/>
      <c r="F69" s="151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67"/>
      <c r="S69" s="239"/>
      <c r="T69" s="145"/>
      <c r="U69" s="146"/>
      <c r="V69" s="146"/>
      <c r="W69" s="146"/>
      <c r="X69" s="133"/>
    </row>
    <row r="70" spans="1:24" s="52" customFormat="1" ht="15" customHeight="1" x14ac:dyDescent="0.2">
      <c r="A70" s="139" t="s">
        <v>59</v>
      </c>
      <c r="B70" s="142" t="s">
        <v>125</v>
      </c>
      <c r="C70" s="143">
        <f t="shared" ref="C70:C75" si="11">IF(B70=$B$4,2,0)</f>
        <v>0</v>
      </c>
      <c r="D70" s="143"/>
      <c r="E70" s="143"/>
      <c r="F70" s="144">
        <f t="shared" ref="F70:F75" si="12">C70*IF(D70&gt;0,D70,1)*IF(E70&gt;0,E70,1)</f>
        <v>0</v>
      </c>
      <c r="G70" s="142" t="s">
        <v>865</v>
      </c>
      <c r="H70" s="142" t="s">
        <v>864</v>
      </c>
      <c r="I70" s="142" t="s">
        <v>864</v>
      </c>
      <c r="J70" s="142" t="s">
        <v>864</v>
      </c>
      <c r="K70" s="142" t="s">
        <v>864</v>
      </c>
      <c r="L70" s="142" t="s">
        <v>864</v>
      </c>
      <c r="M70" s="148" t="s">
        <v>864</v>
      </c>
      <c r="N70" s="148" t="s">
        <v>864</v>
      </c>
      <c r="O70" s="142" t="s">
        <v>866</v>
      </c>
      <c r="P70" s="142" t="s">
        <v>866</v>
      </c>
      <c r="Q70" s="142" t="s">
        <v>866</v>
      </c>
      <c r="R70" s="142" t="s">
        <v>864</v>
      </c>
      <c r="S70" s="207" t="s">
        <v>343</v>
      </c>
      <c r="T70" s="142" t="s">
        <v>1070</v>
      </c>
      <c r="U70" s="140" t="s">
        <v>867</v>
      </c>
      <c r="V70" s="140" t="s">
        <v>535</v>
      </c>
      <c r="W70" s="128" t="s">
        <v>1083</v>
      </c>
      <c r="X70" s="133" t="s">
        <v>183</v>
      </c>
    </row>
    <row r="71" spans="1:24" s="52" customFormat="1" ht="15" customHeight="1" x14ac:dyDescent="0.2">
      <c r="A71" s="139" t="s">
        <v>60</v>
      </c>
      <c r="B71" s="142" t="s">
        <v>126</v>
      </c>
      <c r="C71" s="143">
        <f>IF(B71=$B$4,2,0)</f>
        <v>2</v>
      </c>
      <c r="D71" s="143"/>
      <c r="E71" s="143"/>
      <c r="F71" s="144">
        <f>C71*IF(D71&gt;0,D71,1)*IF(E71&gt;0,E71,1)</f>
        <v>2</v>
      </c>
      <c r="G71" s="142" t="s">
        <v>864</v>
      </c>
      <c r="H71" s="142" t="s">
        <v>864</v>
      </c>
      <c r="I71" s="142" t="s">
        <v>864</v>
      </c>
      <c r="J71" s="142" t="s">
        <v>864</v>
      </c>
      <c r="K71" s="142" t="s">
        <v>864</v>
      </c>
      <c r="L71" s="142" t="s">
        <v>864</v>
      </c>
      <c r="M71" s="142" t="s">
        <v>864</v>
      </c>
      <c r="N71" s="142" t="s">
        <v>864</v>
      </c>
      <c r="O71" s="142" t="s">
        <v>864</v>
      </c>
      <c r="P71" s="142" t="s">
        <v>864</v>
      </c>
      <c r="Q71" s="142" t="s">
        <v>864</v>
      </c>
      <c r="R71" s="142" t="s">
        <v>864</v>
      </c>
      <c r="S71" s="207">
        <v>44335</v>
      </c>
      <c r="T71" s="142" t="s">
        <v>183</v>
      </c>
      <c r="U71" s="140" t="s">
        <v>867</v>
      </c>
      <c r="V71" s="140" t="s">
        <v>537</v>
      </c>
      <c r="W71" s="128" t="s">
        <v>183</v>
      </c>
      <c r="X71" s="133" t="s">
        <v>183</v>
      </c>
    </row>
    <row r="72" spans="1:24" s="52" customFormat="1" ht="15" customHeight="1" x14ac:dyDescent="0.2">
      <c r="A72" s="139" t="s">
        <v>61</v>
      </c>
      <c r="B72" s="142" t="s">
        <v>126</v>
      </c>
      <c r="C72" s="143">
        <f t="shared" si="11"/>
        <v>2</v>
      </c>
      <c r="D72" s="143"/>
      <c r="E72" s="143"/>
      <c r="F72" s="144">
        <f t="shared" si="12"/>
        <v>2</v>
      </c>
      <c r="G72" s="142" t="s">
        <v>864</v>
      </c>
      <c r="H72" s="142" t="s">
        <v>864</v>
      </c>
      <c r="I72" s="142" t="s">
        <v>864</v>
      </c>
      <c r="J72" s="142" t="s">
        <v>864</v>
      </c>
      <c r="K72" s="142" t="s">
        <v>864</v>
      </c>
      <c r="L72" s="142" t="s">
        <v>864</v>
      </c>
      <c r="M72" s="142" t="s">
        <v>864</v>
      </c>
      <c r="N72" s="142" t="s">
        <v>864</v>
      </c>
      <c r="O72" s="142" t="s">
        <v>864</v>
      </c>
      <c r="P72" s="142" t="s">
        <v>864</v>
      </c>
      <c r="Q72" s="142" t="s">
        <v>864</v>
      </c>
      <c r="R72" s="142" t="s">
        <v>864</v>
      </c>
      <c r="S72" s="207">
        <v>44315</v>
      </c>
      <c r="T72" s="152" t="s">
        <v>183</v>
      </c>
      <c r="U72" s="141" t="s">
        <v>1032</v>
      </c>
      <c r="V72" s="140" t="s">
        <v>364</v>
      </c>
      <c r="W72" s="128" t="s">
        <v>183</v>
      </c>
      <c r="X72" s="133"/>
    </row>
    <row r="73" spans="1:24" s="52" customFormat="1" ht="15" customHeight="1" x14ac:dyDescent="0.2">
      <c r="A73" s="139" t="s">
        <v>62</v>
      </c>
      <c r="B73" s="142" t="s">
        <v>126</v>
      </c>
      <c r="C73" s="143">
        <f t="shared" si="11"/>
        <v>2</v>
      </c>
      <c r="D73" s="143"/>
      <c r="E73" s="143"/>
      <c r="F73" s="144">
        <f t="shared" si="12"/>
        <v>2</v>
      </c>
      <c r="G73" s="142" t="s">
        <v>864</v>
      </c>
      <c r="H73" s="142" t="s">
        <v>864</v>
      </c>
      <c r="I73" s="142" t="s">
        <v>864</v>
      </c>
      <c r="J73" s="142" t="s">
        <v>864</v>
      </c>
      <c r="K73" s="142" t="s">
        <v>864</v>
      </c>
      <c r="L73" s="142" t="s">
        <v>864</v>
      </c>
      <c r="M73" s="142" t="s">
        <v>864</v>
      </c>
      <c r="N73" s="142" t="s">
        <v>864</v>
      </c>
      <c r="O73" s="142" t="s">
        <v>864</v>
      </c>
      <c r="P73" s="142" t="s">
        <v>864</v>
      </c>
      <c r="Q73" s="142" t="s">
        <v>864</v>
      </c>
      <c r="R73" s="142" t="s">
        <v>864</v>
      </c>
      <c r="S73" s="207" t="s">
        <v>343</v>
      </c>
      <c r="T73" s="148" t="s">
        <v>183</v>
      </c>
      <c r="U73" s="140" t="s">
        <v>867</v>
      </c>
      <c r="V73" s="140" t="s">
        <v>344</v>
      </c>
      <c r="W73" s="128" t="s">
        <v>183</v>
      </c>
      <c r="X73" s="133"/>
    </row>
    <row r="74" spans="1:24" ht="15" customHeight="1" x14ac:dyDescent="0.2">
      <c r="A74" s="139" t="s">
        <v>63</v>
      </c>
      <c r="B74" s="142" t="s">
        <v>126</v>
      </c>
      <c r="C74" s="143">
        <f t="shared" si="11"/>
        <v>2</v>
      </c>
      <c r="D74" s="143"/>
      <c r="E74" s="143"/>
      <c r="F74" s="144">
        <f t="shared" si="12"/>
        <v>2</v>
      </c>
      <c r="G74" s="142" t="s">
        <v>864</v>
      </c>
      <c r="H74" s="142" t="s">
        <v>864</v>
      </c>
      <c r="I74" s="142" t="s">
        <v>864</v>
      </c>
      <c r="J74" s="142" t="s">
        <v>864</v>
      </c>
      <c r="K74" s="142" t="s">
        <v>864</v>
      </c>
      <c r="L74" s="142" t="s">
        <v>864</v>
      </c>
      <c r="M74" s="142" t="s">
        <v>864</v>
      </c>
      <c r="N74" s="142" t="s">
        <v>864</v>
      </c>
      <c r="O74" s="142" t="s">
        <v>864</v>
      </c>
      <c r="P74" s="142" t="s">
        <v>864</v>
      </c>
      <c r="Q74" s="142" t="s">
        <v>864</v>
      </c>
      <c r="R74" s="142" t="s">
        <v>864</v>
      </c>
      <c r="S74" s="207" t="s">
        <v>343</v>
      </c>
      <c r="T74" s="152" t="s">
        <v>183</v>
      </c>
      <c r="U74" s="140" t="s">
        <v>875</v>
      </c>
      <c r="V74" s="140" t="s">
        <v>539</v>
      </c>
      <c r="W74" s="128" t="s">
        <v>183</v>
      </c>
    </row>
    <row r="75" spans="1:24" ht="15" customHeight="1" x14ac:dyDescent="0.2">
      <c r="A75" s="139" t="s">
        <v>64</v>
      </c>
      <c r="B75" s="142" t="s">
        <v>126</v>
      </c>
      <c r="C75" s="143">
        <f t="shared" si="11"/>
        <v>2</v>
      </c>
      <c r="D75" s="143"/>
      <c r="E75" s="143"/>
      <c r="F75" s="144">
        <f t="shared" si="12"/>
        <v>2</v>
      </c>
      <c r="G75" s="142" t="s">
        <v>864</v>
      </c>
      <c r="H75" s="142" t="s">
        <v>864</v>
      </c>
      <c r="I75" s="142" t="s">
        <v>864</v>
      </c>
      <c r="J75" s="142" t="s">
        <v>864</v>
      </c>
      <c r="K75" s="142" t="s">
        <v>864</v>
      </c>
      <c r="L75" s="142" t="s">
        <v>864</v>
      </c>
      <c r="M75" s="142" t="s">
        <v>864</v>
      </c>
      <c r="N75" s="142" t="s">
        <v>864</v>
      </c>
      <c r="O75" s="142" t="s">
        <v>864</v>
      </c>
      <c r="P75" s="142" t="s">
        <v>864</v>
      </c>
      <c r="Q75" s="142" t="s">
        <v>864</v>
      </c>
      <c r="R75" s="142" t="s">
        <v>864</v>
      </c>
      <c r="S75" s="207" t="s">
        <v>343</v>
      </c>
      <c r="T75" s="152" t="s">
        <v>183</v>
      </c>
      <c r="U75" s="140" t="s">
        <v>867</v>
      </c>
      <c r="V75" s="140" t="s">
        <v>543</v>
      </c>
      <c r="W75" s="128" t="s">
        <v>183</v>
      </c>
      <c r="X75" s="133" t="s">
        <v>183</v>
      </c>
    </row>
    <row r="76" spans="1:24" s="52" customFormat="1" ht="15" customHeight="1" x14ac:dyDescent="0.2">
      <c r="A76" s="145" t="s">
        <v>65</v>
      </c>
      <c r="B76" s="150"/>
      <c r="C76" s="156"/>
      <c r="D76" s="150"/>
      <c r="E76" s="150"/>
      <c r="F76" s="151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67"/>
      <c r="S76" s="239"/>
      <c r="T76" s="145"/>
      <c r="U76" s="146"/>
      <c r="V76" s="146"/>
      <c r="W76" s="146"/>
      <c r="X76" s="133"/>
    </row>
    <row r="77" spans="1:24" ht="15" customHeight="1" x14ac:dyDescent="0.2">
      <c r="A77" s="139" t="s">
        <v>66</v>
      </c>
      <c r="B77" s="142" t="s">
        <v>126</v>
      </c>
      <c r="C77" s="143">
        <f>IF(B77=$B$4,2,0)</f>
        <v>2</v>
      </c>
      <c r="D77" s="143"/>
      <c r="E77" s="143"/>
      <c r="F77" s="144">
        <f t="shared" ref="F77:F86" si="13">C77*IF(D77&gt;0,D77,1)*IF(E77&gt;0,E77,1)</f>
        <v>2</v>
      </c>
      <c r="G77" s="142" t="s">
        <v>864</v>
      </c>
      <c r="H77" s="142" t="s">
        <v>864</v>
      </c>
      <c r="I77" s="142" t="s">
        <v>864</v>
      </c>
      <c r="J77" s="142" t="s">
        <v>864</v>
      </c>
      <c r="K77" s="142" t="s">
        <v>864</v>
      </c>
      <c r="L77" s="142" t="s">
        <v>864</v>
      </c>
      <c r="M77" s="142" t="s">
        <v>864</v>
      </c>
      <c r="N77" s="142" t="s">
        <v>864</v>
      </c>
      <c r="O77" s="142" t="s">
        <v>864</v>
      </c>
      <c r="P77" s="142" t="s">
        <v>864</v>
      </c>
      <c r="Q77" s="142" t="s">
        <v>864</v>
      </c>
      <c r="R77" s="142" t="s">
        <v>864</v>
      </c>
      <c r="S77" s="207" t="s">
        <v>343</v>
      </c>
      <c r="T77" s="152" t="s">
        <v>183</v>
      </c>
      <c r="U77" s="140" t="s">
        <v>867</v>
      </c>
      <c r="V77" s="140" t="s">
        <v>547</v>
      </c>
      <c r="W77" s="128" t="s">
        <v>183</v>
      </c>
      <c r="X77" s="133" t="s">
        <v>183</v>
      </c>
    </row>
    <row r="78" spans="1:24" ht="15" customHeight="1" x14ac:dyDescent="0.2">
      <c r="A78" s="139" t="s">
        <v>68</v>
      </c>
      <c r="B78" s="142" t="s">
        <v>125</v>
      </c>
      <c r="C78" s="143">
        <f>IF(B78=$B$4,2,0)</f>
        <v>0</v>
      </c>
      <c r="D78" s="143"/>
      <c r="E78" s="143"/>
      <c r="F78" s="144">
        <f t="shared" ref="F78" si="14">C78*IF(D78&gt;0,D78,1)*IF(E78&gt;0,E78,1)</f>
        <v>0</v>
      </c>
      <c r="G78" s="207" t="s">
        <v>866</v>
      </c>
      <c r="H78" s="142" t="s">
        <v>183</v>
      </c>
      <c r="I78" s="142" t="s">
        <v>183</v>
      </c>
      <c r="J78" s="142" t="s">
        <v>183</v>
      </c>
      <c r="K78" s="142" t="s">
        <v>183</v>
      </c>
      <c r="L78" s="142" t="s">
        <v>183</v>
      </c>
      <c r="M78" s="142" t="s">
        <v>183</v>
      </c>
      <c r="N78" s="142" t="s">
        <v>183</v>
      </c>
      <c r="O78" s="142" t="s">
        <v>183</v>
      </c>
      <c r="P78" s="142" t="s">
        <v>183</v>
      </c>
      <c r="Q78" s="142" t="s">
        <v>183</v>
      </c>
      <c r="R78" s="148" t="s">
        <v>183</v>
      </c>
      <c r="S78" s="207" t="s">
        <v>183</v>
      </c>
      <c r="T78" s="142" t="s">
        <v>183</v>
      </c>
      <c r="U78" s="140" t="s">
        <v>867</v>
      </c>
      <c r="V78" s="140" t="s">
        <v>550</v>
      </c>
      <c r="W78" s="128" t="s">
        <v>183</v>
      </c>
      <c r="X78" s="133" t="s">
        <v>183</v>
      </c>
    </row>
    <row r="79" spans="1:24" ht="15" customHeight="1" x14ac:dyDescent="0.2">
      <c r="A79" s="139" t="s">
        <v>69</v>
      </c>
      <c r="B79" s="142" t="s">
        <v>125</v>
      </c>
      <c r="C79" s="143">
        <f>IF(B79=$B$4,2,0)</f>
        <v>0</v>
      </c>
      <c r="D79" s="143"/>
      <c r="E79" s="143"/>
      <c r="F79" s="144">
        <f t="shared" si="13"/>
        <v>0</v>
      </c>
      <c r="G79" s="207" t="s">
        <v>866</v>
      </c>
      <c r="H79" s="142" t="s">
        <v>183</v>
      </c>
      <c r="I79" s="142" t="s">
        <v>183</v>
      </c>
      <c r="J79" s="142" t="s">
        <v>183</v>
      </c>
      <c r="K79" s="142" t="s">
        <v>183</v>
      </c>
      <c r="L79" s="142" t="s">
        <v>183</v>
      </c>
      <c r="M79" s="142" t="s">
        <v>183</v>
      </c>
      <c r="N79" s="142" t="s">
        <v>183</v>
      </c>
      <c r="O79" s="142" t="s">
        <v>183</v>
      </c>
      <c r="P79" s="142" t="s">
        <v>183</v>
      </c>
      <c r="Q79" s="142" t="s">
        <v>183</v>
      </c>
      <c r="R79" s="148" t="s">
        <v>183</v>
      </c>
      <c r="S79" s="207" t="s">
        <v>183</v>
      </c>
      <c r="T79" s="159" t="s">
        <v>183</v>
      </c>
      <c r="U79" s="140" t="s">
        <v>875</v>
      </c>
      <c r="V79" s="140" t="s">
        <v>397</v>
      </c>
      <c r="W79" s="128" t="s">
        <v>183</v>
      </c>
    </row>
    <row r="80" spans="1:24" ht="15" customHeight="1" x14ac:dyDescent="0.2">
      <c r="A80" s="139" t="s">
        <v>70</v>
      </c>
      <c r="B80" s="142" t="s">
        <v>125</v>
      </c>
      <c r="C80" s="143">
        <f>IF(B80=$B$4,2,0)</f>
        <v>0</v>
      </c>
      <c r="D80" s="143"/>
      <c r="E80" s="143"/>
      <c r="F80" s="144">
        <f t="shared" ref="F80" si="15">C80*IF(D80&gt;0,D80,1)*IF(E80&gt;0,E80,1)</f>
        <v>0</v>
      </c>
      <c r="G80" s="207" t="s">
        <v>866</v>
      </c>
      <c r="H80" s="142" t="s">
        <v>183</v>
      </c>
      <c r="I80" s="142" t="s">
        <v>183</v>
      </c>
      <c r="J80" s="142" t="s">
        <v>183</v>
      </c>
      <c r="K80" s="142" t="s">
        <v>183</v>
      </c>
      <c r="L80" s="142" t="s">
        <v>183</v>
      </c>
      <c r="M80" s="142" t="s">
        <v>183</v>
      </c>
      <c r="N80" s="142" t="s">
        <v>183</v>
      </c>
      <c r="O80" s="142" t="s">
        <v>183</v>
      </c>
      <c r="P80" s="142" t="s">
        <v>183</v>
      </c>
      <c r="Q80" s="142" t="s">
        <v>183</v>
      </c>
      <c r="R80" s="148" t="s">
        <v>183</v>
      </c>
      <c r="S80" s="207" t="s">
        <v>183</v>
      </c>
      <c r="T80" s="142" t="s">
        <v>183</v>
      </c>
      <c r="U80" s="140" t="s">
        <v>867</v>
      </c>
      <c r="V80" s="140" t="s">
        <v>555</v>
      </c>
      <c r="W80" s="128" t="s">
        <v>183</v>
      </c>
    </row>
    <row r="81" spans="1:24" ht="15" customHeight="1" x14ac:dyDescent="0.2">
      <c r="A81" s="139" t="s">
        <v>72</v>
      </c>
      <c r="B81" s="142" t="s">
        <v>126</v>
      </c>
      <c r="C81" s="143">
        <f t="shared" ref="C81:C97" si="16">IF(B81=$B$4,2,0)</f>
        <v>2</v>
      </c>
      <c r="D81" s="143"/>
      <c r="E81" s="143"/>
      <c r="F81" s="144">
        <f t="shared" si="13"/>
        <v>2</v>
      </c>
      <c r="G81" s="142" t="s">
        <v>864</v>
      </c>
      <c r="H81" s="142" t="s">
        <v>864</v>
      </c>
      <c r="I81" s="142" t="s">
        <v>864</v>
      </c>
      <c r="J81" s="142" t="s">
        <v>864</v>
      </c>
      <c r="K81" s="142" t="s">
        <v>864</v>
      </c>
      <c r="L81" s="142" t="s">
        <v>864</v>
      </c>
      <c r="M81" s="142" t="s">
        <v>864</v>
      </c>
      <c r="N81" s="142" t="s">
        <v>864</v>
      </c>
      <c r="O81" s="142" t="s">
        <v>864</v>
      </c>
      <c r="P81" s="142" t="s">
        <v>864</v>
      </c>
      <c r="Q81" s="142" t="s">
        <v>864</v>
      </c>
      <c r="R81" s="142" t="s">
        <v>864</v>
      </c>
      <c r="S81" s="207" t="s">
        <v>343</v>
      </c>
      <c r="T81" s="142" t="s">
        <v>1065</v>
      </c>
      <c r="U81" s="140" t="s">
        <v>867</v>
      </c>
      <c r="V81" s="140" t="s">
        <v>557</v>
      </c>
      <c r="W81" s="128" t="s">
        <v>183</v>
      </c>
    </row>
    <row r="82" spans="1:24" ht="15" customHeight="1" x14ac:dyDescent="0.2">
      <c r="A82" s="139" t="s">
        <v>73</v>
      </c>
      <c r="B82" s="142" t="s">
        <v>126</v>
      </c>
      <c r="C82" s="143">
        <f t="shared" si="16"/>
        <v>2</v>
      </c>
      <c r="D82" s="143"/>
      <c r="E82" s="143"/>
      <c r="F82" s="144">
        <f t="shared" si="13"/>
        <v>2</v>
      </c>
      <c r="G82" s="142" t="s">
        <v>864</v>
      </c>
      <c r="H82" s="142" t="s">
        <v>864</v>
      </c>
      <c r="I82" s="142" t="s">
        <v>864</v>
      </c>
      <c r="J82" s="142" t="s">
        <v>864</v>
      </c>
      <c r="K82" s="142" t="s">
        <v>864</v>
      </c>
      <c r="L82" s="142" t="s">
        <v>864</v>
      </c>
      <c r="M82" s="142" t="s">
        <v>864</v>
      </c>
      <c r="N82" s="142" t="s">
        <v>864</v>
      </c>
      <c r="O82" s="142" t="s">
        <v>864</v>
      </c>
      <c r="P82" s="142" t="s">
        <v>864</v>
      </c>
      <c r="Q82" s="142" t="s">
        <v>864</v>
      </c>
      <c r="R82" s="142" t="s">
        <v>864</v>
      </c>
      <c r="S82" s="207">
        <v>44347</v>
      </c>
      <c r="T82" s="142" t="s">
        <v>183</v>
      </c>
      <c r="U82" s="140" t="s">
        <v>867</v>
      </c>
      <c r="V82" s="140" t="s">
        <v>559</v>
      </c>
      <c r="W82" s="128" t="s">
        <v>183</v>
      </c>
      <c r="X82" s="133" t="s">
        <v>183</v>
      </c>
    </row>
    <row r="83" spans="1:24" ht="15" customHeight="1" x14ac:dyDescent="0.2">
      <c r="A83" s="139" t="s">
        <v>206</v>
      </c>
      <c r="B83" s="142" t="s">
        <v>126</v>
      </c>
      <c r="C83" s="143">
        <f t="shared" si="16"/>
        <v>2</v>
      </c>
      <c r="D83" s="143"/>
      <c r="E83" s="143"/>
      <c r="F83" s="144">
        <f t="shared" si="13"/>
        <v>2</v>
      </c>
      <c r="G83" s="142" t="s">
        <v>864</v>
      </c>
      <c r="H83" s="142" t="s">
        <v>864</v>
      </c>
      <c r="I83" s="142" t="s">
        <v>864</v>
      </c>
      <c r="J83" s="142" t="s">
        <v>864</v>
      </c>
      <c r="K83" s="142" t="s">
        <v>864</v>
      </c>
      <c r="L83" s="142" t="s">
        <v>864</v>
      </c>
      <c r="M83" s="142" t="s">
        <v>864</v>
      </c>
      <c r="N83" s="142" t="s">
        <v>864</v>
      </c>
      <c r="O83" s="142" t="s">
        <v>864</v>
      </c>
      <c r="P83" s="142" t="s">
        <v>864</v>
      </c>
      <c r="Q83" s="142" t="s">
        <v>864</v>
      </c>
      <c r="R83" s="142" t="s">
        <v>864</v>
      </c>
      <c r="S83" s="207" t="s">
        <v>343</v>
      </c>
      <c r="T83" s="152" t="s">
        <v>183</v>
      </c>
      <c r="U83" s="140" t="s">
        <v>867</v>
      </c>
      <c r="V83" s="140" t="s">
        <v>562</v>
      </c>
      <c r="W83" s="128" t="s">
        <v>183</v>
      </c>
    </row>
    <row r="84" spans="1:24" ht="15" customHeight="1" x14ac:dyDescent="0.2">
      <c r="A84" s="139" t="s">
        <v>75</v>
      </c>
      <c r="B84" s="142" t="s">
        <v>126</v>
      </c>
      <c r="C84" s="143">
        <f>IF(B84=$B$4,2,0)</f>
        <v>2</v>
      </c>
      <c r="D84" s="143"/>
      <c r="E84" s="143"/>
      <c r="F84" s="144">
        <f t="shared" si="13"/>
        <v>2</v>
      </c>
      <c r="G84" s="142" t="s">
        <v>864</v>
      </c>
      <c r="H84" s="142" t="s">
        <v>864</v>
      </c>
      <c r="I84" s="142" t="s">
        <v>864</v>
      </c>
      <c r="J84" s="142" t="s">
        <v>864</v>
      </c>
      <c r="K84" s="142" t="s">
        <v>864</v>
      </c>
      <c r="L84" s="142" t="s">
        <v>864</v>
      </c>
      <c r="M84" s="142" t="s">
        <v>864</v>
      </c>
      <c r="N84" s="207" t="s">
        <v>864</v>
      </c>
      <c r="O84" s="207" t="s">
        <v>864</v>
      </c>
      <c r="P84" s="142" t="s">
        <v>864</v>
      </c>
      <c r="Q84" s="142" t="s">
        <v>864</v>
      </c>
      <c r="R84" s="142" t="s">
        <v>864</v>
      </c>
      <c r="S84" s="207">
        <v>44344</v>
      </c>
      <c r="T84" s="152" t="s">
        <v>1084</v>
      </c>
      <c r="U84" s="140" t="s">
        <v>867</v>
      </c>
      <c r="V84" s="140" t="s">
        <v>565</v>
      </c>
      <c r="W84" s="128" t="s">
        <v>1082</v>
      </c>
      <c r="X84" s="133" t="s">
        <v>183</v>
      </c>
    </row>
    <row r="85" spans="1:24" ht="15" customHeight="1" x14ac:dyDescent="0.2">
      <c r="A85" s="139" t="s">
        <v>76</v>
      </c>
      <c r="B85" s="142" t="s">
        <v>126</v>
      </c>
      <c r="C85" s="143">
        <f>IF(B85=$B$4,2,0)</f>
        <v>2</v>
      </c>
      <c r="D85" s="143"/>
      <c r="E85" s="143"/>
      <c r="F85" s="144">
        <f t="shared" si="13"/>
        <v>2</v>
      </c>
      <c r="G85" s="142" t="s">
        <v>864</v>
      </c>
      <c r="H85" s="142" t="s">
        <v>864</v>
      </c>
      <c r="I85" s="142" t="s">
        <v>864</v>
      </c>
      <c r="J85" s="142" t="s">
        <v>864</v>
      </c>
      <c r="K85" s="142" t="s">
        <v>864</v>
      </c>
      <c r="L85" s="142" t="s">
        <v>864</v>
      </c>
      <c r="M85" s="142" t="s">
        <v>864</v>
      </c>
      <c r="N85" s="142" t="s">
        <v>864</v>
      </c>
      <c r="O85" s="142" t="s">
        <v>864</v>
      </c>
      <c r="P85" s="142" t="s">
        <v>864</v>
      </c>
      <c r="Q85" s="142" t="s">
        <v>864</v>
      </c>
      <c r="R85" s="142" t="s">
        <v>864</v>
      </c>
      <c r="S85" s="207">
        <v>44341</v>
      </c>
      <c r="T85" s="142" t="s">
        <v>183</v>
      </c>
      <c r="U85" s="140" t="s">
        <v>867</v>
      </c>
      <c r="V85" s="140" t="s">
        <v>567</v>
      </c>
      <c r="W85" s="128" t="s">
        <v>183</v>
      </c>
      <c r="X85" s="133" t="s">
        <v>183</v>
      </c>
    </row>
    <row r="86" spans="1:24" ht="15" customHeight="1" x14ac:dyDescent="0.2">
      <c r="A86" s="139" t="s">
        <v>77</v>
      </c>
      <c r="B86" s="142" t="s">
        <v>126</v>
      </c>
      <c r="C86" s="143">
        <f t="shared" si="16"/>
        <v>2</v>
      </c>
      <c r="D86" s="143"/>
      <c r="E86" s="143"/>
      <c r="F86" s="144">
        <f t="shared" si="13"/>
        <v>2</v>
      </c>
      <c r="G86" s="142" t="s">
        <v>864</v>
      </c>
      <c r="H86" s="142" t="s">
        <v>864</v>
      </c>
      <c r="I86" s="142" t="s">
        <v>864</v>
      </c>
      <c r="J86" s="142" t="s">
        <v>864</v>
      </c>
      <c r="K86" s="142" t="s">
        <v>864</v>
      </c>
      <c r="L86" s="142" t="s">
        <v>864</v>
      </c>
      <c r="M86" s="142" t="s">
        <v>864</v>
      </c>
      <c r="N86" s="142" t="s">
        <v>864</v>
      </c>
      <c r="O86" s="142" t="s">
        <v>864</v>
      </c>
      <c r="P86" s="142" t="s">
        <v>864</v>
      </c>
      <c r="Q86" s="142" t="s">
        <v>864</v>
      </c>
      <c r="R86" s="142" t="s">
        <v>864</v>
      </c>
      <c r="S86" s="207" t="s">
        <v>343</v>
      </c>
      <c r="T86" s="152" t="s">
        <v>183</v>
      </c>
      <c r="U86" s="140" t="s">
        <v>867</v>
      </c>
      <c r="V86" s="140" t="s">
        <v>570</v>
      </c>
      <c r="W86" s="128" t="s">
        <v>183</v>
      </c>
      <c r="X86" s="133" t="s">
        <v>183</v>
      </c>
    </row>
    <row r="87" spans="1:24" s="52" customFormat="1" ht="15" customHeight="1" x14ac:dyDescent="0.2">
      <c r="A87" s="145" t="s">
        <v>78</v>
      </c>
      <c r="B87" s="150"/>
      <c r="C87" s="156"/>
      <c r="D87" s="150"/>
      <c r="E87" s="150"/>
      <c r="F87" s="151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67"/>
      <c r="S87" s="239"/>
      <c r="T87" s="145"/>
      <c r="U87" s="146"/>
      <c r="V87" s="146"/>
      <c r="W87" s="146"/>
      <c r="X87" s="133"/>
    </row>
    <row r="88" spans="1:24" s="52" customFormat="1" ht="15" customHeight="1" x14ac:dyDescent="0.2">
      <c r="A88" s="139" t="s">
        <v>67</v>
      </c>
      <c r="B88" s="142" t="s">
        <v>126</v>
      </c>
      <c r="C88" s="143">
        <f>IF(B88=$B$4,2,0)</f>
        <v>2</v>
      </c>
      <c r="D88" s="143"/>
      <c r="E88" s="143"/>
      <c r="F88" s="144">
        <f t="shared" ref="F88:F97" si="17">C88*IF(D88&gt;0,D88,1)*IF(E88&gt;0,E88,1)</f>
        <v>2</v>
      </c>
      <c r="G88" s="142" t="s">
        <v>864</v>
      </c>
      <c r="H88" s="142" t="s">
        <v>864</v>
      </c>
      <c r="I88" s="142" t="s">
        <v>864</v>
      </c>
      <c r="J88" s="142" t="s">
        <v>864</v>
      </c>
      <c r="K88" s="142" t="s">
        <v>864</v>
      </c>
      <c r="L88" s="142" t="s">
        <v>864</v>
      </c>
      <c r="M88" s="142" t="s">
        <v>864</v>
      </c>
      <c r="N88" s="142" t="s">
        <v>864</v>
      </c>
      <c r="O88" s="142" t="s">
        <v>864</v>
      </c>
      <c r="P88" s="142" t="s">
        <v>864</v>
      </c>
      <c r="Q88" s="142" t="s">
        <v>864</v>
      </c>
      <c r="R88" s="142" t="s">
        <v>864</v>
      </c>
      <c r="S88" s="207" t="s">
        <v>343</v>
      </c>
      <c r="T88" s="152" t="s">
        <v>183</v>
      </c>
      <c r="U88" s="140" t="s">
        <v>867</v>
      </c>
      <c r="V88" s="140" t="s">
        <v>579</v>
      </c>
      <c r="W88" s="128" t="s">
        <v>183</v>
      </c>
      <c r="X88" s="133" t="s">
        <v>183</v>
      </c>
    </row>
    <row r="89" spans="1:24" ht="15" customHeight="1" x14ac:dyDescent="0.2">
      <c r="A89" s="139" t="s">
        <v>79</v>
      </c>
      <c r="B89" s="142" t="s">
        <v>126</v>
      </c>
      <c r="C89" s="143">
        <f t="shared" si="16"/>
        <v>2</v>
      </c>
      <c r="D89" s="143"/>
      <c r="E89" s="143"/>
      <c r="F89" s="144">
        <f t="shared" si="17"/>
        <v>2</v>
      </c>
      <c r="G89" s="142" t="s">
        <v>864</v>
      </c>
      <c r="H89" s="142" t="s">
        <v>864</v>
      </c>
      <c r="I89" s="142" t="s">
        <v>864</v>
      </c>
      <c r="J89" s="142" t="s">
        <v>864</v>
      </c>
      <c r="K89" s="142" t="s">
        <v>864</v>
      </c>
      <c r="L89" s="142" t="s">
        <v>864</v>
      </c>
      <c r="M89" s="142" t="s">
        <v>864</v>
      </c>
      <c r="N89" s="142" t="s">
        <v>864</v>
      </c>
      <c r="O89" s="142" t="s">
        <v>864</v>
      </c>
      <c r="P89" s="142" t="s">
        <v>864</v>
      </c>
      <c r="Q89" s="142" t="s">
        <v>864</v>
      </c>
      <c r="R89" s="142" t="s">
        <v>864</v>
      </c>
      <c r="S89" s="207">
        <v>44308</v>
      </c>
      <c r="T89" s="152" t="s">
        <v>183</v>
      </c>
      <c r="U89" s="140" t="s">
        <v>867</v>
      </c>
      <c r="V89" s="140" t="s">
        <v>573</v>
      </c>
      <c r="W89" s="128" t="s">
        <v>183</v>
      </c>
      <c r="X89" s="133" t="s">
        <v>183</v>
      </c>
    </row>
    <row r="90" spans="1:24" ht="15" customHeight="1" x14ac:dyDescent="0.2">
      <c r="A90" s="139" t="s">
        <v>71</v>
      </c>
      <c r="B90" s="142" t="s">
        <v>126</v>
      </c>
      <c r="C90" s="143">
        <f>IF(B90=$B$4,2,0)</f>
        <v>2</v>
      </c>
      <c r="D90" s="143"/>
      <c r="E90" s="143"/>
      <c r="F90" s="144">
        <f t="shared" si="17"/>
        <v>2</v>
      </c>
      <c r="G90" s="142" t="s">
        <v>864</v>
      </c>
      <c r="H90" s="142" t="s">
        <v>864</v>
      </c>
      <c r="I90" s="142" t="s">
        <v>864</v>
      </c>
      <c r="J90" s="142" t="s">
        <v>864</v>
      </c>
      <c r="K90" s="142" t="s">
        <v>864</v>
      </c>
      <c r="L90" s="142" t="s">
        <v>864</v>
      </c>
      <c r="M90" s="142" t="s">
        <v>864</v>
      </c>
      <c r="N90" s="142" t="s">
        <v>864</v>
      </c>
      <c r="O90" s="142" t="s">
        <v>864</v>
      </c>
      <c r="P90" s="142" t="s">
        <v>864</v>
      </c>
      <c r="Q90" s="142" t="s">
        <v>864</v>
      </c>
      <c r="R90" s="142" t="s">
        <v>864</v>
      </c>
      <c r="S90" s="207">
        <v>44345</v>
      </c>
      <c r="T90" s="142" t="s">
        <v>183</v>
      </c>
      <c r="U90" s="140" t="s">
        <v>867</v>
      </c>
      <c r="V90" s="140" t="s">
        <v>576</v>
      </c>
      <c r="W90" s="128" t="s">
        <v>183</v>
      </c>
      <c r="X90" s="133" t="s">
        <v>183</v>
      </c>
    </row>
    <row r="91" spans="1:24" ht="15" customHeight="1" x14ac:dyDescent="0.2">
      <c r="A91" s="139" t="s">
        <v>80</v>
      </c>
      <c r="B91" s="142" t="s">
        <v>126</v>
      </c>
      <c r="C91" s="143">
        <f>IF(B91=$B$4,2,0)</f>
        <v>2</v>
      </c>
      <c r="D91" s="143"/>
      <c r="E91" s="143"/>
      <c r="F91" s="144">
        <f t="shared" ref="F91" si="18">C91*IF(D91&gt;0,D91,1)*IF(E91&gt;0,E91,1)</f>
        <v>2</v>
      </c>
      <c r="G91" s="142" t="s">
        <v>864</v>
      </c>
      <c r="H91" s="142" t="s">
        <v>864</v>
      </c>
      <c r="I91" s="142" t="s">
        <v>864</v>
      </c>
      <c r="J91" s="142" t="s">
        <v>864</v>
      </c>
      <c r="K91" s="142" t="s">
        <v>864</v>
      </c>
      <c r="L91" s="142" t="s">
        <v>864</v>
      </c>
      <c r="M91" s="142" t="s">
        <v>864</v>
      </c>
      <c r="N91" s="142" t="s">
        <v>864</v>
      </c>
      <c r="O91" s="142" t="s">
        <v>864</v>
      </c>
      <c r="P91" s="142" t="s">
        <v>864</v>
      </c>
      <c r="Q91" s="142" t="s">
        <v>864</v>
      </c>
      <c r="R91" s="142" t="s">
        <v>864</v>
      </c>
      <c r="S91" s="207">
        <v>44342</v>
      </c>
      <c r="T91" s="142" t="s">
        <v>183</v>
      </c>
      <c r="U91" s="140" t="s">
        <v>867</v>
      </c>
      <c r="V91" s="140" t="s">
        <v>583</v>
      </c>
      <c r="W91" s="128" t="s">
        <v>183</v>
      </c>
      <c r="X91" s="133" t="s">
        <v>183</v>
      </c>
    </row>
    <row r="92" spans="1:24" ht="15" customHeight="1" x14ac:dyDescent="0.2">
      <c r="A92" s="139" t="s">
        <v>81</v>
      </c>
      <c r="B92" s="142" t="s">
        <v>126</v>
      </c>
      <c r="C92" s="143">
        <f t="shared" si="16"/>
        <v>2</v>
      </c>
      <c r="D92" s="143"/>
      <c r="E92" s="143"/>
      <c r="F92" s="144">
        <f t="shared" si="17"/>
        <v>2</v>
      </c>
      <c r="G92" s="142" t="s">
        <v>864</v>
      </c>
      <c r="H92" s="142" t="s">
        <v>864</v>
      </c>
      <c r="I92" s="142" t="s">
        <v>864</v>
      </c>
      <c r="J92" s="142" t="s">
        <v>864</v>
      </c>
      <c r="K92" s="142" t="s">
        <v>864</v>
      </c>
      <c r="L92" s="142" t="s">
        <v>864</v>
      </c>
      <c r="M92" s="142" t="s">
        <v>864</v>
      </c>
      <c r="N92" s="142" t="s">
        <v>864</v>
      </c>
      <c r="O92" s="142" t="s">
        <v>864</v>
      </c>
      <c r="P92" s="142" t="s">
        <v>864</v>
      </c>
      <c r="Q92" s="142" t="s">
        <v>864</v>
      </c>
      <c r="R92" s="142" t="s">
        <v>864</v>
      </c>
      <c r="S92" s="207">
        <v>44330</v>
      </c>
      <c r="T92" s="152" t="s">
        <v>183</v>
      </c>
      <c r="U92" s="140" t="s">
        <v>979</v>
      </c>
      <c r="V92" s="140" t="s">
        <v>587</v>
      </c>
      <c r="W92" s="128" t="s">
        <v>183</v>
      </c>
      <c r="X92" s="133" t="s">
        <v>183</v>
      </c>
    </row>
    <row r="93" spans="1:24" s="52" customFormat="1" ht="15" customHeight="1" x14ac:dyDescent="0.2">
      <c r="A93" s="139" t="s">
        <v>82</v>
      </c>
      <c r="B93" s="142" t="s">
        <v>126</v>
      </c>
      <c r="C93" s="143">
        <f t="shared" si="16"/>
        <v>2</v>
      </c>
      <c r="D93" s="143"/>
      <c r="E93" s="143"/>
      <c r="F93" s="144">
        <f t="shared" si="17"/>
        <v>2</v>
      </c>
      <c r="G93" s="142" t="s">
        <v>864</v>
      </c>
      <c r="H93" s="142" t="s">
        <v>864</v>
      </c>
      <c r="I93" s="142" t="s">
        <v>864</v>
      </c>
      <c r="J93" s="142" t="s">
        <v>864</v>
      </c>
      <c r="K93" s="142" t="s">
        <v>864</v>
      </c>
      <c r="L93" s="142" t="s">
        <v>864</v>
      </c>
      <c r="M93" s="142" t="s">
        <v>864</v>
      </c>
      <c r="N93" s="142" t="s">
        <v>864</v>
      </c>
      <c r="O93" s="142" t="s">
        <v>864</v>
      </c>
      <c r="P93" s="142" t="s">
        <v>864</v>
      </c>
      <c r="Q93" s="142" t="s">
        <v>864</v>
      </c>
      <c r="R93" s="142" t="s">
        <v>864</v>
      </c>
      <c r="S93" s="236">
        <v>44341</v>
      </c>
      <c r="T93" s="142" t="s">
        <v>183</v>
      </c>
      <c r="U93" s="140" t="s">
        <v>867</v>
      </c>
      <c r="V93" s="140" t="s">
        <v>589</v>
      </c>
      <c r="W93" s="128" t="s">
        <v>183</v>
      </c>
      <c r="X93" s="133"/>
    </row>
    <row r="94" spans="1:24" ht="15" customHeight="1" x14ac:dyDescent="0.2">
      <c r="A94" s="139" t="s">
        <v>83</v>
      </c>
      <c r="B94" s="142" t="s">
        <v>126</v>
      </c>
      <c r="C94" s="143">
        <f t="shared" si="16"/>
        <v>2</v>
      </c>
      <c r="D94" s="143"/>
      <c r="E94" s="143"/>
      <c r="F94" s="144">
        <f t="shared" si="17"/>
        <v>2</v>
      </c>
      <c r="G94" s="142" t="s">
        <v>864</v>
      </c>
      <c r="H94" s="142" t="s">
        <v>864</v>
      </c>
      <c r="I94" s="142" t="s">
        <v>864</v>
      </c>
      <c r="J94" s="142" t="s">
        <v>864</v>
      </c>
      <c r="K94" s="142" t="s">
        <v>864</v>
      </c>
      <c r="L94" s="142" t="s">
        <v>864</v>
      </c>
      <c r="M94" s="142" t="s">
        <v>864</v>
      </c>
      <c r="N94" s="142" t="s">
        <v>864</v>
      </c>
      <c r="O94" s="142" t="s">
        <v>864</v>
      </c>
      <c r="P94" s="142" t="s">
        <v>864</v>
      </c>
      <c r="Q94" s="142" t="s">
        <v>864</v>
      </c>
      <c r="R94" s="142" t="s">
        <v>864</v>
      </c>
      <c r="S94" s="207">
        <v>44299</v>
      </c>
      <c r="T94" s="152" t="s">
        <v>183</v>
      </c>
      <c r="U94" s="140" t="s">
        <v>979</v>
      </c>
      <c r="V94" s="140" t="s">
        <v>592</v>
      </c>
      <c r="W94" s="128" t="s">
        <v>183</v>
      </c>
      <c r="X94" s="133" t="s">
        <v>183</v>
      </c>
    </row>
    <row r="95" spans="1:24" s="52" customFormat="1" ht="15" customHeight="1" x14ac:dyDescent="0.2">
      <c r="A95" s="139" t="s">
        <v>84</v>
      </c>
      <c r="B95" s="142" t="s">
        <v>126</v>
      </c>
      <c r="C95" s="143">
        <f t="shared" si="16"/>
        <v>2</v>
      </c>
      <c r="D95" s="143"/>
      <c r="E95" s="143"/>
      <c r="F95" s="144">
        <f t="shared" si="17"/>
        <v>2</v>
      </c>
      <c r="G95" s="142" t="s">
        <v>864</v>
      </c>
      <c r="H95" s="142" t="s">
        <v>864</v>
      </c>
      <c r="I95" s="142" t="s">
        <v>864</v>
      </c>
      <c r="J95" s="142" t="s">
        <v>864</v>
      </c>
      <c r="K95" s="142" t="s">
        <v>864</v>
      </c>
      <c r="L95" s="142" t="s">
        <v>864</v>
      </c>
      <c r="M95" s="142" t="s">
        <v>864</v>
      </c>
      <c r="N95" s="142" t="s">
        <v>864</v>
      </c>
      <c r="O95" s="142" t="s">
        <v>864</v>
      </c>
      <c r="P95" s="142" t="s">
        <v>864</v>
      </c>
      <c r="Q95" s="142" t="s">
        <v>864</v>
      </c>
      <c r="R95" s="142" t="s">
        <v>864</v>
      </c>
      <c r="S95" s="236">
        <v>44314</v>
      </c>
      <c r="T95" s="148" t="s">
        <v>183</v>
      </c>
      <c r="U95" s="140" t="s">
        <v>979</v>
      </c>
      <c r="V95" s="140" t="s">
        <v>598</v>
      </c>
      <c r="W95" s="128" t="s">
        <v>183</v>
      </c>
      <c r="X95" s="133" t="s">
        <v>183</v>
      </c>
    </row>
    <row r="96" spans="1:24" ht="15" customHeight="1" x14ac:dyDescent="0.2">
      <c r="A96" s="139" t="s">
        <v>85</v>
      </c>
      <c r="B96" s="142" t="s">
        <v>126</v>
      </c>
      <c r="C96" s="143">
        <f t="shared" si="16"/>
        <v>2</v>
      </c>
      <c r="D96" s="143"/>
      <c r="E96" s="143"/>
      <c r="F96" s="144">
        <f t="shared" si="17"/>
        <v>2</v>
      </c>
      <c r="G96" s="142" t="s">
        <v>864</v>
      </c>
      <c r="H96" s="142" t="s">
        <v>864</v>
      </c>
      <c r="I96" s="142" t="s">
        <v>864</v>
      </c>
      <c r="J96" s="142" t="s">
        <v>864</v>
      </c>
      <c r="K96" s="142" t="s">
        <v>864</v>
      </c>
      <c r="L96" s="142" t="s">
        <v>864</v>
      </c>
      <c r="M96" s="142" t="s">
        <v>864</v>
      </c>
      <c r="N96" s="142" t="s">
        <v>864</v>
      </c>
      <c r="O96" s="142" t="s">
        <v>864</v>
      </c>
      <c r="P96" s="142" t="s">
        <v>864</v>
      </c>
      <c r="Q96" s="142" t="s">
        <v>864</v>
      </c>
      <c r="R96" s="142" t="s">
        <v>864</v>
      </c>
      <c r="S96" s="207" t="s">
        <v>343</v>
      </c>
      <c r="T96" s="152" t="s">
        <v>183</v>
      </c>
      <c r="U96" s="140" t="s">
        <v>979</v>
      </c>
      <c r="V96" s="140" t="s">
        <v>603</v>
      </c>
      <c r="W96" s="128" t="s">
        <v>183</v>
      </c>
      <c r="X96" s="133" t="s">
        <v>183</v>
      </c>
    </row>
    <row r="97" spans="1:23" ht="15" customHeight="1" x14ac:dyDescent="0.2">
      <c r="A97" s="139" t="s">
        <v>86</v>
      </c>
      <c r="B97" s="142" t="s">
        <v>125</v>
      </c>
      <c r="C97" s="143">
        <f t="shared" si="16"/>
        <v>0</v>
      </c>
      <c r="D97" s="143"/>
      <c r="E97" s="143"/>
      <c r="F97" s="144">
        <f t="shared" si="17"/>
        <v>0</v>
      </c>
      <c r="G97" s="207" t="s">
        <v>866</v>
      </c>
      <c r="H97" s="159" t="s">
        <v>183</v>
      </c>
      <c r="I97" s="159" t="s">
        <v>183</v>
      </c>
      <c r="J97" s="159" t="s">
        <v>183</v>
      </c>
      <c r="K97" s="159" t="s">
        <v>183</v>
      </c>
      <c r="L97" s="159" t="s">
        <v>183</v>
      </c>
      <c r="M97" s="159" t="s">
        <v>183</v>
      </c>
      <c r="N97" s="159" t="s">
        <v>183</v>
      </c>
      <c r="O97" s="159" t="s">
        <v>183</v>
      </c>
      <c r="P97" s="159" t="s">
        <v>183</v>
      </c>
      <c r="Q97" s="159" t="s">
        <v>183</v>
      </c>
      <c r="R97" s="159" t="s">
        <v>183</v>
      </c>
      <c r="S97" s="159" t="s">
        <v>183</v>
      </c>
      <c r="T97" s="142" t="s">
        <v>183</v>
      </c>
      <c r="U97" s="140" t="s">
        <v>867</v>
      </c>
      <c r="V97" s="140" t="s">
        <v>606</v>
      </c>
      <c r="W97" s="128" t="s">
        <v>183</v>
      </c>
    </row>
    <row r="98" spans="1:23" ht="15" customHeight="1" x14ac:dyDescent="0.2">
      <c r="A98" s="139" t="s">
        <v>87</v>
      </c>
      <c r="B98" s="142" t="s">
        <v>125</v>
      </c>
      <c r="C98" s="143">
        <f t="shared" ref="C98" si="19">IF(B98=$B$4,2,0)</f>
        <v>0</v>
      </c>
      <c r="D98" s="143"/>
      <c r="E98" s="143"/>
      <c r="F98" s="144">
        <f t="shared" ref="F98" si="20">C98*IF(D98&gt;0,D98,1)*IF(E98&gt;0,E98,1)</f>
        <v>0</v>
      </c>
      <c r="G98" s="207" t="s">
        <v>866</v>
      </c>
      <c r="H98" s="159" t="s">
        <v>183</v>
      </c>
      <c r="I98" s="159" t="s">
        <v>183</v>
      </c>
      <c r="J98" s="159" t="s">
        <v>183</v>
      </c>
      <c r="K98" s="159" t="s">
        <v>183</v>
      </c>
      <c r="L98" s="159" t="s">
        <v>183</v>
      </c>
      <c r="M98" s="159" t="s">
        <v>183</v>
      </c>
      <c r="N98" s="159" t="s">
        <v>183</v>
      </c>
      <c r="O98" s="159" t="s">
        <v>183</v>
      </c>
      <c r="P98" s="159" t="s">
        <v>183</v>
      </c>
      <c r="Q98" s="159" t="s">
        <v>183</v>
      </c>
      <c r="R98" s="159" t="s">
        <v>183</v>
      </c>
      <c r="S98" s="159" t="s">
        <v>183</v>
      </c>
      <c r="T98" s="159" t="s">
        <v>183</v>
      </c>
      <c r="U98" s="140" t="s">
        <v>875</v>
      </c>
      <c r="V98" s="140" t="s">
        <v>380</v>
      </c>
      <c r="W98" s="128" t="s">
        <v>183</v>
      </c>
    </row>
    <row r="99" spans="1:23" x14ac:dyDescent="0.2">
      <c r="B99" s="28"/>
      <c r="C99" s="81"/>
      <c r="D99" s="81"/>
      <c r="E99" s="81"/>
      <c r="F99" s="82"/>
      <c r="G99" s="81"/>
      <c r="H99" s="81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28"/>
      <c r="U99" s="61"/>
      <c r="V99" s="61"/>
      <c r="W99" s="61"/>
    </row>
    <row r="100" spans="1:23" x14ac:dyDescent="0.2">
      <c r="U100" s="61"/>
      <c r="V100" s="61"/>
      <c r="W100" s="61"/>
    </row>
    <row r="101" spans="1:23" x14ac:dyDescent="0.2">
      <c r="A101" s="62"/>
      <c r="B101" s="62"/>
      <c r="C101" s="63"/>
      <c r="D101" s="63"/>
      <c r="E101" s="63"/>
      <c r="F101" s="64"/>
      <c r="G101" s="63"/>
      <c r="H101" s="63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2"/>
      <c r="U101" s="64"/>
      <c r="V101" s="64"/>
      <c r="W101" s="64"/>
    </row>
    <row r="102" spans="1:23" x14ac:dyDescent="0.2">
      <c r="U102" s="61"/>
      <c r="V102" s="61"/>
      <c r="W102" s="61"/>
    </row>
    <row r="103" spans="1:23" x14ac:dyDescent="0.2">
      <c r="U103" s="61"/>
      <c r="V103" s="61"/>
      <c r="W103" s="61"/>
    </row>
    <row r="104" spans="1:23" x14ac:dyDescent="0.2">
      <c r="U104" s="61"/>
      <c r="V104" s="61"/>
      <c r="W104" s="61"/>
    </row>
    <row r="105" spans="1:23" x14ac:dyDescent="0.2">
      <c r="U105" s="61"/>
      <c r="V105" s="61"/>
      <c r="W105" s="61"/>
    </row>
    <row r="106" spans="1:23" x14ac:dyDescent="0.2">
      <c r="U106" s="61"/>
      <c r="V106" s="61"/>
      <c r="W106" s="61"/>
    </row>
    <row r="107" spans="1:23" x14ac:dyDescent="0.2">
      <c r="U107" s="61"/>
      <c r="V107" s="61"/>
      <c r="W107" s="61"/>
    </row>
    <row r="108" spans="1:23" x14ac:dyDescent="0.2">
      <c r="A108" s="62"/>
      <c r="B108" s="62"/>
      <c r="C108" s="63"/>
      <c r="D108" s="63"/>
      <c r="E108" s="63"/>
      <c r="F108" s="64"/>
      <c r="G108" s="63"/>
      <c r="H108" s="63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2"/>
      <c r="U108" s="64"/>
      <c r="V108" s="64"/>
      <c r="W108" s="64"/>
    </row>
    <row r="109" spans="1:23" x14ac:dyDescent="0.2">
      <c r="U109" s="61"/>
      <c r="V109" s="61"/>
      <c r="W109" s="61"/>
    </row>
    <row r="110" spans="1:23" x14ac:dyDescent="0.2">
      <c r="W110" s="61"/>
    </row>
    <row r="111" spans="1:23" x14ac:dyDescent="0.2">
      <c r="W111" s="61"/>
    </row>
    <row r="112" spans="1:23" x14ac:dyDescent="0.2">
      <c r="A112" s="62"/>
      <c r="B112" s="62"/>
      <c r="C112" s="63"/>
      <c r="D112" s="63"/>
      <c r="E112" s="63"/>
      <c r="F112" s="64"/>
      <c r="G112" s="63"/>
      <c r="H112" s="63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2"/>
      <c r="U112" s="66"/>
      <c r="V112" s="66"/>
      <c r="W112" s="64"/>
    </row>
    <row r="113" spans="1:23" x14ac:dyDescent="0.2">
      <c r="W113" s="61"/>
    </row>
    <row r="114" spans="1:23" x14ac:dyDescent="0.2">
      <c r="W114" s="61"/>
    </row>
    <row r="115" spans="1:23" x14ac:dyDescent="0.2">
      <c r="A115" s="62"/>
      <c r="B115" s="62"/>
      <c r="C115" s="63"/>
      <c r="D115" s="63"/>
      <c r="E115" s="63"/>
      <c r="F115" s="64"/>
      <c r="G115" s="63"/>
      <c r="H115" s="63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2"/>
      <c r="U115" s="66"/>
      <c r="V115" s="66"/>
      <c r="W115" s="64"/>
    </row>
    <row r="116" spans="1:23" x14ac:dyDescent="0.2">
      <c r="W116" s="61"/>
    </row>
    <row r="117" spans="1:23" x14ac:dyDescent="0.2">
      <c r="W117" s="61"/>
    </row>
    <row r="118" spans="1:23" x14ac:dyDescent="0.2">
      <c r="W118" s="61"/>
    </row>
    <row r="119" spans="1:23" x14ac:dyDescent="0.2">
      <c r="A119" s="62"/>
      <c r="B119" s="62"/>
      <c r="C119" s="63"/>
      <c r="D119" s="63"/>
      <c r="E119" s="63"/>
      <c r="F119" s="64"/>
      <c r="G119" s="63"/>
      <c r="H119" s="63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2"/>
      <c r="U119" s="66"/>
      <c r="V119" s="66"/>
      <c r="W119" s="64"/>
    </row>
    <row r="120" spans="1:23" x14ac:dyDescent="0.2">
      <c r="W120" s="61"/>
    </row>
    <row r="121" spans="1:23" x14ac:dyDescent="0.2">
      <c r="W121" s="61"/>
    </row>
    <row r="122" spans="1:23" x14ac:dyDescent="0.2">
      <c r="A122" s="62"/>
      <c r="B122" s="62"/>
      <c r="C122" s="63"/>
      <c r="D122" s="63"/>
      <c r="E122" s="63"/>
      <c r="F122" s="64"/>
      <c r="G122" s="63"/>
      <c r="H122" s="63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2"/>
      <c r="U122" s="66"/>
      <c r="V122" s="66"/>
      <c r="W122" s="64"/>
    </row>
    <row r="126" spans="1:23" x14ac:dyDescent="0.2">
      <c r="A126" s="62"/>
      <c r="B126" s="62"/>
      <c r="C126" s="63"/>
      <c r="D126" s="63"/>
      <c r="E126" s="63"/>
      <c r="F126" s="64"/>
      <c r="G126" s="63"/>
      <c r="H126" s="63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2"/>
      <c r="U126" s="66"/>
      <c r="V126" s="66"/>
      <c r="W126" s="66"/>
    </row>
  </sheetData>
  <mergeCells count="20">
    <mergeCell ref="W4:W5"/>
    <mergeCell ref="I4:I5"/>
    <mergeCell ref="F4:F5"/>
    <mergeCell ref="U3:W3"/>
    <mergeCell ref="K4:K5"/>
    <mergeCell ref="H3:Q3"/>
    <mergeCell ref="T3:T5"/>
    <mergeCell ref="H4:H5"/>
    <mergeCell ref="R3:R5"/>
    <mergeCell ref="G3:G5"/>
    <mergeCell ref="V4:V5"/>
    <mergeCell ref="L4:Q4"/>
    <mergeCell ref="J4:J5"/>
    <mergeCell ref="U4:U5"/>
    <mergeCell ref="S3:S5"/>
    <mergeCell ref="A3:A5"/>
    <mergeCell ref="C3:F3"/>
    <mergeCell ref="C4:C5"/>
    <mergeCell ref="D4:D5"/>
    <mergeCell ref="E4:E5"/>
  </mergeCells>
  <dataValidations count="1">
    <dataValidation type="list" allowBlank="1" showInputMessage="1" showErrorMessage="1" sqref="B7:B98">
      <formula1>$B$4:$B$5</formula1>
    </dataValidation>
  </dataValidations>
  <hyperlinks>
    <hyperlink ref="V15" r:id="rId1"/>
    <hyperlink ref="V49" r:id="rId2"/>
    <hyperlink ref="V53" r:id="rId3"/>
    <hyperlink ref="V60" r:id="rId4"/>
    <hyperlink ref="V65" r:id="rId5"/>
    <hyperlink ref="V79" r:id="rId6"/>
    <hyperlink ref="V98" r:id="rId7"/>
    <hyperlink ref="V7" r:id="rId8"/>
    <hyperlink ref="V8" r:id="rId9"/>
    <hyperlink ref="V9" r:id="rId10"/>
    <hyperlink ref="V10" r:id="rId11"/>
    <hyperlink ref="V11" r:id="rId12"/>
    <hyperlink ref="V12" r:id="rId13"/>
    <hyperlink ref="V13" r:id="rId14"/>
    <hyperlink ref="V14" r:id="rId15"/>
    <hyperlink ref="V16" r:id="rId16"/>
    <hyperlink ref="V17" r:id="rId17"/>
    <hyperlink ref="V18" r:id="rId18"/>
    <hyperlink ref="V19" r:id="rId19"/>
    <hyperlink ref="V20" r:id="rId20"/>
    <hyperlink ref="V22" r:id="rId21"/>
    <hyperlink ref="V23" r:id="rId22"/>
    <hyperlink ref="V24" r:id="rId23"/>
    <hyperlink ref="V26" r:id="rId24"/>
    <hyperlink ref="V28" r:id="rId25"/>
    <hyperlink ref="V29" r:id="rId26"/>
    <hyperlink ref="V30" r:id="rId27"/>
    <hyperlink ref="V31" r:id="rId28"/>
    <hyperlink ref="V32" r:id="rId29"/>
    <hyperlink ref="V33" r:id="rId30"/>
    <hyperlink ref="V34" r:id="rId31"/>
    <hyperlink ref="V35" r:id="rId32"/>
    <hyperlink ref="V36" r:id="rId33"/>
    <hyperlink ref="V38" r:id="rId34"/>
    <hyperlink ref="V39" r:id="rId35"/>
    <hyperlink ref="V40" r:id="rId36"/>
    <hyperlink ref="V41" r:id="rId37"/>
    <hyperlink ref="V42" r:id="rId38"/>
    <hyperlink ref="V43" r:id="rId39"/>
    <hyperlink ref="V47" r:id="rId40"/>
    <hyperlink ref="V48" r:id="rId41"/>
    <hyperlink ref="V51" r:id="rId42"/>
    <hyperlink ref="V55" r:id="rId43"/>
    <hyperlink ref="V56" r:id="rId44"/>
    <hyperlink ref="V57" r:id="rId45"/>
    <hyperlink ref="V58" r:id="rId46"/>
    <hyperlink ref="V59" r:id="rId47"/>
    <hyperlink ref="V62" r:id="rId48"/>
    <hyperlink ref="V63" r:id="rId49"/>
    <hyperlink ref="V67" r:id="rId50"/>
    <hyperlink ref="V70" r:id="rId51"/>
    <hyperlink ref="V71" r:id="rId52" location="document_list"/>
    <hyperlink ref="V74" r:id="rId53"/>
    <hyperlink ref="V75" r:id="rId54"/>
    <hyperlink ref="V77" r:id="rId55"/>
    <hyperlink ref="V78" r:id="rId56"/>
    <hyperlink ref="V80" r:id="rId57"/>
    <hyperlink ref="V81" r:id="rId58"/>
    <hyperlink ref="V82" r:id="rId59"/>
    <hyperlink ref="V83" r:id="rId60"/>
    <hyperlink ref="V84" r:id="rId61"/>
    <hyperlink ref="V85" r:id="rId62"/>
    <hyperlink ref="V86" r:id="rId63"/>
    <hyperlink ref="V89" r:id="rId64"/>
    <hyperlink ref="V90" r:id="rId65"/>
    <hyperlink ref="V88" r:id="rId66"/>
    <hyperlink ref="V91" r:id="rId67"/>
    <hyperlink ref="V92" r:id="rId68"/>
    <hyperlink ref="V93" r:id="rId69"/>
    <hyperlink ref="V94" r:id="rId70"/>
    <hyperlink ref="V95" r:id="rId71" location="134-2020-god"/>
    <hyperlink ref="V96" r:id="rId72"/>
    <hyperlink ref="V97" r:id="rId73"/>
    <hyperlink ref="V64" r:id="rId74"/>
    <hyperlink ref="V52" r:id="rId75"/>
    <hyperlink ref="V45" r:id="rId76"/>
    <hyperlink ref="V61" r:id="rId77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78"/>
  <headerFooter>
    <oddFooter>&amp;C&amp;8&amp;A&amp;R&amp;8&amp;P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zoomScaleNormal="100" zoomScaleSheetLayoutView="100" workbookViewId="0">
      <pane xSplit="1" ySplit="7" topLeftCell="B8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6"/>
    </sheetView>
  </sheetViews>
  <sheetFormatPr defaultColWidth="9.140625" defaultRowHeight="12" x14ac:dyDescent="0.2"/>
  <cols>
    <col min="1" max="1" width="22.7109375" style="54" customWidth="1"/>
    <col min="2" max="2" width="41.5703125" style="54" customWidth="1"/>
    <col min="3" max="3" width="5.5703125" style="111" customWidth="1"/>
    <col min="4" max="5" width="4.5703125" style="111" customWidth="1"/>
    <col min="6" max="6" width="5.5703125" style="61" customWidth="1"/>
    <col min="7" max="7" width="12.5703125" style="111" customWidth="1"/>
    <col min="8" max="8" width="13.42578125" style="111" customWidth="1"/>
    <col min="9" max="9" width="11.7109375" style="111" customWidth="1"/>
    <col min="10" max="10" width="10.5703125" style="111" customWidth="1"/>
    <col min="11" max="12" width="11.5703125" style="111" customWidth="1"/>
    <col min="13" max="13" width="23.85546875" style="111" customWidth="1"/>
    <col min="14" max="16" width="11.5703125" style="111" customWidth="1"/>
    <col min="17" max="17" width="15.5703125" style="54" customWidth="1"/>
    <col min="18" max="20" width="14.7109375" style="65" customWidth="1"/>
    <col min="21" max="21" width="9.140625" style="288"/>
    <col min="22" max="16384" width="9.140625" style="54"/>
  </cols>
  <sheetData>
    <row r="1" spans="1:21" s="67" customFormat="1" ht="20.100000000000001" customHeight="1" x14ac:dyDescent="0.2">
      <c r="A1" s="180" t="str">
        <f>B3</f>
        <v>4.5. Содержатся ли в составе материалов к проекту закона об исполнении бюджета за 2020 год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изменений?</v>
      </c>
      <c r="B1" s="327"/>
      <c r="C1" s="193"/>
      <c r="D1" s="193"/>
      <c r="E1" s="193"/>
      <c r="F1" s="193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193"/>
      <c r="R1" s="193"/>
      <c r="S1" s="193"/>
      <c r="T1" s="193"/>
      <c r="U1" s="288"/>
    </row>
    <row r="2" spans="1:21" s="67" customFormat="1" ht="15" customHeight="1" x14ac:dyDescent="0.2">
      <c r="A2" s="322" t="s">
        <v>1343</v>
      </c>
      <c r="B2" s="183"/>
      <c r="C2" s="183"/>
      <c r="D2" s="183"/>
      <c r="E2" s="183"/>
      <c r="F2" s="183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183"/>
      <c r="R2" s="183"/>
      <c r="S2" s="183"/>
      <c r="T2" s="183"/>
      <c r="U2" s="288"/>
    </row>
    <row r="3" spans="1:21" ht="84.75" customHeight="1" x14ac:dyDescent="0.2">
      <c r="A3" s="391" t="s">
        <v>196</v>
      </c>
      <c r="B3" s="328" t="s">
        <v>294</v>
      </c>
      <c r="C3" s="392" t="s">
        <v>138</v>
      </c>
      <c r="D3" s="390"/>
      <c r="E3" s="390"/>
      <c r="F3" s="390"/>
      <c r="G3" s="391" t="s">
        <v>311</v>
      </c>
      <c r="H3" s="391" t="s">
        <v>198</v>
      </c>
      <c r="I3" s="390"/>
      <c r="J3" s="390"/>
      <c r="K3" s="390" t="s">
        <v>298</v>
      </c>
      <c r="L3" s="390"/>
      <c r="M3" s="390" t="s">
        <v>302</v>
      </c>
      <c r="N3" s="390"/>
      <c r="O3" s="391" t="s">
        <v>209</v>
      </c>
      <c r="P3" s="391" t="s">
        <v>180</v>
      </c>
      <c r="Q3" s="391" t="s">
        <v>109</v>
      </c>
      <c r="R3" s="394" t="s">
        <v>286</v>
      </c>
      <c r="S3" s="394"/>
      <c r="T3" s="394"/>
    </row>
    <row r="4" spans="1:21" s="55" customFormat="1" ht="51" customHeight="1" x14ac:dyDescent="0.2">
      <c r="A4" s="390"/>
      <c r="B4" s="329" t="s">
        <v>229</v>
      </c>
      <c r="C4" s="391" t="s">
        <v>101</v>
      </c>
      <c r="D4" s="391" t="s">
        <v>163</v>
      </c>
      <c r="E4" s="391" t="s">
        <v>164</v>
      </c>
      <c r="F4" s="392" t="s">
        <v>100</v>
      </c>
      <c r="G4" s="390"/>
      <c r="H4" s="391" t="s">
        <v>295</v>
      </c>
      <c r="I4" s="391" t="s">
        <v>297</v>
      </c>
      <c r="J4" s="391" t="s">
        <v>296</v>
      </c>
      <c r="K4" s="391" t="s">
        <v>299</v>
      </c>
      <c r="L4" s="391" t="s">
        <v>300</v>
      </c>
      <c r="M4" s="391" t="s">
        <v>1369</v>
      </c>
      <c r="N4" s="391" t="s">
        <v>301</v>
      </c>
      <c r="O4" s="391"/>
      <c r="P4" s="390"/>
      <c r="Q4" s="391"/>
      <c r="R4" s="390" t="s">
        <v>284</v>
      </c>
      <c r="S4" s="390" t="s">
        <v>285</v>
      </c>
      <c r="T4" s="390" t="s">
        <v>1370</v>
      </c>
      <c r="U4" s="289"/>
    </row>
    <row r="5" spans="1:21" s="55" customFormat="1" ht="50.25" customHeight="1" x14ac:dyDescent="0.2">
      <c r="A5" s="390"/>
      <c r="B5" s="329" t="s">
        <v>230</v>
      </c>
      <c r="C5" s="391"/>
      <c r="D5" s="391"/>
      <c r="E5" s="391"/>
      <c r="F5" s="392"/>
      <c r="G5" s="390"/>
      <c r="H5" s="391"/>
      <c r="I5" s="391"/>
      <c r="J5" s="391"/>
      <c r="K5" s="391"/>
      <c r="L5" s="391"/>
      <c r="M5" s="391"/>
      <c r="N5" s="391"/>
      <c r="O5" s="391"/>
      <c r="P5" s="390"/>
      <c r="Q5" s="391"/>
      <c r="R5" s="390"/>
      <c r="S5" s="390"/>
      <c r="T5" s="390"/>
      <c r="U5" s="289"/>
    </row>
    <row r="6" spans="1:21" s="55" customFormat="1" ht="27.75" customHeight="1" x14ac:dyDescent="0.2">
      <c r="A6" s="390"/>
      <c r="B6" s="329" t="s">
        <v>127</v>
      </c>
      <c r="C6" s="390"/>
      <c r="D6" s="390"/>
      <c r="E6" s="390"/>
      <c r="F6" s="393"/>
      <c r="G6" s="390"/>
      <c r="H6" s="390"/>
      <c r="I6" s="390"/>
      <c r="J6" s="390"/>
      <c r="K6" s="391"/>
      <c r="L6" s="390"/>
      <c r="M6" s="391"/>
      <c r="N6" s="391"/>
      <c r="O6" s="391"/>
      <c r="P6" s="390"/>
      <c r="Q6" s="391"/>
      <c r="R6" s="390"/>
      <c r="S6" s="390"/>
      <c r="T6" s="390"/>
      <c r="U6" s="289"/>
    </row>
    <row r="7" spans="1:21" s="52" customFormat="1" ht="15" customHeight="1" x14ac:dyDescent="0.2">
      <c r="A7" s="330" t="s">
        <v>0</v>
      </c>
      <c r="B7" s="331"/>
      <c r="C7" s="331"/>
      <c r="D7" s="331"/>
      <c r="E7" s="331"/>
      <c r="F7" s="332"/>
      <c r="G7" s="331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3"/>
      <c r="S7" s="333"/>
      <c r="T7" s="333"/>
      <c r="U7" s="290"/>
    </row>
    <row r="8" spans="1:21" s="52" customFormat="1" ht="15" customHeight="1" x14ac:dyDescent="0.2">
      <c r="A8" s="334" t="s">
        <v>1</v>
      </c>
      <c r="B8" s="335" t="s">
        <v>229</v>
      </c>
      <c r="C8" s="336">
        <f t="shared" ref="C8" si="0">IF(B8=$B$4,2,IF(B8=$B$5,1,0))</f>
        <v>2</v>
      </c>
      <c r="D8" s="336"/>
      <c r="E8" s="336"/>
      <c r="F8" s="337">
        <f t="shared" ref="F8:F25" si="1">C8*IF(D8&gt;0,D8,1)*IF(E8&gt;0,E8,1)</f>
        <v>2</v>
      </c>
      <c r="G8" s="335" t="s">
        <v>864</v>
      </c>
      <c r="H8" s="335" t="s">
        <v>864</v>
      </c>
      <c r="I8" s="335" t="s">
        <v>864</v>
      </c>
      <c r="J8" s="335" t="s">
        <v>864</v>
      </c>
      <c r="K8" s="335" t="s">
        <v>864</v>
      </c>
      <c r="L8" s="335" t="s">
        <v>864</v>
      </c>
      <c r="M8" s="335" t="s">
        <v>892</v>
      </c>
      <c r="N8" s="335" t="s">
        <v>892</v>
      </c>
      <c r="O8" s="335" t="s">
        <v>864</v>
      </c>
      <c r="P8" s="338">
        <v>44348</v>
      </c>
      <c r="Q8" s="339" t="s">
        <v>1371</v>
      </c>
      <c r="R8" s="345" t="s">
        <v>867</v>
      </c>
      <c r="S8" s="345" t="s">
        <v>401</v>
      </c>
      <c r="T8" s="341" t="s">
        <v>1118</v>
      </c>
      <c r="U8" s="348" t="s">
        <v>183</v>
      </c>
    </row>
    <row r="9" spans="1:21" ht="15" customHeight="1" x14ac:dyDescent="0.2">
      <c r="A9" s="334" t="s">
        <v>2</v>
      </c>
      <c r="B9" s="335" t="s">
        <v>229</v>
      </c>
      <c r="C9" s="336">
        <f>IF(B9=$B$4,2,IF(B9=$B$5,1,0))</f>
        <v>2</v>
      </c>
      <c r="D9" s="336"/>
      <c r="E9" s="336"/>
      <c r="F9" s="337">
        <f t="shared" si="1"/>
        <v>2</v>
      </c>
      <c r="G9" s="335" t="s">
        <v>864</v>
      </c>
      <c r="H9" s="335" t="s">
        <v>864</v>
      </c>
      <c r="I9" s="335" t="s">
        <v>864</v>
      </c>
      <c r="J9" s="335" t="s">
        <v>864</v>
      </c>
      <c r="K9" s="335" t="s">
        <v>864</v>
      </c>
      <c r="L9" s="335" t="s">
        <v>864</v>
      </c>
      <c r="M9" s="335" t="s">
        <v>1257</v>
      </c>
      <c r="N9" s="335" t="s">
        <v>892</v>
      </c>
      <c r="O9" s="335" t="s">
        <v>864</v>
      </c>
      <c r="P9" s="338">
        <v>44347</v>
      </c>
      <c r="Q9" s="339" t="s">
        <v>1372</v>
      </c>
      <c r="R9" s="345" t="s">
        <v>867</v>
      </c>
      <c r="S9" s="343" t="s">
        <v>403</v>
      </c>
      <c r="T9" s="341" t="s">
        <v>1119</v>
      </c>
      <c r="U9" s="348" t="s">
        <v>183</v>
      </c>
    </row>
    <row r="10" spans="1:21" ht="15" customHeight="1" x14ac:dyDescent="0.2">
      <c r="A10" s="334" t="s">
        <v>3</v>
      </c>
      <c r="B10" s="335" t="s">
        <v>229</v>
      </c>
      <c r="C10" s="336">
        <f>IF(B10=$B$4,2,IF(B10=$B$5,1,0))</f>
        <v>2</v>
      </c>
      <c r="D10" s="336"/>
      <c r="E10" s="336"/>
      <c r="F10" s="337">
        <f t="shared" si="1"/>
        <v>2</v>
      </c>
      <c r="G10" s="335" t="s">
        <v>864</v>
      </c>
      <c r="H10" s="335" t="s">
        <v>864</v>
      </c>
      <c r="I10" s="335" t="s">
        <v>864</v>
      </c>
      <c r="J10" s="335" t="s">
        <v>864</v>
      </c>
      <c r="K10" s="335" t="s">
        <v>864</v>
      </c>
      <c r="L10" s="335" t="s">
        <v>864</v>
      </c>
      <c r="M10" s="335" t="s">
        <v>183</v>
      </c>
      <c r="N10" s="335" t="s">
        <v>864</v>
      </c>
      <c r="O10" s="335" t="s">
        <v>864</v>
      </c>
      <c r="P10" s="338" t="s">
        <v>343</v>
      </c>
      <c r="Q10" s="339" t="s">
        <v>1373</v>
      </c>
      <c r="R10" s="345" t="s">
        <v>867</v>
      </c>
      <c r="S10" s="343" t="s">
        <v>404</v>
      </c>
      <c r="T10" s="341" t="s">
        <v>1374</v>
      </c>
      <c r="U10" s="288" t="s">
        <v>183</v>
      </c>
    </row>
    <row r="11" spans="1:21" ht="15" customHeight="1" x14ac:dyDescent="0.2">
      <c r="A11" s="334" t="s">
        <v>4</v>
      </c>
      <c r="B11" s="335" t="s">
        <v>229</v>
      </c>
      <c r="C11" s="336">
        <f t="shared" ref="C11:C74" si="2">IF(B11=$B$4,2,IF(B11=$B$5,1,0))</f>
        <v>2</v>
      </c>
      <c r="D11" s="336"/>
      <c r="E11" s="336"/>
      <c r="F11" s="337">
        <f t="shared" si="1"/>
        <v>2</v>
      </c>
      <c r="G11" s="335" t="s">
        <v>864</v>
      </c>
      <c r="H11" s="335" t="s">
        <v>864</v>
      </c>
      <c r="I11" s="335" t="s">
        <v>864</v>
      </c>
      <c r="J11" s="335" t="s">
        <v>864</v>
      </c>
      <c r="K11" s="335" t="s">
        <v>864</v>
      </c>
      <c r="L11" s="335" t="s">
        <v>864</v>
      </c>
      <c r="M11" s="335" t="s">
        <v>864</v>
      </c>
      <c r="N11" s="335" t="s">
        <v>864</v>
      </c>
      <c r="O11" s="335" t="s">
        <v>864</v>
      </c>
      <c r="P11" s="338" t="s">
        <v>343</v>
      </c>
      <c r="Q11" s="339" t="s">
        <v>183</v>
      </c>
      <c r="R11" s="345" t="s">
        <v>867</v>
      </c>
      <c r="S11" s="343" t="s">
        <v>413</v>
      </c>
      <c r="T11" s="341" t="s">
        <v>183</v>
      </c>
      <c r="U11" s="290"/>
    </row>
    <row r="12" spans="1:21" s="52" customFormat="1" ht="15" customHeight="1" x14ac:dyDescent="0.2">
      <c r="A12" s="334" t="s">
        <v>5</v>
      </c>
      <c r="B12" s="335" t="s">
        <v>229</v>
      </c>
      <c r="C12" s="336">
        <f t="shared" si="2"/>
        <v>2</v>
      </c>
      <c r="D12" s="336"/>
      <c r="E12" s="336"/>
      <c r="F12" s="337">
        <f t="shared" si="1"/>
        <v>2</v>
      </c>
      <c r="G12" s="335" t="s">
        <v>864</v>
      </c>
      <c r="H12" s="335" t="s">
        <v>864</v>
      </c>
      <c r="I12" s="335" t="s">
        <v>864</v>
      </c>
      <c r="J12" s="335" t="s">
        <v>864</v>
      </c>
      <c r="K12" s="335" t="s">
        <v>864</v>
      </c>
      <c r="L12" s="335" t="s">
        <v>864</v>
      </c>
      <c r="M12" s="335" t="s">
        <v>864</v>
      </c>
      <c r="N12" s="335" t="s">
        <v>864</v>
      </c>
      <c r="O12" s="335" t="s">
        <v>864</v>
      </c>
      <c r="P12" s="338">
        <v>44343</v>
      </c>
      <c r="Q12" s="339" t="s">
        <v>183</v>
      </c>
      <c r="R12" s="345" t="s">
        <v>867</v>
      </c>
      <c r="S12" s="341" t="s">
        <v>416</v>
      </c>
      <c r="T12" s="341" t="s">
        <v>183</v>
      </c>
      <c r="U12" s="290"/>
    </row>
    <row r="13" spans="1:21" ht="15" customHeight="1" x14ac:dyDescent="0.2">
      <c r="A13" s="334" t="s">
        <v>6</v>
      </c>
      <c r="B13" s="335" t="s">
        <v>229</v>
      </c>
      <c r="C13" s="336">
        <f t="shared" si="2"/>
        <v>2</v>
      </c>
      <c r="D13" s="336"/>
      <c r="E13" s="336"/>
      <c r="F13" s="337">
        <f t="shared" si="1"/>
        <v>2</v>
      </c>
      <c r="G13" s="335" t="s">
        <v>864</v>
      </c>
      <c r="H13" s="335" t="s">
        <v>864</v>
      </c>
      <c r="I13" s="335" t="s">
        <v>864</v>
      </c>
      <c r="J13" s="335" t="s">
        <v>864</v>
      </c>
      <c r="K13" s="335" t="s">
        <v>864</v>
      </c>
      <c r="L13" s="335" t="s">
        <v>864</v>
      </c>
      <c r="M13" s="335" t="s">
        <v>864</v>
      </c>
      <c r="N13" s="335" t="s">
        <v>864</v>
      </c>
      <c r="O13" s="335" t="s">
        <v>864</v>
      </c>
      <c r="P13" s="338" t="s">
        <v>343</v>
      </c>
      <c r="Q13" s="335" t="s">
        <v>183</v>
      </c>
      <c r="R13" s="345" t="s">
        <v>867</v>
      </c>
      <c r="S13" s="345" t="s">
        <v>418</v>
      </c>
      <c r="T13" s="341" t="s">
        <v>183</v>
      </c>
    </row>
    <row r="14" spans="1:21" ht="15" customHeight="1" x14ac:dyDescent="0.2">
      <c r="A14" s="334" t="s">
        <v>7</v>
      </c>
      <c r="B14" s="335" t="s">
        <v>230</v>
      </c>
      <c r="C14" s="336">
        <f t="shared" si="2"/>
        <v>1</v>
      </c>
      <c r="D14" s="336"/>
      <c r="E14" s="336">
        <v>0.5</v>
      </c>
      <c r="F14" s="337">
        <f t="shared" si="1"/>
        <v>0.5</v>
      </c>
      <c r="G14" s="335" t="s">
        <v>864</v>
      </c>
      <c r="H14" s="335" t="s">
        <v>864</v>
      </c>
      <c r="I14" s="335" t="s">
        <v>864</v>
      </c>
      <c r="J14" s="335" t="s">
        <v>864</v>
      </c>
      <c r="K14" s="335" t="s">
        <v>864</v>
      </c>
      <c r="L14" s="335" t="s">
        <v>864</v>
      </c>
      <c r="M14" s="335" t="s">
        <v>865</v>
      </c>
      <c r="N14" s="335" t="s">
        <v>866</v>
      </c>
      <c r="O14" s="335" t="s">
        <v>866</v>
      </c>
      <c r="P14" s="338" t="s">
        <v>343</v>
      </c>
      <c r="Q14" s="339" t="s">
        <v>1375</v>
      </c>
      <c r="R14" s="345" t="s">
        <v>867</v>
      </c>
      <c r="S14" s="345" t="s">
        <v>420</v>
      </c>
      <c r="T14" s="341" t="s">
        <v>1121</v>
      </c>
      <c r="U14" s="288" t="s">
        <v>183</v>
      </c>
    </row>
    <row r="15" spans="1:21" ht="15" customHeight="1" x14ac:dyDescent="0.2">
      <c r="A15" s="334" t="s">
        <v>8</v>
      </c>
      <c r="B15" s="335" t="s">
        <v>229</v>
      </c>
      <c r="C15" s="336">
        <f t="shared" si="2"/>
        <v>2</v>
      </c>
      <c r="D15" s="336"/>
      <c r="E15" s="336"/>
      <c r="F15" s="337">
        <f t="shared" si="1"/>
        <v>2</v>
      </c>
      <c r="G15" s="335" t="s">
        <v>864</v>
      </c>
      <c r="H15" s="335" t="s">
        <v>864</v>
      </c>
      <c r="I15" s="335" t="s">
        <v>864</v>
      </c>
      <c r="J15" s="335" t="s">
        <v>864</v>
      </c>
      <c r="K15" s="335" t="s">
        <v>864</v>
      </c>
      <c r="L15" s="335" t="s">
        <v>864</v>
      </c>
      <c r="M15" s="335" t="s">
        <v>864</v>
      </c>
      <c r="N15" s="335" t="s">
        <v>864</v>
      </c>
      <c r="O15" s="335" t="s">
        <v>864</v>
      </c>
      <c r="P15" s="338">
        <v>44337</v>
      </c>
      <c r="Q15" s="339" t="s">
        <v>183</v>
      </c>
      <c r="R15" s="345" t="s">
        <v>867</v>
      </c>
      <c r="S15" s="343" t="s">
        <v>421</v>
      </c>
      <c r="T15" s="341" t="s">
        <v>183</v>
      </c>
    </row>
    <row r="16" spans="1:21" ht="15" customHeight="1" x14ac:dyDescent="0.2">
      <c r="A16" s="334" t="s">
        <v>9</v>
      </c>
      <c r="B16" s="335" t="s">
        <v>229</v>
      </c>
      <c r="C16" s="336">
        <f t="shared" si="2"/>
        <v>2</v>
      </c>
      <c r="D16" s="336"/>
      <c r="E16" s="336"/>
      <c r="F16" s="337">
        <f t="shared" si="1"/>
        <v>2</v>
      </c>
      <c r="G16" s="335" t="s">
        <v>864</v>
      </c>
      <c r="H16" s="335" t="s">
        <v>864</v>
      </c>
      <c r="I16" s="335" t="s">
        <v>864</v>
      </c>
      <c r="J16" s="335" t="s">
        <v>864</v>
      </c>
      <c r="K16" s="335" t="s">
        <v>864</v>
      </c>
      <c r="L16" s="335" t="s">
        <v>864</v>
      </c>
      <c r="M16" s="335" t="s">
        <v>864</v>
      </c>
      <c r="N16" s="335" t="s">
        <v>864</v>
      </c>
      <c r="O16" s="335" t="s">
        <v>864</v>
      </c>
      <c r="P16" s="338">
        <v>44308</v>
      </c>
      <c r="Q16" s="339" t="s">
        <v>183</v>
      </c>
      <c r="R16" s="345" t="s">
        <v>867</v>
      </c>
      <c r="S16" s="343" t="s">
        <v>382</v>
      </c>
      <c r="T16" s="341" t="s">
        <v>183</v>
      </c>
    </row>
    <row r="17" spans="1:21" ht="15" customHeight="1" x14ac:dyDescent="0.2">
      <c r="A17" s="334" t="s">
        <v>10</v>
      </c>
      <c r="B17" s="335" t="s">
        <v>229</v>
      </c>
      <c r="C17" s="336">
        <f t="shared" si="2"/>
        <v>2</v>
      </c>
      <c r="D17" s="336"/>
      <c r="E17" s="336"/>
      <c r="F17" s="337">
        <f t="shared" si="1"/>
        <v>2</v>
      </c>
      <c r="G17" s="335" t="s">
        <v>864</v>
      </c>
      <c r="H17" s="335" t="s">
        <v>864</v>
      </c>
      <c r="I17" s="335" t="s">
        <v>864</v>
      </c>
      <c r="J17" s="335" t="s">
        <v>864</v>
      </c>
      <c r="K17" s="335" t="s">
        <v>864</v>
      </c>
      <c r="L17" s="335" t="s">
        <v>864</v>
      </c>
      <c r="M17" s="335" t="s">
        <v>864</v>
      </c>
      <c r="N17" s="335" t="s">
        <v>864</v>
      </c>
      <c r="O17" s="335" t="s">
        <v>864</v>
      </c>
      <c r="P17" s="338" t="s">
        <v>343</v>
      </c>
      <c r="Q17" s="339" t="s">
        <v>183</v>
      </c>
      <c r="R17" s="345" t="s">
        <v>979</v>
      </c>
      <c r="S17" s="345" t="s">
        <v>425</v>
      </c>
      <c r="T17" s="341" t="s">
        <v>183</v>
      </c>
    </row>
    <row r="18" spans="1:21" ht="15" customHeight="1" x14ac:dyDescent="0.2">
      <c r="A18" s="334" t="s">
        <v>11</v>
      </c>
      <c r="B18" s="335" t="s">
        <v>127</v>
      </c>
      <c r="C18" s="336">
        <f t="shared" si="2"/>
        <v>0</v>
      </c>
      <c r="D18" s="336"/>
      <c r="E18" s="336"/>
      <c r="F18" s="337">
        <f t="shared" si="1"/>
        <v>0</v>
      </c>
      <c r="G18" s="335" t="s">
        <v>866</v>
      </c>
      <c r="H18" s="335" t="s">
        <v>183</v>
      </c>
      <c r="I18" s="335" t="s">
        <v>183</v>
      </c>
      <c r="J18" s="335" t="s">
        <v>183</v>
      </c>
      <c r="K18" s="335" t="s">
        <v>183</v>
      </c>
      <c r="L18" s="335" t="s">
        <v>183</v>
      </c>
      <c r="M18" s="335" t="s">
        <v>183</v>
      </c>
      <c r="N18" s="335" t="s">
        <v>183</v>
      </c>
      <c r="O18" s="335" t="s">
        <v>183</v>
      </c>
      <c r="P18" s="338" t="s">
        <v>183</v>
      </c>
      <c r="Q18" s="335" t="s">
        <v>1350</v>
      </c>
      <c r="R18" s="343" t="s">
        <v>1032</v>
      </c>
      <c r="S18" s="345" t="s">
        <v>426</v>
      </c>
      <c r="T18" s="345" t="s">
        <v>183</v>
      </c>
    </row>
    <row r="19" spans="1:21" s="52" customFormat="1" ht="15" customHeight="1" x14ac:dyDescent="0.2">
      <c r="A19" s="334" t="s">
        <v>12</v>
      </c>
      <c r="B19" s="335" t="s">
        <v>230</v>
      </c>
      <c r="C19" s="336">
        <f t="shared" si="2"/>
        <v>1</v>
      </c>
      <c r="D19" s="336"/>
      <c r="E19" s="336"/>
      <c r="F19" s="337">
        <f t="shared" si="1"/>
        <v>1</v>
      </c>
      <c r="G19" s="335" t="s">
        <v>864</v>
      </c>
      <c r="H19" s="335" t="s">
        <v>864</v>
      </c>
      <c r="I19" s="335" t="s">
        <v>864</v>
      </c>
      <c r="J19" s="335" t="s">
        <v>864</v>
      </c>
      <c r="K19" s="335" t="s">
        <v>864</v>
      </c>
      <c r="L19" s="335" t="s">
        <v>864</v>
      </c>
      <c r="M19" s="335" t="s">
        <v>866</v>
      </c>
      <c r="N19" s="335" t="s">
        <v>866</v>
      </c>
      <c r="O19" s="335" t="s">
        <v>864</v>
      </c>
      <c r="P19" s="338">
        <v>44351</v>
      </c>
      <c r="Q19" s="339" t="s">
        <v>1376</v>
      </c>
      <c r="R19" s="345" t="s">
        <v>867</v>
      </c>
      <c r="S19" s="349" t="s">
        <v>431</v>
      </c>
      <c r="T19" s="341" t="s">
        <v>1094</v>
      </c>
      <c r="U19" s="290" t="s">
        <v>183</v>
      </c>
    </row>
    <row r="20" spans="1:21" s="52" customFormat="1" ht="15" customHeight="1" x14ac:dyDescent="0.2">
      <c r="A20" s="334" t="s">
        <v>13</v>
      </c>
      <c r="B20" s="335" t="s">
        <v>127</v>
      </c>
      <c r="C20" s="336">
        <f>IF(B20=$B$4,2,IF(B20=$B$5,1,0))</f>
        <v>0</v>
      </c>
      <c r="D20" s="336"/>
      <c r="E20" s="336"/>
      <c r="F20" s="337">
        <f>C20*IF(D20&gt;0,D20,1)*IF(E20&gt;0,E20,1)</f>
        <v>0</v>
      </c>
      <c r="G20" s="335" t="s">
        <v>866</v>
      </c>
      <c r="H20" s="335" t="s">
        <v>183</v>
      </c>
      <c r="I20" s="335" t="s">
        <v>183</v>
      </c>
      <c r="J20" s="335" t="s">
        <v>183</v>
      </c>
      <c r="K20" s="335" t="s">
        <v>183</v>
      </c>
      <c r="L20" s="335" t="s">
        <v>183</v>
      </c>
      <c r="M20" s="335" t="s">
        <v>183</v>
      </c>
      <c r="N20" s="335" t="s">
        <v>183</v>
      </c>
      <c r="O20" s="335" t="s">
        <v>183</v>
      </c>
      <c r="P20" s="335" t="s">
        <v>183</v>
      </c>
      <c r="Q20" s="335" t="s">
        <v>183</v>
      </c>
      <c r="R20" s="345" t="s">
        <v>875</v>
      </c>
      <c r="S20" s="345" t="s">
        <v>433</v>
      </c>
      <c r="T20" s="341" t="s">
        <v>183</v>
      </c>
      <c r="U20" s="290"/>
    </row>
    <row r="21" spans="1:21" s="52" customFormat="1" ht="15" customHeight="1" x14ac:dyDescent="0.2">
      <c r="A21" s="334" t="s">
        <v>14</v>
      </c>
      <c r="B21" s="335" t="s">
        <v>229</v>
      </c>
      <c r="C21" s="336">
        <f t="shared" si="2"/>
        <v>2</v>
      </c>
      <c r="D21" s="336"/>
      <c r="E21" s="336"/>
      <c r="F21" s="337">
        <f t="shared" si="1"/>
        <v>2</v>
      </c>
      <c r="G21" s="335" t="s">
        <v>864</v>
      </c>
      <c r="H21" s="335" t="s">
        <v>864</v>
      </c>
      <c r="I21" s="335" t="s">
        <v>864</v>
      </c>
      <c r="J21" s="335" t="s">
        <v>864</v>
      </c>
      <c r="K21" s="335" t="s">
        <v>864</v>
      </c>
      <c r="L21" s="335" t="s">
        <v>864</v>
      </c>
      <c r="M21" s="335" t="s">
        <v>864</v>
      </c>
      <c r="N21" s="335" t="s">
        <v>864</v>
      </c>
      <c r="O21" s="335" t="s">
        <v>864</v>
      </c>
      <c r="P21" s="338" t="s">
        <v>343</v>
      </c>
      <c r="Q21" s="335" t="s">
        <v>183</v>
      </c>
      <c r="R21" s="345" t="s">
        <v>867</v>
      </c>
      <c r="S21" s="343" t="s">
        <v>436</v>
      </c>
      <c r="T21" s="341" t="s">
        <v>1095</v>
      </c>
      <c r="U21" s="290" t="s">
        <v>183</v>
      </c>
    </row>
    <row r="22" spans="1:21" ht="15" customHeight="1" x14ac:dyDescent="0.2">
      <c r="A22" s="334" t="s">
        <v>15</v>
      </c>
      <c r="B22" s="335" t="s">
        <v>229</v>
      </c>
      <c r="C22" s="336">
        <f t="shared" si="2"/>
        <v>2</v>
      </c>
      <c r="D22" s="336"/>
      <c r="E22" s="336"/>
      <c r="F22" s="337">
        <f t="shared" si="1"/>
        <v>2</v>
      </c>
      <c r="G22" s="335" t="s">
        <v>864</v>
      </c>
      <c r="H22" s="335" t="s">
        <v>864</v>
      </c>
      <c r="I22" s="335" t="s">
        <v>864</v>
      </c>
      <c r="J22" s="335" t="s">
        <v>864</v>
      </c>
      <c r="K22" s="335" t="s">
        <v>864</v>
      </c>
      <c r="L22" s="335" t="s">
        <v>864</v>
      </c>
      <c r="M22" s="335" t="s">
        <v>864</v>
      </c>
      <c r="N22" s="335" t="s">
        <v>864</v>
      </c>
      <c r="O22" s="335" t="s">
        <v>864</v>
      </c>
      <c r="P22" s="338">
        <v>44354</v>
      </c>
      <c r="Q22" s="339" t="s">
        <v>183</v>
      </c>
      <c r="R22" s="345" t="s">
        <v>979</v>
      </c>
      <c r="S22" s="345" t="s">
        <v>440</v>
      </c>
      <c r="T22" s="341" t="s">
        <v>1080</v>
      </c>
      <c r="U22" s="288" t="s">
        <v>183</v>
      </c>
    </row>
    <row r="23" spans="1:21" ht="15" customHeight="1" x14ac:dyDescent="0.2">
      <c r="A23" s="334" t="s">
        <v>16</v>
      </c>
      <c r="B23" s="335" t="s">
        <v>229</v>
      </c>
      <c r="C23" s="336">
        <f t="shared" si="2"/>
        <v>2</v>
      </c>
      <c r="D23" s="336"/>
      <c r="E23" s="336"/>
      <c r="F23" s="337">
        <f t="shared" si="1"/>
        <v>2</v>
      </c>
      <c r="G23" s="335" t="s">
        <v>864</v>
      </c>
      <c r="H23" s="335" t="s">
        <v>864</v>
      </c>
      <c r="I23" s="335" t="s">
        <v>864</v>
      </c>
      <c r="J23" s="335" t="s">
        <v>864</v>
      </c>
      <c r="K23" s="335" t="s">
        <v>864</v>
      </c>
      <c r="L23" s="335" t="s">
        <v>864</v>
      </c>
      <c r="M23" s="335" t="s">
        <v>864</v>
      </c>
      <c r="N23" s="335" t="s">
        <v>864</v>
      </c>
      <c r="O23" s="335" t="s">
        <v>864</v>
      </c>
      <c r="P23" s="338" t="s">
        <v>343</v>
      </c>
      <c r="Q23" s="335" t="s">
        <v>183</v>
      </c>
      <c r="R23" s="345" t="s">
        <v>979</v>
      </c>
      <c r="S23" s="343" t="s">
        <v>444</v>
      </c>
      <c r="T23" s="341" t="s">
        <v>183</v>
      </c>
    </row>
    <row r="24" spans="1:21" ht="15" customHeight="1" x14ac:dyDescent="0.2">
      <c r="A24" s="334" t="s">
        <v>17</v>
      </c>
      <c r="B24" s="335" t="s">
        <v>229</v>
      </c>
      <c r="C24" s="336">
        <f t="shared" si="2"/>
        <v>2</v>
      </c>
      <c r="D24" s="336"/>
      <c r="E24" s="336"/>
      <c r="F24" s="337">
        <f t="shared" si="1"/>
        <v>2</v>
      </c>
      <c r="G24" s="335" t="s">
        <v>864</v>
      </c>
      <c r="H24" s="335" t="s">
        <v>864</v>
      </c>
      <c r="I24" s="335" t="s">
        <v>864</v>
      </c>
      <c r="J24" s="335" t="s">
        <v>864</v>
      </c>
      <c r="K24" s="335" t="s">
        <v>864</v>
      </c>
      <c r="L24" s="335" t="s">
        <v>864</v>
      </c>
      <c r="M24" s="335" t="s">
        <v>864</v>
      </c>
      <c r="N24" s="335" t="s">
        <v>892</v>
      </c>
      <c r="O24" s="335" t="s">
        <v>864</v>
      </c>
      <c r="P24" s="338">
        <v>44348</v>
      </c>
      <c r="Q24" s="339" t="s">
        <v>1377</v>
      </c>
      <c r="R24" s="345" t="s">
        <v>867</v>
      </c>
      <c r="S24" s="343" t="s">
        <v>446</v>
      </c>
      <c r="T24" s="335" t="s">
        <v>1097</v>
      </c>
      <c r="U24" s="348" t="s">
        <v>183</v>
      </c>
    </row>
    <row r="25" spans="1:21" s="52" customFormat="1" ht="15" customHeight="1" x14ac:dyDescent="0.2">
      <c r="A25" s="334" t="s">
        <v>204</v>
      </c>
      <c r="B25" s="335" t="s">
        <v>229</v>
      </c>
      <c r="C25" s="336">
        <f t="shared" si="2"/>
        <v>2</v>
      </c>
      <c r="D25" s="336"/>
      <c r="E25" s="336"/>
      <c r="F25" s="337">
        <f t="shared" si="1"/>
        <v>2</v>
      </c>
      <c r="G25" s="335" t="s">
        <v>864</v>
      </c>
      <c r="H25" s="335" t="s">
        <v>864</v>
      </c>
      <c r="I25" s="335" t="s">
        <v>183</v>
      </c>
      <c r="J25" s="335" t="s">
        <v>864</v>
      </c>
      <c r="K25" s="335" t="s">
        <v>864</v>
      </c>
      <c r="L25" s="335" t="s">
        <v>864</v>
      </c>
      <c r="M25" s="335" t="s">
        <v>183</v>
      </c>
      <c r="N25" s="335" t="s">
        <v>892</v>
      </c>
      <c r="O25" s="335" t="s">
        <v>864</v>
      </c>
      <c r="P25" s="338">
        <v>44347</v>
      </c>
      <c r="Q25" s="335" t="s">
        <v>1109</v>
      </c>
      <c r="R25" s="345" t="s">
        <v>979</v>
      </c>
      <c r="S25" s="343" t="s">
        <v>450</v>
      </c>
      <c r="T25" s="341" t="s">
        <v>183</v>
      </c>
      <c r="U25" s="290"/>
    </row>
    <row r="26" spans="1:21" s="52" customFormat="1" ht="15" customHeight="1" x14ac:dyDescent="0.2">
      <c r="A26" s="330" t="s">
        <v>18</v>
      </c>
      <c r="B26" s="331"/>
      <c r="C26" s="331"/>
      <c r="D26" s="331"/>
      <c r="E26" s="331"/>
      <c r="F26" s="332"/>
      <c r="G26" s="34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3"/>
      <c r="S26" s="333"/>
      <c r="T26" s="333"/>
      <c r="U26" s="290"/>
    </row>
    <row r="27" spans="1:21" s="52" customFormat="1" ht="15" customHeight="1" x14ac:dyDescent="0.2">
      <c r="A27" s="334" t="s">
        <v>19</v>
      </c>
      <c r="B27" s="335" t="s">
        <v>229</v>
      </c>
      <c r="C27" s="336">
        <f t="shared" si="2"/>
        <v>2</v>
      </c>
      <c r="D27" s="336"/>
      <c r="E27" s="336"/>
      <c r="F27" s="337">
        <f t="shared" ref="F27:F37" si="3">C27*IF(D27&gt;0,D27,1)*IF(E27&gt;0,E27,1)</f>
        <v>2</v>
      </c>
      <c r="G27" s="335" t="s">
        <v>864</v>
      </c>
      <c r="H27" s="335" t="s">
        <v>864</v>
      </c>
      <c r="I27" s="335" t="s">
        <v>864</v>
      </c>
      <c r="J27" s="335" t="s">
        <v>864</v>
      </c>
      <c r="K27" s="335" t="s">
        <v>864</v>
      </c>
      <c r="L27" s="335" t="s">
        <v>864</v>
      </c>
      <c r="M27" s="335" t="s">
        <v>864</v>
      </c>
      <c r="N27" s="335" t="s">
        <v>864</v>
      </c>
      <c r="O27" s="335" t="s">
        <v>864</v>
      </c>
      <c r="P27" s="338" t="s">
        <v>343</v>
      </c>
      <c r="Q27" s="339" t="s">
        <v>1378</v>
      </c>
      <c r="R27" s="345" t="s">
        <v>867</v>
      </c>
      <c r="S27" s="343" t="s">
        <v>452</v>
      </c>
      <c r="T27" s="341" t="s">
        <v>1098</v>
      </c>
      <c r="U27" s="290" t="s">
        <v>183</v>
      </c>
    </row>
    <row r="28" spans="1:21" s="52" customFormat="1" ht="15" customHeight="1" x14ac:dyDescent="0.2">
      <c r="A28" s="334" t="s">
        <v>20</v>
      </c>
      <c r="B28" s="335" t="s">
        <v>229</v>
      </c>
      <c r="C28" s="336">
        <f t="shared" si="2"/>
        <v>2</v>
      </c>
      <c r="D28" s="336"/>
      <c r="E28" s="336"/>
      <c r="F28" s="337">
        <f t="shared" si="3"/>
        <v>2</v>
      </c>
      <c r="G28" s="335" t="s">
        <v>864</v>
      </c>
      <c r="H28" s="335" t="s">
        <v>864</v>
      </c>
      <c r="I28" s="335" t="s">
        <v>864</v>
      </c>
      <c r="J28" s="335" t="s">
        <v>864</v>
      </c>
      <c r="K28" s="335" t="s">
        <v>864</v>
      </c>
      <c r="L28" s="335" t="s">
        <v>864</v>
      </c>
      <c r="M28" s="335" t="s">
        <v>864</v>
      </c>
      <c r="N28" s="335" t="s">
        <v>864</v>
      </c>
      <c r="O28" s="335" t="s">
        <v>864</v>
      </c>
      <c r="P28" s="338">
        <v>44347</v>
      </c>
      <c r="Q28" s="339" t="s">
        <v>183</v>
      </c>
      <c r="R28" s="345" t="s">
        <v>867</v>
      </c>
      <c r="S28" s="341" t="s">
        <v>377</v>
      </c>
      <c r="T28" s="341" t="s">
        <v>183</v>
      </c>
      <c r="U28" s="290"/>
    </row>
    <row r="29" spans="1:21" s="52" customFormat="1" ht="15" customHeight="1" x14ac:dyDescent="0.2">
      <c r="A29" s="334" t="s">
        <v>21</v>
      </c>
      <c r="B29" s="335" t="s">
        <v>230</v>
      </c>
      <c r="C29" s="336">
        <f t="shared" si="2"/>
        <v>1</v>
      </c>
      <c r="D29" s="336"/>
      <c r="E29" s="336"/>
      <c r="F29" s="337">
        <f t="shared" si="3"/>
        <v>1</v>
      </c>
      <c r="G29" s="335" t="s">
        <v>864</v>
      </c>
      <c r="H29" s="335" t="s">
        <v>864</v>
      </c>
      <c r="I29" s="335" t="s">
        <v>864</v>
      </c>
      <c r="J29" s="335" t="s">
        <v>864</v>
      </c>
      <c r="K29" s="335" t="s">
        <v>864</v>
      </c>
      <c r="L29" s="335" t="s">
        <v>864</v>
      </c>
      <c r="M29" s="335" t="s">
        <v>864</v>
      </c>
      <c r="N29" s="335" t="s">
        <v>866</v>
      </c>
      <c r="O29" s="335" t="s">
        <v>864</v>
      </c>
      <c r="P29" s="338">
        <v>44343</v>
      </c>
      <c r="Q29" s="339" t="s">
        <v>1379</v>
      </c>
      <c r="R29" s="345" t="s">
        <v>867</v>
      </c>
      <c r="S29" s="343" t="s">
        <v>455</v>
      </c>
      <c r="T29" s="341" t="s">
        <v>183</v>
      </c>
      <c r="U29" s="290"/>
    </row>
    <row r="30" spans="1:21" ht="15" customHeight="1" x14ac:dyDescent="0.2">
      <c r="A30" s="334" t="s">
        <v>22</v>
      </c>
      <c r="B30" s="335" t="s">
        <v>229</v>
      </c>
      <c r="C30" s="336">
        <f t="shared" si="2"/>
        <v>2</v>
      </c>
      <c r="D30" s="336"/>
      <c r="E30" s="336"/>
      <c r="F30" s="337">
        <f t="shared" si="3"/>
        <v>2</v>
      </c>
      <c r="G30" s="335" t="s">
        <v>864</v>
      </c>
      <c r="H30" s="335" t="s">
        <v>864</v>
      </c>
      <c r="I30" s="335" t="s">
        <v>864</v>
      </c>
      <c r="J30" s="335" t="s">
        <v>864</v>
      </c>
      <c r="K30" s="335" t="s">
        <v>864</v>
      </c>
      <c r="L30" s="335" t="s">
        <v>864</v>
      </c>
      <c r="M30" s="335" t="s">
        <v>864</v>
      </c>
      <c r="N30" s="335" t="s">
        <v>864</v>
      </c>
      <c r="O30" s="335" t="s">
        <v>864</v>
      </c>
      <c r="P30" s="338">
        <v>44344</v>
      </c>
      <c r="Q30" s="339" t="s">
        <v>183</v>
      </c>
      <c r="R30" s="345" t="s">
        <v>867</v>
      </c>
      <c r="S30" s="343" t="s">
        <v>457</v>
      </c>
      <c r="T30" s="341" t="s">
        <v>183</v>
      </c>
    </row>
    <row r="31" spans="1:21" ht="15" customHeight="1" x14ac:dyDescent="0.2">
      <c r="A31" s="334" t="s">
        <v>23</v>
      </c>
      <c r="B31" s="335" t="s">
        <v>229</v>
      </c>
      <c r="C31" s="336">
        <f t="shared" si="2"/>
        <v>2</v>
      </c>
      <c r="D31" s="336"/>
      <c r="E31" s="336"/>
      <c r="F31" s="337">
        <f t="shared" si="3"/>
        <v>2</v>
      </c>
      <c r="G31" s="335" t="s">
        <v>864</v>
      </c>
      <c r="H31" s="335" t="s">
        <v>864</v>
      </c>
      <c r="I31" s="335" t="s">
        <v>864</v>
      </c>
      <c r="J31" s="335" t="s">
        <v>864</v>
      </c>
      <c r="K31" s="335" t="s">
        <v>864</v>
      </c>
      <c r="L31" s="335" t="s">
        <v>864</v>
      </c>
      <c r="M31" s="335" t="s">
        <v>864</v>
      </c>
      <c r="N31" s="335" t="s">
        <v>864</v>
      </c>
      <c r="O31" s="335" t="s">
        <v>864</v>
      </c>
      <c r="P31" s="338">
        <v>44344</v>
      </c>
      <c r="Q31" s="339" t="s">
        <v>183</v>
      </c>
      <c r="R31" s="345" t="s">
        <v>867</v>
      </c>
      <c r="S31" s="349" t="s">
        <v>460</v>
      </c>
      <c r="T31" s="341" t="s">
        <v>183</v>
      </c>
    </row>
    <row r="32" spans="1:21" ht="15" customHeight="1" x14ac:dyDescent="0.2">
      <c r="A32" s="334" t="s">
        <v>24</v>
      </c>
      <c r="B32" s="335" t="s">
        <v>229</v>
      </c>
      <c r="C32" s="336">
        <f t="shared" si="2"/>
        <v>2</v>
      </c>
      <c r="D32" s="336"/>
      <c r="E32" s="336"/>
      <c r="F32" s="337">
        <f t="shared" si="3"/>
        <v>2</v>
      </c>
      <c r="G32" s="335" t="s">
        <v>864</v>
      </c>
      <c r="H32" s="335" t="s">
        <v>864</v>
      </c>
      <c r="I32" s="335" t="s">
        <v>864</v>
      </c>
      <c r="J32" s="335" t="s">
        <v>864</v>
      </c>
      <c r="K32" s="335" t="s">
        <v>864</v>
      </c>
      <c r="L32" s="335" t="s">
        <v>864</v>
      </c>
      <c r="M32" s="335" t="s">
        <v>864</v>
      </c>
      <c r="N32" s="335" t="s">
        <v>864</v>
      </c>
      <c r="O32" s="335" t="s">
        <v>864</v>
      </c>
      <c r="P32" s="338">
        <v>44337</v>
      </c>
      <c r="Q32" s="339" t="s">
        <v>183</v>
      </c>
      <c r="R32" s="345" t="s">
        <v>979</v>
      </c>
      <c r="S32" s="345" t="s">
        <v>463</v>
      </c>
      <c r="T32" s="341" t="s">
        <v>1130</v>
      </c>
      <c r="U32" s="290" t="s">
        <v>183</v>
      </c>
    </row>
    <row r="33" spans="1:21" ht="15" customHeight="1" x14ac:dyDescent="0.2">
      <c r="A33" s="334" t="s">
        <v>25</v>
      </c>
      <c r="B33" s="335" t="s">
        <v>229</v>
      </c>
      <c r="C33" s="336">
        <f t="shared" si="2"/>
        <v>2</v>
      </c>
      <c r="D33" s="336"/>
      <c r="E33" s="336"/>
      <c r="F33" s="337">
        <f t="shared" si="3"/>
        <v>2</v>
      </c>
      <c r="G33" s="335" t="s">
        <v>864</v>
      </c>
      <c r="H33" s="335" t="s">
        <v>864</v>
      </c>
      <c r="I33" s="335" t="s">
        <v>864</v>
      </c>
      <c r="J33" s="335" t="s">
        <v>864</v>
      </c>
      <c r="K33" s="335" t="s">
        <v>864</v>
      </c>
      <c r="L33" s="335" t="s">
        <v>864</v>
      </c>
      <c r="M33" s="335" t="s">
        <v>864</v>
      </c>
      <c r="N33" s="335" t="s">
        <v>864</v>
      </c>
      <c r="O33" s="335" t="s">
        <v>864</v>
      </c>
      <c r="P33" s="338">
        <v>44347</v>
      </c>
      <c r="Q33" s="339" t="s">
        <v>1378</v>
      </c>
      <c r="R33" s="345" t="s">
        <v>867</v>
      </c>
      <c r="S33" s="345" t="s">
        <v>465</v>
      </c>
      <c r="T33" s="341" t="s">
        <v>183</v>
      </c>
    </row>
    <row r="34" spans="1:21" ht="15" customHeight="1" x14ac:dyDescent="0.2">
      <c r="A34" s="334" t="s">
        <v>26</v>
      </c>
      <c r="B34" s="335" t="s">
        <v>230</v>
      </c>
      <c r="C34" s="336">
        <f t="shared" si="2"/>
        <v>1</v>
      </c>
      <c r="D34" s="336"/>
      <c r="E34" s="336"/>
      <c r="F34" s="337">
        <f t="shared" si="3"/>
        <v>1</v>
      </c>
      <c r="G34" s="335" t="s">
        <v>864</v>
      </c>
      <c r="H34" s="335" t="s">
        <v>864</v>
      </c>
      <c r="I34" s="335" t="s">
        <v>864</v>
      </c>
      <c r="J34" s="335" t="s">
        <v>864</v>
      </c>
      <c r="K34" s="335" t="s">
        <v>864</v>
      </c>
      <c r="L34" s="335" t="s">
        <v>864</v>
      </c>
      <c r="M34" s="335" t="s">
        <v>864</v>
      </c>
      <c r="N34" s="335" t="s">
        <v>866</v>
      </c>
      <c r="O34" s="335" t="s">
        <v>864</v>
      </c>
      <c r="P34" s="338">
        <v>44344</v>
      </c>
      <c r="Q34" s="339" t="s">
        <v>1380</v>
      </c>
      <c r="R34" s="345" t="s">
        <v>867</v>
      </c>
      <c r="S34" s="345" t="s">
        <v>468</v>
      </c>
      <c r="T34" s="341" t="s">
        <v>183</v>
      </c>
      <c r="U34" s="290"/>
    </row>
    <row r="35" spans="1:21" ht="15" customHeight="1" x14ac:dyDescent="0.2">
      <c r="A35" s="334" t="s">
        <v>27</v>
      </c>
      <c r="B35" s="335" t="s">
        <v>127</v>
      </c>
      <c r="C35" s="336">
        <f t="shared" si="2"/>
        <v>0</v>
      </c>
      <c r="D35" s="336"/>
      <c r="E35" s="336"/>
      <c r="F35" s="337">
        <f t="shared" si="3"/>
        <v>0</v>
      </c>
      <c r="G35" s="335" t="s">
        <v>866</v>
      </c>
      <c r="H35" s="335" t="s">
        <v>183</v>
      </c>
      <c r="I35" s="335" t="s">
        <v>183</v>
      </c>
      <c r="J35" s="335" t="s">
        <v>183</v>
      </c>
      <c r="K35" s="335" t="s">
        <v>183</v>
      </c>
      <c r="L35" s="335" t="s">
        <v>183</v>
      </c>
      <c r="M35" s="335" t="s">
        <v>183</v>
      </c>
      <c r="N35" s="335" t="s">
        <v>183</v>
      </c>
      <c r="O35" s="335" t="s">
        <v>183</v>
      </c>
      <c r="P35" s="335" t="s">
        <v>183</v>
      </c>
      <c r="Q35" s="339" t="s">
        <v>183</v>
      </c>
      <c r="R35" s="345" t="s">
        <v>875</v>
      </c>
      <c r="S35" s="343" t="s">
        <v>470</v>
      </c>
      <c r="T35" s="341" t="s">
        <v>183</v>
      </c>
    </row>
    <row r="36" spans="1:21" ht="15" customHeight="1" x14ac:dyDescent="0.2">
      <c r="A36" s="334" t="s">
        <v>205</v>
      </c>
      <c r="B36" s="335" t="s">
        <v>229</v>
      </c>
      <c r="C36" s="336">
        <f t="shared" si="2"/>
        <v>2</v>
      </c>
      <c r="D36" s="336"/>
      <c r="E36" s="336"/>
      <c r="F36" s="337">
        <f t="shared" si="3"/>
        <v>2</v>
      </c>
      <c r="G36" s="335" t="s">
        <v>864</v>
      </c>
      <c r="H36" s="335" t="s">
        <v>864</v>
      </c>
      <c r="I36" s="335" t="s">
        <v>864</v>
      </c>
      <c r="J36" s="335" t="s">
        <v>864</v>
      </c>
      <c r="K36" s="335" t="s">
        <v>864</v>
      </c>
      <c r="L36" s="335" t="s">
        <v>864</v>
      </c>
      <c r="M36" s="335" t="s">
        <v>864</v>
      </c>
      <c r="N36" s="335" t="s">
        <v>864</v>
      </c>
      <c r="O36" s="335" t="s">
        <v>864</v>
      </c>
      <c r="P36" s="342">
        <v>44295</v>
      </c>
      <c r="Q36" s="335" t="s">
        <v>183</v>
      </c>
      <c r="R36" s="345" t="s">
        <v>867</v>
      </c>
      <c r="S36" s="343" t="s">
        <v>474</v>
      </c>
      <c r="T36" s="341" t="s">
        <v>183</v>
      </c>
    </row>
    <row r="37" spans="1:21" ht="15" customHeight="1" x14ac:dyDescent="0.2">
      <c r="A37" s="334" t="s">
        <v>28</v>
      </c>
      <c r="B37" s="335" t="s">
        <v>230</v>
      </c>
      <c r="C37" s="336">
        <f t="shared" si="2"/>
        <v>1</v>
      </c>
      <c r="D37" s="336"/>
      <c r="E37" s="336"/>
      <c r="F37" s="337">
        <f t="shared" si="3"/>
        <v>1</v>
      </c>
      <c r="G37" s="335" t="s">
        <v>864</v>
      </c>
      <c r="H37" s="335" t="s">
        <v>864</v>
      </c>
      <c r="I37" s="335" t="s">
        <v>864</v>
      </c>
      <c r="J37" s="335" t="s">
        <v>864</v>
      </c>
      <c r="K37" s="335" t="s">
        <v>864</v>
      </c>
      <c r="L37" s="335" t="s">
        <v>864</v>
      </c>
      <c r="M37" s="335" t="s">
        <v>865</v>
      </c>
      <c r="N37" s="335" t="s">
        <v>865</v>
      </c>
      <c r="O37" s="335" t="s">
        <v>864</v>
      </c>
      <c r="P37" s="338" t="s">
        <v>343</v>
      </c>
      <c r="Q37" s="339" t="s">
        <v>1381</v>
      </c>
      <c r="R37" s="345" t="s">
        <v>867</v>
      </c>
      <c r="S37" s="345" t="s">
        <v>478</v>
      </c>
      <c r="T37" s="341" t="s">
        <v>1101</v>
      </c>
      <c r="U37" s="288" t="s">
        <v>183</v>
      </c>
    </row>
    <row r="38" spans="1:21" s="52" customFormat="1" ht="15" customHeight="1" x14ac:dyDescent="0.2">
      <c r="A38" s="330" t="s">
        <v>29</v>
      </c>
      <c r="B38" s="331"/>
      <c r="C38" s="331"/>
      <c r="D38" s="331"/>
      <c r="E38" s="331"/>
      <c r="F38" s="332"/>
      <c r="G38" s="34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3"/>
      <c r="S38" s="333"/>
      <c r="T38" s="333"/>
      <c r="U38" s="290"/>
    </row>
    <row r="39" spans="1:21" ht="15" customHeight="1" x14ac:dyDescent="0.2">
      <c r="A39" s="334" t="s">
        <v>30</v>
      </c>
      <c r="B39" s="335" t="s">
        <v>230</v>
      </c>
      <c r="C39" s="336">
        <f t="shared" si="2"/>
        <v>1</v>
      </c>
      <c r="D39" s="336"/>
      <c r="E39" s="336"/>
      <c r="F39" s="337">
        <f t="shared" ref="F39:F46" si="4">C39*IF(D39&gt;0,D39,1)*IF(E39&gt;0,E39,1)</f>
        <v>1</v>
      </c>
      <c r="G39" s="335" t="s">
        <v>864</v>
      </c>
      <c r="H39" s="335" t="s">
        <v>864</v>
      </c>
      <c r="I39" s="335" t="s">
        <v>864</v>
      </c>
      <c r="J39" s="335" t="s">
        <v>864</v>
      </c>
      <c r="K39" s="335" t="s">
        <v>864</v>
      </c>
      <c r="L39" s="335" t="s">
        <v>864</v>
      </c>
      <c r="M39" s="335" t="s">
        <v>865</v>
      </c>
      <c r="N39" s="335" t="s">
        <v>865</v>
      </c>
      <c r="O39" s="335" t="s">
        <v>864</v>
      </c>
      <c r="P39" s="338">
        <v>44340</v>
      </c>
      <c r="Q39" s="339" t="s">
        <v>1381</v>
      </c>
      <c r="R39" s="345" t="s">
        <v>867</v>
      </c>
      <c r="S39" s="343" t="s">
        <v>480</v>
      </c>
      <c r="T39" s="341" t="s">
        <v>1100</v>
      </c>
      <c r="U39" s="290" t="s">
        <v>183</v>
      </c>
    </row>
    <row r="40" spans="1:21" ht="14.45" customHeight="1" x14ac:dyDescent="0.2">
      <c r="A40" s="334" t="s">
        <v>31</v>
      </c>
      <c r="B40" s="335" t="s">
        <v>230</v>
      </c>
      <c r="C40" s="336">
        <f t="shared" si="2"/>
        <v>1</v>
      </c>
      <c r="D40" s="336"/>
      <c r="E40" s="336"/>
      <c r="F40" s="337">
        <f t="shared" si="4"/>
        <v>1</v>
      </c>
      <c r="G40" s="335" t="s">
        <v>864</v>
      </c>
      <c r="H40" s="335" t="s">
        <v>864</v>
      </c>
      <c r="I40" s="335" t="s">
        <v>864</v>
      </c>
      <c r="J40" s="335" t="s">
        <v>864</v>
      </c>
      <c r="K40" s="335" t="s">
        <v>864</v>
      </c>
      <c r="L40" s="335" t="s">
        <v>864</v>
      </c>
      <c r="M40" s="335" t="s">
        <v>864</v>
      </c>
      <c r="N40" s="335" t="s">
        <v>866</v>
      </c>
      <c r="O40" s="335" t="s">
        <v>864</v>
      </c>
      <c r="P40" s="338">
        <v>44340</v>
      </c>
      <c r="Q40" s="339" t="s">
        <v>1379</v>
      </c>
      <c r="R40" s="345" t="s">
        <v>867</v>
      </c>
      <c r="S40" s="350" t="s">
        <v>482</v>
      </c>
      <c r="T40" s="350" t="s">
        <v>1131</v>
      </c>
      <c r="U40" s="290" t="s">
        <v>183</v>
      </c>
    </row>
    <row r="41" spans="1:21" s="52" customFormat="1" ht="15" customHeight="1" x14ac:dyDescent="0.2">
      <c r="A41" s="334" t="s">
        <v>102</v>
      </c>
      <c r="B41" s="335" t="s">
        <v>229</v>
      </c>
      <c r="C41" s="336">
        <f t="shared" si="2"/>
        <v>2</v>
      </c>
      <c r="D41" s="336"/>
      <c r="E41" s="336"/>
      <c r="F41" s="337">
        <f t="shared" si="4"/>
        <v>2</v>
      </c>
      <c r="G41" s="335" t="s">
        <v>864</v>
      </c>
      <c r="H41" s="335" t="s">
        <v>864</v>
      </c>
      <c r="I41" s="335" t="s">
        <v>864</v>
      </c>
      <c r="J41" s="335" t="s">
        <v>864</v>
      </c>
      <c r="K41" s="335" t="s">
        <v>864</v>
      </c>
      <c r="L41" s="335" t="s">
        <v>864</v>
      </c>
      <c r="M41" s="335" t="s">
        <v>864</v>
      </c>
      <c r="N41" s="335" t="s">
        <v>864</v>
      </c>
      <c r="O41" s="335" t="s">
        <v>864</v>
      </c>
      <c r="P41" s="338" t="s">
        <v>343</v>
      </c>
      <c r="Q41" s="339" t="s">
        <v>183</v>
      </c>
      <c r="R41" s="345" t="s">
        <v>867</v>
      </c>
      <c r="S41" s="345" t="s">
        <v>484</v>
      </c>
      <c r="T41" s="341" t="s">
        <v>183</v>
      </c>
      <c r="U41" s="290"/>
    </row>
    <row r="42" spans="1:21" ht="15" customHeight="1" x14ac:dyDescent="0.2">
      <c r="A42" s="334" t="s">
        <v>32</v>
      </c>
      <c r="B42" s="335" t="s">
        <v>229</v>
      </c>
      <c r="C42" s="336">
        <f t="shared" si="2"/>
        <v>2</v>
      </c>
      <c r="D42" s="336"/>
      <c r="E42" s="336"/>
      <c r="F42" s="337">
        <f t="shared" si="4"/>
        <v>2</v>
      </c>
      <c r="G42" s="335" t="s">
        <v>864</v>
      </c>
      <c r="H42" s="335" t="s">
        <v>864</v>
      </c>
      <c r="I42" s="335" t="s">
        <v>864</v>
      </c>
      <c r="J42" s="335" t="s">
        <v>864</v>
      </c>
      <c r="K42" s="335" t="s">
        <v>864</v>
      </c>
      <c r="L42" s="335" t="s">
        <v>864</v>
      </c>
      <c r="M42" s="335" t="s">
        <v>864</v>
      </c>
      <c r="N42" s="335" t="s">
        <v>864</v>
      </c>
      <c r="O42" s="335" t="s">
        <v>864</v>
      </c>
      <c r="P42" s="338">
        <v>44351</v>
      </c>
      <c r="Q42" s="339" t="s">
        <v>183</v>
      </c>
      <c r="R42" s="345" t="s">
        <v>867</v>
      </c>
      <c r="S42" s="341" t="s">
        <v>488</v>
      </c>
      <c r="T42" s="341" t="s">
        <v>183</v>
      </c>
    </row>
    <row r="43" spans="1:21" ht="15" customHeight="1" x14ac:dyDescent="0.2">
      <c r="A43" s="334" t="s">
        <v>33</v>
      </c>
      <c r="B43" s="335" t="s">
        <v>127</v>
      </c>
      <c r="C43" s="336">
        <f t="shared" si="2"/>
        <v>0</v>
      </c>
      <c r="D43" s="336"/>
      <c r="E43" s="336"/>
      <c r="F43" s="337">
        <f t="shared" si="4"/>
        <v>0</v>
      </c>
      <c r="G43" s="335" t="s">
        <v>865</v>
      </c>
      <c r="H43" s="335" t="s">
        <v>864</v>
      </c>
      <c r="I43" s="335" t="s">
        <v>864</v>
      </c>
      <c r="J43" s="335" t="s">
        <v>864</v>
      </c>
      <c r="K43" s="335" t="s">
        <v>864</v>
      </c>
      <c r="L43" s="335" t="s">
        <v>866</v>
      </c>
      <c r="M43" s="335" t="s">
        <v>865</v>
      </c>
      <c r="N43" s="335" t="s">
        <v>865</v>
      </c>
      <c r="O43" s="335" t="s">
        <v>864</v>
      </c>
      <c r="P43" s="338" t="s">
        <v>343</v>
      </c>
      <c r="Q43" s="339" t="s">
        <v>1382</v>
      </c>
      <c r="R43" s="343" t="s">
        <v>867</v>
      </c>
      <c r="S43" s="343" t="s">
        <v>491</v>
      </c>
      <c r="T43" s="341" t="s">
        <v>183</v>
      </c>
    </row>
    <row r="44" spans="1:21" s="52" customFormat="1" ht="15" customHeight="1" x14ac:dyDescent="0.2">
      <c r="A44" s="334" t="s">
        <v>34</v>
      </c>
      <c r="B44" s="335" t="s">
        <v>229</v>
      </c>
      <c r="C44" s="336">
        <f t="shared" si="2"/>
        <v>2</v>
      </c>
      <c r="D44" s="336"/>
      <c r="E44" s="336"/>
      <c r="F44" s="337">
        <f t="shared" si="4"/>
        <v>2</v>
      </c>
      <c r="G44" s="335" t="s">
        <v>864</v>
      </c>
      <c r="H44" s="335" t="s">
        <v>864</v>
      </c>
      <c r="I44" s="335" t="s">
        <v>864</v>
      </c>
      <c r="J44" s="335" t="s">
        <v>864</v>
      </c>
      <c r="K44" s="335" t="s">
        <v>864</v>
      </c>
      <c r="L44" s="335" t="s">
        <v>864</v>
      </c>
      <c r="M44" s="335" t="s">
        <v>864</v>
      </c>
      <c r="N44" s="335" t="s">
        <v>864</v>
      </c>
      <c r="O44" s="335" t="s">
        <v>864</v>
      </c>
      <c r="P44" s="338">
        <v>44347</v>
      </c>
      <c r="Q44" s="339" t="s">
        <v>183</v>
      </c>
      <c r="R44" s="345" t="s">
        <v>867</v>
      </c>
      <c r="S44" s="343" t="s">
        <v>493</v>
      </c>
      <c r="T44" s="341" t="s">
        <v>183</v>
      </c>
      <c r="U44" s="290"/>
    </row>
    <row r="45" spans="1:21" s="52" customFormat="1" ht="15" customHeight="1" x14ac:dyDescent="0.2">
      <c r="A45" s="334" t="s">
        <v>35</v>
      </c>
      <c r="B45" s="335" t="s">
        <v>230</v>
      </c>
      <c r="C45" s="336">
        <f t="shared" si="2"/>
        <v>1</v>
      </c>
      <c r="D45" s="336"/>
      <c r="E45" s="336"/>
      <c r="F45" s="337">
        <f t="shared" si="4"/>
        <v>1</v>
      </c>
      <c r="G45" s="335" t="s">
        <v>864</v>
      </c>
      <c r="H45" s="335" t="s">
        <v>864</v>
      </c>
      <c r="I45" s="335" t="s">
        <v>864</v>
      </c>
      <c r="J45" s="335" t="s">
        <v>864</v>
      </c>
      <c r="K45" s="335" t="s">
        <v>864</v>
      </c>
      <c r="L45" s="335" t="s">
        <v>864</v>
      </c>
      <c r="M45" s="335" t="s">
        <v>866</v>
      </c>
      <c r="N45" s="335" t="s">
        <v>892</v>
      </c>
      <c r="O45" s="335" t="s">
        <v>864</v>
      </c>
      <c r="P45" s="338">
        <v>44278</v>
      </c>
      <c r="Q45" s="339" t="s">
        <v>1383</v>
      </c>
      <c r="R45" s="345" t="s">
        <v>867</v>
      </c>
      <c r="S45" s="345" t="s">
        <v>496</v>
      </c>
      <c r="T45" s="341" t="s">
        <v>1102</v>
      </c>
      <c r="U45" s="290" t="s">
        <v>183</v>
      </c>
    </row>
    <row r="46" spans="1:21" s="52" customFormat="1" ht="15" customHeight="1" x14ac:dyDescent="0.2">
      <c r="A46" s="334" t="s">
        <v>103</v>
      </c>
      <c r="B46" s="335" t="s">
        <v>229</v>
      </c>
      <c r="C46" s="336">
        <f t="shared" si="2"/>
        <v>2</v>
      </c>
      <c r="D46" s="336"/>
      <c r="E46" s="336"/>
      <c r="F46" s="337">
        <f t="shared" si="4"/>
        <v>2</v>
      </c>
      <c r="G46" s="335" t="s">
        <v>864</v>
      </c>
      <c r="H46" s="335" t="s">
        <v>864</v>
      </c>
      <c r="I46" s="335" t="s">
        <v>183</v>
      </c>
      <c r="J46" s="335" t="s">
        <v>864</v>
      </c>
      <c r="K46" s="335" t="s">
        <v>864</v>
      </c>
      <c r="L46" s="335" t="s">
        <v>864</v>
      </c>
      <c r="M46" s="335" t="s">
        <v>183</v>
      </c>
      <c r="N46" s="335" t="s">
        <v>864</v>
      </c>
      <c r="O46" s="335" t="s">
        <v>864</v>
      </c>
      <c r="P46" s="338">
        <v>44309</v>
      </c>
      <c r="Q46" s="339" t="s">
        <v>1103</v>
      </c>
      <c r="R46" s="345" t="s">
        <v>979</v>
      </c>
      <c r="S46" s="351" t="s">
        <v>501</v>
      </c>
      <c r="T46" s="341" t="s">
        <v>183</v>
      </c>
      <c r="U46" s="290"/>
    </row>
    <row r="47" spans="1:21" s="52" customFormat="1" ht="15" customHeight="1" x14ac:dyDescent="0.2">
      <c r="A47" s="330" t="s">
        <v>36</v>
      </c>
      <c r="B47" s="331"/>
      <c r="C47" s="331"/>
      <c r="D47" s="331"/>
      <c r="E47" s="331"/>
      <c r="F47" s="332"/>
      <c r="G47" s="34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3"/>
      <c r="S47" s="333"/>
      <c r="T47" s="333"/>
      <c r="U47" s="290"/>
    </row>
    <row r="48" spans="1:21" ht="15" customHeight="1" x14ac:dyDescent="0.2">
      <c r="A48" s="334" t="s">
        <v>37</v>
      </c>
      <c r="B48" s="335" t="s">
        <v>127</v>
      </c>
      <c r="C48" s="336">
        <f t="shared" ref="C48" si="5">IF(B48=$B$4,2,IF(B48=$B$5,1,0))</f>
        <v>0</v>
      </c>
      <c r="D48" s="336"/>
      <c r="E48" s="336"/>
      <c r="F48" s="337">
        <f t="shared" ref="F48:F54" si="6">C48*IF(D48&gt;0,D48,1)*IF(E48&gt;0,E48,1)</f>
        <v>0</v>
      </c>
      <c r="G48" s="335" t="s">
        <v>866</v>
      </c>
      <c r="H48" s="335" t="s">
        <v>183</v>
      </c>
      <c r="I48" s="335" t="s">
        <v>183</v>
      </c>
      <c r="J48" s="335" t="s">
        <v>183</v>
      </c>
      <c r="K48" s="335" t="s">
        <v>183</v>
      </c>
      <c r="L48" s="335" t="s">
        <v>183</v>
      </c>
      <c r="M48" s="335" t="s">
        <v>183</v>
      </c>
      <c r="N48" s="335" t="s">
        <v>183</v>
      </c>
      <c r="O48" s="335" t="s">
        <v>183</v>
      </c>
      <c r="P48" s="335" t="s">
        <v>183</v>
      </c>
      <c r="Q48" s="335" t="s">
        <v>183</v>
      </c>
      <c r="R48" s="345" t="s">
        <v>875</v>
      </c>
      <c r="S48" s="343" t="s">
        <v>503</v>
      </c>
      <c r="T48" s="341" t="s">
        <v>183</v>
      </c>
    </row>
    <row r="49" spans="1:21" ht="15" customHeight="1" x14ac:dyDescent="0.2">
      <c r="A49" s="334" t="s">
        <v>38</v>
      </c>
      <c r="B49" s="335" t="s">
        <v>127</v>
      </c>
      <c r="C49" s="336">
        <f t="shared" si="2"/>
        <v>0</v>
      </c>
      <c r="D49" s="336"/>
      <c r="E49" s="336"/>
      <c r="F49" s="337">
        <f t="shared" si="6"/>
        <v>0</v>
      </c>
      <c r="G49" s="335" t="s">
        <v>866</v>
      </c>
      <c r="H49" s="335" t="s">
        <v>183</v>
      </c>
      <c r="I49" s="335" t="s">
        <v>183</v>
      </c>
      <c r="J49" s="335" t="s">
        <v>183</v>
      </c>
      <c r="K49" s="335" t="s">
        <v>183</v>
      </c>
      <c r="L49" s="335" t="s">
        <v>183</v>
      </c>
      <c r="M49" s="335" t="s">
        <v>183</v>
      </c>
      <c r="N49" s="335" t="s">
        <v>183</v>
      </c>
      <c r="O49" s="335" t="s">
        <v>183</v>
      </c>
      <c r="P49" s="335" t="s">
        <v>183</v>
      </c>
      <c r="Q49" s="335" t="s">
        <v>183</v>
      </c>
      <c r="R49" s="345" t="s">
        <v>867</v>
      </c>
      <c r="S49" s="343" t="s">
        <v>506</v>
      </c>
      <c r="T49" s="341" t="s">
        <v>183</v>
      </c>
    </row>
    <row r="50" spans="1:21" ht="15" customHeight="1" x14ac:dyDescent="0.2">
      <c r="A50" s="334" t="s">
        <v>39</v>
      </c>
      <c r="B50" s="335" t="s">
        <v>229</v>
      </c>
      <c r="C50" s="336">
        <f t="shared" si="2"/>
        <v>2</v>
      </c>
      <c r="D50" s="336"/>
      <c r="E50" s="336"/>
      <c r="F50" s="337">
        <f t="shared" si="6"/>
        <v>2</v>
      </c>
      <c r="G50" s="335" t="s">
        <v>864</v>
      </c>
      <c r="H50" s="335" t="s">
        <v>864</v>
      </c>
      <c r="I50" s="335" t="s">
        <v>183</v>
      </c>
      <c r="J50" s="335" t="s">
        <v>864</v>
      </c>
      <c r="K50" s="335" t="s">
        <v>864</v>
      </c>
      <c r="L50" s="335" t="s">
        <v>864</v>
      </c>
      <c r="M50" s="335" t="s">
        <v>183</v>
      </c>
      <c r="N50" s="335" t="s">
        <v>864</v>
      </c>
      <c r="O50" s="335" t="s">
        <v>864</v>
      </c>
      <c r="P50" s="338">
        <v>44305</v>
      </c>
      <c r="Q50" s="339" t="s">
        <v>1091</v>
      </c>
      <c r="R50" s="345" t="s">
        <v>867</v>
      </c>
      <c r="S50" s="345" t="s">
        <v>385</v>
      </c>
      <c r="T50" s="341" t="s">
        <v>183</v>
      </c>
    </row>
    <row r="51" spans="1:21" ht="15" customHeight="1" x14ac:dyDescent="0.2">
      <c r="A51" s="334" t="s">
        <v>40</v>
      </c>
      <c r="B51" s="335" t="s">
        <v>127</v>
      </c>
      <c r="C51" s="336">
        <f t="shared" si="2"/>
        <v>0</v>
      </c>
      <c r="D51" s="336"/>
      <c r="E51" s="336"/>
      <c r="F51" s="337">
        <f t="shared" si="6"/>
        <v>0</v>
      </c>
      <c r="G51" s="335" t="s">
        <v>865</v>
      </c>
      <c r="H51" s="335" t="s">
        <v>866</v>
      </c>
      <c r="I51" s="335" t="s">
        <v>864</v>
      </c>
      <c r="J51" s="335" t="s">
        <v>864</v>
      </c>
      <c r="K51" s="335" t="s">
        <v>864</v>
      </c>
      <c r="L51" s="335" t="s">
        <v>864</v>
      </c>
      <c r="M51" s="335" t="s">
        <v>866</v>
      </c>
      <c r="N51" s="335" t="s">
        <v>866</v>
      </c>
      <c r="O51" s="335" t="s">
        <v>864</v>
      </c>
      <c r="P51" s="335" t="s">
        <v>343</v>
      </c>
      <c r="Q51" s="335" t="s">
        <v>1190</v>
      </c>
      <c r="R51" s="345" t="s">
        <v>867</v>
      </c>
      <c r="S51" s="345" t="s">
        <v>903</v>
      </c>
      <c r="T51" s="341" t="s">
        <v>183</v>
      </c>
    </row>
    <row r="52" spans="1:21" ht="15" customHeight="1" x14ac:dyDescent="0.2">
      <c r="A52" s="334" t="s">
        <v>92</v>
      </c>
      <c r="B52" s="335" t="s">
        <v>127</v>
      </c>
      <c r="C52" s="336">
        <f t="shared" si="2"/>
        <v>0</v>
      </c>
      <c r="D52" s="336"/>
      <c r="E52" s="336"/>
      <c r="F52" s="337">
        <f t="shared" si="6"/>
        <v>0</v>
      </c>
      <c r="G52" s="335" t="s">
        <v>866</v>
      </c>
      <c r="H52" s="335" t="s">
        <v>183</v>
      </c>
      <c r="I52" s="335" t="s">
        <v>183</v>
      </c>
      <c r="J52" s="335" t="s">
        <v>183</v>
      </c>
      <c r="K52" s="335" t="s">
        <v>183</v>
      </c>
      <c r="L52" s="335" t="s">
        <v>183</v>
      </c>
      <c r="M52" s="335" t="s">
        <v>183</v>
      </c>
      <c r="N52" s="335" t="s">
        <v>183</v>
      </c>
      <c r="O52" s="335" t="s">
        <v>183</v>
      </c>
      <c r="P52" s="335" t="s">
        <v>183</v>
      </c>
      <c r="Q52" s="335" t="s">
        <v>183</v>
      </c>
      <c r="R52" s="345" t="s">
        <v>867</v>
      </c>
      <c r="S52" s="345" t="s">
        <v>508</v>
      </c>
      <c r="T52" s="341" t="s">
        <v>183</v>
      </c>
    </row>
    <row r="53" spans="1:21" s="52" customFormat="1" ht="15" customHeight="1" x14ac:dyDescent="0.2">
      <c r="A53" s="334" t="s">
        <v>41</v>
      </c>
      <c r="B53" s="335" t="s">
        <v>127</v>
      </c>
      <c r="C53" s="336">
        <f t="shared" si="2"/>
        <v>0</v>
      </c>
      <c r="D53" s="336"/>
      <c r="E53" s="336"/>
      <c r="F53" s="337">
        <f t="shared" si="6"/>
        <v>0</v>
      </c>
      <c r="G53" s="335" t="s">
        <v>866</v>
      </c>
      <c r="H53" s="335" t="s">
        <v>183</v>
      </c>
      <c r="I53" s="335" t="s">
        <v>183</v>
      </c>
      <c r="J53" s="335" t="s">
        <v>183</v>
      </c>
      <c r="K53" s="335" t="s">
        <v>183</v>
      </c>
      <c r="L53" s="335" t="s">
        <v>183</v>
      </c>
      <c r="M53" s="335" t="s">
        <v>183</v>
      </c>
      <c r="N53" s="335" t="s">
        <v>183</v>
      </c>
      <c r="O53" s="335" t="s">
        <v>183</v>
      </c>
      <c r="P53" s="338">
        <v>44330</v>
      </c>
      <c r="Q53" s="339" t="s">
        <v>1093</v>
      </c>
      <c r="R53" s="343" t="s">
        <v>867</v>
      </c>
      <c r="S53" s="343" t="s">
        <v>371</v>
      </c>
      <c r="T53" s="343" t="s">
        <v>1384</v>
      </c>
      <c r="U53" s="290" t="s">
        <v>183</v>
      </c>
    </row>
    <row r="54" spans="1:21" ht="15" customHeight="1" x14ac:dyDescent="0.2">
      <c r="A54" s="334" t="s">
        <v>42</v>
      </c>
      <c r="B54" s="335" t="s">
        <v>229</v>
      </c>
      <c r="C54" s="336">
        <f t="shared" si="2"/>
        <v>2</v>
      </c>
      <c r="D54" s="336"/>
      <c r="E54" s="336"/>
      <c r="F54" s="337">
        <f t="shared" si="6"/>
        <v>2</v>
      </c>
      <c r="G54" s="335" t="s">
        <v>864</v>
      </c>
      <c r="H54" s="335" t="s">
        <v>864</v>
      </c>
      <c r="I54" s="335" t="s">
        <v>864</v>
      </c>
      <c r="J54" s="335" t="s">
        <v>864</v>
      </c>
      <c r="K54" s="335" t="s">
        <v>892</v>
      </c>
      <c r="L54" s="335" t="s">
        <v>864</v>
      </c>
      <c r="M54" s="335" t="s">
        <v>864</v>
      </c>
      <c r="N54" s="335" t="s">
        <v>864</v>
      </c>
      <c r="O54" s="335" t="s">
        <v>864</v>
      </c>
      <c r="P54" s="338" t="s">
        <v>343</v>
      </c>
      <c r="Q54" s="339" t="s">
        <v>1351</v>
      </c>
      <c r="R54" s="345" t="s">
        <v>979</v>
      </c>
      <c r="S54" s="345" t="s">
        <v>388</v>
      </c>
      <c r="T54" s="341" t="s">
        <v>183</v>
      </c>
    </row>
    <row r="55" spans="1:21" s="52" customFormat="1" ht="15" customHeight="1" x14ac:dyDescent="0.2">
      <c r="A55" s="330" t="s">
        <v>43</v>
      </c>
      <c r="B55" s="331"/>
      <c r="C55" s="331"/>
      <c r="D55" s="331"/>
      <c r="E55" s="331"/>
      <c r="F55" s="332"/>
      <c r="G55" s="34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3"/>
      <c r="S55" s="333"/>
      <c r="T55" s="333"/>
      <c r="U55" s="290"/>
    </row>
    <row r="56" spans="1:21" ht="15" customHeight="1" x14ac:dyDescent="0.2">
      <c r="A56" s="334" t="s">
        <v>44</v>
      </c>
      <c r="B56" s="335" t="s">
        <v>229</v>
      </c>
      <c r="C56" s="336">
        <f t="shared" si="2"/>
        <v>2</v>
      </c>
      <c r="D56" s="336"/>
      <c r="E56" s="336"/>
      <c r="F56" s="337">
        <f t="shared" ref="F56:F69" si="7">C56*IF(D56&gt;0,D56,1)*IF(E56&gt;0,E56,1)</f>
        <v>2</v>
      </c>
      <c r="G56" s="335" t="s">
        <v>864</v>
      </c>
      <c r="H56" s="335" t="s">
        <v>864</v>
      </c>
      <c r="I56" s="335" t="s">
        <v>864</v>
      </c>
      <c r="J56" s="335" t="s">
        <v>864</v>
      </c>
      <c r="K56" s="335" t="s">
        <v>864</v>
      </c>
      <c r="L56" s="335" t="s">
        <v>864</v>
      </c>
      <c r="M56" s="335" t="s">
        <v>864</v>
      </c>
      <c r="N56" s="335" t="s">
        <v>864</v>
      </c>
      <c r="O56" s="335" t="s">
        <v>864</v>
      </c>
      <c r="P56" s="338">
        <v>44348</v>
      </c>
      <c r="Q56" s="344" t="s">
        <v>183</v>
      </c>
      <c r="R56" s="345" t="s">
        <v>867</v>
      </c>
      <c r="S56" s="343" t="s">
        <v>511</v>
      </c>
      <c r="T56" s="341" t="s">
        <v>183</v>
      </c>
    </row>
    <row r="57" spans="1:21" s="52" customFormat="1" ht="15" customHeight="1" x14ac:dyDescent="0.2">
      <c r="A57" s="334" t="s">
        <v>45</v>
      </c>
      <c r="B57" s="335" t="s">
        <v>229</v>
      </c>
      <c r="C57" s="336">
        <f t="shared" si="2"/>
        <v>2</v>
      </c>
      <c r="D57" s="336"/>
      <c r="E57" s="336"/>
      <c r="F57" s="337">
        <f t="shared" si="7"/>
        <v>2</v>
      </c>
      <c r="G57" s="335" t="s">
        <v>864</v>
      </c>
      <c r="H57" s="335" t="s">
        <v>864</v>
      </c>
      <c r="I57" s="335" t="s">
        <v>864</v>
      </c>
      <c r="J57" s="335" t="s">
        <v>864</v>
      </c>
      <c r="K57" s="335" t="s">
        <v>864</v>
      </c>
      <c r="L57" s="335" t="s">
        <v>864</v>
      </c>
      <c r="M57" s="335" t="s">
        <v>864</v>
      </c>
      <c r="N57" s="335" t="s">
        <v>864</v>
      </c>
      <c r="O57" s="335" t="s">
        <v>864</v>
      </c>
      <c r="P57" s="338" t="s">
        <v>343</v>
      </c>
      <c r="Q57" s="339" t="s">
        <v>183</v>
      </c>
      <c r="R57" s="345" t="s">
        <v>867</v>
      </c>
      <c r="S57" s="345" t="s">
        <v>513</v>
      </c>
      <c r="T57" s="341" t="s">
        <v>183</v>
      </c>
      <c r="U57" s="290"/>
    </row>
    <row r="58" spans="1:21" s="52" customFormat="1" ht="15" customHeight="1" x14ac:dyDescent="0.2">
      <c r="A58" s="334" t="s">
        <v>46</v>
      </c>
      <c r="B58" s="335" t="s">
        <v>127</v>
      </c>
      <c r="C58" s="336">
        <f>IF(B58=$B$4,2,IF(B58=$B$5,1,0))</f>
        <v>0</v>
      </c>
      <c r="D58" s="336"/>
      <c r="E58" s="336"/>
      <c r="F58" s="337">
        <f>C58*IF(D58&gt;0,D58,1)*IF(E58&gt;0,E58,1)</f>
        <v>0</v>
      </c>
      <c r="G58" s="335" t="s">
        <v>866</v>
      </c>
      <c r="H58" s="335" t="s">
        <v>183</v>
      </c>
      <c r="I58" s="335" t="s">
        <v>183</v>
      </c>
      <c r="J58" s="335" t="s">
        <v>183</v>
      </c>
      <c r="K58" s="335" t="s">
        <v>183</v>
      </c>
      <c r="L58" s="335" t="s">
        <v>183</v>
      </c>
      <c r="M58" s="335" t="s">
        <v>183</v>
      </c>
      <c r="N58" s="335" t="s">
        <v>183</v>
      </c>
      <c r="O58" s="335" t="s">
        <v>183</v>
      </c>
      <c r="P58" s="335" t="s">
        <v>183</v>
      </c>
      <c r="Q58" s="335" t="s">
        <v>183</v>
      </c>
      <c r="R58" s="345" t="s">
        <v>867</v>
      </c>
      <c r="S58" s="343" t="s">
        <v>514</v>
      </c>
      <c r="T58" s="341" t="s">
        <v>183</v>
      </c>
      <c r="U58" s="290"/>
    </row>
    <row r="59" spans="1:21" s="52" customFormat="1" ht="15" customHeight="1" x14ac:dyDescent="0.2">
      <c r="A59" s="334" t="s">
        <v>47</v>
      </c>
      <c r="B59" s="335" t="s">
        <v>229</v>
      </c>
      <c r="C59" s="336">
        <f t="shared" si="2"/>
        <v>2</v>
      </c>
      <c r="D59" s="336"/>
      <c r="E59" s="336"/>
      <c r="F59" s="337">
        <f t="shared" si="7"/>
        <v>2</v>
      </c>
      <c r="G59" s="335" t="s">
        <v>864</v>
      </c>
      <c r="H59" s="335" t="s">
        <v>864</v>
      </c>
      <c r="I59" s="335" t="s">
        <v>864</v>
      </c>
      <c r="J59" s="335" t="s">
        <v>864</v>
      </c>
      <c r="K59" s="335" t="s">
        <v>864</v>
      </c>
      <c r="L59" s="335" t="s">
        <v>864</v>
      </c>
      <c r="M59" s="335" t="s">
        <v>864</v>
      </c>
      <c r="N59" s="335" t="s">
        <v>864</v>
      </c>
      <c r="O59" s="335" t="s">
        <v>864</v>
      </c>
      <c r="P59" s="338">
        <v>44342</v>
      </c>
      <c r="Q59" s="335" t="s">
        <v>183</v>
      </c>
      <c r="R59" s="345" t="s">
        <v>867</v>
      </c>
      <c r="S59" s="343" t="s">
        <v>516</v>
      </c>
      <c r="T59" s="341" t="s">
        <v>183</v>
      </c>
      <c r="U59" s="290"/>
    </row>
    <row r="60" spans="1:21" s="52" customFormat="1" ht="15" customHeight="1" x14ac:dyDescent="0.2">
      <c r="A60" s="334" t="s">
        <v>48</v>
      </c>
      <c r="B60" s="335" t="s">
        <v>230</v>
      </c>
      <c r="C60" s="336">
        <f t="shared" si="2"/>
        <v>1</v>
      </c>
      <c r="D60" s="336"/>
      <c r="E60" s="336"/>
      <c r="F60" s="337">
        <f t="shared" si="7"/>
        <v>1</v>
      </c>
      <c r="G60" s="335" t="s">
        <v>864</v>
      </c>
      <c r="H60" s="335" t="s">
        <v>864</v>
      </c>
      <c r="I60" s="335" t="s">
        <v>864</v>
      </c>
      <c r="J60" s="335" t="s">
        <v>864</v>
      </c>
      <c r="K60" s="335" t="s">
        <v>864</v>
      </c>
      <c r="L60" s="335" t="s">
        <v>864</v>
      </c>
      <c r="M60" s="335" t="s">
        <v>864</v>
      </c>
      <c r="N60" s="335" t="s">
        <v>866</v>
      </c>
      <c r="O60" s="335" t="s">
        <v>864</v>
      </c>
      <c r="P60" s="338" t="s">
        <v>343</v>
      </c>
      <c r="Q60" s="339" t="s">
        <v>1385</v>
      </c>
      <c r="R60" s="345" t="s">
        <v>867</v>
      </c>
      <c r="S60" s="345" t="s">
        <v>517</v>
      </c>
      <c r="T60" s="341" t="s">
        <v>183</v>
      </c>
      <c r="U60" s="290"/>
    </row>
    <row r="61" spans="1:21" ht="15" customHeight="1" x14ac:dyDescent="0.2">
      <c r="A61" s="334" t="s">
        <v>49</v>
      </c>
      <c r="B61" s="335" t="s">
        <v>229</v>
      </c>
      <c r="C61" s="336">
        <f t="shared" si="2"/>
        <v>2</v>
      </c>
      <c r="D61" s="336"/>
      <c r="E61" s="336"/>
      <c r="F61" s="337">
        <f t="shared" si="7"/>
        <v>2</v>
      </c>
      <c r="G61" s="335" t="s">
        <v>864</v>
      </c>
      <c r="H61" s="335" t="s">
        <v>864</v>
      </c>
      <c r="I61" s="335" t="s">
        <v>864</v>
      </c>
      <c r="J61" s="335" t="s">
        <v>864</v>
      </c>
      <c r="K61" s="335" t="s">
        <v>864</v>
      </c>
      <c r="L61" s="335" t="s">
        <v>864</v>
      </c>
      <c r="M61" s="335" t="s">
        <v>864</v>
      </c>
      <c r="N61" s="335" t="s">
        <v>892</v>
      </c>
      <c r="O61" s="335" t="s">
        <v>864</v>
      </c>
      <c r="P61" s="338">
        <v>44290</v>
      </c>
      <c r="Q61" s="339" t="s">
        <v>1386</v>
      </c>
      <c r="R61" s="345" t="s">
        <v>979</v>
      </c>
      <c r="S61" s="345" t="s">
        <v>389</v>
      </c>
      <c r="T61" s="341" t="s">
        <v>183</v>
      </c>
    </row>
    <row r="62" spans="1:21" ht="15" customHeight="1" x14ac:dyDescent="0.2">
      <c r="A62" s="334" t="s">
        <v>50</v>
      </c>
      <c r="B62" s="335" t="s">
        <v>127</v>
      </c>
      <c r="C62" s="336">
        <f t="shared" si="2"/>
        <v>0</v>
      </c>
      <c r="D62" s="336"/>
      <c r="E62" s="336"/>
      <c r="F62" s="337">
        <f t="shared" si="7"/>
        <v>0</v>
      </c>
      <c r="G62" s="335" t="s">
        <v>865</v>
      </c>
      <c r="H62" s="335" t="s">
        <v>865</v>
      </c>
      <c r="I62" s="335" t="s">
        <v>864</v>
      </c>
      <c r="J62" s="335" t="s">
        <v>864</v>
      </c>
      <c r="K62" s="335" t="s">
        <v>865</v>
      </c>
      <c r="L62" s="335" t="s">
        <v>864</v>
      </c>
      <c r="M62" s="335" t="s">
        <v>866</v>
      </c>
      <c r="N62" s="335" t="s">
        <v>866</v>
      </c>
      <c r="O62" s="335" t="s">
        <v>864</v>
      </c>
      <c r="P62" s="338">
        <v>44286</v>
      </c>
      <c r="Q62" s="335" t="s">
        <v>1205</v>
      </c>
      <c r="R62" s="345" t="s">
        <v>867</v>
      </c>
      <c r="S62" s="345" t="s">
        <v>393</v>
      </c>
      <c r="T62" s="341" t="s">
        <v>1206</v>
      </c>
    </row>
    <row r="63" spans="1:21" s="52" customFormat="1" ht="15" customHeight="1" x14ac:dyDescent="0.2">
      <c r="A63" s="334" t="s">
        <v>51</v>
      </c>
      <c r="B63" s="335" t="s">
        <v>230</v>
      </c>
      <c r="C63" s="336">
        <f t="shared" si="2"/>
        <v>1</v>
      </c>
      <c r="D63" s="336"/>
      <c r="E63" s="336"/>
      <c r="F63" s="337">
        <f t="shared" si="7"/>
        <v>1</v>
      </c>
      <c r="G63" s="335" t="s">
        <v>864</v>
      </c>
      <c r="H63" s="335" t="s">
        <v>864</v>
      </c>
      <c r="I63" s="335" t="s">
        <v>864</v>
      </c>
      <c r="J63" s="335" t="s">
        <v>864</v>
      </c>
      <c r="K63" s="335" t="s">
        <v>864</v>
      </c>
      <c r="L63" s="335" t="s">
        <v>864</v>
      </c>
      <c r="M63" s="335" t="s">
        <v>864</v>
      </c>
      <c r="N63" s="335" t="s">
        <v>866</v>
      </c>
      <c r="O63" s="335" t="s">
        <v>864</v>
      </c>
      <c r="P63" s="335" t="s">
        <v>343</v>
      </c>
      <c r="Q63" s="339" t="s">
        <v>1379</v>
      </c>
      <c r="R63" s="345" t="s">
        <v>867</v>
      </c>
      <c r="S63" s="345" t="s">
        <v>520</v>
      </c>
      <c r="T63" s="341" t="s">
        <v>1112</v>
      </c>
      <c r="U63" s="290" t="s">
        <v>183</v>
      </c>
    </row>
    <row r="64" spans="1:21" s="52" customFormat="1" ht="15" customHeight="1" x14ac:dyDescent="0.2">
      <c r="A64" s="334" t="s">
        <v>52</v>
      </c>
      <c r="B64" s="335" t="s">
        <v>230</v>
      </c>
      <c r="C64" s="336">
        <f t="shared" si="2"/>
        <v>1</v>
      </c>
      <c r="D64" s="336"/>
      <c r="E64" s="336"/>
      <c r="F64" s="337">
        <f t="shared" si="7"/>
        <v>1</v>
      </c>
      <c r="G64" s="335" t="s">
        <v>864</v>
      </c>
      <c r="H64" s="335" t="s">
        <v>864</v>
      </c>
      <c r="I64" s="335" t="s">
        <v>864</v>
      </c>
      <c r="J64" s="335" t="s">
        <v>864</v>
      </c>
      <c r="K64" s="335" t="s">
        <v>864</v>
      </c>
      <c r="L64" s="335" t="s">
        <v>864</v>
      </c>
      <c r="M64" s="335" t="s">
        <v>864</v>
      </c>
      <c r="N64" s="335" t="s">
        <v>866</v>
      </c>
      <c r="O64" s="335" t="s">
        <v>864</v>
      </c>
      <c r="P64" s="338" t="s">
        <v>343</v>
      </c>
      <c r="Q64" s="339" t="s">
        <v>1379</v>
      </c>
      <c r="R64" s="345" t="s">
        <v>867</v>
      </c>
      <c r="S64" s="345" t="s">
        <v>523</v>
      </c>
      <c r="T64" s="345" t="s">
        <v>1133</v>
      </c>
      <c r="U64" s="290" t="s">
        <v>183</v>
      </c>
    </row>
    <row r="65" spans="1:21" ht="15" customHeight="1" x14ac:dyDescent="0.2">
      <c r="A65" s="334" t="s">
        <v>150</v>
      </c>
      <c r="B65" s="335" t="s">
        <v>229</v>
      </c>
      <c r="C65" s="336">
        <f t="shared" si="2"/>
        <v>2</v>
      </c>
      <c r="D65" s="336"/>
      <c r="E65" s="336"/>
      <c r="F65" s="337">
        <f t="shared" si="7"/>
        <v>2</v>
      </c>
      <c r="G65" s="335" t="s">
        <v>864</v>
      </c>
      <c r="H65" s="335" t="s">
        <v>864</v>
      </c>
      <c r="I65" s="335" t="s">
        <v>864</v>
      </c>
      <c r="J65" s="335" t="s">
        <v>864</v>
      </c>
      <c r="K65" s="335" t="s">
        <v>864</v>
      </c>
      <c r="L65" s="335" t="s">
        <v>864</v>
      </c>
      <c r="M65" s="335" t="s">
        <v>864</v>
      </c>
      <c r="N65" s="335" t="s">
        <v>864</v>
      </c>
      <c r="O65" s="335" t="s">
        <v>864</v>
      </c>
      <c r="P65" s="338" t="s">
        <v>343</v>
      </c>
      <c r="Q65" s="339" t="s">
        <v>1378</v>
      </c>
      <c r="R65" s="345" t="s">
        <v>867</v>
      </c>
      <c r="S65" s="345" t="s">
        <v>624</v>
      </c>
      <c r="T65" s="341" t="s">
        <v>1099</v>
      </c>
      <c r="U65" s="288" t="s">
        <v>183</v>
      </c>
    </row>
    <row r="66" spans="1:21" ht="15" customHeight="1" x14ac:dyDescent="0.2">
      <c r="A66" s="334" t="s">
        <v>54</v>
      </c>
      <c r="B66" s="335" t="s">
        <v>229</v>
      </c>
      <c r="C66" s="336">
        <f t="shared" si="2"/>
        <v>2</v>
      </c>
      <c r="D66" s="336"/>
      <c r="E66" s="336"/>
      <c r="F66" s="337">
        <f t="shared" si="7"/>
        <v>2</v>
      </c>
      <c r="G66" s="335" t="s">
        <v>864</v>
      </c>
      <c r="H66" s="335" t="s">
        <v>864</v>
      </c>
      <c r="I66" s="335" t="s">
        <v>864</v>
      </c>
      <c r="J66" s="335" t="s">
        <v>864</v>
      </c>
      <c r="K66" s="335" t="s">
        <v>864</v>
      </c>
      <c r="L66" s="335" t="s">
        <v>864</v>
      </c>
      <c r="M66" s="335" t="s">
        <v>864</v>
      </c>
      <c r="N66" s="335" t="s">
        <v>864</v>
      </c>
      <c r="O66" s="335" t="s">
        <v>864</v>
      </c>
      <c r="P66" s="338">
        <v>44336</v>
      </c>
      <c r="Q66" s="335" t="s">
        <v>183</v>
      </c>
      <c r="R66" s="345" t="s">
        <v>867</v>
      </c>
      <c r="S66" s="343" t="s">
        <v>395</v>
      </c>
      <c r="T66" s="341" t="s">
        <v>183</v>
      </c>
    </row>
    <row r="67" spans="1:21" ht="15" customHeight="1" x14ac:dyDescent="0.2">
      <c r="A67" s="334" t="s">
        <v>55</v>
      </c>
      <c r="B67" s="335" t="s">
        <v>230</v>
      </c>
      <c r="C67" s="336">
        <f t="shared" si="2"/>
        <v>1</v>
      </c>
      <c r="D67" s="336"/>
      <c r="E67" s="336"/>
      <c r="F67" s="337">
        <f t="shared" si="7"/>
        <v>1</v>
      </c>
      <c r="G67" s="335" t="s">
        <v>864</v>
      </c>
      <c r="H67" s="335" t="s">
        <v>864</v>
      </c>
      <c r="I67" s="335" t="s">
        <v>864</v>
      </c>
      <c r="J67" s="335" t="s">
        <v>864</v>
      </c>
      <c r="K67" s="335" t="s">
        <v>864</v>
      </c>
      <c r="L67" s="335" t="s">
        <v>864</v>
      </c>
      <c r="M67" s="335" t="s">
        <v>866</v>
      </c>
      <c r="N67" s="335" t="s">
        <v>866</v>
      </c>
      <c r="O67" s="335" t="s">
        <v>864</v>
      </c>
      <c r="P67" s="338" t="s">
        <v>343</v>
      </c>
      <c r="Q67" s="339" t="s">
        <v>1387</v>
      </c>
      <c r="R67" s="345" t="s">
        <v>867</v>
      </c>
      <c r="S67" s="345" t="s">
        <v>528</v>
      </c>
      <c r="T67" s="341" t="s">
        <v>183</v>
      </c>
    </row>
    <row r="68" spans="1:21" ht="15" customHeight="1" x14ac:dyDescent="0.2">
      <c r="A68" s="334" t="s">
        <v>56</v>
      </c>
      <c r="B68" s="335" t="s">
        <v>229</v>
      </c>
      <c r="C68" s="336">
        <f t="shared" si="2"/>
        <v>2</v>
      </c>
      <c r="D68" s="336"/>
      <c r="E68" s="336"/>
      <c r="F68" s="337">
        <f t="shared" si="7"/>
        <v>2</v>
      </c>
      <c r="G68" s="335" t="s">
        <v>864</v>
      </c>
      <c r="H68" s="335" t="s">
        <v>864</v>
      </c>
      <c r="I68" s="335" t="s">
        <v>864</v>
      </c>
      <c r="J68" s="335" t="s">
        <v>864</v>
      </c>
      <c r="K68" s="335" t="s">
        <v>864</v>
      </c>
      <c r="L68" s="335" t="s">
        <v>864</v>
      </c>
      <c r="M68" s="335" t="s">
        <v>864</v>
      </c>
      <c r="N68" s="335" t="s">
        <v>864</v>
      </c>
      <c r="O68" s="335" t="s">
        <v>864</v>
      </c>
      <c r="P68" s="338">
        <v>44329</v>
      </c>
      <c r="Q68" s="339" t="s">
        <v>183</v>
      </c>
      <c r="R68" s="345" t="s">
        <v>979</v>
      </c>
      <c r="S68" s="350" t="s">
        <v>530</v>
      </c>
      <c r="T68" s="341" t="s">
        <v>183</v>
      </c>
    </row>
    <row r="69" spans="1:21" s="52" customFormat="1" ht="15" customHeight="1" x14ac:dyDescent="0.2">
      <c r="A69" s="334" t="s">
        <v>57</v>
      </c>
      <c r="B69" s="335" t="s">
        <v>127</v>
      </c>
      <c r="C69" s="336">
        <f t="shared" si="2"/>
        <v>0</v>
      </c>
      <c r="D69" s="336"/>
      <c r="E69" s="336"/>
      <c r="F69" s="337">
        <f t="shared" si="7"/>
        <v>0</v>
      </c>
      <c r="G69" s="335" t="s">
        <v>866</v>
      </c>
      <c r="H69" s="335" t="s">
        <v>183</v>
      </c>
      <c r="I69" s="335" t="s">
        <v>183</v>
      </c>
      <c r="J69" s="335" t="s">
        <v>183</v>
      </c>
      <c r="K69" s="335" t="s">
        <v>183</v>
      </c>
      <c r="L69" s="335" t="s">
        <v>183</v>
      </c>
      <c r="M69" s="335" t="s">
        <v>183</v>
      </c>
      <c r="N69" s="335" t="s">
        <v>183</v>
      </c>
      <c r="O69" s="335" t="s">
        <v>183</v>
      </c>
      <c r="P69" s="335" t="s">
        <v>183</v>
      </c>
      <c r="Q69" s="335" t="s">
        <v>1092</v>
      </c>
      <c r="R69" s="345" t="s">
        <v>979</v>
      </c>
      <c r="S69" s="343" t="s">
        <v>533</v>
      </c>
      <c r="T69" s="341" t="s">
        <v>183</v>
      </c>
      <c r="U69" s="290"/>
    </row>
    <row r="70" spans="1:21" s="52" customFormat="1" ht="15" customHeight="1" x14ac:dyDescent="0.2">
      <c r="A70" s="330" t="s">
        <v>58</v>
      </c>
      <c r="B70" s="331"/>
      <c r="C70" s="331"/>
      <c r="D70" s="331"/>
      <c r="E70" s="331"/>
      <c r="F70" s="332"/>
      <c r="G70" s="34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3"/>
      <c r="S70" s="333"/>
      <c r="T70" s="333"/>
      <c r="U70" s="290"/>
    </row>
    <row r="71" spans="1:21" s="52" customFormat="1" ht="15" customHeight="1" x14ac:dyDescent="0.2">
      <c r="A71" s="334" t="s">
        <v>59</v>
      </c>
      <c r="B71" s="335" t="s">
        <v>127</v>
      </c>
      <c r="C71" s="336">
        <f t="shared" si="2"/>
        <v>0</v>
      </c>
      <c r="D71" s="336"/>
      <c r="E71" s="336"/>
      <c r="F71" s="337">
        <f t="shared" ref="F71:F76" si="8">C71*IF(D71&gt;0,D71,1)*IF(E71&gt;0,E71,1)</f>
        <v>0</v>
      </c>
      <c r="G71" s="335" t="s">
        <v>866</v>
      </c>
      <c r="H71" s="335" t="s">
        <v>183</v>
      </c>
      <c r="I71" s="335" t="s">
        <v>183</v>
      </c>
      <c r="J71" s="335" t="s">
        <v>183</v>
      </c>
      <c r="K71" s="335" t="s">
        <v>183</v>
      </c>
      <c r="L71" s="335" t="s">
        <v>183</v>
      </c>
      <c r="M71" s="335" t="s">
        <v>183</v>
      </c>
      <c r="N71" s="335" t="s">
        <v>183</v>
      </c>
      <c r="O71" s="335" t="s">
        <v>183</v>
      </c>
      <c r="P71" s="335" t="s">
        <v>183</v>
      </c>
      <c r="Q71" s="335" t="s">
        <v>183</v>
      </c>
      <c r="R71" s="345" t="s">
        <v>867</v>
      </c>
      <c r="S71" s="343" t="s">
        <v>535</v>
      </c>
      <c r="T71" s="341" t="s">
        <v>183</v>
      </c>
      <c r="U71" s="290"/>
    </row>
    <row r="72" spans="1:21" s="52" customFormat="1" ht="15" customHeight="1" x14ac:dyDescent="0.2">
      <c r="A72" s="334" t="s">
        <v>60</v>
      </c>
      <c r="B72" s="335" t="s">
        <v>127</v>
      </c>
      <c r="C72" s="336">
        <f>IF(B72=$B$4,2,IF(B72=$B$5,1,0))</f>
        <v>0</v>
      </c>
      <c r="D72" s="336"/>
      <c r="E72" s="336"/>
      <c r="F72" s="337">
        <f>C72*IF(D72&gt;0,D72,1)*IF(E72&gt;0,E72,1)</f>
        <v>0</v>
      </c>
      <c r="G72" s="335" t="s">
        <v>1105</v>
      </c>
      <c r="H72" s="335" t="s">
        <v>183</v>
      </c>
      <c r="I72" s="335" t="s">
        <v>183</v>
      </c>
      <c r="J72" s="335" t="s">
        <v>183</v>
      </c>
      <c r="K72" s="335" t="s">
        <v>183</v>
      </c>
      <c r="L72" s="335" t="s">
        <v>183</v>
      </c>
      <c r="M72" s="335" t="s">
        <v>183</v>
      </c>
      <c r="N72" s="335" t="s">
        <v>183</v>
      </c>
      <c r="O72" s="335" t="s">
        <v>183</v>
      </c>
      <c r="P72" s="338">
        <v>44364</v>
      </c>
      <c r="Q72" s="339" t="s">
        <v>1106</v>
      </c>
      <c r="R72" s="343" t="s">
        <v>867</v>
      </c>
      <c r="S72" s="343" t="s">
        <v>537</v>
      </c>
      <c r="T72" s="341" t="s">
        <v>1107</v>
      </c>
      <c r="U72" s="290" t="s">
        <v>183</v>
      </c>
    </row>
    <row r="73" spans="1:21" s="52" customFormat="1" ht="15" customHeight="1" x14ac:dyDescent="0.2">
      <c r="A73" s="334" t="s">
        <v>61</v>
      </c>
      <c r="B73" s="335" t="s">
        <v>229</v>
      </c>
      <c r="C73" s="336">
        <f t="shared" si="2"/>
        <v>2</v>
      </c>
      <c r="D73" s="336"/>
      <c r="E73" s="336"/>
      <c r="F73" s="337">
        <f t="shared" si="8"/>
        <v>2</v>
      </c>
      <c r="G73" s="335" t="s">
        <v>864</v>
      </c>
      <c r="H73" s="335" t="s">
        <v>864</v>
      </c>
      <c r="I73" s="335" t="s">
        <v>864</v>
      </c>
      <c r="J73" s="335" t="s">
        <v>864</v>
      </c>
      <c r="K73" s="335" t="s">
        <v>864</v>
      </c>
      <c r="L73" s="335" t="s">
        <v>864</v>
      </c>
      <c r="M73" s="335" t="s">
        <v>864</v>
      </c>
      <c r="N73" s="335" t="s">
        <v>864</v>
      </c>
      <c r="O73" s="335" t="s">
        <v>864</v>
      </c>
      <c r="P73" s="338">
        <v>44315</v>
      </c>
      <c r="Q73" s="339" t="s">
        <v>183</v>
      </c>
      <c r="R73" s="343" t="s">
        <v>1032</v>
      </c>
      <c r="S73" s="343" t="s">
        <v>364</v>
      </c>
      <c r="T73" s="341" t="s">
        <v>183</v>
      </c>
      <c r="U73" s="290"/>
    </row>
    <row r="74" spans="1:21" s="52" customFormat="1" ht="15" customHeight="1" x14ac:dyDescent="0.2">
      <c r="A74" s="334" t="s">
        <v>62</v>
      </c>
      <c r="B74" s="335" t="s">
        <v>229</v>
      </c>
      <c r="C74" s="336">
        <f t="shared" si="2"/>
        <v>2</v>
      </c>
      <c r="D74" s="336"/>
      <c r="E74" s="336"/>
      <c r="F74" s="337">
        <f t="shared" si="8"/>
        <v>2</v>
      </c>
      <c r="G74" s="335" t="s">
        <v>864</v>
      </c>
      <c r="H74" s="335" t="s">
        <v>864</v>
      </c>
      <c r="I74" s="335" t="s">
        <v>864</v>
      </c>
      <c r="J74" s="335" t="s">
        <v>864</v>
      </c>
      <c r="K74" s="335" t="s">
        <v>864</v>
      </c>
      <c r="L74" s="335" t="s">
        <v>864</v>
      </c>
      <c r="M74" s="335" t="s">
        <v>864</v>
      </c>
      <c r="N74" s="335" t="s">
        <v>864</v>
      </c>
      <c r="O74" s="335" t="s">
        <v>864</v>
      </c>
      <c r="P74" s="338" t="s">
        <v>343</v>
      </c>
      <c r="Q74" s="346" t="s">
        <v>183</v>
      </c>
      <c r="R74" s="345" t="s">
        <v>867</v>
      </c>
      <c r="S74" s="343" t="s">
        <v>344</v>
      </c>
      <c r="T74" s="341" t="s">
        <v>183</v>
      </c>
      <c r="U74" s="290"/>
    </row>
    <row r="75" spans="1:21" ht="15" customHeight="1" x14ac:dyDescent="0.2">
      <c r="A75" s="334" t="s">
        <v>63</v>
      </c>
      <c r="B75" s="335" t="s">
        <v>229</v>
      </c>
      <c r="C75" s="336">
        <f t="shared" ref="C75:C99" si="9">IF(B75=$B$4,2,IF(B75=$B$5,1,0))</f>
        <v>2</v>
      </c>
      <c r="D75" s="336"/>
      <c r="E75" s="336"/>
      <c r="F75" s="337">
        <f t="shared" si="8"/>
        <v>2</v>
      </c>
      <c r="G75" s="335" t="s">
        <v>864</v>
      </c>
      <c r="H75" s="335" t="s">
        <v>864</v>
      </c>
      <c r="I75" s="335" t="s">
        <v>864</v>
      </c>
      <c r="J75" s="335" t="s">
        <v>864</v>
      </c>
      <c r="K75" s="335" t="s">
        <v>864</v>
      </c>
      <c r="L75" s="335" t="s">
        <v>864</v>
      </c>
      <c r="M75" s="335" t="s">
        <v>864</v>
      </c>
      <c r="N75" s="335" t="s">
        <v>864</v>
      </c>
      <c r="O75" s="335" t="s">
        <v>864</v>
      </c>
      <c r="P75" s="338" t="s">
        <v>343</v>
      </c>
      <c r="Q75" s="346" t="s">
        <v>183</v>
      </c>
      <c r="R75" s="345" t="s">
        <v>875</v>
      </c>
      <c r="S75" s="345" t="s">
        <v>539</v>
      </c>
      <c r="T75" s="341" t="s">
        <v>183</v>
      </c>
    </row>
    <row r="76" spans="1:21" ht="15" customHeight="1" x14ac:dyDescent="0.2">
      <c r="A76" s="334" t="s">
        <v>64</v>
      </c>
      <c r="B76" s="335" t="s">
        <v>229</v>
      </c>
      <c r="C76" s="336">
        <f t="shared" si="9"/>
        <v>2</v>
      </c>
      <c r="D76" s="336"/>
      <c r="E76" s="336"/>
      <c r="F76" s="337">
        <f t="shared" si="8"/>
        <v>2</v>
      </c>
      <c r="G76" s="335" t="s">
        <v>864</v>
      </c>
      <c r="H76" s="335" t="s">
        <v>864</v>
      </c>
      <c r="I76" s="335" t="s">
        <v>864</v>
      </c>
      <c r="J76" s="335" t="s">
        <v>864</v>
      </c>
      <c r="K76" s="335" t="s">
        <v>864</v>
      </c>
      <c r="L76" s="335" t="s">
        <v>864</v>
      </c>
      <c r="M76" s="335" t="s">
        <v>864</v>
      </c>
      <c r="N76" s="335" t="s">
        <v>864</v>
      </c>
      <c r="O76" s="335" t="s">
        <v>864</v>
      </c>
      <c r="P76" s="338" t="s">
        <v>343</v>
      </c>
      <c r="Q76" s="339" t="s">
        <v>183</v>
      </c>
      <c r="R76" s="345" t="s">
        <v>867</v>
      </c>
      <c r="S76" s="345" t="s">
        <v>543</v>
      </c>
      <c r="T76" s="341" t="s">
        <v>183</v>
      </c>
    </row>
    <row r="77" spans="1:21" s="52" customFormat="1" ht="15" customHeight="1" x14ac:dyDescent="0.2">
      <c r="A77" s="330" t="s">
        <v>65</v>
      </c>
      <c r="B77" s="331"/>
      <c r="C77" s="331"/>
      <c r="D77" s="331"/>
      <c r="E77" s="331"/>
      <c r="F77" s="332"/>
      <c r="G77" s="34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3"/>
      <c r="S77" s="333"/>
      <c r="T77" s="333"/>
      <c r="U77" s="290"/>
    </row>
    <row r="78" spans="1:21" ht="15" customHeight="1" x14ac:dyDescent="0.2">
      <c r="A78" s="334" t="s">
        <v>66</v>
      </c>
      <c r="B78" s="335" t="s">
        <v>229</v>
      </c>
      <c r="C78" s="336">
        <f t="shared" si="9"/>
        <v>2</v>
      </c>
      <c r="D78" s="336"/>
      <c r="E78" s="336"/>
      <c r="F78" s="337">
        <f t="shared" ref="F78:F87" si="10">C78*IF(D78&gt;0,D78,1)*IF(E78&gt;0,E78,1)</f>
        <v>2</v>
      </c>
      <c r="G78" s="335" t="s">
        <v>864</v>
      </c>
      <c r="H78" s="335" t="s">
        <v>864</v>
      </c>
      <c r="I78" s="335" t="s">
        <v>864</v>
      </c>
      <c r="J78" s="335" t="s">
        <v>864</v>
      </c>
      <c r="K78" s="335" t="s">
        <v>864</v>
      </c>
      <c r="L78" s="335" t="s">
        <v>864</v>
      </c>
      <c r="M78" s="335" t="s">
        <v>864</v>
      </c>
      <c r="N78" s="335" t="s">
        <v>864</v>
      </c>
      <c r="O78" s="335" t="s">
        <v>864</v>
      </c>
      <c r="P78" s="338" t="s">
        <v>343</v>
      </c>
      <c r="Q78" s="339" t="s">
        <v>183</v>
      </c>
      <c r="R78" s="345" t="s">
        <v>867</v>
      </c>
      <c r="S78" s="343" t="s">
        <v>547</v>
      </c>
      <c r="T78" s="341" t="s">
        <v>183</v>
      </c>
    </row>
    <row r="79" spans="1:21" ht="15" customHeight="1" x14ac:dyDescent="0.2">
      <c r="A79" s="334" t="s">
        <v>68</v>
      </c>
      <c r="B79" s="335" t="s">
        <v>127</v>
      </c>
      <c r="C79" s="336">
        <f t="shared" si="9"/>
        <v>0</v>
      </c>
      <c r="D79" s="336"/>
      <c r="E79" s="336"/>
      <c r="F79" s="337">
        <f t="shared" si="10"/>
        <v>0</v>
      </c>
      <c r="G79" s="335" t="s">
        <v>866</v>
      </c>
      <c r="H79" s="335" t="s">
        <v>183</v>
      </c>
      <c r="I79" s="335" t="s">
        <v>183</v>
      </c>
      <c r="J79" s="335" t="s">
        <v>183</v>
      </c>
      <c r="K79" s="335" t="s">
        <v>183</v>
      </c>
      <c r="L79" s="335" t="s">
        <v>183</v>
      </c>
      <c r="M79" s="335" t="s">
        <v>183</v>
      </c>
      <c r="N79" s="335" t="s">
        <v>183</v>
      </c>
      <c r="O79" s="335" t="s">
        <v>183</v>
      </c>
      <c r="P79" s="335" t="s">
        <v>183</v>
      </c>
      <c r="Q79" s="335" t="s">
        <v>183</v>
      </c>
      <c r="R79" s="345" t="s">
        <v>867</v>
      </c>
      <c r="S79" s="345" t="s">
        <v>550</v>
      </c>
      <c r="T79" s="341" t="s">
        <v>183</v>
      </c>
    </row>
    <row r="80" spans="1:21" ht="15" customHeight="1" x14ac:dyDescent="0.2">
      <c r="A80" s="334" t="s">
        <v>69</v>
      </c>
      <c r="B80" s="335" t="s">
        <v>127</v>
      </c>
      <c r="C80" s="336">
        <f t="shared" si="9"/>
        <v>0</v>
      </c>
      <c r="D80" s="336"/>
      <c r="E80" s="336"/>
      <c r="F80" s="337">
        <f t="shared" si="10"/>
        <v>0</v>
      </c>
      <c r="G80" s="335" t="s">
        <v>866</v>
      </c>
      <c r="H80" s="335" t="s">
        <v>183</v>
      </c>
      <c r="I80" s="335" t="s">
        <v>183</v>
      </c>
      <c r="J80" s="335" t="s">
        <v>183</v>
      </c>
      <c r="K80" s="335" t="s">
        <v>183</v>
      </c>
      <c r="L80" s="335" t="s">
        <v>183</v>
      </c>
      <c r="M80" s="335" t="s">
        <v>183</v>
      </c>
      <c r="N80" s="335" t="s">
        <v>183</v>
      </c>
      <c r="O80" s="335" t="s">
        <v>183</v>
      </c>
      <c r="P80" s="335" t="s">
        <v>183</v>
      </c>
      <c r="Q80" s="335" t="s">
        <v>1104</v>
      </c>
      <c r="R80" s="345" t="s">
        <v>875</v>
      </c>
      <c r="S80" s="345" t="s">
        <v>397</v>
      </c>
      <c r="T80" s="341" t="s">
        <v>183</v>
      </c>
    </row>
    <row r="81" spans="1:21" s="52" customFormat="1" ht="15" customHeight="1" x14ac:dyDescent="0.2">
      <c r="A81" s="334" t="s">
        <v>70</v>
      </c>
      <c r="B81" s="335" t="s">
        <v>230</v>
      </c>
      <c r="C81" s="336">
        <f t="shared" si="9"/>
        <v>1</v>
      </c>
      <c r="D81" s="336"/>
      <c r="E81" s="336"/>
      <c r="F81" s="337">
        <f t="shared" si="10"/>
        <v>1</v>
      </c>
      <c r="G81" s="335" t="s">
        <v>864</v>
      </c>
      <c r="H81" s="335" t="s">
        <v>864</v>
      </c>
      <c r="I81" s="335" t="s">
        <v>864</v>
      </c>
      <c r="J81" s="335" t="s">
        <v>864</v>
      </c>
      <c r="K81" s="335" t="s">
        <v>864</v>
      </c>
      <c r="L81" s="335" t="s">
        <v>864</v>
      </c>
      <c r="M81" s="335" t="s">
        <v>864</v>
      </c>
      <c r="N81" s="335" t="s">
        <v>866</v>
      </c>
      <c r="O81" s="335" t="s">
        <v>864</v>
      </c>
      <c r="P81" s="338" t="s">
        <v>343</v>
      </c>
      <c r="Q81" s="339" t="s">
        <v>1388</v>
      </c>
      <c r="R81" s="345" t="s">
        <v>867</v>
      </c>
      <c r="S81" s="345" t="s">
        <v>555</v>
      </c>
      <c r="T81" s="341" t="s">
        <v>183</v>
      </c>
      <c r="U81" s="290"/>
    </row>
    <row r="82" spans="1:21" ht="15" customHeight="1" x14ac:dyDescent="0.2">
      <c r="A82" s="334" t="s">
        <v>72</v>
      </c>
      <c r="B82" s="335" t="s">
        <v>229</v>
      </c>
      <c r="C82" s="336">
        <f t="shared" si="9"/>
        <v>2</v>
      </c>
      <c r="D82" s="336"/>
      <c r="E82" s="336"/>
      <c r="F82" s="337">
        <f t="shared" si="10"/>
        <v>2</v>
      </c>
      <c r="G82" s="335" t="s">
        <v>864</v>
      </c>
      <c r="H82" s="335" t="s">
        <v>864</v>
      </c>
      <c r="I82" s="335" t="s">
        <v>864</v>
      </c>
      <c r="J82" s="335" t="s">
        <v>864</v>
      </c>
      <c r="K82" s="335" t="s">
        <v>864</v>
      </c>
      <c r="L82" s="335" t="s">
        <v>864</v>
      </c>
      <c r="M82" s="335" t="s">
        <v>864</v>
      </c>
      <c r="N82" s="335" t="s">
        <v>864</v>
      </c>
      <c r="O82" s="335" t="s">
        <v>864</v>
      </c>
      <c r="P82" s="338" t="s">
        <v>343</v>
      </c>
      <c r="Q82" s="339" t="s">
        <v>1389</v>
      </c>
      <c r="R82" s="345" t="s">
        <v>867</v>
      </c>
      <c r="S82" s="349" t="s">
        <v>557</v>
      </c>
      <c r="T82" s="341" t="s">
        <v>183</v>
      </c>
      <c r="U82" s="290"/>
    </row>
    <row r="83" spans="1:21" ht="15" customHeight="1" x14ac:dyDescent="0.2">
      <c r="A83" s="334" t="s">
        <v>73</v>
      </c>
      <c r="B83" s="335" t="s">
        <v>229</v>
      </c>
      <c r="C83" s="336">
        <f t="shared" si="9"/>
        <v>2</v>
      </c>
      <c r="D83" s="336"/>
      <c r="E83" s="336"/>
      <c r="F83" s="337">
        <f t="shared" si="10"/>
        <v>2</v>
      </c>
      <c r="G83" s="335" t="s">
        <v>864</v>
      </c>
      <c r="H83" s="335" t="s">
        <v>864</v>
      </c>
      <c r="I83" s="335" t="s">
        <v>864</v>
      </c>
      <c r="J83" s="335" t="s">
        <v>864</v>
      </c>
      <c r="K83" s="335" t="s">
        <v>864</v>
      </c>
      <c r="L83" s="335" t="s">
        <v>864</v>
      </c>
      <c r="M83" s="335" t="s">
        <v>864</v>
      </c>
      <c r="N83" s="335" t="s">
        <v>864</v>
      </c>
      <c r="O83" s="335" t="s">
        <v>864</v>
      </c>
      <c r="P83" s="338">
        <v>44350</v>
      </c>
      <c r="Q83" s="339" t="s">
        <v>1378</v>
      </c>
      <c r="R83" s="345" t="s">
        <v>867</v>
      </c>
      <c r="S83" s="343" t="s">
        <v>559</v>
      </c>
      <c r="T83" s="341" t="s">
        <v>1108</v>
      </c>
      <c r="U83" s="290" t="s">
        <v>183</v>
      </c>
    </row>
    <row r="84" spans="1:21" ht="15" customHeight="1" x14ac:dyDescent="0.2">
      <c r="A84" s="334" t="s">
        <v>206</v>
      </c>
      <c r="B84" s="335" t="s">
        <v>229</v>
      </c>
      <c r="C84" s="336">
        <f t="shared" si="9"/>
        <v>2</v>
      </c>
      <c r="D84" s="336"/>
      <c r="E84" s="336"/>
      <c r="F84" s="337">
        <f t="shared" si="10"/>
        <v>2</v>
      </c>
      <c r="G84" s="335" t="s">
        <v>864</v>
      </c>
      <c r="H84" s="335" t="s">
        <v>864</v>
      </c>
      <c r="I84" s="335" t="s">
        <v>864</v>
      </c>
      <c r="J84" s="335" t="s">
        <v>864</v>
      </c>
      <c r="K84" s="335" t="s">
        <v>864</v>
      </c>
      <c r="L84" s="335" t="s">
        <v>864</v>
      </c>
      <c r="M84" s="335" t="s">
        <v>864</v>
      </c>
      <c r="N84" s="335" t="s">
        <v>864</v>
      </c>
      <c r="O84" s="335" t="s">
        <v>864</v>
      </c>
      <c r="P84" s="338" t="s">
        <v>343</v>
      </c>
      <c r="Q84" s="339" t="s">
        <v>183</v>
      </c>
      <c r="R84" s="345" t="s">
        <v>867</v>
      </c>
      <c r="S84" s="343" t="s">
        <v>562</v>
      </c>
      <c r="T84" s="341" t="s">
        <v>183</v>
      </c>
    </row>
    <row r="85" spans="1:21" ht="15" customHeight="1" x14ac:dyDescent="0.2">
      <c r="A85" s="334" t="s">
        <v>75</v>
      </c>
      <c r="B85" s="335" t="s">
        <v>229</v>
      </c>
      <c r="C85" s="336">
        <f t="shared" si="9"/>
        <v>2</v>
      </c>
      <c r="D85" s="336"/>
      <c r="E85" s="336"/>
      <c r="F85" s="337">
        <f t="shared" si="10"/>
        <v>2</v>
      </c>
      <c r="G85" s="335" t="s">
        <v>864</v>
      </c>
      <c r="H85" s="335" t="s">
        <v>864</v>
      </c>
      <c r="I85" s="335" t="s">
        <v>864</v>
      </c>
      <c r="J85" s="335" t="s">
        <v>864</v>
      </c>
      <c r="K85" s="335" t="s">
        <v>864</v>
      </c>
      <c r="L85" s="335" t="s">
        <v>864</v>
      </c>
      <c r="M85" s="335" t="s">
        <v>864</v>
      </c>
      <c r="N85" s="335" t="s">
        <v>864</v>
      </c>
      <c r="O85" s="335" t="s">
        <v>864</v>
      </c>
      <c r="P85" s="338">
        <v>44344</v>
      </c>
      <c r="Q85" s="339" t="s">
        <v>1378</v>
      </c>
      <c r="R85" s="345" t="s">
        <v>867</v>
      </c>
      <c r="S85" s="343" t="s">
        <v>565</v>
      </c>
      <c r="T85" s="341" t="s">
        <v>183</v>
      </c>
      <c r="U85" s="290"/>
    </row>
    <row r="86" spans="1:21" ht="15" customHeight="1" x14ac:dyDescent="0.2">
      <c r="A86" s="334" t="s">
        <v>76</v>
      </c>
      <c r="B86" s="335" t="s">
        <v>229</v>
      </c>
      <c r="C86" s="336">
        <f t="shared" si="9"/>
        <v>2</v>
      </c>
      <c r="D86" s="336"/>
      <c r="E86" s="336"/>
      <c r="F86" s="337">
        <f t="shared" si="10"/>
        <v>2</v>
      </c>
      <c r="G86" s="335" t="s">
        <v>864</v>
      </c>
      <c r="H86" s="335" t="s">
        <v>864</v>
      </c>
      <c r="I86" s="335" t="s">
        <v>864</v>
      </c>
      <c r="J86" s="335" t="s">
        <v>864</v>
      </c>
      <c r="K86" s="335" t="s">
        <v>864</v>
      </c>
      <c r="L86" s="335" t="s">
        <v>864</v>
      </c>
      <c r="M86" s="335" t="s">
        <v>864</v>
      </c>
      <c r="N86" s="335" t="s">
        <v>864</v>
      </c>
      <c r="O86" s="335" t="s">
        <v>864</v>
      </c>
      <c r="P86" s="338">
        <v>44341</v>
      </c>
      <c r="Q86" s="339" t="s">
        <v>183</v>
      </c>
      <c r="R86" s="345" t="s">
        <v>867</v>
      </c>
      <c r="S86" s="345" t="s">
        <v>567</v>
      </c>
      <c r="T86" s="341" t="s">
        <v>183</v>
      </c>
    </row>
    <row r="87" spans="1:21" ht="15" customHeight="1" x14ac:dyDescent="0.2">
      <c r="A87" s="334" t="s">
        <v>77</v>
      </c>
      <c r="B87" s="335" t="s">
        <v>229</v>
      </c>
      <c r="C87" s="336">
        <f t="shared" si="9"/>
        <v>2</v>
      </c>
      <c r="D87" s="336"/>
      <c r="E87" s="336"/>
      <c r="F87" s="337">
        <f t="shared" si="10"/>
        <v>2</v>
      </c>
      <c r="G87" s="335" t="s">
        <v>864</v>
      </c>
      <c r="H87" s="335" t="s">
        <v>864</v>
      </c>
      <c r="I87" s="335" t="s">
        <v>864</v>
      </c>
      <c r="J87" s="335" t="s">
        <v>864</v>
      </c>
      <c r="K87" s="335" t="s">
        <v>864</v>
      </c>
      <c r="L87" s="335" t="s">
        <v>864</v>
      </c>
      <c r="M87" s="335" t="s">
        <v>864</v>
      </c>
      <c r="N87" s="335" t="s">
        <v>864</v>
      </c>
      <c r="O87" s="335" t="s">
        <v>864</v>
      </c>
      <c r="P87" s="338" t="s">
        <v>343</v>
      </c>
      <c r="Q87" s="339" t="s">
        <v>183</v>
      </c>
      <c r="R87" s="345" t="s">
        <v>867</v>
      </c>
      <c r="S87" s="343" t="s">
        <v>570</v>
      </c>
      <c r="T87" s="341" t="s">
        <v>183</v>
      </c>
    </row>
    <row r="88" spans="1:21" s="52" customFormat="1" ht="15" customHeight="1" x14ac:dyDescent="0.2">
      <c r="A88" s="330" t="s">
        <v>78</v>
      </c>
      <c r="B88" s="331"/>
      <c r="C88" s="331"/>
      <c r="D88" s="331"/>
      <c r="E88" s="331"/>
      <c r="F88" s="332"/>
      <c r="G88" s="340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3"/>
      <c r="S88" s="333"/>
      <c r="T88" s="333"/>
      <c r="U88" s="290"/>
    </row>
    <row r="89" spans="1:21" s="52" customFormat="1" ht="15" customHeight="1" x14ac:dyDescent="0.2">
      <c r="A89" s="334" t="s">
        <v>67</v>
      </c>
      <c r="B89" s="335" t="s">
        <v>229</v>
      </c>
      <c r="C89" s="336">
        <f t="shared" si="9"/>
        <v>2</v>
      </c>
      <c r="D89" s="336"/>
      <c r="E89" s="336"/>
      <c r="F89" s="337">
        <f t="shared" ref="F89:F99" si="11">C89*IF(D89&gt;0,D89,1)*IF(E89&gt;0,E89,1)</f>
        <v>2</v>
      </c>
      <c r="G89" s="335" t="s">
        <v>864</v>
      </c>
      <c r="H89" s="335" t="s">
        <v>864</v>
      </c>
      <c r="I89" s="335" t="s">
        <v>864</v>
      </c>
      <c r="J89" s="335" t="s">
        <v>864</v>
      </c>
      <c r="K89" s="335" t="s">
        <v>864</v>
      </c>
      <c r="L89" s="335" t="s">
        <v>864</v>
      </c>
      <c r="M89" s="335" t="s">
        <v>864</v>
      </c>
      <c r="N89" s="335" t="s">
        <v>864</v>
      </c>
      <c r="O89" s="335" t="s">
        <v>864</v>
      </c>
      <c r="P89" s="338" t="s">
        <v>343</v>
      </c>
      <c r="Q89" s="339" t="s">
        <v>183</v>
      </c>
      <c r="R89" s="345" t="s">
        <v>867</v>
      </c>
      <c r="S89" s="343" t="s">
        <v>579</v>
      </c>
      <c r="T89" s="341" t="s">
        <v>183</v>
      </c>
      <c r="U89" s="290"/>
    </row>
    <row r="90" spans="1:21" ht="15" customHeight="1" x14ac:dyDescent="0.2">
      <c r="A90" s="334" t="s">
        <v>79</v>
      </c>
      <c r="B90" s="335" t="s">
        <v>229</v>
      </c>
      <c r="C90" s="336">
        <f t="shared" si="9"/>
        <v>2</v>
      </c>
      <c r="D90" s="336"/>
      <c r="E90" s="336"/>
      <c r="F90" s="337">
        <f t="shared" si="11"/>
        <v>2</v>
      </c>
      <c r="G90" s="335" t="s">
        <v>864</v>
      </c>
      <c r="H90" s="335" t="s">
        <v>864</v>
      </c>
      <c r="I90" s="335" t="s">
        <v>864</v>
      </c>
      <c r="J90" s="335" t="s">
        <v>864</v>
      </c>
      <c r="K90" s="335" t="s">
        <v>864</v>
      </c>
      <c r="L90" s="335" t="s">
        <v>864</v>
      </c>
      <c r="M90" s="335" t="s">
        <v>892</v>
      </c>
      <c r="N90" s="335" t="s">
        <v>892</v>
      </c>
      <c r="O90" s="335" t="s">
        <v>864</v>
      </c>
      <c r="P90" s="338">
        <v>44316</v>
      </c>
      <c r="Q90" s="339" t="s">
        <v>1390</v>
      </c>
      <c r="R90" s="345" t="s">
        <v>867</v>
      </c>
      <c r="S90" s="343" t="s">
        <v>573</v>
      </c>
      <c r="T90" s="341" t="s">
        <v>183</v>
      </c>
      <c r="U90" s="290"/>
    </row>
    <row r="91" spans="1:21" ht="15" customHeight="1" x14ac:dyDescent="0.2">
      <c r="A91" s="334" t="s">
        <v>71</v>
      </c>
      <c r="B91" s="335" t="s">
        <v>229</v>
      </c>
      <c r="C91" s="336">
        <f t="shared" si="9"/>
        <v>2</v>
      </c>
      <c r="D91" s="336"/>
      <c r="E91" s="336"/>
      <c r="F91" s="337">
        <f t="shared" si="11"/>
        <v>2</v>
      </c>
      <c r="G91" s="335" t="s">
        <v>864</v>
      </c>
      <c r="H91" s="335" t="s">
        <v>864</v>
      </c>
      <c r="I91" s="335" t="s">
        <v>864</v>
      </c>
      <c r="J91" s="335" t="s">
        <v>864</v>
      </c>
      <c r="K91" s="335" t="s">
        <v>864</v>
      </c>
      <c r="L91" s="335" t="s">
        <v>864</v>
      </c>
      <c r="M91" s="335" t="s">
        <v>864</v>
      </c>
      <c r="N91" s="335" t="s">
        <v>864</v>
      </c>
      <c r="O91" s="335" t="s">
        <v>864</v>
      </c>
      <c r="P91" s="338">
        <v>44345</v>
      </c>
      <c r="Q91" s="339" t="s">
        <v>1378</v>
      </c>
      <c r="R91" s="345" t="s">
        <v>867</v>
      </c>
      <c r="S91" s="343" t="s">
        <v>576</v>
      </c>
      <c r="T91" s="341" t="s">
        <v>183</v>
      </c>
      <c r="U91" s="290"/>
    </row>
    <row r="92" spans="1:21" ht="15" customHeight="1" x14ac:dyDescent="0.2">
      <c r="A92" s="334" t="s">
        <v>80</v>
      </c>
      <c r="B92" s="335" t="s">
        <v>230</v>
      </c>
      <c r="C92" s="336">
        <f t="shared" si="9"/>
        <v>1</v>
      </c>
      <c r="D92" s="336"/>
      <c r="E92" s="336"/>
      <c r="F92" s="337">
        <f t="shared" si="11"/>
        <v>1</v>
      </c>
      <c r="G92" s="335" t="s">
        <v>864</v>
      </c>
      <c r="H92" s="335" t="s">
        <v>864</v>
      </c>
      <c r="I92" s="335" t="s">
        <v>864</v>
      </c>
      <c r="J92" s="335" t="s">
        <v>864</v>
      </c>
      <c r="K92" s="335" t="s">
        <v>864</v>
      </c>
      <c r="L92" s="335" t="s">
        <v>864</v>
      </c>
      <c r="M92" s="335" t="s">
        <v>866</v>
      </c>
      <c r="N92" s="335" t="s">
        <v>866</v>
      </c>
      <c r="O92" s="335" t="s">
        <v>864</v>
      </c>
      <c r="P92" s="338">
        <v>44342</v>
      </c>
      <c r="Q92" s="339" t="s">
        <v>1391</v>
      </c>
      <c r="R92" s="345" t="s">
        <v>867</v>
      </c>
      <c r="S92" s="343" t="s">
        <v>583</v>
      </c>
      <c r="T92" s="341" t="s">
        <v>183</v>
      </c>
      <c r="U92" s="290"/>
    </row>
    <row r="93" spans="1:21" ht="15" customHeight="1" x14ac:dyDescent="0.2">
      <c r="A93" s="334" t="s">
        <v>81</v>
      </c>
      <c r="B93" s="335" t="s">
        <v>229</v>
      </c>
      <c r="C93" s="336">
        <f t="shared" si="9"/>
        <v>2</v>
      </c>
      <c r="D93" s="336"/>
      <c r="E93" s="336"/>
      <c r="F93" s="337">
        <f t="shared" si="11"/>
        <v>2</v>
      </c>
      <c r="G93" s="335" t="s">
        <v>864</v>
      </c>
      <c r="H93" s="335" t="s">
        <v>864</v>
      </c>
      <c r="I93" s="335" t="s">
        <v>864</v>
      </c>
      <c r="J93" s="335" t="s">
        <v>864</v>
      </c>
      <c r="K93" s="335" t="s">
        <v>864</v>
      </c>
      <c r="L93" s="335" t="s">
        <v>864</v>
      </c>
      <c r="M93" s="335" t="s">
        <v>892</v>
      </c>
      <c r="N93" s="335" t="s">
        <v>892</v>
      </c>
      <c r="O93" s="335" t="s">
        <v>864</v>
      </c>
      <c r="P93" s="338">
        <v>44330</v>
      </c>
      <c r="Q93" s="339" t="s">
        <v>1390</v>
      </c>
      <c r="R93" s="345" t="s">
        <v>979</v>
      </c>
      <c r="S93" s="349" t="s">
        <v>587</v>
      </c>
      <c r="T93" s="341" t="s">
        <v>183</v>
      </c>
    </row>
    <row r="94" spans="1:21" ht="15" customHeight="1" x14ac:dyDescent="0.2">
      <c r="A94" s="334" t="s">
        <v>82</v>
      </c>
      <c r="B94" s="335" t="s">
        <v>229</v>
      </c>
      <c r="C94" s="336">
        <f t="shared" si="9"/>
        <v>2</v>
      </c>
      <c r="D94" s="336"/>
      <c r="E94" s="336"/>
      <c r="F94" s="337">
        <f t="shared" si="11"/>
        <v>2</v>
      </c>
      <c r="G94" s="335" t="s">
        <v>864</v>
      </c>
      <c r="H94" s="335" t="s">
        <v>864</v>
      </c>
      <c r="I94" s="335" t="s">
        <v>864</v>
      </c>
      <c r="J94" s="335" t="s">
        <v>864</v>
      </c>
      <c r="K94" s="335" t="s">
        <v>864</v>
      </c>
      <c r="L94" s="335" t="s">
        <v>864</v>
      </c>
      <c r="M94" s="335" t="s">
        <v>864</v>
      </c>
      <c r="N94" s="335" t="s">
        <v>864</v>
      </c>
      <c r="O94" s="335" t="s">
        <v>864</v>
      </c>
      <c r="P94" s="338">
        <v>44341</v>
      </c>
      <c r="Q94" s="335" t="s">
        <v>1378</v>
      </c>
      <c r="R94" s="345" t="s">
        <v>867</v>
      </c>
      <c r="S94" s="343" t="s">
        <v>589</v>
      </c>
      <c r="T94" s="341" t="s">
        <v>183</v>
      </c>
    </row>
    <row r="95" spans="1:21" ht="15" customHeight="1" x14ac:dyDescent="0.2">
      <c r="A95" s="334" t="s">
        <v>83</v>
      </c>
      <c r="B95" s="335" t="s">
        <v>229</v>
      </c>
      <c r="C95" s="336">
        <f t="shared" si="9"/>
        <v>2</v>
      </c>
      <c r="D95" s="336"/>
      <c r="E95" s="336"/>
      <c r="F95" s="337">
        <f t="shared" si="11"/>
        <v>2</v>
      </c>
      <c r="G95" s="335" t="s">
        <v>864</v>
      </c>
      <c r="H95" s="335" t="s">
        <v>864</v>
      </c>
      <c r="I95" s="335" t="s">
        <v>864</v>
      </c>
      <c r="J95" s="335" t="s">
        <v>864</v>
      </c>
      <c r="K95" s="335" t="s">
        <v>864</v>
      </c>
      <c r="L95" s="335" t="s">
        <v>864</v>
      </c>
      <c r="M95" s="335" t="s">
        <v>864</v>
      </c>
      <c r="N95" s="335" t="s">
        <v>864</v>
      </c>
      <c r="O95" s="335" t="s">
        <v>864</v>
      </c>
      <c r="P95" s="338">
        <v>44347</v>
      </c>
      <c r="Q95" s="339" t="s">
        <v>183</v>
      </c>
      <c r="R95" s="345" t="s">
        <v>979</v>
      </c>
      <c r="S95" s="343" t="s">
        <v>592</v>
      </c>
      <c r="T95" s="341" t="s">
        <v>183</v>
      </c>
    </row>
    <row r="96" spans="1:21" ht="15" customHeight="1" x14ac:dyDescent="0.2">
      <c r="A96" s="334" t="s">
        <v>84</v>
      </c>
      <c r="B96" s="335" t="s">
        <v>229</v>
      </c>
      <c r="C96" s="336">
        <f t="shared" si="9"/>
        <v>2</v>
      </c>
      <c r="D96" s="336"/>
      <c r="E96" s="336"/>
      <c r="F96" s="337">
        <f t="shared" si="11"/>
        <v>2</v>
      </c>
      <c r="G96" s="335" t="s">
        <v>864</v>
      </c>
      <c r="H96" s="335" t="s">
        <v>864</v>
      </c>
      <c r="I96" s="335" t="s">
        <v>864</v>
      </c>
      <c r="J96" s="335" t="s">
        <v>864</v>
      </c>
      <c r="K96" s="335" t="s">
        <v>864</v>
      </c>
      <c r="L96" s="335" t="s">
        <v>864</v>
      </c>
      <c r="M96" s="335" t="s">
        <v>864</v>
      </c>
      <c r="N96" s="335" t="s">
        <v>864</v>
      </c>
      <c r="O96" s="335" t="s">
        <v>864</v>
      </c>
      <c r="P96" s="338">
        <v>44305</v>
      </c>
      <c r="Q96" s="339" t="s">
        <v>1378</v>
      </c>
      <c r="R96" s="345" t="s">
        <v>979</v>
      </c>
      <c r="S96" s="343" t="s">
        <v>598</v>
      </c>
      <c r="T96" s="341" t="s">
        <v>183</v>
      </c>
    </row>
    <row r="97" spans="1:21" ht="15" customHeight="1" x14ac:dyDescent="0.2">
      <c r="A97" s="334" t="s">
        <v>85</v>
      </c>
      <c r="B97" s="335" t="s">
        <v>229</v>
      </c>
      <c r="C97" s="336">
        <f t="shared" si="9"/>
        <v>2</v>
      </c>
      <c r="D97" s="336"/>
      <c r="E97" s="336"/>
      <c r="F97" s="337">
        <f t="shared" si="11"/>
        <v>2</v>
      </c>
      <c r="G97" s="335" t="s">
        <v>864</v>
      </c>
      <c r="H97" s="335" t="s">
        <v>864</v>
      </c>
      <c r="I97" s="335" t="s">
        <v>864</v>
      </c>
      <c r="J97" s="335" t="s">
        <v>864</v>
      </c>
      <c r="K97" s="335" t="s">
        <v>864</v>
      </c>
      <c r="L97" s="335" t="s">
        <v>864</v>
      </c>
      <c r="M97" s="335" t="s">
        <v>864</v>
      </c>
      <c r="N97" s="335" t="s">
        <v>864</v>
      </c>
      <c r="O97" s="335" t="s">
        <v>864</v>
      </c>
      <c r="P97" s="338" t="s">
        <v>343</v>
      </c>
      <c r="Q97" s="339" t="s">
        <v>183</v>
      </c>
      <c r="R97" s="345" t="s">
        <v>979</v>
      </c>
      <c r="S97" s="351" t="s">
        <v>603</v>
      </c>
      <c r="T97" s="341" t="s">
        <v>183</v>
      </c>
    </row>
    <row r="98" spans="1:21" ht="15" customHeight="1" x14ac:dyDescent="0.2">
      <c r="A98" s="334" t="s">
        <v>86</v>
      </c>
      <c r="B98" s="335" t="s">
        <v>127</v>
      </c>
      <c r="C98" s="336">
        <f t="shared" si="9"/>
        <v>0</v>
      </c>
      <c r="D98" s="336"/>
      <c r="E98" s="336"/>
      <c r="F98" s="337">
        <f t="shared" si="11"/>
        <v>0</v>
      </c>
      <c r="G98" s="335" t="s">
        <v>866</v>
      </c>
      <c r="H98" s="335" t="s">
        <v>183</v>
      </c>
      <c r="I98" s="335" t="s">
        <v>183</v>
      </c>
      <c r="J98" s="335" t="s">
        <v>183</v>
      </c>
      <c r="K98" s="335" t="s">
        <v>183</v>
      </c>
      <c r="L98" s="335" t="s">
        <v>183</v>
      </c>
      <c r="M98" s="335" t="s">
        <v>183</v>
      </c>
      <c r="N98" s="335" t="s">
        <v>183</v>
      </c>
      <c r="O98" s="335" t="s">
        <v>183</v>
      </c>
      <c r="P98" s="335" t="s">
        <v>183</v>
      </c>
      <c r="Q98" s="335" t="s">
        <v>183</v>
      </c>
      <c r="R98" s="345" t="s">
        <v>867</v>
      </c>
      <c r="S98" s="343" t="s">
        <v>606</v>
      </c>
      <c r="T98" s="341" t="s">
        <v>183</v>
      </c>
    </row>
    <row r="99" spans="1:21" ht="15" customHeight="1" x14ac:dyDescent="0.2">
      <c r="A99" s="334" t="s">
        <v>87</v>
      </c>
      <c r="B99" s="335" t="s">
        <v>127</v>
      </c>
      <c r="C99" s="336">
        <f t="shared" si="9"/>
        <v>0</v>
      </c>
      <c r="D99" s="336"/>
      <c r="E99" s="336"/>
      <c r="F99" s="337">
        <f t="shared" si="11"/>
        <v>0</v>
      </c>
      <c r="G99" s="335" t="s">
        <v>866</v>
      </c>
      <c r="H99" s="335" t="s">
        <v>183</v>
      </c>
      <c r="I99" s="335" t="s">
        <v>183</v>
      </c>
      <c r="J99" s="335" t="s">
        <v>183</v>
      </c>
      <c r="K99" s="335" t="s">
        <v>183</v>
      </c>
      <c r="L99" s="335" t="s">
        <v>183</v>
      </c>
      <c r="M99" s="335" t="s">
        <v>183</v>
      </c>
      <c r="N99" s="335" t="s">
        <v>183</v>
      </c>
      <c r="O99" s="335" t="s">
        <v>183</v>
      </c>
      <c r="P99" s="335" t="s">
        <v>183</v>
      </c>
      <c r="Q99" s="347" t="s">
        <v>183</v>
      </c>
      <c r="R99" s="345" t="s">
        <v>875</v>
      </c>
      <c r="S99" s="343" t="s">
        <v>380</v>
      </c>
      <c r="T99" s="341" t="s">
        <v>183</v>
      </c>
    </row>
    <row r="100" spans="1:21" s="71" customFormat="1" ht="15" customHeight="1" x14ac:dyDescent="0.25">
      <c r="A100" s="71" t="s">
        <v>1392</v>
      </c>
      <c r="F100" s="72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R100" s="72"/>
      <c r="S100" s="72"/>
      <c r="T100" s="72"/>
      <c r="U100" s="288"/>
    </row>
    <row r="101" spans="1:21" x14ac:dyDescent="0.2">
      <c r="Q101" s="73"/>
      <c r="T101" s="69"/>
    </row>
    <row r="102" spans="1:21" x14ac:dyDescent="0.2">
      <c r="Q102" s="73"/>
      <c r="T102" s="69"/>
    </row>
    <row r="103" spans="1:21" x14ac:dyDescent="0.2">
      <c r="A103" s="62"/>
      <c r="B103" s="62"/>
      <c r="C103" s="63"/>
      <c r="D103" s="63"/>
      <c r="E103" s="63"/>
      <c r="F103" s="64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74"/>
      <c r="R103" s="66"/>
      <c r="S103" s="66"/>
      <c r="T103" s="70"/>
    </row>
    <row r="104" spans="1:21" x14ac:dyDescent="0.2">
      <c r="Q104" s="73"/>
      <c r="T104" s="69"/>
    </row>
    <row r="105" spans="1:21" x14ac:dyDescent="0.2">
      <c r="Q105" s="73"/>
      <c r="T105" s="69"/>
    </row>
    <row r="106" spans="1:21" x14ac:dyDescent="0.2">
      <c r="Q106" s="73"/>
      <c r="T106" s="69"/>
    </row>
    <row r="107" spans="1:21" x14ac:dyDescent="0.2">
      <c r="Q107" s="73"/>
      <c r="T107" s="69"/>
    </row>
    <row r="108" spans="1:21" x14ac:dyDescent="0.2">
      <c r="Q108" s="73"/>
      <c r="T108" s="69"/>
    </row>
    <row r="109" spans="1:21" x14ac:dyDescent="0.2">
      <c r="Q109" s="73"/>
      <c r="T109" s="69"/>
    </row>
    <row r="110" spans="1:21" x14ac:dyDescent="0.2">
      <c r="A110" s="62"/>
      <c r="B110" s="62"/>
      <c r="C110" s="63"/>
      <c r="D110" s="63"/>
      <c r="E110" s="63"/>
      <c r="F110" s="64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74"/>
      <c r="R110" s="66"/>
      <c r="S110" s="66"/>
      <c r="T110" s="70"/>
    </row>
    <row r="111" spans="1:21" x14ac:dyDescent="0.2">
      <c r="Q111" s="73"/>
      <c r="T111" s="69"/>
    </row>
    <row r="112" spans="1:21" x14ac:dyDescent="0.2">
      <c r="Q112" s="73"/>
      <c r="T112" s="69"/>
    </row>
    <row r="113" spans="1:20" x14ac:dyDescent="0.2">
      <c r="Q113" s="73"/>
      <c r="T113" s="69"/>
    </row>
    <row r="114" spans="1:20" x14ac:dyDescent="0.2">
      <c r="A114" s="62"/>
      <c r="B114" s="62"/>
      <c r="C114" s="63"/>
      <c r="D114" s="63"/>
      <c r="E114" s="63"/>
      <c r="F114" s="64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74"/>
      <c r="R114" s="66"/>
      <c r="S114" s="66"/>
      <c r="T114" s="70"/>
    </row>
    <row r="115" spans="1:20" x14ac:dyDescent="0.2">
      <c r="Q115" s="73"/>
      <c r="T115" s="69"/>
    </row>
    <row r="116" spans="1:20" x14ac:dyDescent="0.2">
      <c r="Q116" s="73"/>
      <c r="T116" s="69"/>
    </row>
    <row r="117" spans="1:20" x14ac:dyDescent="0.2">
      <c r="A117" s="62"/>
      <c r="B117" s="62"/>
      <c r="C117" s="63"/>
      <c r="D117" s="63"/>
      <c r="E117" s="63"/>
      <c r="F117" s="64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74"/>
      <c r="R117" s="66"/>
      <c r="S117" s="66"/>
      <c r="T117" s="70"/>
    </row>
    <row r="118" spans="1:20" x14ac:dyDescent="0.2">
      <c r="Q118" s="73"/>
      <c r="T118" s="69"/>
    </row>
    <row r="119" spans="1:20" x14ac:dyDescent="0.2">
      <c r="Q119" s="73"/>
      <c r="T119" s="69"/>
    </row>
    <row r="120" spans="1:20" x14ac:dyDescent="0.2">
      <c r="Q120" s="73"/>
      <c r="T120" s="69"/>
    </row>
    <row r="121" spans="1:20" x14ac:dyDescent="0.2">
      <c r="A121" s="62"/>
      <c r="B121" s="62"/>
      <c r="C121" s="63"/>
      <c r="D121" s="63"/>
      <c r="E121" s="63"/>
      <c r="F121" s="64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2"/>
      <c r="R121" s="66"/>
      <c r="S121" s="66"/>
      <c r="T121" s="70"/>
    </row>
    <row r="122" spans="1:20" x14ac:dyDescent="0.2">
      <c r="T122" s="69"/>
    </row>
    <row r="123" spans="1:20" x14ac:dyDescent="0.2">
      <c r="T123" s="69"/>
    </row>
    <row r="124" spans="1:20" x14ac:dyDescent="0.2">
      <c r="A124" s="62"/>
      <c r="B124" s="62"/>
      <c r="C124" s="63"/>
      <c r="D124" s="63"/>
      <c r="E124" s="63"/>
      <c r="F124" s="64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2"/>
      <c r="R124" s="66"/>
      <c r="S124" s="66"/>
      <c r="T124" s="70"/>
    </row>
    <row r="128" spans="1:20" x14ac:dyDescent="0.2">
      <c r="A128" s="62"/>
      <c r="B128" s="62"/>
      <c r="C128" s="63"/>
      <c r="D128" s="63"/>
      <c r="E128" s="63"/>
      <c r="F128" s="64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2"/>
      <c r="R128" s="66"/>
      <c r="S128" s="66"/>
      <c r="T128" s="66"/>
    </row>
  </sheetData>
  <mergeCells count="24">
    <mergeCell ref="R4:R6"/>
    <mergeCell ref="S4:S6"/>
    <mergeCell ref="T4:T6"/>
    <mergeCell ref="O3:O6"/>
    <mergeCell ref="P3:P6"/>
    <mergeCell ref="Q3:Q6"/>
    <mergeCell ref="R3:T3"/>
    <mergeCell ref="I4:I6"/>
    <mergeCell ref="A3:A6"/>
    <mergeCell ref="C3:F3"/>
    <mergeCell ref="G3:G6"/>
    <mergeCell ref="H3:J3"/>
    <mergeCell ref="C4:C6"/>
    <mergeCell ref="D4:D6"/>
    <mergeCell ref="E4:E6"/>
    <mergeCell ref="F4:F6"/>
    <mergeCell ref="H4:H6"/>
    <mergeCell ref="K3:L3"/>
    <mergeCell ref="M3:N3"/>
    <mergeCell ref="J4:J6"/>
    <mergeCell ref="K4:K6"/>
    <mergeCell ref="L4:L6"/>
    <mergeCell ref="M4:M6"/>
    <mergeCell ref="N4:N6"/>
  </mergeCells>
  <dataValidations count="1">
    <dataValidation type="list" allowBlank="1" showInputMessage="1" showErrorMessage="1" sqref="B48:B54 B56:B69 B27:B37 B39:B46 B78:B87 B71:B76 B89:B99 B8:B25">
      <formula1>Выбор_5.1</formula1>
    </dataValidation>
  </dataValidations>
  <hyperlinks>
    <hyperlink ref="S16" r:id="rId1"/>
    <hyperlink ref="S50" r:id="rId2"/>
    <hyperlink ref="S54" r:id="rId3"/>
    <hyperlink ref="S61" r:id="rId4"/>
    <hyperlink ref="S66" r:id="rId5"/>
    <hyperlink ref="S80" r:id="rId6"/>
    <hyperlink ref="S99" r:id="rId7"/>
    <hyperlink ref="S8" r:id="rId8"/>
    <hyperlink ref="S9" r:id="rId9"/>
    <hyperlink ref="S10" r:id="rId10"/>
    <hyperlink ref="S11" r:id="rId11"/>
    <hyperlink ref="S12" r:id="rId12"/>
    <hyperlink ref="S13" r:id="rId13"/>
    <hyperlink ref="S14" r:id="rId14"/>
    <hyperlink ref="S15" r:id="rId15"/>
    <hyperlink ref="S17" r:id="rId16"/>
    <hyperlink ref="S18" r:id="rId17"/>
    <hyperlink ref="S19" r:id="rId18"/>
    <hyperlink ref="S20" r:id="rId19"/>
    <hyperlink ref="S21" r:id="rId20"/>
    <hyperlink ref="S22" r:id="rId21"/>
    <hyperlink ref="S23" r:id="rId22"/>
    <hyperlink ref="S24" r:id="rId23"/>
    <hyperlink ref="S25" r:id="rId24"/>
    <hyperlink ref="S27" r:id="rId25"/>
    <hyperlink ref="S29" r:id="rId26"/>
    <hyperlink ref="S30" r:id="rId27"/>
    <hyperlink ref="S31" r:id="rId28"/>
    <hyperlink ref="S32" r:id="rId29"/>
    <hyperlink ref="S33" r:id="rId30"/>
    <hyperlink ref="S34" r:id="rId31"/>
    <hyperlink ref="S35" r:id="rId32"/>
    <hyperlink ref="S36" r:id="rId33"/>
    <hyperlink ref="S37" r:id="rId34"/>
    <hyperlink ref="S39" r:id="rId35"/>
    <hyperlink ref="S40" r:id="rId36"/>
    <hyperlink ref="S41" r:id="rId37"/>
    <hyperlink ref="S42" r:id="rId38"/>
    <hyperlink ref="S43" r:id="rId39"/>
    <hyperlink ref="S44" r:id="rId40"/>
    <hyperlink ref="S45" r:id="rId41"/>
    <hyperlink ref="S48" r:id="rId42"/>
    <hyperlink ref="S49" r:id="rId43"/>
    <hyperlink ref="S52" r:id="rId44"/>
    <hyperlink ref="S56" r:id="rId45"/>
    <hyperlink ref="S57" r:id="rId46"/>
    <hyperlink ref="S58" r:id="rId47"/>
    <hyperlink ref="S59" r:id="rId48"/>
    <hyperlink ref="S60" r:id="rId49"/>
    <hyperlink ref="S63" r:id="rId50"/>
    <hyperlink ref="S64" r:id="rId51"/>
    <hyperlink ref="S67" r:id="rId52"/>
    <hyperlink ref="S68" r:id="rId53"/>
    <hyperlink ref="S71" r:id="rId54"/>
    <hyperlink ref="S72" r:id="rId55" location="document_list"/>
    <hyperlink ref="S75" r:id="rId56"/>
    <hyperlink ref="S76" r:id="rId57"/>
    <hyperlink ref="S78" r:id="rId58"/>
    <hyperlink ref="S79" r:id="rId59"/>
    <hyperlink ref="S81" r:id="rId60"/>
    <hyperlink ref="S82" r:id="rId61"/>
    <hyperlink ref="S83" r:id="rId62"/>
    <hyperlink ref="S84" r:id="rId63"/>
    <hyperlink ref="S85" r:id="rId64"/>
    <hyperlink ref="S86" r:id="rId65"/>
    <hyperlink ref="S87" r:id="rId66"/>
    <hyperlink ref="S90" r:id="rId67"/>
    <hyperlink ref="S91" r:id="rId68"/>
    <hyperlink ref="S89" r:id="rId69"/>
    <hyperlink ref="S92" r:id="rId70"/>
    <hyperlink ref="S93" r:id="rId71"/>
    <hyperlink ref="S94" r:id="rId72"/>
    <hyperlink ref="S95" r:id="rId73"/>
    <hyperlink ref="S96" r:id="rId74" location="134-2020-god"/>
    <hyperlink ref="S97" r:id="rId75"/>
    <hyperlink ref="S98" r:id="rId76"/>
    <hyperlink ref="S65" r:id="rId77"/>
    <hyperlink ref="S46" r:id="rId78"/>
    <hyperlink ref="S62" r:id="rId79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0"/>
  <headerFooter>
    <oddFooter>&amp;C&amp;8&amp;A&amp;R&amp;8&amp;P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951C39-2608-4962-8A31-BC1F14D3AE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10F1B6-7844-4EB5-A85A-48119153A3A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932E6EC-1A98-4554-B7C9-6F2704A872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7BCCCD1-F9D2-41BE-A68E-7F0F19E71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038093B-1A49-47CD-A551-BAD613F7D5E8}">
  <ds:schemaRefs>
    <ds:schemaRef ds:uri="http://schemas.microsoft.com/office/2006/documentManagement/types"/>
    <ds:schemaRef ds:uri="b1e5bdc4-b57e-4af5-8c56-e26e352185e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54</vt:i4>
      </vt:variant>
    </vt:vector>
  </HeadingPairs>
  <TitlesOfParts>
    <vt:vector size="73" baseType="lpstr">
      <vt:lpstr>Рейтинг (раздел 4)</vt:lpstr>
      <vt:lpstr>Оценка (раздел 4)</vt:lpstr>
      <vt:lpstr>Методика (раздел 4)</vt:lpstr>
      <vt:lpstr>Источники данных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Параметры</vt:lpstr>
      <vt:lpstr>'Методика (раздел 4)'!_Hlk56186506</vt:lpstr>
      <vt:lpstr>'Методика (раздел 4)'!_Hlk56442687</vt:lpstr>
      <vt:lpstr>'Методика (раздел 4)'!_Hlk56443390</vt:lpstr>
      <vt:lpstr>'Методика (раздел 4)'!_Hlk56443527</vt:lpstr>
      <vt:lpstr>'Методика (раздел 4)'!_Toc67321826</vt:lpstr>
      <vt:lpstr>'4.10'!Выбор_5.1</vt:lpstr>
      <vt:lpstr>'4.11'!Выбор_5.1</vt:lpstr>
      <vt:lpstr>'4.14'!Выбор_5.1</vt:lpstr>
      <vt:lpstr>'4.2'!Выбор_5.1</vt:lpstr>
      <vt:lpstr>'4.3'!Выбор_5.1</vt:lpstr>
      <vt:lpstr>'4.4'!Выбор_5.1</vt:lpstr>
      <vt:lpstr>'4.5'!Выбор_5.1</vt:lpstr>
      <vt:lpstr>'4.6'!Выбор_5.1</vt:lpstr>
      <vt:lpstr>'4.7'!Выбор_5.1</vt:lpstr>
      <vt:lpstr>'4.8'!Выбор_5.1</vt:lpstr>
      <vt:lpstr>'4.9'!Выбор_5.1</vt:lpstr>
      <vt:lpstr>Выбор_5.1</vt:lpstr>
      <vt:lpstr>'4.1'!Заголовки_для_печати</vt:lpstr>
      <vt:lpstr>'4.10'!Заголовки_для_печати</vt:lpstr>
      <vt:lpstr>'4.11'!Заголовки_для_печати</vt:lpstr>
      <vt:lpstr>'4.12'!Заголовки_для_печати</vt:lpstr>
      <vt:lpstr>'4.13'!Заголовки_для_печати</vt:lpstr>
      <vt:lpstr>'4.14'!Заголовки_для_печати</vt:lpstr>
      <vt:lpstr>'4.2'!Заголовки_для_печати</vt:lpstr>
      <vt:lpstr>'4.3'!Заголовки_для_печати</vt:lpstr>
      <vt:lpstr>'4.4'!Заголовки_для_печати</vt:lpstr>
      <vt:lpstr>'4.5'!Заголовки_для_печати</vt:lpstr>
      <vt:lpstr>'4.6'!Заголовки_для_печати</vt:lpstr>
      <vt:lpstr>'4.7'!Заголовки_для_печати</vt:lpstr>
      <vt:lpstr>'4.8'!Заголовки_для_печати</vt:lpstr>
      <vt:lpstr>'4.9'!Заголовки_для_печати</vt:lpstr>
      <vt:lpstr>'Источники данных'!Заголовки_для_печати</vt:lpstr>
      <vt:lpstr>'Методика (раздел 4)'!Заголовки_для_печати</vt:lpstr>
      <vt:lpstr>'Оценка (раздел 4)'!Заголовки_для_печати</vt:lpstr>
      <vt:lpstr>'Рейтинг (раздел 4)'!Заголовки_для_печати</vt:lpstr>
      <vt:lpstr>'4.1'!Область_печати</vt:lpstr>
      <vt:lpstr>'4.10'!Область_печати</vt:lpstr>
      <vt:lpstr>'4.11'!Область_печати</vt:lpstr>
      <vt:lpstr>'4.12'!Область_печати</vt:lpstr>
      <vt:lpstr>'4.13'!Область_печати</vt:lpstr>
      <vt:lpstr>'4.14'!Область_печати</vt:lpstr>
      <vt:lpstr>'4.2'!Область_печати</vt:lpstr>
      <vt:lpstr>'4.3'!Область_печати</vt:lpstr>
      <vt:lpstr>'4.4'!Область_печати</vt:lpstr>
      <vt:lpstr>'4.5'!Область_печати</vt:lpstr>
      <vt:lpstr>'4.6'!Область_печати</vt:lpstr>
      <vt:lpstr>'4.7'!Область_печати</vt:lpstr>
      <vt:lpstr>'4.8'!Область_печати</vt:lpstr>
      <vt:lpstr>'4.9'!Область_печати</vt:lpstr>
      <vt:lpstr>'Источники данных'!Область_печати</vt:lpstr>
      <vt:lpstr>'Методика (раздел 4)'!Область_печати</vt:lpstr>
      <vt:lpstr>'Оценка (раздел 4)'!Область_печати</vt:lpstr>
      <vt:lpstr>'Рейтинг (раздел 4)'!Область_печати</vt:lpstr>
      <vt:lpstr>Формат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Тимофеева Ольга Ивановна</dc:creator>
  <cp:lastModifiedBy>Юрий</cp:lastModifiedBy>
  <cp:lastPrinted>2021-10-30T14:37:52Z</cp:lastPrinted>
  <dcterms:created xsi:type="dcterms:W3CDTF">2019-07-16T12:18:09Z</dcterms:created>
  <dcterms:modified xsi:type="dcterms:W3CDTF">2021-11-21T09:02:13Z</dcterms:modified>
  <cp:contentStatus/>
</cp:coreProperties>
</file>