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lga/Desktop/Рейтинг 2023/"/>
    </mc:Choice>
  </mc:AlternateContent>
  <xr:revisionPtr revIDLastSave="0" documentId="13_ncr:1_{1D82E64B-FDF2-4047-97FA-BEBF2A45DA16}" xr6:coauthVersionLast="47" xr6:coauthVersionMax="47" xr10:uidLastSave="{00000000-0000-0000-0000-000000000000}"/>
  <bookViews>
    <workbookView xWindow="740" yWindow="560" windowWidth="35640" windowHeight="18040" tabRatio="729" activeTab="1" xr2:uid="{00000000-000D-0000-FFFF-FFFF00000000}"/>
  </bookViews>
  <sheets>
    <sheet name="Рейтинг (раздел 10)" sheetId="76" r:id="rId1"/>
    <sheet name="Оценка (раздел 10)" sheetId="66" r:id="rId2"/>
    <sheet name="Методика" sheetId="63" r:id="rId3"/>
    <sheet name="10.1" sheetId="68" r:id="rId4"/>
    <sheet name="10.2" sheetId="69" r:id="rId5"/>
    <sheet name="10.3" sheetId="73" r:id="rId6"/>
    <sheet name="10.4" sheetId="64" r:id="rId7"/>
    <sheet name="10.5" sheetId="70" r:id="rId8"/>
  </sheets>
  <externalReferences>
    <externalReference r:id="rId9"/>
    <externalReference r:id="rId10"/>
  </externalReferences>
  <definedNames>
    <definedName name="_xlnm._FilterDatabase" localSheetId="3" hidden="1">'10.1'!$A$6:$CL$100</definedName>
    <definedName name="_xlnm._FilterDatabase" localSheetId="4" hidden="1">'10.2'!$A$6:$M$98</definedName>
    <definedName name="_xlnm._FilterDatabase" localSheetId="5" hidden="1">'10.3'!$A$6:$BW$102</definedName>
    <definedName name="_xlnm._FilterDatabase" localSheetId="6" hidden="1">'10.4'!$A$6:$K$99</definedName>
    <definedName name="_xlnm._FilterDatabase" localSheetId="7" hidden="1">'10.5'!$A$6:$R$99</definedName>
    <definedName name="_xlnm._FilterDatabase" localSheetId="1" hidden="1">'Оценка (раздел 10)'!$A$6:$I$99</definedName>
    <definedName name="_xlnm._FilterDatabase" localSheetId="0" hidden="1">'Рейтинг (раздел 10)'!$A$7:$I$96</definedName>
    <definedName name="_GoBack" localSheetId="5">'10.3'!$L$85</definedName>
    <definedName name="_Hlk56162807" localSheetId="2">Методика!#REF!</definedName>
    <definedName name="_Toc127540732" localSheetId="2">Методика!$B$4</definedName>
    <definedName name="_Toc262691" localSheetId="2">Методика!#REF!</definedName>
    <definedName name="_Toc67321831" localSheetId="2">Методика!#REF!</definedName>
    <definedName name="Выбор_1.1">'[1]1.1'!$C$5:$C$8</definedName>
    <definedName name="Выбор_8.1">'[2]Показатель 8.1'!$C$5:$C$8</definedName>
    <definedName name="_xlnm.Print_Titles" localSheetId="3">'10.1'!$A:$A,'10.1'!$3:$5</definedName>
    <definedName name="_xlnm.Print_Titles" localSheetId="4">'10.2'!$A:$A,'10.2'!$3:$5</definedName>
    <definedName name="_xlnm.Print_Titles" localSheetId="5">'10.3'!$A:$A,'10.3'!$3:$5</definedName>
    <definedName name="_xlnm.Print_Titles" localSheetId="6">'10.4'!$3:$4</definedName>
    <definedName name="_xlnm.Print_Titles" localSheetId="7">'10.5'!$A:$A,'10.5'!$3:$5</definedName>
    <definedName name="_xlnm.Print_Titles" localSheetId="2">Методика!$2:$3</definedName>
    <definedName name="_xlnm.Print_Titles" localSheetId="1">'Оценка (раздел 10)'!$A:$A,'Оценка (раздел 10)'!$3:$4</definedName>
    <definedName name="_xlnm.Print_Titles" localSheetId="0">'Рейтинг (раздел 10)'!$A:$A,'Рейтинг (раздел 10)'!$3:$4</definedName>
    <definedName name="Коэфициент">[2]Параметры!$C$3:$C$4</definedName>
    <definedName name="_xlnm.Print_Area" localSheetId="3">'10.1'!$A$1:$AC$100</definedName>
    <definedName name="_xlnm.Print_Area" localSheetId="4">'10.2'!$A$1:$M$98</definedName>
    <definedName name="_xlnm.Print_Area" localSheetId="6">'10.4'!$A$1:$J$99</definedName>
    <definedName name="_xlnm.Print_Area" localSheetId="7">'10.5'!$A$1:$R$99</definedName>
    <definedName name="_xlnm.Print_Area" localSheetId="2">Методика!$A$1:$E$46</definedName>
    <definedName name="_xlnm.Print_Area" localSheetId="1">'Оценка (раздел 10)'!$A$1:$I$99</definedName>
    <definedName name="_xlnm.Print_Area" localSheetId="0">'Рейтинг (раздел 10)'!$A$1:$I$96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5" i="76" l="1"/>
  <c r="H95" i="76"/>
  <c r="G95" i="76"/>
  <c r="F95" i="76"/>
  <c r="E95" i="76"/>
  <c r="D95" i="76" s="1"/>
  <c r="I94" i="76"/>
  <c r="H94" i="76"/>
  <c r="G94" i="76"/>
  <c r="F94" i="76"/>
  <c r="E94" i="76"/>
  <c r="I25" i="76"/>
  <c r="H25" i="76"/>
  <c r="G25" i="76"/>
  <c r="F25" i="76"/>
  <c r="E25" i="76"/>
  <c r="I76" i="76"/>
  <c r="H76" i="76"/>
  <c r="G76" i="76"/>
  <c r="F76" i="76"/>
  <c r="E76" i="76"/>
  <c r="I24" i="76"/>
  <c r="H24" i="76"/>
  <c r="G24" i="76"/>
  <c r="F24" i="76"/>
  <c r="E24" i="76"/>
  <c r="I38" i="76"/>
  <c r="H38" i="76"/>
  <c r="G38" i="76"/>
  <c r="F38" i="76"/>
  <c r="E38" i="76"/>
  <c r="I23" i="76"/>
  <c r="H23" i="76"/>
  <c r="G23" i="76"/>
  <c r="F23" i="76"/>
  <c r="E23" i="76"/>
  <c r="I81" i="76"/>
  <c r="H81" i="76"/>
  <c r="G81" i="76"/>
  <c r="F81" i="76"/>
  <c r="E81" i="76"/>
  <c r="I93" i="76"/>
  <c r="H93" i="76"/>
  <c r="G93" i="76"/>
  <c r="F93" i="76"/>
  <c r="E93" i="76"/>
  <c r="I57" i="76"/>
  <c r="H57" i="76"/>
  <c r="G57" i="76"/>
  <c r="F57" i="76"/>
  <c r="E57" i="76"/>
  <c r="I22" i="76"/>
  <c r="H22" i="76"/>
  <c r="G22" i="76"/>
  <c r="F22" i="76"/>
  <c r="E22" i="76"/>
  <c r="I92" i="76"/>
  <c r="H92" i="76"/>
  <c r="G92" i="76"/>
  <c r="F92" i="76"/>
  <c r="E92" i="76"/>
  <c r="I21" i="76"/>
  <c r="H21" i="76"/>
  <c r="G21" i="76"/>
  <c r="F21" i="76"/>
  <c r="E21" i="76"/>
  <c r="I20" i="76"/>
  <c r="H20" i="76"/>
  <c r="G20" i="76"/>
  <c r="F20" i="76"/>
  <c r="E20" i="76"/>
  <c r="I37" i="76"/>
  <c r="H37" i="76"/>
  <c r="G37" i="76"/>
  <c r="F37" i="76"/>
  <c r="E37" i="76"/>
  <c r="I19" i="76"/>
  <c r="H19" i="76"/>
  <c r="G19" i="76"/>
  <c r="F19" i="76"/>
  <c r="E19" i="76"/>
  <c r="I18" i="76"/>
  <c r="H18" i="76"/>
  <c r="G18" i="76"/>
  <c r="F18" i="76"/>
  <c r="E18" i="76"/>
  <c r="I62" i="76"/>
  <c r="H62" i="76"/>
  <c r="G62" i="76"/>
  <c r="F62" i="76"/>
  <c r="E62" i="76"/>
  <c r="I56" i="76"/>
  <c r="H56" i="76"/>
  <c r="G56" i="76"/>
  <c r="F56" i="76"/>
  <c r="E56" i="76"/>
  <c r="I91" i="76"/>
  <c r="H91" i="76"/>
  <c r="G91" i="76"/>
  <c r="F91" i="76"/>
  <c r="E91" i="76"/>
  <c r="I36" i="76"/>
  <c r="H36" i="76"/>
  <c r="G36" i="76"/>
  <c r="F36" i="76"/>
  <c r="E36" i="76"/>
  <c r="I35" i="76"/>
  <c r="H35" i="76"/>
  <c r="G35" i="76"/>
  <c r="F35" i="76"/>
  <c r="E35" i="76"/>
  <c r="I55" i="76"/>
  <c r="H55" i="76"/>
  <c r="G55" i="76"/>
  <c r="F55" i="76"/>
  <c r="E55" i="76"/>
  <c r="I54" i="76"/>
  <c r="H54" i="76"/>
  <c r="G54" i="76"/>
  <c r="F54" i="76"/>
  <c r="E54" i="76"/>
  <c r="I90" i="76"/>
  <c r="H90" i="76"/>
  <c r="G90" i="76"/>
  <c r="F90" i="76"/>
  <c r="E90" i="76"/>
  <c r="I45" i="76"/>
  <c r="H45" i="76"/>
  <c r="G45" i="76"/>
  <c r="F45" i="76"/>
  <c r="E45" i="76"/>
  <c r="I44" i="76"/>
  <c r="H44" i="76"/>
  <c r="G44" i="76"/>
  <c r="F44" i="76"/>
  <c r="E44" i="76"/>
  <c r="I53" i="76"/>
  <c r="H53" i="76"/>
  <c r="G53" i="76"/>
  <c r="F53" i="76"/>
  <c r="E53" i="76"/>
  <c r="I17" i="76"/>
  <c r="H17" i="76"/>
  <c r="G17" i="76"/>
  <c r="F17" i="76"/>
  <c r="E17" i="76"/>
  <c r="I80" i="76"/>
  <c r="H80" i="76"/>
  <c r="G80" i="76"/>
  <c r="F80" i="76"/>
  <c r="E80" i="76"/>
  <c r="I65" i="76"/>
  <c r="H65" i="76"/>
  <c r="G65" i="76"/>
  <c r="F65" i="76"/>
  <c r="E65" i="76"/>
  <c r="I34" i="76"/>
  <c r="H34" i="76"/>
  <c r="G34" i="76"/>
  <c r="F34" i="76"/>
  <c r="E34" i="76"/>
  <c r="I89" i="76"/>
  <c r="H89" i="76"/>
  <c r="G89" i="76"/>
  <c r="F89" i="76"/>
  <c r="E89" i="76"/>
  <c r="I61" i="76"/>
  <c r="H61" i="76"/>
  <c r="G61" i="76"/>
  <c r="F61" i="76"/>
  <c r="E61" i="76"/>
  <c r="I33" i="76"/>
  <c r="H33" i="76"/>
  <c r="G33" i="76"/>
  <c r="F33" i="76"/>
  <c r="E33" i="76"/>
  <c r="I16" i="76"/>
  <c r="H16" i="76"/>
  <c r="G16" i="76"/>
  <c r="F16" i="76"/>
  <c r="E16" i="76"/>
  <c r="I32" i="76"/>
  <c r="H32" i="76"/>
  <c r="G32" i="76"/>
  <c r="F32" i="76"/>
  <c r="E32" i="76"/>
  <c r="I75" i="76"/>
  <c r="H75" i="76"/>
  <c r="G75" i="76"/>
  <c r="F75" i="76"/>
  <c r="E75" i="76"/>
  <c r="D75" i="76" s="1"/>
  <c r="I52" i="76"/>
  <c r="H52" i="76"/>
  <c r="G52" i="76"/>
  <c r="F52" i="76"/>
  <c r="E52" i="76"/>
  <c r="I43" i="76"/>
  <c r="H43" i="76"/>
  <c r="G43" i="76"/>
  <c r="F43" i="76"/>
  <c r="E43" i="76"/>
  <c r="I42" i="76"/>
  <c r="H42" i="76"/>
  <c r="G42" i="76"/>
  <c r="F42" i="76"/>
  <c r="E42" i="76"/>
  <c r="D42" i="76"/>
  <c r="I41" i="76"/>
  <c r="H41" i="76"/>
  <c r="G41" i="76"/>
  <c r="F41" i="76"/>
  <c r="E41" i="76"/>
  <c r="I88" i="76"/>
  <c r="H88" i="76"/>
  <c r="G88" i="76"/>
  <c r="F88" i="76"/>
  <c r="E88" i="76"/>
  <c r="I71" i="76"/>
  <c r="H71" i="76"/>
  <c r="G71" i="76"/>
  <c r="F71" i="76"/>
  <c r="E71" i="76"/>
  <c r="I79" i="76"/>
  <c r="H79" i="76"/>
  <c r="G79" i="76"/>
  <c r="F79" i="76"/>
  <c r="E79" i="76"/>
  <c r="I31" i="76"/>
  <c r="H31" i="76"/>
  <c r="G31" i="76"/>
  <c r="F31" i="76"/>
  <c r="E31" i="76"/>
  <c r="I87" i="76"/>
  <c r="H87" i="76"/>
  <c r="G87" i="76"/>
  <c r="F87" i="76"/>
  <c r="E87" i="76"/>
  <c r="I70" i="76"/>
  <c r="H70" i="76"/>
  <c r="G70" i="76"/>
  <c r="F70" i="76"/>
  <c r="E70" i="76"/>
  <c r="I15" i="76"/>
  <c r="H15" i="76"/>
  <c r="G15" i="76"/>
  <c r="F15" i="76"/>
  <c r="E15" i="76"/>
  <c r="I14" i="76"/>
  <c r="H14" i="76"/>
  <c r="G14" i="76"/>
  <c r="F14" i="76"/>
  <c r="E14" i="76"/>
  <c r="I74" i="76"/>
  <c r="H74" i="76"/>
  <c r="G74" i="76"/>
  <c r="F74" i="76"/>
  <c r="E74" i="76"/>
  <c r="I86" i="76"/>
  <c r="H86" i="76"/>
  <c r="G86" i="76"/>
  <c r="F86" i="76"/>
  <c r="E86" i="76"/>
  <c r="I13" i="76"/>
  <c r="H13" i="76"/>
  <c r="G13" i="76"/>
  <c r="F13" i="76"/>
  <c r="E13" i="76"/>
  <c r="I12" i="76"/>
  <c r="H12" i="76"/>
  <c r="G12" i="76"/>
  <c r="F12" i="76"/>
  <c r="E12" i="76"/>
  <c r="I85" i="76"/>
  <c r="H85" i="76"/>
  <c r="G85" i="76"/>
  <c r="F85" i="76"/>
  <c r="E85" i="76"/>
  <c r="I11" i="76"/>
  <c r="H11" i="76"/>
  <c r="G11" i="76"/>
  <c r="F11" i="76"/>
  <c r="E11" i="76"/>
  <c r="I64" i="76"/>
  <c r="H64" i="76"/>
  <c r="G64" i="76"/>
  <c r="F64" i="76"/>
  <c r="E64" i="76"/>
  <c r="I40" i="76"/>
  <c r="H40" i="76"/>
  <c r="G40" i="76"/>
  <c r="F40" i="76"/>
  <c r="E40" i="76"/>
  <c r="I69" i="76"/>
  <c r="H69" i="76"/>
  <c r="G69" i="76"/>
  <c r="F69" i="76"/>
  <c r="E69" i="76"/>
  <c r="I51" i="76"/>
  <c r="H51" i="76"/>
  <c r="G51" i="76"/>
  <c r="F51" i="76"/>
  <c r="E51" i="76"/>
  <c r="I10" i="76"/>
  <c r="H10" i="76"/>
  <c r="G10" i="76"/>
  <c r="F10" i="76"/>
  <c r="E10" i="76"/>
  <c r="I50" i="76"/>
  <c r="H50" i="76"/>
  <c r="G50" i="76"/>
  <c r="F50" i="76"/>
  <c r="E50" i="76"/>
  <c r="I30" i="76"/>
  <c r="H30" i="76"/>
  <c r="G30" i="76"/>
  <c r="F30" i="76"/>
  <c r="E30" i="76"/>
  <c r="I29" i="76"/>
  <c r="H29" i="76"/>
  <c r="G29" i="76"/>
  <c r="F29" i="76"/>
  <c r="E29" i="76"/>
  <c r="I28" i="76"/>
  <c r="H28" i="76"/>
  <c r="G28" i="76"/>
  <c r="F28" i="76"/>
  <c r="E28" i="76"/>
  <c r="I27" i="76"/>
  <c r="H27" i="76"/>
  <c r="G27" i="76"/>
  <c r="F27" i="76"/>
  <c r="E27" i="76"/>
  <c r="I49" i="76"/>
  <c r="H49" i="76"/>
  <c r="G49" i="76"/>
  <c r="F49" i="76"/>
  <c r="E49" i="76"/>
  <c r="I9" i="76"/>
  <c r="H9" i="76"/>
  <c r="G9" i="76"/>
  <c r="F9" i="76"/>
  <c r="E9" i="76"/>
  <c r="I73" i="76"/>
  <c r="H73" i="76"/>
  <c r="G73" i="76"/>
  <c r="F73" i="76"/>
  <c r="E73" i="76"/>
  <c r="I8" i="76"/>
  <c r="H8" i="76"/>
  <c r="G8" i="76"/>
  <c r="F8" i="76"/>
  <c r="E8" i="76"/>
  <c r="I72" i="76"/>
  <c r="H72" i="76"/>
  <c r="G72" i="76"/>
  <c r="F72" i="76"/>
  <c r="E72" i="76"/>
  <c r="I84" i="76"/>
  <c r="H84" i="76"/>
  <c r="G84" i="76"/>
  <c r="F84" i="76"/>
  <c r="E84" i="76"/>
  <c r="I48" i="76"/>
  <c r="H48" i="76"/>
  <c r="G48" i="76"/>
  <c r="F48" i="76"/>
  <c r="E48" i="76"/>
  <c r="I60" i="76"/>
  <c r="H60" i="76"/>
  <c r="G60" i="76"/>
  <c r="F60" i="76"/>
  <c r="E60" i="76"/>
  <c r="I83" i="76"/>
  <c r="H83" i="76"/>
  <c r="G83" i="76"/>
  <c r="F83" i="76"/>
  <c r="E83" i="76"/>
  <c r="I7" i="76"/>
  <c r="H7" i="76"/>
  <c r="G7" i="76"/>
  <c r="F7" i="76"/>
  <c r="E7" i="76"/>
  <c r="I58" i="76"/>
  <c r="H58" i="76"/>
  <c r="G58" i="76"/>
  <c r="F58" i="76"/>
  <c r="E58" i="76"/>
  <c r="I26" i="76"/>
  <c r="H26" i="76"/>
  <c r="G26" i="76"/>
  <c r="F26" i="76"/>
  <c r="E26" i="76"/>
  <c r="I82" i="76"/>
  <c r="H82" i="76"/>
  <c r="G82" i="76"/>
  <c r="F82" i="76"/>
  <c r="E82" i="76"/>
  <c r="I68" i="76"/>
  <c r="H68" i="76"/>
  <c r="G68" i="76"/>
  <c r="F68" i="76"/>
  <c r="E68" i="76"/>
  <c r="I47" i="76"/>
  <c r="H47" i="76"/>
  <c r="G47" i="76"/>
  <c r="F47" i="76"/>
  <c r="E47" i="76"/>
  <c r="I63" i="76"/>
  <c r="H63" i="76"/>
  <c r="G63" i="76"/>
  <c r="F63" i="76"/>
  <c r="E63" i="76"/>
  <c r="I46" i="76"/>
  <c r="H46" i="76"/>
  <c r="G46" i="76"/>
  <c r="F46" i="76"/>
  <c r="E46" i="76"/>
  <c r="I78" i="76"/>
  <c r="H78" i="76"/>
  <c r="G78" i="76"/>
  <c r="F78" i="76"/>
  <c r="E78" i="76"/>
  <c r="I66" i="76"/>
  <c r="H66" i="76"/>
  <c r="G66" i="76"/>
  <c r="F66" i="76"/>
  <c r="E66" i="76"/>
  <c r="D5" i="76"/>
  <c r="C23" i="76" s="1"/>
  <c r="I3" i="76"/>
  <c r="H3" i="76"/>
  <c r="G3" i="76"/>
  <c r="F3" i="76"/>
  <c r="E3" i="76"/>
  <c r="O30" i="73"/>
  <c r="O60" i="73"/>
  <c r="C92" i="66"/>
  <c r="C15" i="66"/>
  <c r="I56" i="73"/>
  <c r="D60" i="76" l="1"/>
  <c r="D88" i="76"/>
  <c r="D66" i="76"/>
  <c r="D68" i="76"/>
  <c r="C42" i="76"/>
  <c r="C33" i="76"/>
  <c r="D54" i="76"/>
  <c r="D14" i="76"/>
  <c r="C41" i="76"/>
  <c r="D47" i="76"/>
  <c r="D18" i="76"/>
  <c r="D41" i="76"/>
  <c r="B41" i="76" s="1"/>
  <c r="D62" i="76"/>
  <c r="D90" i="76"/>
  <c r="D28" i="76"/>
  <c r="D20" i="76"/>
  <c r="D94" i="76"/>
  <c r="D63" i="76"/>
  <c r="C60" i="76"/>
  <c r="D72" i="76"/>
  <c r="D11" i="76"/>
  <c r="D61" i="76"/>
  <c r="C62" i="76"/>
  <c r="C95" i="76"/>
  <c r="B95" i="76" s="1"/>
  <c r="D64" i="76"/>
  <c r="D91" i="76"/>
  <c r="D93" i="76"/>
  <c r="D15" i="76"/>
  <c r="B15" i="76" s="1"/>
  <c r="D45" i="76"/>
  <c r="D26" i="76"/>
  <c r="D29" i="76"/>
  <c r="C69" i="76"/>
  <c r="D70" i="76"/>
  <c r="D81" i="76"/>
  <c r="D35" i="76"/>
  <c r="D57" i="76"/>
  <c r="C28" i="76"/>
  <c r="D89" i="76"/>
  <c r="C56" i="76"/>
  <c r="C63" i="76"/>
  <c r="B63" i="76" s="1"/>
  <c r="C15" i="76"/>
  <c r="C88" i="76"/>
  <c r="B88" i="76" s="1"/>
  <c r="D84" i="76"/>
  <c r="D40" i="76"/>
  <c r="B40" i="76" s="1"/>
  <c r="C14" i="76"/>
  <c r="D31" i="76"/>
  <c r="D34" i="76"/>
  <c r="D22" i="76"/>
  <c r="C93" i="76"/>
  <c r="C25" i="76"/>
  <c r="D71" i="76"/>
  <c r="C90" i="76"/>
  <c r="C94" i="76"/>
  <c r="C27" i="76"/>
  <c r="D53" i="76"/>
  <c r="C46" i="76"/>
  <c r="C49" i="76"/>
  <c r="D27" i="76"/>
  <c r="D30" i="76"/>
  <c r="C64" i="76"/>
  <c r="B64" i="76" s="1"/>
  <c r="D33" i="76"/>
  <c r="C89" i="76"/>
  <c r="C44" i="76"/>
  <c r="D92" i="76"/>
  <c r="C57" i="76"/>
  <c r="D38" i="76"/>
  <c r="D25" i="76"/>
  <c r="B25" i="76" s="1"/>
  <c r="C47" i="76"/>
  <c r="B47" i="76" s="1"/>
  <c r="C83" i="76"/>
  <c r="D74" i="76"/>
  <c r="C48" i="76"/>
  <c r="C74" i="76"/>
  <c r="D16" i="76"/>
  <c r="C61" i="76"/>
  <c r="D80" i="76"/>
  <c r="D19" i="76"/>
  <c r="D76" i="76"/>
  <c r="D79" i="76"/>
  <c r="D44" i="76"/>
  <c r="B44" i="76" s="1"/>
  <c r="C45" i="76"/>
  <c r="B45" i="76" s="1"/>
  <c r="D48" i="76"/>
  <c r="D10" i="76"/>
  <c r="C40" i="76"/>
  <c r="D12" i="76"/>
  <c r="D43" i="76"/>
  <c r="D32" i="76"/>
  <c r="D56" i="76"/>
  <c r="B56" i="76" s="1"/>
  <c r="C18" i="76"/>
  <c r="B18" i="76" s="1"/>
  <c r="C22" i="76"/>
  <c r="D69" i="76"/>
  <c r="D9" i="76"/>
  <c r="D46" i="76"/>
  <c r="D58" i="76"/>
  <c r="D8" i="76"/>
  <c r="D17" i="76"/>
  <c r="D36" i="76"/>
  <c r="D21" i="76"/>
  <c r="D24" i="76"/>
  <c r="D86" i="76"/>
  <c r="D51" i="76"/>
  <c r="D13" i="76"/>
  <c r="D82" i="76"/>
  <c r="D49" i="76"/>
  <c r="D78" i="76"/>
  <c r="D7" i="76"/>
  <c r="D83" i="76"/>
  <c r="D73" i="76"/>
  <c r="D50" i="76"/>
  <c r="D87" i="76"/>
  <c r="D52" i="76"/>
  <c r="D65" i="76"/>
  <c r="D55" i="76"/>
  <c r="D37" i="76"/>
  <c r="D23" i="76"/>
  <c r="B23" i="76" s="1"/>
  <c r="D85" i="76"/>
  <c r="B42" i="76"/>
  <c r="B62" i="76"/>
  <c r="C7" i="76"/>
  <c r="C9" i="76"/>
  <c r="C71" i="76"/>
  <c r="C68" i="76"/>
  <c r="C84" i="76"/>
  <c r="C29" i="76"/>
  <c r="C11" i="76"/>
  <c r="B11" i="76" s="1"/>
  <c r="C70" i="76"/>
  <c r="C43" i="76"/>
  <c r="C34" i="76"/>
  <c r="C54" i="76"/>
  <c r="C19" i="76"/>
  <c r="C81" i="76"/>
  <c r="C91" i="76"/>
  <c r="B91" i="76" s="1"/>
  <c r="B60" i="76"/>
  <c r="C53" i="76"/>
  <c r="C76" i="76"/>
  <c r="C66" i="76"/>
  <c r="C58" i="76"/>
  <c r="C73" i="76"/>
  <c r="C10" i="76"/>
  <c r="C13" i="76"/>
  <c r="B13" i="76" s="1"/>
  <c r="C79" i="76"/>
  <c r="C32" i="76"/>
  <c r="C17" i="76"/>
  <c r="C36" i="76"/>
  <c r="C21" i="76"/>
  <c r="C24" i="76"/>
  <c r="B24" i="76" s="1"/>
  <c r="B14" i="76"/>
  <c r="C86" i="76"/>
  <c r="C92" i="76"/>
  <c r="C26" i="76"/>
  <c r="C8" i="76"/>
  <c r="C50" i="76"/>
  <c r="C12" i="76"/>
  <c r="C31" i="76"/>
  <c r="C75" i="76"/>
  <c r="B75" i="76" s="1"/>
  <c r="C80" i="76"/>
  <c r="C35" i="76"/>
  <c r="C20" i="76"/>
  <c r="C38" i="76"/>
  <c r="B38" i="76" s="1"/>
  <c r="C78" i="76"/>
  <c r="C51" i="76"/>
  <c r="C16" i="76"/>
  <c r="C82" i="76"/>
  <c r="C72" i="76"/>
  <c r="C30" i="76"/>
  <c r="B30" i="76" s="1"/>
  <c r="C85" i="76"/>
  <c r="C87" i="76"/>
  <c r="C52" i="76"/>
  <c r="C65" i="76"/>
  <c r="C55" i="76"/>
  <c r="C37" i="76"/>
  <c r="C10" i="66"/>
  <c r="C11" i="66"/>
  <c r="C12" i="66"/>
  <c r="C13" i="66"/>
  <c r="C14" i="66"/>
  <c r="C16" i="66"/>
  <c r="C17" i="66"/>
  <c r="C18" i="66"/>
  <c r="C19" i="66"/>
  <c r="C20" i="66"/>
  <c r="C21" i="66"/>
  <c r="C22" i="66"/>
  <c r="C23" i="66"/>
  <c r="C24" i="66"/>
  <c r="C26" i="66"/>
  <c r="C27" i="66"/>
  <c r="C28" i="66"/>
  <c r="C29" i="66"/>
  <c r="C30" i="66"/>
  <c r="C31" i="66"/>
  <c r="C32" i="66"/>
  <c r="C33" i="66"/>
  <c r="C34" i="66"/>
  <c r="C35" i="66"/>
  <c r="C36" i="66"/>
  <c r="C38" i="66"/>
  <c r="C39" i="66"/>
  <c r="C40" i="66"/>
  <c r="C41" i="66"/>
  <c r="C42" i="66"/>
  <c r="C43" i="66"/>
  <c r="C44" i="66"/>
  <c r="C45" i="66"/>
  <c r="C47" i="66"/>
  <c r="C48" i="66"/>
  <c r="C49" i="66"/>
  <c r="C50" i="66"/>
  <c r="C51" i="66"/>
  <c r="C52" i="66"/>
  <c r="C53" i="66"/>
  <c r="C55" i="66"/>
  <c r="C56" i="66"/>
  <c r="C57" i="66"/>
  <c r="C58" i="66"/>
  <c r="C59" i="66"/>
  <c r="C60" i="66"/>
  <c r="C61" i="66"/>
  <c r="C62" i="66"/>
  <c r="C63" i="66"/>
  <c r="C64" i="66"/>
  <c r="C65" i="66"/>
  <c r="C66" i="66"/>
  <c r="C67" i="66"/>
  <c r="C68" i="66"/>
  <c r="C70" i="66"/>
  <c r="C71" i="66"/>
  <c r="C72" i="66"/>
  <c r="C73" i="66"/>
  <c r="C74" i="66"/>
  <c r="C75" i="66"/>
  <c r="C77" i="66"/>
  <c r="C78" i="66"/>
  <c r="C79" i="66"/>
  <c r="C80" i="66"/>
  <c r="C81" i="66"/>
  <c r="C82" i="66"/>
  <c r="C83" i="66"/>
  <c r="C84" i="66"/>
  <c r="C85" i="66"/>
  <c r="C86" i="66"/>
  <c r="C88" i="66"/>
  <c r="C89" i="66"/>
  <c r="C90" i="66"/>
  <c r="C91" i="66"/>
  <c r="C93" i="66"/>
  <c r="C94" i="66"/>
  <c r="C95" i="66"/>
  <c r="C96" i="66"/>
  <c r="C97" i="66"/>
  <c r="C98" i="66"/>
  <c r="C8" i="66"/>
  <c r="C9" i="66"/>
  <c r="C7" i="66"/>
  <c r="I42" i="73"/>
  <c r="I48" i="73"/>
  <c r="I52" i="73"/>
  <c r="B20" i="76" l="1"/>
  <c r="B46" i="76"/>
  <c r="B66" i="76"/>
  <c r="B33" i="76"/>
  <c r="B52" i="76"/>
  <c r="B87" i="76"/>
  <c r="B85" i="76"/>
  <c r="B65" i="76"/>
  <c r="B34" i="76"/>
  <c r="B51" i="76"/>
  <c r="B72" i="76"/>
  <c r="B92" i="76"/>
  <c r="B36" i="76"/>
  <c r="B73" i="76"/>
  <c r="B80" i="76"/>
  <c r="B29" i="76"/>
  <c r="B68" i="76"/>
  <c r="B69" i="76"/>
  <c r="B90" i="76"/>
  <c r="B53" i="76"/>
  <c r="B54" i="76"/>
  <c r="B22" i="76"/>
  <c r="B48" i="76"/>
  <c r="B93" i="76"/>
  <c r="B94" i="76"/>
  <c r="B55" i="76"/>
  <c r="B86" i="76"/>
  <c r="B82" i="76"/>
  <c r="B8" i="76"/>
  <c r="B79" i="76"/>
  <c r="B74" i="76"/>
  <c r="B27" i="76"/>
  <c r="B31" i="76"/>
  <c r="B61" i="76"/>
  <c r="B70" i="76"/>
  <c r="B12" i="76"/>
  <c r="B81" i="76"/>
  <c r="B76" i="76"/>
  <c r="B28" i="76"/>
  <c r="B50" i="76"/>
  <c r="B84" i="76"/>
  <c r="B10" i="76"/>
  <c r="B57" i="76"/>
  <c r="B16" i="76"/>
  <c r="B89" i="76"/>
  <c r="B26" i="76"/>
  <c r="B19" i="76"/>
  <c r="B35" i="76"/>
  <c r="B71" i="76"/>
  <c r="B83" i="76"/>
  <c r="B7" i="76"/>
  <c r="B43" i="76"/>
  <c r="B58" i="76"/>
  <c r="B9" i="76"/>
  <c r="B32" i="76"/>
  <c r="B49" i="76"/>
  <c r="B21" i="76"/>
  <c r="B78" i="76"/>
  <c r="B37" i="76"/>
  <c r="B17" i="76"/>
  <c r="O24" i="73"/>
  <c r="L98" i="73"/>
  <c r="L97" i="73"/>
  <c r="L90" i="73"/>
  <c r="K90" i="73"/>
  <c r="J90" i="73"/>
  <c r="I90" i="73"/>
  <c r="K86" i="73"/>
  <c r="L86" i="73"/>
  <c r="N78" i="73" l="1"/>
  <c r="M78" i="73"/>
  <c r="L78" i="73"/>
  <c r="H40" i="73" l="1"/>
  <c r="H33" i="73" l="1"/>
  <c r="H32" i="73"/>
  <c r="H31" i="73"/>
  <c r="O10" i="73"/>
  <c r="J36" i="73" l="1"/>
  <c r="J38" i="73"/>
  <c r="J39" i="73"/>
  <c r="J40" i="73"/>
  <c r="J41" i="73"/>
  <c r="J42" i="73"/>
  <c r="J43" i="73"/>
  <c r="J44" i="73"/>
  <c r="J45" i="73"/>
  <c r="J47" i="73"/>
  <c r="J48" i="73"/>
  <c r="J49" i="73"/>
  <c r="J50" i="73"/>
  <c r="J51" i="73"/>
  <c r="J52" i="73"/>
  <c r="J53" i="73"/>
  <c r="J55" i="73"/>
  <c r="J56" i="73"/>
  <c r="J57" i="73"/>
  <c r="J58" i="73"/>
  <c r="J59" i="73"/>
  <c r="J61" i="73"/>
  <c r="J62" i="73"/>
  <c r="J63" i="73"/>
  <c r="J64" i="73"/>
  <c r="J65" i="73"/>
  <c r="J66" i="73"/>
  <c r="J67" i="73"/>
  <c r="J68" i="73"/>
  <c r="J70" i="73"/>
  <c r="J71" i="73"/>
  <c r="J72" i="73"/>
  <c r="J73" i="73"/>
  <c r="J74" i="73"/>
  <c r="J75" i="73"/>
  <c r="J77" i="73"/>
  <c r="J78" i="73"/>
  <c r="J79" i="73"/>
  <c r="J80" i="73"/>
  <c r="J81" i="73"/>
  <c r="J82" i="73"/>
  <c r="J83" i="73"/>
  <c r="J84" i="73"/>
  <c r="J85" i="73"/>
  <c r="J86" i="73"/>
  <c r="J88" i="73"/>
  <c r="J89" i="73"/>
  <c r="J91" i="73"/>
  <c r="J92" i="73"/>
  <c r="J93" i="73"/>
  <c r="J94" i="73"/>
  <c r="J95" i="73"/>
  <c r="J96" i="73"/>
  <c r="J97" i="73"/>
  <c r="J98" i="73"/>
  <c r="K26" i="73"/>
  <c r="K27" i="73"/>
  <c r="K28" i="73"/>
  <c r="K29" i="73"/>
  <c r="K30" i="73"/>
  <c r="K31" i="73"/>
  <c r="K32" i="73"/>
  <c r="K33" i="73"/>
  <c r="K34" i="73"/>
  <c r="K35" i="73"/>
  <c r="K36" i="73"/>
  <c r="K38" i="73"/>
  <c r="K39" i="73"/>
  <c r="K40" i="73"/>
  <c r="K41" i="73"/>
  <c r="K42" i="73"/>
  <c r="K43" i="73"/>
  <c r="K44" i="73"/>
  <c r="K45" i="73"/>
  <c r="K47" i="73"/>
  <c r="K48" i="73"/>
  <c r="K49" i="73"/>
  <c r="K50" i="73"/>
  <c r="K51" i="73"/>
  <c r="K52" i="73"/>
  <c r="K53" i="73"/>
  <c r="K55" i="73"/>
  <c r="K56" i="73"/>
  <c r="K57" i="73"/>
  <c r="K58" i="73"/>
  <c r="K59" i="73"/>
  <c r="K60" i="73"/>
  <c r="K61" i="73"/>
  <c r="K62" i="73"/>
  <c r="K63" i="73"/>
  <c r="K64" i="73"/>
  <c r="K65" i="73"/>
  <c r="K66" i="73"/>
  <c r="K67" i="73"/>
  <c r="K68" i="73"/>
  <c r="K70" i="73"/>
  <c r="K71" i="73"/>
  <c r="K72" i="73"/>
  <c r="K73" i="73"/>
  <c r="K74" i="73"/>
  <c r="K75" i="73"/>
  <c r="K77" i="73"/>
  <c r="K78" i="73"/>
  <c r="K79" i="73"/>
  <c r="K80" i="73"/>
  <c r="K81" i="73"/>
  <c r="K82" i="73"/>
  <c r="K83" i="73"/>
  <c r="K84" i="73"/>
  <c r="K85" i="73"/>
  <c r="K88" i="73"/>
  <c r="K89" i="73"/>
  <c r="K91" i="73"/>
  <c r="K92" i="73"/>
  <c r="K93" i="73"/>
  <c r="K94" i="73"/>
  <c r="K95" i="73"/>
  <c r="K96" i="73"/>
  <c r="K97" i="73"/>
  <c r="K98" i="73"/>
  <c r="J27" i="73" l="1"/>
  <c r="J28" i="73"/>
  <c r="J29" i="73"/>
  <c r="J30" i="73"/>
  <c r="J31" i="73"/>
  <c r="J32" i="73"/>
  <c r="J33" i="73"/>
  <c r="J34" i="73"/>
  <c r="J35" i="73"/>
  <c r="J26" i="73"/>
  <c r="J8" i="73" l="1"/>
  <c r="J9" i="73"/>
  <c r="J10" i="73"/>
  <c r="J11" i="73"/>
  <c r="J12" i="73"/>
  <c r="J13" i="73"/>
  <c r="J14" i="73"/>
  <c r="J15" i="73"/>
  <c r="J16" i="73"/>
  <c r="J17" i="73"/>
  <c r="J18" i="73"/>
  <c r="J19" i="73"/>
  <c r="J20" i="73"/>
  <c r="J21" i="73"/>
  <c r="J22" i="73"/>
  <c r="J23" i="73"/>
  <c r="J24" i="73"/>
  <c r="J7" i="73"/>
  <c r="K8" i="73"/>
  <c r="K9" i="73"/>
  <c r="K10" i="73"/>
  <c r="K11" i="73"/>
  <c r="K12" i="73"/>
  <c r="K13" i="73"/>
  <c r="K14" i="73"/>
  <c r="K15" i="73"/>
  <c r="K16" i="73"/>
  <c r="K17" i="73"/>
  <c r="K18" i="73"/>
  <c r="K19" i="73"/>
  <c r="K20" i="73"/>
  <c r="K21" i="73"/>
  <c r="K22" i="73"/>
  <c r="K23" i="73"/>
  <c r="K24" i="73"/>
  <c r="K7" i="73"/>
  <c r="I26" i="73"/>
  <c r="I27" i="73"/>
  <c r="I28" i="73"/>
  <c r="I29" i="73"/>
  <c r="I30" i="73"/>
  <c r="I31" i="73"/>
  <c r="I32" i="73"/>
  <c r="I33" i="73"/>
  <c r="I34" i="73"/>
  <c r="I35" i="73"/>
  <c r="I36" i="73"/>
  <c r="I38" i="73"/>
  <c r="I39" i="73"/>
  <c r="I40" i="73"/>
  <c r="I41" i="73"/>
  <c r="I43" i="73"/>
  <c r="I44" i="73"/>
  <c r="I45" i="73"/>
  <c r="I47" i="73"/>
  <c r="I49" i="73"/>
  <c r="I50" i="73"/>
  <c r="I51" i="73"/>
  <c r="I53" i="73"/>
  <c r="I55" i="73"/>
  <c r="I57" i="73"/>
  <c r="I58" i="73"/>
  <c r="I59" i="73"/>
  <c r="I60" i="73"/>
  <c r="I61" i="73"/>
  <c r="I62" i="73"/>
  <c r="I63" i="73"/>
  <c r="I64" i="73"/>
  <c r="I65" i="73"/>
  <c r="I66" i="73"/>
  <c r="I67" i="73"/>
  <c r="I68" i="73"/>
  <c r="I70" i="73"/>
  <c r="I71" i="73"/>
  <c r="I72" i="73"/>
  <c r="I73" i="73"/>
  <c r="I74" i="73"/>
  <c r="I75" i="73"/>
  <c r="I77" i="73"/>
  <c r="I78" i="73"/>
  <c r="I79" i="73"/>
  <c r="I80" i="73"/>
  <c r="I81" i="73"/>
  <c r="I82" i="73"/>
  <c r="I83" i="73"/>
  <c r="I84" i="73"/>
  <c r="I85" i="73"/>
  <c r="I86" i="73"/>
  <c r="I88" i="73"/>
  <c r="I89" i="73"/>
  <c r="I91" i="73"/>
  <c r="I92" i="73"/>
  <c r="I93" i="73"/>
  <c r="I94" i="73"/>
  <c r="I95" i="73"/>
  <c r="I96" i="73"/>
  <c r="I97" i="73"/>
  <c r="I98" i="73"/>
  <c r="I8" i="73"/>
  <c r="I10" i="73"/>
  <c r="I11" i="73"/>
  <c r="I12" i="73"/>
  <c r="I13" i="73"/>
  <c r="I14" i="73"/>
  <c r="I15" i="73"/>
  <c r="I16" i="73"/>
  <c r="I17" i="73"/>
  <c r="I18" i="73"/>
  <c r="I19" i="73"/>
  <c r="I20" i="73"/>
  <c r="I21" i="73"/>
  <c r="I22" i="73"/>
  <c r="I23" i="73"/>
  <c r="I24" i="73"/>
  <c r="I7" i="73"/>
  <c r="O14" i="73"/>
  <c r="B5" i="70" l="1"/>
  <c r="B4" i="70"/>
  <c r="C93" i="70" l="1"/>
  <c r="C84" i="70"/>
  <c r="C80" i="70"/>
  <c r="C75" i="70"/>
  <c r="C71" i="70"/>
  <c r="C66" i="70"/>
  <c r="C62" i="70"/>
  <c r="C58" i="70"/>
  <c r="C53" i="70"/>
  <c r="C49" i="70"/>
  <c r="C44" i="70"/>
  <c r="C38" i="70"/>
  <c r="C35" i="70"/>
  <c r="C31" i="70"/>
  <c r="C98" i="70"/>
  <c r="C96" i="70"/>
  <c r="C94" i="70"/>
  <c r="C92" i="70"/>
  <c r="C90" i="70"/>
  <c r="C88" i="70"/>
  <c r="C85" i="70"/>
  <c r="C83" i="70"/>
  <c r="C81" i="70"/>
  <c r="C79" i="70"/>
  <c r="C77" i="70"/>
  <c r="C74" i="70"/>
  <c r="C72" i="70"/>
  <c r="C70" i="70"/>
  <c r="C67" i="70"/>
  <c r="C65" i="70"/>
  <c r="C63" i="70"/>
  <c r="C61" i="70"/>
  <c r="C59" i="70"/>
  <c r="C57" i="70"/>
  <c r="C55" i="70"/>
  <c r="C52" i="70"/>
  <c r="C50" i="70"/>
  <c r="C48" i="70"/>
  <c r="C45" i="70"/>
  <c r="C43" i="70"/>
  <c r="C41" i="70"/>
  <c r="C39" i="70"/>
  <c r="C36" i="70"/>
  <c r="C34" i="70"/>
  <c r="C32" i="70"/>
  <c r="C30" i="70"/>
  <c r="C28" i="70"/>
  <c r="C97" i="70"/>
  <c r="C95" i="70"/>
  <c r="C91" i="70"/>
  <c r="C89" i="70"/>
  <c r="C86" i="70"/>
  <c r="C82" i="70"/>
  <c r="C78" i="70"/>
  <c r="C73" i="70"/>
  <c r="C68" i="70"/>
  <c r="C64" i="70"/>
  <c r="C60" i="70"/>
  <c r="C56" i="70"/>
  <c r="C51" i="70"/>
  <c r="C47" i="70"/>
  <c r="C42" i="70"/>
  <c r="C40" i="70"/>
  <c r="C33" i="70"/>
  <c r="C29" i="70"/>
  <c r="C8" i="70"/>
  <c r="C10" i="70"/>
  <c r="C12" i="70"/>
  <c r="C14" i="70"/>
  <c r="C16" i="70"/>
  <c r="C18" i="70"/>
  <c r="C20" i="70"/>
  <c r="C22" i="70"/>
  <c r="C24" i="70"/>
  <c r="C27" i="70"/>
  <c r="C7" i="70"/>
  <c r="C9" i="70"/>
  <c r="C11" i="70"/>
  <c r="C13" i="70"/>
  <c r="C15" i="70"/>
  <c r="C17" i="70"/>
  <c r="C19" i="70"/>
  <c r="C21" i="70"/>
  <c r="C23" i="70"/>
  <c r="C26" i="70"/>
  <c r="B5" i="64" l="1"/>
  <c r="B4" i="64"/>
  <c r="C7" i="64" s="1"/>
  <c r="O96" i="73"/>
  <c r="O95" i="73"/>
  <c r="O94" i="73"/>
  <c r="O93" i="73"/>
  <c r="O91" i="73"/>
  <c r="O89" i="73"/>
  <c r="O88" i="73"/>
  <c r="O85" i="73"/>
  <c r="O84" i="73"/>
  <c r="O83" i="73"/>
  <c r="O82" i="73"/>
  <c r="O81" i="73"/>
  <c r="O80" i="73"/>
  <c r="O79" i="73"/>
  <c r="O77" i="73"/>
  <c r="O75" i="73"/>
  <c r="O71" i="73"/>
  <c r="O70" i="73"/>
  <c r="O67" i="73"/>
  <c r="O65" i="73"/>
  <c r="O63" i="73"/>
  <c r="O61" i="73"/>
  <c r="O59" i="73"/>
  <c r="O57" i="73"/>
  <c r="O56" i="73"/>
  <c r="O55" i="73"/>
  <c r="O53" i="73"/>
  <c r="O51" i="73"/>
  <c r="O49" i="73"/>
  <c r="O47" i="73"/>
  <c r="O45" i="73"/>
  <c r="O44" i="73"/>
  <c r="O43" i="73"/>
  <c r="O41" i="73"/>
  <c r="O40" i="73"/>
  <c r="O38" i="73"/>
  <c r="O36" i="73"/>
  <c r="O35" i="73"/>
  <c r="O34" i="73"/>
  <c r="O33" i="73"/>
  <c r="O32" i="73"/>
  <c r="O31" i="73"/>
  <c r="O29" i="73"/>
  <c r="O28" i="73"/>
  <c r="O27" i="73"/>
  <c r="O23" i="73"/>
  <c r="O22" i="73"/>
  <c r="O21" i="73"/>
  <c r="O19" i="73"/>
  <c r="O18" i="73"/>
  <c r="O17" i="73"/>
  <c r="O16" i="73"/>
  <c r="O12" i="73"/>
  <c r="O11" i="73"/>
  <c r="O9" i="73"/>
  <c r="O8" i="73"/>
  <c r="O7" i="73"/>
  <c r="B5" i="73"/>
  <c r="B4" i="73"/>
  <c r="C94" i="73" l="1"/>
  <c r="F94" i="73" s="1"/>
  <c r="C24" i="73"/>
  <c r="F24" i="73" s="1"/>
  <c r="C34" i="73"/>
  <c r="F34" i="73" s="1"/>
  <c r="C11" i="73"/>
  <c r="F11" i="73" s="1"/>
  <c r="C52" i="73"/>
  <c r="F52" i="73" s="1"/>
  <c r="C70" i="73"/>
  <c r="F70" i="73" s="1"/>
  <c r="C88" i="73"/>
  <c r="F88" i="73" s="1"/>
  <c r="C19" i="73"/>
  <c r="F19" i="73" s="1"/>
  <c r="C21" i="73"/>
  <c r="F21" i="73" s="1"/>
  <c r="C41" i="73"/>
  <c r="F41" i="73" s="1"/>
  <c r="C59" i="73"/>
  <c r="F59" i="73" s="1"/>
  <c r="C23" i="73"/>
  <c r="F23" i="73" s="1"/>
  <c r="C30" i="73"/>
  <c r="F30" i="73" s="1"/>
  <c r="C48" i="73"/>
  <c r="F48" i="73" s="1"/>
  <c r="C65" i="73"/>
  <c r="F65" i="73" s="1"/>
  <c r="C83" i="73"/>
  <c r="F83" i="73" s="1"/>
  <c r="C90" i="73"/>
  <c r="F90" i="73" s="1"/>
  <c r="C13" i="73"/>
  <c r="F13" i="73" s="1"/>
  <c r="C36" i="73"/>
  <c r="F36" i="73" s="1"/>
  <c r="C55" i="73"/>
  <c r="F55" i="73" s="1"/>
  <c r="C72" i="73"/>
  <c r="F72" i="73" s="1"/>
  <c r="C26" i="73"/>
  <c r="F26" i="73" s="1"/>
  <c r="C43" i="73"/>
  <c r="F43" i="73" s="1"/>
  <c r="C61" i="73"/>
  <c r="F61" i="73" s="1"/>
  <c r="C79" i="73"/>
  <c r="F79" i="73" s="1"/>
  <c r="C96" i="73"/>
  <c r="F96" i="73" s="1"/>
  <c r="C7" i="73"/>
  <c r="F7" i="73" s="1"/>
  <c r="C32" i="73"/>
  <c r="F32" i="73" s="1"/>
  <c r="C85" i="73"/>
  <c r="F85" i="73" s="1"/>
  <c r="C9" i="73"/>
  <c r="F9" i="73" s="1"/>
  <c r="C39" i="73"/>
  <c r="F39" i="73" s="1"/>
  <c r="C57" i="73"/>
  <c r="F57" i="73" s="1"/>
  <c r="C74" i="73"/>
  <c r="F74" i="73" s="1"/>
  <c r="C17" i="73"/>
  <c r="F17" i="73" s="1"/>
  <c r="C50" i="73"/>
  <c r="F50" i="73" s="1"/>
  <c r="C67" i="73"/>
  <c r="F67" i="73" s="1"/>
  <c r="C28" i="73"/>
  <c r="F28" i="73" s="1"/>
  <c r="C45" i="73"/>
  <c r="F45" i="73" s="1"/>
  <c r="C63" i="73"/>
  <c r="F63" i="73" s="1"/>
  <c r="C81" i="73"/>
  <c r="F81" i="73" s="1"/>
  <c r="C98" i="73"/>
  <c r="F98" i="73" s="1"/>
  <c r="F7" i="64"/>
  <c r="C77" i="73"/>
  <c r="F77" i="73" s="1"/>
  <c r="C8" i="73"/>
  <c r="F8" i="73" s="1"/>
  <c r="C10" i="73"/>
  <c r="F10" i="73" s="1"/>
  <c r="C95" i="64"/>
  <c r="F95" i="64" s="1"/>
  <c r="C91" i="64"/>
  <c r="F91" i="64" s="1"/>
  <c r="C86" i="64"/>
  <c r="F86" i="64" s="1"/>
  <c r="C82" i="64"/>
  <c r="F82" i="64" s="1"/>
  <c r="C78" i="64"/>
  <c r="F78" i="64" s="1"/>
  <c r="C73" i="64"/>
  <c r="F73" i="64" s="1"/>
  <c r="C68" i="64"/>
  <c r="F68" i="64" s="1"/>
  <c r="C64" i="64"/>
  <c r="F64" i="64" s="1"/>
  <c r="C60" i="64"/>
  <c r="F60" i="64" s="1"/>
  <c r="C58" i="64"/>
  <c r="F58" i="64" s="1"/>
  <c r="C53" i="64"/>
  <c r="F53" i="64" s="1"/>
  <c r="C49" i="64"/>
  <c r="F49" i="64" s="1"/>
  <c r="C44" i="64"/>
  <c r="F44" i="64" s="1"/>
  <c r="C40" i="64"/>
  <c r="F40" i="64" s="1"/>
  <c r="C35" i="64"/>
  <c r="F35" i="64" s="1"/>
  <c r="C31" i="64"/>
  <c r="F31" i="64" s="1"/>
  <c r="C27" i="64"/>
  <c r="F27" i="64" s="1"/>
  <c r="C22" i="64"/>
  <c r="F22" i="64" s="1"/>
  <c r="C18" i="64"/>
  <c r="F18" i="64" s="1"/>
  <c r="C14" i="64"/>
  <c r="F14" i="64" s="1"/>
  <c r="C98" i="64"/>
  <c r="F98" i="64" s="1"/>
  <c r="C96" i="64"/>
  <c r="F96" i="64" s="1"/>
  <c r="C94" i="64"/>
  <c r="F94" i="64" s="1"/>
  <c r="C92" i="64"/>
  <c r="F92" i="64" s="1"/>
  <c r="C90" i="64"/>
  <c r="F90" i="64" s="1"/>
  <c r="C88" i="64"/>
  <c r="F88" i="64" s="1"/>
  <c r="C85" i="64"/>
  <c r="F85" i="64" s="1"/>
  <c r="C83" i="64"/>
  <c r="F83" i="64" s="1"/>
  <c r="C81" i="64"/>
  <c r="F81" i="64" s="1"/>
  <c r="C79" i="64"/>
  <c r="F79" i="64" s="1"/>
  <c r="C77" i="64"/>
  <c r="F77" i="64" s="1"/>
  <c r="C74" i="64"/>
  <c r="F74" i="64" s="1"/>
  <c r="C72" i="64"/>
  <c r="F72" i="64" s="1"/>
  <c r="C70" i="64"/>
  <c r="F70" i="64" s="1"/>
  <c r="C67" i="64"/>
  <c r="F67" i="64" s="1"/>
  <c r="C65" i="64"/>
  <c r="F65" i="64" s="1"/>
  <c r="C63" i="64"/>
  <c r="F63" i="64" s="1"/>
  <c r="C61" i="64"/>
  <c r="F61" i="64" s="1"/>
  <c r="C59" i="64"/>
  <c r="F59" i="64" s="1"/>
  <c r="C57" i="64"/>
  <c r="F57" i="64" s="1"/>
  <c r="C55" i="64"/>
  <c r="F55" i="64" s="1"/>
  <c r="C52" i="64"/>
  <c r="F52" i="64" s="1"/>
  <c r="C50" i="64"/>
  <c r="F50" i="64" s="1"/>
  <c r="C48" i="64"/>
  <c r="F48" i="64" s="1"/>
  <c r="C45" i="64"/>
  <c r="F45" i="64" s="1"/>
  <c r="C43" i="64"/>
  <c r="F43" i="64" s="1"/>
  <c r="C41" i="64"/>
  <c r="F41" i="64" s="1"/>
  <c r="C39" i="64"/>
  <c r="F39" i="64" s="1"/>
  <c r="C36" i="64"/>
  <c r="F36" i="64" s="1"/>
  <c r="C34" i="64"/>
  <c r="F34" i="64" s="1"/>
  <c r="C32" i="64"/>
  <c r="F32" i="64" s="1"/>
  <c r="C30" i="64"/>
  <c r="F30" i="64" s="1"/>
  <c r="C28" i="64"/>
  <c r="F28" i="64" s="1"/>
  <c r="C26" i="64"/>
  <c r="F26" i="64" s="1"/>
  <c r="C23" i="64"/>
  <c r="F23" i="64" s="1"/>
  <c r="C21" i="64"/>
  <c r="F21" i="64" s="1"/>
  <c r="C19" i="64"/>
  <c r="F19" i="64" s="1"/>
  <c r="C17" i="64"/>
  <c r="F17" i="64" s="1"/>
  <c r="C15" i="64"/>
  <c r="F15" i="64" s="1"/>
  <c r="C13" i="64"/>
  <c r="F13" i="64" s="1"/>
  <c r="C11" i="64"/>
  <c r="F11" i="64" s="1"/>
  <c r="C9" i="64"/>
  <c r="F9" i="64" s="1"/>
  <c r="C97" i="64"/>
  <c r="F97" i="64" s="1"/>
  <c r="C93" i="64"/>
  <c r="F93" i="64" s="1"/>
  <c r="C89" i="64"/>
  <c r="F89" i="64" s="1"/>
  <c r="C84" i="64"/>
  <c r="F84" i="64" s="1"/>
  <c r="C80" i="64"/>
  <c r="F80" i="64" s="1"/>
  <c r="C75" i="64"/>
  <c r="F75" i="64" s="1"/>
  <c r="C71" i="64"/>
  <c r="F71" i="64" s="1"/>
  <c r="C66" i="64"/>
  <c r="F66" i="64" s="1"/>
  <c r="C62" i="64"/>
  <c r="F62" i="64" s="1"/>
  <c r="C56" i="64"/>
  <c r="F56" i="64" s="1"/>
  <c r="C51" i="64"/>
  <c r="F51" i="64" s="1"/>
  <c r="C47" i="64"/>
  <c r="F47" i="64" s="1"/>
  <c r="C42" i="64"/>
  <c r="F42" i="64" s="1"/>
  <c r="C38" i="64"/>
  <c r="F38" i="64" s="1"/>
  <c r="C33" i="64"/>
  <c r="F33" i="64" s="1"/>
  <c r="C29" i="64"/>
  <c r="F29" i="64" s="1"/>
  <c r="C24" i="64"/>
  <c r="F24" i="64" s="1"/>
  <c r="C20" i="64"/>
  <c r="F20" i="64" s="1"/>
  <c r="C16" i="64"/>
  <c r="F16" i="64" s="1"/>
  <c r="C12" i="64"/>
  <c r="F12" i="64" s="1"/>
  <c r="C10" i="64"/>
  <c r="F10" i="64" s="1"/>
  <c r="C12" i="73"/>
  <c r="F12" i="73" s="1"/>
  <c r="C14" i="73"/>
  <c r="F14" i="73" s="1"/>
  <c r="C16" i="73"/>
  <c r="F16" i="73" s="1"/>
  <c r="C18" i="73"/>
  <c r="F18" i="73" s="1"/>
  <c r="C20" i="73"/>
  <c r="F20" i="73" s="1"/>
  <c r="C22" i="73"/>
  <c r="F22" i="73" s="1"/>
  <c r="C27" i="73"/>
  <c r="F27" i="73" s="1"/>
  <c r="C29" i="73"/>
  <c r="F29" i="73" s="1"/>
  <c r="C31" i="73"/>
  <c r="F31" i="73" s="1"/>
  <c r="C33" i="73"/>
  <c r="F33" i="73" s="1"/>
  <c r="C35" i="73"/>
  <c r="F35" i="73" s="1"/>
  <c r="C38" i="73"/>
  <c r="F38" i="73" s="1"/>
  <c r="C40" i="73"/>
  <c r="F40" i="73" s="1"/>
  <c r="C42" i="73"/>
  <c r="F42" i="73" s="1"/>
  <c r="C44" i="73"/>
  <c r="F44" i="73" s="1"/>
  <c r="C47" i="73"/>
  <c r="F47" i="73" s="1"/>
  <c r="C49" i="73"/>
  <c r="F49" i="73" s="1"/>
  <c r="C51" i="73"/>
  <c r="F51" i="73" s="1"/>
  <c r="C53" i="73"/>
  <c r="F53" i="73" s="1"/>
  <c r="C56" i="73"/>
  <c r="F56" i="73" s="1"/>
  <c r="C58" i="73"/>
  <c r="F58" i="73" s="1"/>
  <c r="C60" i="73"/>
  <c r="F60" i="73" s="1"/>
  <c r="C62" i="73"/>
  <c r="F62" i="73" s="1"/>
  <c r="C64" i="73"/>
  <c r="F64" i="73" s="1"/>
  <c r="C66" i="73"/>
  <c r="F66" i="73" s="1"/>
  <c r="C68" i="73"/>
  <c r="F68" i="73" s="1"/>
  <c r="C71" i="73"/>
  <c r="F71" i="73" s="1"/>
  <c r="C73" i="73"/>
  <c r="F73" i="73" s="1"/>
  <c r="C75" i="73"/>
  <c r="F75" i="73" s="1"/>
  <c r="C78" i="73"/>
  <c r="F78" i="73" s="1"/>
  <c r="C80" i="73"/>
  <c r="F80" i="73" s="1"/>
  <c r="C82" i="73"/>
  <c r="F82" i="73" s="1"/>
  <c r="C84" i="73"/>
  <c r="F84" i="73" s="1"/>
  <c r="C86" i="73"/>
  <c r="F86" i="73" s="1"/>
  <c r="C89" i="73"/>
  <c r="F89" i="73" s="1"/>
  <c r="C91" i="73"/>
  <c r="F91" i="73" s="1"/>
  <c r="C93" i="73"/>
  <c r="F93" i="73" s="1"/>
  <c r="C95" i="73"/>
  <c r="F95" i="73" s="1"/>
  <c r="C97" i="73"/>
  <c r="F97" i="73" s="1"/>
  <c r="C8" i="64"/>
  <c r="F8" i="64" s="1"/>
  <c r="B5" i="69"/>
  <c r="B4" i="69"/>
  <c r="C10" i="69" s="1"/>
  <c r="C7" i="69" l="1"/>
  <c r="C8" i="69"/>
  <c r="C12" i="69"/>
  <c r="C11" i="69"/>
  <c r="C98" i="69"/>
  <c r="C94" i="69"/>
  <c r="C90" i="69"/>
  <c r="C85" i="69"/>
  <c r="C81" i="69"/>
  <c r="C77" i="69"/>
  <c r="C72" i="69"/>
  <c r="C67" i="69"/>
  <c r="C63" i="69"/>
  <c r="C59" i="69"/>
  <c r="C55" i="69"/>
  <c r="C50" i="69"/>
  <c r="C45" i="69"/>
  <c r="C41" i="69"/>
  <c r="C36" i="69"/>
  <c r="C32" i="69"/>
  <c r="C28" i="69"/>
  <c r="C23" i="69"/>
  <c r="C19" i="69"/>
  <c r="C15" i="69"/>
  <c r="C96" i="69"/>
  <c r="C92" i="69"/>
  <c r="C88" i="69"/>
  <c r="C83" i="69"/>
  <c r="C74" i="69"/>
  <c r="C70" i="69"/>
  <c r="C61" i="69"/>
  <c r="C52" i="69"/>
  <c r="C43" i="69"/>
  <c r="C39" i="69"/>
  <c r="C30" i="69"/>
  <c r="C21" i="69"/>
  <c r="C13" i="69"/>
  <c r="C97" i="69"/>
  <c r="C93" i="69"/>
  <c r="C84" i="69"/>
  <c r="C75" i="69"/>
  <c r="C66" i="69"/>
  <c r="C53" i="69"/>
  <c r="C44" i="69"/>
  <c r="C40" i="69"/>
  <c r="C31" i="69"/>
  <c r="C22" i="69"/>
  <c r="C18" i="69"/>
  <c r="C95" i="69"/>
  <c r="C91" i="69"/>
  <c r="C86" i="69"/>
  <c r="C82" i="69"/>
  <c r="C78" i="69"/>
  <c r="F77" i="69" s="1"/>
  <c r="C73" i="69"/>
  <c r="C68" i="69"/>
  <c r="C64" i="69"/>
  <c r="C60" i="69"/>
  <c r="C56" i="69"/>
  <c r="C51" i="69"/>
  <c r="C47" i="69"/>
  <c r="C42" i="69"/>
  <c r="C38" i="69"/>
  <c r="C33" i="69"/>
  <c r="C29" i="69"/>
  <c r="C24" i="69"/>
  <c r="C20" i="69"/>
  <c r="C16" i="69"/>
  <c r="C79" i="69"/>
  <c r="C65" i="69"/>
  <c r="C57" i="69"/>
  <c r="C48" i="69"/>
  <c r="C34" i="69"/>
  <c r="C26" i="69"/>
  <c r="C17" i="69"/>
  <c r="C89" i="69"/>
  <c r="F88" i="69" s="1"/>
  <c r="C80" i="69"/>
  <c r="C71" i="69"/>
  <c r="C62" i="69"/>
  <c r="C58" i="69"/>
  <c r="C49" i="69"/>
  <c r="C35" i="69"/>
  <c r="C27" i="69"/>
  <c r="C14" i="69"/>
  <c r="F10" i="69"/>
  <c r="C9" i="69"/>
  <c r="F8" i="69" s="1"/>
  <c r="B5" i="68"/>
  <c r="B4" i="68"/>
  <c r="C7" i="68" s="1"/>
  <c r="H98" i="66"/>
  <c r="G98" i="66" s="1"/>
  <c r="H97" i="66"/>
  <c r="G97" i="66" s="1"/>
  <c r="H96" i="66"/>
  <c r="G96" i="66" s="1"/>
  <c r="H95" i="66"/>
  <c r="G95" i="66" s="1"/>
  <c r="H94" i="66"/>
  <c r="G94" i="66" s="1"/>
  <c r="H93" i="66"/>
  <c r="G93" i="66" s="1"/>
  <c r="H92" i="66"/>
  <c r="G92" i="66" s="1"/>
  <c r="H91" i="66"/>
  <c r="G91" i="66" s="1"/>
  <c r="F41" i="69" l="1"/>
  <c r="F56" i="69"/>
  <c r="F56" i="66" s="1"/>
  <c r="F92" i="69"/>
  <c r="F92" i="66" s="1"/>
  <c r="F81" i="69"/>
  <c r="F81" i="66" s="1"/>
  <c r="F79" i="69"/>
  <c r="F66" i="69"/>
  <c r="F45" i="69"/>
  <c r="F39" i="69"/>
  <c r="F27" i="69"/>
  <c r="F12" i="69"/>
  <c r="F12" i="66" s="1"/>
  <c r="F61" i="69"/>
  <c r="F61" i="66" s="1"/>
  <c r="F36" i="69"/>
  <c r="F72" i="69"/>
  <c r="F30" i="69"/>
  <c r="F43" i="69"/>
  <c r="F43" i="66" s="1"/>
  <c r="F7" i="69"/>
  <c r="F70" i="69"/>
  <c r="F70" i="66" s="1"/>
  <c r="F55" i="69"/>
  <c r="F90" i="69"/>
  <c r="F11" i="69"/>
  <c r="F11" i="66" s="1"/>
  <c r="F78" i="69"/>
  <c r="F31" i="69"/>
  <c r="F31" i="66" s="1"/>
  <c r="F59" i="69"/>
  <c r="F94" i="69"/>
  <c r="F94" i="66" s="1"/>
  <c r="F74" i="69"/>
  <c r="F74" i="66" s="1"/>
  <c r="F73" i="69"/>
  <c r="F73" i="66" s="1"/>
  <c r="F62" i="69"/>
  <c r="F9" i="69"/>
  <c r="F48" i="69"/>
  <c r="F48" i="66" s="1"/>
  <c r="F33" i="69"/>
  <c r="F33" i="66" s="1"/>
  <c r="F28" i="69"/>
  <c r="F63" i="69"/>
  <c r="F63" i="66" s="1"/>
  <c r="F83" i="69"/>
  <c r="F83" i="66" s="1"/>
  <c r="F51" i="69"/>
  <c r="F51" i="66" s="1"/>
  <c r="F24" i="69"/>
  <c r="F23" i="69"/>
  <c r="F23" i="66" s="1"/>
  <c r="F20" i="69"/>
  <c r="F19" i="69"/>
  <c r="F19" i="66" s="1"/>
  <c r="F17" i="69"/>
  <c r="F17" i="66" s="1"/>
  <c r="F16" i="69"/>
  <c r="F16" i="66" s="1"/>
  <c r="F14" i="69"/>
  <c r="F7" i="70"/>
  <c r="F7" i="68"/>
  <c r="E7" i="66" s="1"/>
  <c r="C8" i="68"/>
  <c r="F82" i="69"/>
  <c r="F82" i="66" s="1"/>
  <c r="C12" i="68"/>
  <c r="C16" i="68"/>
  <c r="C20" i="68"/>
  <c r="C24" i="68"/>
  <c r="C29" i="68"/>
  <c r="C33" i="68"/>
  <c r="C38" i="68"/>
  <c r="C42" i="68"/>
  <c r="C47" i="68"/>
  <c r="C49" i="68"/>
  <c r="C53" i="68"/>
  <c r="C58" i="68"/>
  <c r="C62" i="68"/>
  <c r="C73" i="68"/>
  <c r="F64" i="69"/>
  <c r="F64" i="66" s="1"/>
  <c r="F42" i="69"/>
  <c r="F42" i="66" s="1"/>
  <c r="F44" i="69"/>
  <c r="F44" i="66" s="1"/>
  <c r="F80" i="69"/>
  <c r="F80" i="66" s="1"/>
  <c r="F26" i="69"/>
  <c r="F26" i="66" s="1"/>
  <c r="F65" i="69"/>
  <c r="F65" i="66" s="1"/>
  <c r="F96" i="69"/>
  <c r="F96" i="66" s="1"/>
  <c r="F38" i="69"/>
  <c r="F38" i="66" s="1"/>
  <c r="F68" i="69"/>
  <c r="F91" i="69"/>
  <c r="F91" i="66" s="1"/>
  <c r="F22" i="69"/>
  <c r="F22" i="66" s="1"/>
  <c r="F40" i="69"/>
  <c r="F40" i="66" s="1"/>
  <c r="F58" i="69"/>
  <c r="F58" i="66" s="1"/>
  <c r="F75" i="69"/>
  <c r="F93" i="69"/>
  <c r="F93" i="66" s="1"/>
  <c r="C97" i="68"/>
  <c r="C95" i="68"/>
  <c r="C98" i="68"/>
  <c r="C96" i="68"/>
  <c r="F97" i="69"/>
  <c r="F97" i="66" s="1"/>
  <c r="F98" i="69"/>
  <c r="F98" i="66" s="1"/>
  <c r="F49" i="69"/>
  <c r="F49" i="66" s="1"/>
  <c r="F84" i="69"/>
  <c r="C10" i="68"/>
  <c r="C14" i="68"/>
  <c r="C18" i="68"/>
  <c r="C22" i="68"/>
  <c r="C27" i="68"/>
  <c r="C31" i="68"/>
  <c r="C35" i="68"/>
  <c r="C40" i="68"/>
  <c r="C44" i="68"/>
  <c r="C51" i="68"/>
  <c r="C56" i="68"/>
  <c r="C60" i="68"/>
  <c r="C64" i="68"/>
  <c r="C66" i="68"/>
  <c r="C68" i="68"/>
  <c r="C71" i="68"/>
  <c r="C75" i="68"/>
  <c r="C78" i="68"/>
  <c r="C80" i="68"/>
  <c r="C82" i="68"/>
  <c r="C84" i="68"/>
  <c r="C86" i="68"/>
  <c r="C89" i="68"/>
  <c r="C91" i="68"/>
  <c r="C93" i="68"/>
  <c r="F34" i="69"/>
  <c r="F95" i="69"/>
  <c r="F95" i="66" s="1"/>
  <c r="C11" i="68"/>
  <c r="C13" i="68"/>
  <c r="C15" i="68"/>
  <c r="C17" i="68"/>
  <c r="C19" i="68"/>
  <c r="C21" i="68"/>
  <c r="C23" i="68"/>
  <c r="C26" i="68"/>
  <c r="C28" i="68"/>
  <c r="C30" i="68"/>
  <c r="C32" i="68"/>
  <c r="C34" i="68"/>
  <c r="C36" i="68"/>
  <c r="C39" i="68"/>
  <c r="C41" i="68"/>
  <c r="C43" i="68"/>
  <c r="C45" i="68"/>
  <c r="C48" i="68"/>
  <c r="C50" i="68"/>
  <c r="C52" i="68"/>
  <c r="C55" i="68"/>
  <c r="C57" i="68"/>
  <c r="C59" i="68"/>
  <c r="C61" i="68"/>
  <c r="C63" i="68"/>
  <c r="C65" i="68"/>
  <c r="C67" i="68"/>
  <c r="C70" i="68"/>
  <c r="C72" i="68"/>
  <c r="C74" i="68"/>
  <c r="C77" i="68"/>
  <c r="C79" i="68"/>
  <c r="C81" i="68"/>
  <c r="C83" i="68"/>
  <c r="C85" i="68"/>
  <c r="C88" i="68"/>
  <c r="C90" i="68"/>
  <c r="C92" i="68"/>
  <c r="C94" i="68"/>
  <c r="F13" i="69"/>
  <c r="F13" i="66" s="1"/>
  <c r="F57" i="69"/>
  <c r="F57" i="66" s="1"/>
  <c r="F47" i="69"/>
  <c r="F47" i="66" s="1"/>
  <c r="F15" i="69"/>
  <c r="F15" i="66" s="1"/>
  <c r="F32" i="69"/>
  <c r="F50" i="69"/>
  <c r="F50" i="66" s="1"/>
  <c r="F67" i="69"/>
  <c r="F67" i="66" s="1"/>
  <c r="F85" i="69"/>
  <c r="F85" i="66" s="1"/>
  <c r="F21" i="69"/>
  <c r="F21" i="66" s="1"/>
  <c r="F52" i="69"/>
  <c r="F52" i="66" s="1"/>
  <c r="F29" i="69"/>
  <c r="F29" i="66" s="1"/>
  <c r="F60" i="69"/>
  <c r="F60" i="66" s="1"/>
  <c r="F86" i="69"/>
  <c r="F86" i="66" s="1"/>
  <c r="F18" i="69"/>
  <c r="F18" i="66" s="1"/>
  <c r="F35" i="69"/>
  <c r="F35" i="66" s="1"/>
  <c r="F53" i="69"/>
  <c r="F71" i="69"/>
  <c r="F71" i="66" s="1"/>
  <c r="F89" i="69"/>
  <c r="F89" i="66" s="1"/>
  <c r="H90" i="66"/>
  <c r="G90" i="66" s="1"/>
  <c r="F90" i="66"/>
  <c r="H89" i="66"/>
  <c r="G89" i="66" s="1"/>
  <c r="H88" i="66"/>
  <c r="G88" i="66" s="1"/>
  <c r="F88" i="66"/>
  <c r="H86" i="66"/>
  <c r="G86" i="66" s="1"/>
  <c r="H85" i="66"/>
  <c r="G85" i="66" s="1"/>
  <c r="H84" i="66"/>
  <c r="G84" i="66" s="1"/>
  <c r="H83" i="66"/>
  <c r="G83" i="66" s="1"/>
  <c r="H82" i="66"/>
  <c r="G82" i="66" s="1"/>
  <c r="H81" i="66"/>
  <c r="G81" i="66" s="1"/>
  <c r="H80" i="66"/>
  <c r="G80" i="66" s="1"/>
  <c r="H79" i="66"/>
  <c r="G79" i="66" s="1"/>
  <c r="F79" i="66"/>
  <c r="H78" i="66"/>
  <c r="G78" i="66" s="1"/>
  <c r="H77" i="66"/>
  <c r="G77" i="66" s="1"/>
  <c r="F77" i="66"/>
  <c r="H75" i="66"/>
  <c r="G75" i="66" s="1"/>
  <c r="H74" i="66"/>
  <c r="G74" i="66" s="1"/>
  <c r="H73" i="66"/>
  <c r="G73" i="66" s="1"/>
  <c r="H72" i="66"/>
  <c r="G72" i="66" s="1"/>
  <c r="F72" i="66"/>
  <c r="H71" i="66"/>
  <c r="G71" i="66" s="1"/>
  <c r="H70" i="66"/>
  <c r="G70" i="66" s="1"/>
  <c r="H68" i="66"/>
  <c r="G68" i="66" s="1"/>
  <c r="F68" i="66"/>
  <c r="H67" i="66"/>
  <c r="G67" i="66" s="1"/>
  <c r="H66" i="66"/>
  <c r="G66" i="66" s="1"/>
  <c r="H65" i="66"/>
  <c r="G65" i="66" s="1"/>
  <c r="H64" i="66"/>
  <c r="G64" i="66" s="1"/>
  <c r="H63" i="66"/>
  <c r="G63" i="66" s="1"/>
  <c r="H62" i="66"/>
  <c r="G62" i="66" s="1"/>
  <c r="F62" i="66"/>
  <c r="H61" i="66"/>
  <c r="G61" i="66" s="1"/>
  <c r="H60" i="66"/>
  <c r="G60" i="66" s="1"/>
  <c r="H59" i="66"/>
  <c r="G59" i="66" s="1"/>
  <c r="H58" i="66"/>
  <c r="G58" i="66" s="1"/>
  <c r="H57" i="66"/>
  <c r="G57" i="66" s="1"/>
  <c r="H56" i="66"/>
  <c r="G56" i="66" s="1"/>
  <c r="H55" i="66"/>
  <c r="G55" i="66" s="1"/>
  <c r="F55" i="66"/>
  <c r="H53" i="66"/>
  <c r="G53" i="66" s="1"/>
  <c r="H52" i="66"/>
  <c r="G52" i="66" s="1"/>
  <c r="H51" i="66"/>
  <c r="G51" i="66" s="1"/>
  <c r="H50" i="66"/>
  <c r="G50" i="66" s="1"/>
  <c r="H49" i="66"/>
  <c r="G49" i="66" s="1"/>
  <c r="H48" i="66"/>
  <c r="G48" i="66" s="1"/>
  <c r="H47" i="66"/>
  <c r="G47" i="66" s="1"/>
  <c r="H45" i="66"/>
  <c r="G45" i="66"/>
  <c r="F45" i="66"/>
  <c r="H44" i="66"/>
  <c r="G44" i="66" s="1"/>
  <c r="H43" i="66"/>
  <c r="G43" i="66" s="1"/>
  <c r="H42" i="66"/>
  <c r="G42" i="66" s="1"/>
  <c r="H41" i="66"/>
  <c r="G41" i="66" s="1"/>
  <c r="F41" i="66"/>
  <c r="H40" i="66"/>
  <c r="G40" i="66" s="1"/>
  <c r="H39" i="66"/>
  <c r="G39" i="66" s="1"/>
  <c r="F39" i="66"/>
  <c r="H38" i="66"/>
  <c r="G38" i="66" s="1"/>
  <c r="H36" i="66"/>
  <c r="G36" i="66" s="1"/>
  <c r="F36" i="66"/>
  <c r="H35" i="66"/>
  <c r="G35" i="66" s="1"/>
  <c r="H34" i="66"/>
  <c r="G34" i="66" s="1"/>
  <c r="H33" i="66"/>
  <c r="G33" i="66" s="1"/>
  <c r="H32" i="66"/>
  <c r="G32" i="66" s="1"/>
  <c r="H31" i="66"/>
  <c r="G31" i="66" s="1"/>
  <c r="H30" i="66"/>
  <c r="G30" i="66" s="1"/>
  <c r="F30" i="66"/>
  <c r="H29" i="66"/>
  <c r="G29" i="66" s="1"/>
  <c r="H28" i="66"/>
  <c r="G28" i="66" s="1"/>
  <c r="F28" i="66"/>
  <c r="H27" i="66"/>
  <c r="G27" i="66" s="1"/>
  <c r="F27" i="66"/>
  <c r="H26" i="66"/>
  <c r="G26" i="66" s="1"/>
  <c r="H24" i="66"/>
  <c r="G24" i="66" s="1"/>
  <c r="H23" i="66"/>
  <c r="G23" i="66" s="1"/>
  <c r="H22" i="66"/>
  <c r="G22" i="66" s="1"/>
  <c r="H21" i="66"/>
  <c r="G21" i="66" s="1"/>
  <c r="H20" i="66"/>
  <c r="G20" i="66" s="1"/>
  <c r="H19" i="66"/>
  <c r="G19" i="66" s="1"/>
  <c r="H18" i="66"/>
  <c r="G18" i="66" s="1"/>
  <c r="H17" i="66"/>
  <c r="G17" i="66" s="1"/>
  <c r="H16" i="66"/>
  <c r="G16" i="66" s="1"/>
  <c r="H15" i="66"/>
  <c r="G15" i="66" s="1"/>
  <c r="H14" i="66"/>
  <c r="G14" i="66"/>
  <c r="H13" i="66"/>
  <c r="G13" i="66" s="1"/>
  <c r="H12" i="66"/>
  <c r="G12" i="66" s="1"/>
  <c r="H11" i="66"/>
  <c r="G11" i="66" s="1"/>
  <c r="H10" i="66"/>
  <c r="G10" i="66" s="1"/>
  <c r="F10" i="66"/>
  <c r="H9" i="66"/>
  <c r="G9" i="66" s="1"/>
  <c r="H8" i="66"/>
  <c r="G8" i="66" s="1"/>
  <c r="F8" i="66"/>
  <c r="H7" i="66"/>
  <c r="G7" i="66" s="1"/>
  <c r="F7" i="66"/>
  <c r="D5" i="66"/>
  <c r="I3" i="66"/>
  <c r="H3" i="66"/>
  <c r="G3" i="66"/>
  <c r="F3" i="66"/>
  <c r="E3" i="66"/>
  <c r="F24" i="66" l="1"/>
  <c r="F14" i="66"/>
  <c r="F53" i="66"/>
  <c r="F32" i="66"/>
  <c r="F75" i="66"/>
  <c r="F9" i="66"/>
  <c r="F84" i="66"/>
  <c r="F66" i="66"/>
  <c r="F34" i="66"/>
  <c r="F59" i="66"/>
  <c r="F78" i="66"/>
  <c r="F20" i="66"/>
  <c r="F90" i="70"/>
  <c r="I90" i="66" s="1"/>
  <c r="F90" i="68"/>
  <c r="F72" i="70"/>
  <c r="F72" i="68"/>
  <c r="F55" i="70"/>
  <c r="I55" i="66" s="1"/>
  <c r="F55" i="68"/>
  <c r="E55" i="66" s="1"/>
  <c r="F36" i="70"/>
  <c r="I36" i="66" s="1"/>
  <c r="F36" i="68"/>
  <c r="E36" i="66" s="1"/>
  <c r="F11" i="70"/>
  <c r="F11" i="68"/>
  <c r="F82" i="70"/>
  <c r="F82" i="68"/>
  <c r="F60" i="70"/>
  <c r="I60" i="66" s="1"/>
  <c r="F60" i="68"/>
  <c r="E60" i="66" s="1"/>
  <c r="F22" i="70"/>
  <c r="F22" i="68"/>
  <c r="F62" i="70"/>
  <c r="F62" i="68"/>
  <c r="F12" i="70"/>
  <c r="F12" i="68"/>
  <c r="F92" i="70"/>
  <c r="F92" i="68"/>
  <c r="F83" i="70"/>
  <c r="F83" i="68"/>
  <c r="F65" i="70"/>
  <c r="F65" i="68"/>
  <c r="F48" i="70"/>
  <c r="F48" i="68"/>
  <c r="F30" i="70"/>
  <c r="F30" i="68"/>
  <c r="F13" i="70"/>
  <c r="F13" i="68"/>
  <c r="F84" i="70"/>
  <c r="F84" i="68"/>
  <c r="F64" i="70"/>
  <c r="I64" i="66" s="1"/>
  <c r="F64" i="68"/>
  <c r="E64" i="66" s="1"/>
  <c r="F27" i="70"/>
  <c r="F27" i="68"/>
  <c r="F10" i="70"/>
  <c r="I10" i="66" s="1"/>
  <c r="F10" i="68"/>
  <c r="F97" i="70"/>
  <c r="F97" i="68"/>
  <c r="F73" i="70"/>
  <c r="F73" i="68"/>
  <c r="F49" i="70"/>
  <c r="F49" i="68"/>
  <c r="F33" i="70"/>
  <c r="I33" i="66" s="1"/>
  <c r="F33" i="68"/>
  <c r="E33" i="66" s="1"/>
  <c r="F16" i="70"/>
  <c r="I16" i="66" s="1"/>
  <c r="F16" i="68"/>
  <c r="E16" i="66" s="1"/>
  <c r="F94" i="70"/>
  <c r="I94" i="66" s="1"/>
  <c r="F94" i="68"/>
  <c r="E94" i="66" s="1"/>
  <c r="F85" i="70"/>
  <c r="F85" i="68"/>
  <c r="F77" i="70"/>
  <c r="I77" i="66" s="1"/>
  <c r="F77" i="68"/>
  <c r="E77" i="66" s="1"/>
  <c r="F67" i="70"/>
  <c r="I67" i="66" s="1"/>
  <c r="F67" i="68"/>
  <c r="E67" i="66" s="1"/>
  <c r="F59" i="70"/>
  <c r="F59" i="68"/>
  <c r="F50" i="70"/>
  <c r="I50" i="66" s="1"/>
  <c r="F50" i="68"/>
  <c r="E50" i="66" s="1"/>
  <c r="F41" i="70"/>
  <c r="I41" i="66" s="1"/>
  <c r="F41" i="68"/>
  <c r="E41" i="66" s="1"/>
  <c r="F32" i="70"/>
  <c r="F32" i="68"/>
  <c r="F23" i="70"/>
  <c r="F23" i="68"/>
  <c r="F15" i="70"/>
  <c r="F15" i="68"/>
  <c r="F86" i="70"/>
  <c r="F86" i="68"/>
  <c r="F78" i="70"/>
  <c r="F78" i="68"/>
  <c r="F66" i="70"/>
  <c r="F66" i="68"/>
  <c r="F51" i="70"/>
  <c r="F51" i="68"/>
  <c r="F31" i="70"/>
  <c r="I31" i="66" s="1"/>
  <c r="F31" i="68"/>
  <c r="E31" i="66" s="1"/>
  <c r="F14" i="70"/>
  <c r="F14" i="68"/>
  <c r="F95" i="70"/>
  <c r="F95" i="68"/>
  <c r="F53" i="70"/>
  <c r="F53" i="68"/>
  <c r="F38" i="70"/>
  <c r="I38" i="66" s="1"/>
  <c r="F38" i="68"/>
  <c r="E38" i="66" s="1"/>
  <c r="F20" i="70"/>
  <c r="F20" i="68"/>
  <c r="F8" i="70"/>
  <c r="F8" i="68"/>
  <c r="I7" i="66"/>
  <c r="D7" i="66" s="1"/>
  <c r="B7" i="66" s="1"/>
  <c r="F81" i="70"/>
  <c r="I81" i="66" s="1"/>
  <c r="F81" i="68"/>
  <c r="E81" i="66" s="1"/>
  <c r="F63" i="70"/>
  <c r="F63" i="68"/>
  <c r="F45" i="70"/>
  <c r="F45" i="68"/>
  <c r="F28" i="70"/>
  <c r="F28" i="68"/>
  <c r="F19" i="70"/>
  <c r="I19" i="66" s="1"/>
  <c r="F19" i="68"/>
  <c r="E19" i="66" s="1"/>
  <c r="F91" i="70"/>
  <c r="F91" i="68"/>
  <c r="F71" i="70"/>
  <c r="I71" i="66" s="1"/>
  <c r="F71" i="68"/>
  <c r="E71" i="66" s="1"/>
  <c r="F40" i="70"/>
  <c r="I40" i="66" s="1"/>
  <c r="F40" i="68"/>
  <c r="E40" i="66" s="1"/>
  <c r="F96" i="70"/>
  <c r="I96" i="66" s="1"/>
  <c r="F96" i="68"/>
  <c r="E96" i="66" s="1"/>
  <c r="F47" i="70"/>
  <c r="F47" i="68"/>
  <c r="F29" i="70"/>
  <c r="I29" i="66" s="1"/>
  <c r="F29" i="68"/>
  <c r="E29" i="66" s="1"/>
  <c r="F74" i="70"/>
  <c r="I74" i="66" s="1"/>
  <c r="F74" i="68"/>
  <c r="E74" i="66" s="1"/>
  <c r="F57" i="70"/>
  <c r="F57" i="68"/>
  <c r="F39" i="70"/>
  <c r="F39" i="68"/>
  <c r="F21" i="70"/>
  <c r="F21" i="68"/>
  <c r="F93" i="70"/>
  <c r="F93" i="68"/>
  <c r="F75" i="70"/>
  <c r="F75" i="68"/>
  <c r="F44" i="70"/>
  <c r="F44" i="68"/>
  <c r="F88" i="70"/>
  <c r="I88" i="66" s="1"/>
  <c r="F88" i="68"/>
  <c r="E88" i="66" s="1"/>
  <c r="F79" i="70"/>
  <c r="F79" i="68"/>
  <c r="F70" i="70"/>
  <c r="I70" i="66" s="1"/>
  <c r="F70" i="68"/>
  <c r="E70" i="66" s="1"/>
  <c r="F61" i="70"/>
  <c r="I61" i="66" s="1"/>
  <c r="F61" i="68"/>
  <c r="E61" i="66" s="1"/>
  <c r="F52" i="70"/>
  <c r="F52" i="68"/>
  <c r="F43" i="70"/>
  <c r="F43" i="68"/>
  <c r="F34" i="70"/>
  <c r="F34" i="68"/>
  <c r="F26" i="70"/>
  <c r="F26" i="68"/>
  <c r="F17" i="70"/>
  <c r="F17" i="68"/>
  <c r="F89" i="70"/>
  <c r="I89" i="66" s="1"/>
  <c r="F89" i="68"/>
  <c r="E89" i="66" s="1"/>
  <c r="F80" i="70"/>
  <c r="F80" i="68"/>
  <c r="F68" i="70"/>
  <c r="F68" i="68"/>
  <c r="F56" i="70"/>
  <c r="I56" i="66" s="1"/>
  <c r="F56" i="68"/>
  <c r="E56" i="66" s="1"/>
  <c r="F35" i="70"/>
  <c r="F35" i="68"/>
  <c r="F18" i="70"/>
  <c r="I18" i="66" s="1"/>
  <c r="F18" i="68"/>
  <c r="E18" i="66" s="1"/>
  <c r="F98" i="70"/>
  <c r="F98" i="68"/>
  <c r="F58" i="70"/>
  <c r="F58" i="68"/>
  <c r="F42" i="70"/>
  <c r="F42" i="68"/>
  <c r="F24" i="70"/>
  <c r="I24" i="66" s="1"/>
  <c r="F24" i="68"/>
  <c r="E24" i="66" s="1"/>
  <c r="D40" i="66" l="1"/>
  <c r="B40" i="66" s="1"/>
  <c r="D89" i="66"/>
  <c r="B89" i="66" s="1"/>
  <c r="D74" i="66"/>
  <c r="B74" i="66" s="1"/>
  <c r="D61" i="66"/>
  <c r="B61" i="66" s="1"/>
  <c r="E42" i="66"/>
  <c r="E35" i="66"/>
  <c r="E68" i="66"/>
  <c r="E44" i="66"/>
  <c r="E39" i="66"/>
  <c r="E28" i="66"/>
  <c r="I20" i="66"/>
  <c r="I14" i="66"/>
  <c r="I78" i="66"/>
  <c r="I32" i="66"/>
  <c r="I97" i="66"/>
  <c r="I84" i="66"/>
  <c r="I65" i="66"/>
  <c r="I62" i="66"/>
  <c r="I11" i="66"/>
  <c r="I58" i="66"/>
  <c r="I34" i="66"/>
  <c r="I52" i="66"/>
  <c r="I21" i="66"/>
  <c r="E51" i="66"/>
  <c r="E49" i="66"/>
  <c r="E27" i="66"/>
  <c r="E84" i="66"/>
  <c r="E30" i="66"/>
  <c r="E65" i="66"/>
  <c r="E92" i="66"/>
  <c r="E62" i="66"/>
  <c r="E11" i="66"/>
  <c r="E58" i="66"/>
  <c r="E80" i="66"/>
  <c r="E17" i="66"/>
  <c r="E34" i="66"/>
  <c r="E52" i="66"/>
  <c r="E75" i="66"/>
  <c r="E21" i="66"/>
  <c r="E57" i="66"/>
  <c r="E45" i="66"/>
  <c r="I8" i="66"/>
  <c r="I95" i="66"/>
  <c r="I66" i="66"/>
  <c r="I86" i="66"/>
  <c r="I23" i="66"/>
  <c r="I59" i="66"/>
  <c r="I73" i="66"/>
  <c r="I13" i="66"/>
  <c r="I48" i="66"/>
  <c r="I83" i="66"/>
  <c r="I12" i="66"/>
  <c r="I22" i="66"/>
  <c r="I82" i="66"/>
  <c r="I72" i="66"/>
  <c r="D50" i="66"/>
  <c r="B50" i="66" s="1"/>
  <c r="D16" i="66"/>
  <c r="B16" i="66" s="1"/>
  <c r="D60" i="66"/>
  <c r="B60" i="66" s="1"/>
  <c r="D55" i="66"/>
  <c r="B55" i="66" s="1"/>
  <c r="D24" i="66"/>
  <c r="B24" i="66" s="1"/>
  <c r="D18" i="66"/>
  <c r="B18" i="66" s="1"/>
  <c r="D56" i="66"/>
  <c r="B56" i="66" s="1"/>
  <c r="D70" i="66"/>
  <c r="B70" i="66" s="1"/>
  <c r="D88" i="66"/>
  <c r="B88" i="66" s="1"/>
  <c r="D29" i="66"/>
  <c r="B29" i="66" s="1"/>
  <c r="D96" i="66"/>
  <c r="B96" i="66" s="1"/>
  <c r="D71" i="66"/>
  <c r="B71" i="66" s="1"/>
  <c r="D19" i="66"/>
  <c r="B19" i="66" s="1"/>
  <c r="D81" i="66"/>
  <c r="B81" i="66" s="1"/>
  <c r="E98" i="66"/>
  <c r="E26" i="66"/>
  <c r="E43" i="66"/>
  <c r="E79" i="66"/>
  <c r="E93" i="66"/>
  <c r="E47" i="66"/>
  <c r="E91" i="66"/>
  <c r="E63" i="66"/>
  <c r="I53" i="66"/>
  <c r="I51" i="66"/>
  <c r="I15" i="66"/>
  <c r="I85" i="66"/>
  <c r="I49" i="66"/>
  <c r="I27" i="66"/>
  <c r="I30" i="66"/>
  <c r="I92" i="66"/>
  <c r="I80" i="66"/>
  <c r="I17" i="66"/>
  <c r="I75" i="66"/>
  <c r="I57" i="66"/>
  <c r="I45" i="66"/>
  <c r="E20" i="66"/>
  <c r="E53" i="66"/>
  <c r="E14" i="66"/>
  <c r="E78" i="66"/>
  <c r="E15" i="66"/>
  <c r="E32" i="66"/>
  <c r="E85" i="66"/>
  <c r="E97" i="66"/>
  <c r="E90" i="66"/>
  <c r="D90" i="66" s="1"/>
  <c r="B90" i="66" s="1"/>
  <c r="I42" i="66"/>
  <c r="I98" i="66"/>
  <c r="I35" i="66"/>
  <c r="I68" i="66"/>
  <c r="I26" i="66"/>
  <c r="I43" i="66"/>
  <c r="I79" i="66"/>
  <c r="I44" i="66"/>
  <c r="I93" i="66"/>
  <c r="I39" i="66"/>
  <c r="I47" i="66"/>
  <c r="I91" i="66"/>
  <c r="I28" i="66"/>
  <c r="I63" i="66"/>
  <c r="E8" i="66"/>
  <c r="E95" i="66"/>
  <c r="E66" i="66"/>
  <c r="E86" i="66"/>
  <c r="E23" i="66"/>
  <c r="E59" i="66"/>
  <c r="E73" i="66"/>
  <c r="E10" i="66"/>
  <c r="D10" i="66" s="1"/>
  <c r="B10" i="66" s="1"/>
  <c r="E13" i="66"/>
  <c r="E48" i="66"/>
  <c r="E83" i="66"/>
  <c r="E12" i="66"/>
  <c r="E22" i="66"/>
  <c r="E82" i="66"/>
  <c r="E72" i="66"/>
  <c r="D67" i="66"/>
  <c r="B67" i="66" s="1"/>
  <c r="D38" i="66"/>
  <c r="B38" i="66" s="1"/>
  <c r="D31" i="66"/>
  <c r="B31" i="66" s="1"/>
  <c r="D41" i="66"/>
  <c r="B41" i="66" s="1"/>
  <c r="D77" i="66"/>
  <c r="B77" i="66" s="1"/>
  <c r="D94" i="66"/>
  <c r="B94" i="66" s="1"/>
  <c r="D33" i="66"/>
  <c r="B33" i="66" s="1"/>
  <c r="D64" i="66"/>
  <c r="B64" i="66" s="1"/>
  <c r="D36" i="66"/>
  <c r="B36" i="66" s="1"/>
  <c r="D65" i="66" l="1"/>
  <c r="B65" i="66" s="1"/>
  <c r="D21" i="66"/>
  <c r="B21" i="66" s="1"/>
  <c r="D82" i="66"/>
  <c r="B82" i="66" s="1"/>
  <c r="D48" i="66"/>
  <c r="B48" i="66" s="1"/>
  <c r="D47" i="66"/>
  <c r="B47" i="66" s="1"/>
  <c r="D73" i="66"/>
  <c r="B73" i="66" s="1"/>
  <c r="D66" i="66"/>
  <c r="B66" i="66" s="1"/>
  <c r="D32" i="66"/>
  <c r="B32" i="66" s="1"/>
  <c r="D62" i="66"/>
  <c r="B62" i="66" s="1"/>
  <c r="D52" i="66"/>
  <c r="B52" i="66" s="1"/>
  <c r="D53" i="66"/>
  <c r="B53" i="66" s="1"/>
  <c r="D84" i="66"/>
  <c r="B84" i="66" s="1"/>
  <c r="D59" i="66"/>
  <c r="B59" i="66" s="1"/>
  <c r="D68" i="66"/>
  <c r="B68" i="66" s="1"/>
  <c r="D8" i="66"/>
  <c r="B8" i="66" s="1"/>
  <c r="D95" i="66"/>
  <c r="B95" i="66" s="1"/>
  <c r="D15" i="66"/>
  <c r="B15" i="66" s="1"/>
  <c r="D58" i="66"/>
  <c r="B58" i="66" s="1"/>
  <c r="D49" i="66"/>
  <c r="B49" i="66" s="1"/>
  <c r="D20" i="66"/>
  <c r="B20" i="66" s="1"/>
  <c r="D26" i="66"/>
  <c r="B26" i="66" s="1"/>
  <c r="D12" i="66"/>
  <c r="B12" i="66" s="1"/>
  <c r="D79" i="66"/>
  <c r="B79" i="66" s="1"/>
  <c r="D45" i="66"/>
  <c r="B45" i="66" s="1"/>
  <c r="D42" i="66"/>
  <c r="B42" i="66" s="1"/>
  <c r="D23" i="66"/>
  <c r="B23" i="66" s="1"/>
  <c r="D17" i="66"/>
  <c r="B17" i="66" s="1"/>
  <c r="D14" i="66"/>
  <c r="B14" i="66" s="1"/>
  <c r="D22" i="66"/>
  <c r="B22" i="66" s="1"/>
  <c r="D83" i="66"/>
  <c r="B83" i="66" s="1"/>
  <c r="D97" i="66"/>
  <c r="B97" i="66" s="1"/>
  <c r="D78" i="66"/>
  <c r="B78" i="66" s="1"/>
  <c r="D91" i="66"/>
  <c r="B91" i="66" s="1"/>
  <c r="D93" i="66"/>
  <c r="B93" i="66" s="1"/>
  <c r="D43" i="66"/>
  <c r="B43" i="66" s="1"/>
  <c r="D98" i="66"/>
  <c r="B98" i="66" s="1"/>
  <c r="D75" i="66"/>
  <c r="B75" i="66" s="1"/>
  <c r="D34" i="66"/>
  <c r="B34" i="66" s="1"/>
  <c r="D92" i="66"/>
  <c r="B92" i="66" s="1"/>
  <c r="D30" i="66"/>
  <c r="B30" i="66" s="1"/>
  <c r="D27" i="66"/>
  <c r="B27" i="66" s="1"/>
  <c r="D51" i="66"/>
  <c r="B51" i="66" s="1"/>
  <c r="D28" i="66"/>
  <c r="B28" i="66" s="1"/>
  <c r="D44" i="66"/>
  <c r="B44" i="66" s="1"/>
  <c r="D35" i="66"/>
  <c r="B35" i="66" s="1"/>
  <c r="D63" i="66"/>
  <c r="B63" i="66" s="1"/>
  <c r="D39" i="66"/>
  <c r="B39" i="66" s="1"/>
  <c r="D86" i="66"/>
  <c r="B86" i="66" s="1"/>
  <c r="D85" i="66"/>
  <c r="B85" i="66" s="1"/>
  <c r="D72" i="66"/>
  <c r="B72" i="66" s="1"/>
  <c r="D13" i="66"/>
  <c r="B13" i="66" s="1"/>
  <c r="D57" i="66"/>
  <c r="B57" i="66" s="1"/>
  <c r="D80" i="66"/>
  <c r="B80" i="66" s="1"/>
  <c r="D11" i="66"/>
  <c r="B11" i="66" s="1"/>
  <c r="C9" i="68" l="1"/>
  <c r="F9" i="68" s="1"/>
  <c r="F9" i="70"/>
  <c r="I9" i="66" l="1"/>
  <c r="E9" i="66"/>
  <c r="D9" i="66" l="1"/>
  <c r="B9" i="66" s="1"/>
</calcChain>
</file>

<file path=xl/sharedStrings.xml><?xml version="1.0" encoding="utf-8"?>
<sst xmlns="http://schemas.openxmlformats.org/spreadsheetml/2006/main" count="5550" uniqueCount="834">
  <si>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</si>
  <si>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</si>
  <si>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</si>
  <si>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</si>
  <si>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</si>
  <si>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</si>
  <si>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</si>
  <si>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</si>
  <si>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</si>
  <si>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</si>
  <si>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</si>
  <si>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</si>
  <si>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</si>
  <si>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</si>
  <si>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</si>
  <si>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</si>
  <si>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</si>
  <si>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</si>
  <si>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</si>
  <si>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</si>
  <si>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</si>
  <si>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</si>
  <si>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</si>
  <si>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</si>
  <si>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</si>
  <si>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</si>
  <si>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</si>
  <si>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</si>
  <si>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</si>
  <si>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</si>
  <si>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</si>
  <si>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</si>
  <si>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</si>
  <si>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</si>
  <si>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</si>
  <si>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</si>
  <si>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</si>
  <si>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</si>
  <si>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</si>
  <si>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</si>
  <si>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</si>
  <si>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</si>
  <si>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</si>
  <si>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</si>
  <si>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</si>
  <si>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Мордовия</t>
  </si>
  <si>
    <t>Республика Татарстан (Татарстан)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</si>
  <si>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</si>
  <si>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</si>
  <si>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</si>
  <si>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</si>
  <si>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</si>
  <si>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</si>
  <si>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</si>
  <si>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</si>
  <si>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</si>
  <si>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</si>
  <si>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</si>
  <si>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</si>
  <si>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</si>
  <si>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</si>
  <si>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</si>
  <si>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</si>
  <si>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</si>
  <si>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</si>
  <si>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</si>
  <si>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</si>
  <si>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</si>
  <si>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</si>
  <si>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</si>
  <si>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</si>
  <si>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</si>
  <si>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</si>
  <si>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</si>
  <si>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</si>
  <si>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</si>
  <si>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</si>
  <si>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</si>
  <si>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</si>
  <si>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</si>
  <si>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</si>
  <si>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</si>
  <si>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</si>
  <si>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</si>
  <si>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Ссылка на источник данных</t>
  </si>
  <si>
    <t>Республика Крым</t>
  </si>
  <si>
    <t>Наименование субъекта                                                  Российской Федерации</t>
  </si>
  <si>
    <t>Итого</t>
  </si>
  <si>
    <t>баллы</t>
  </si>
  <si>
    <t>http://minfin.ryazangov.ru/department/ob_sov/</t>
  </si>
  <si>
    <t>http://www.finupr.kurganobl.ru/index.php?test=obsovet</t>
  </si>
  <si>
    <t>http://fin22.ru/opinion/ob-sovet/</t>
  </si>
  <si>
    <t>http://xn--h1aakfb4b.xn--80aaaac8algcbgbck3fl0q.xn--p1ai/</t>
  </si>
  <si>
    <t>http://minfin.krskstate.ru/social</t>
  </si>
  <si>
    <t>http://www.mfur.ru/activities/ob_sovet/</t>
  </si>
  <si>
    <t>http://minfin.karelia.ru/obcshestvennyj-sovet/</t>
  </si>
  <si>
    <t>Да</t>
  </si>
  <si>
    <t>https://minfin.khabkrai.ru/portal/Menu/Page/468</t>
  </si>
  <si>
    <t>http://minfin.kalmregion.ru/deyatelnost/obshchestvennyy-sovet/</t>
  </si>
  <si>
    <t>http://minfin-samara.ru/ekspertno-konsultativnyj-sovet-obshh/</t>
  </si>
  <si>
    <t>http://minfin.e-dag.ru/o-nas/koordinatsionnye-i-soveshchatelnye-organy</t>
  </si>
  <si>
    <t>К1</t>
  </si>
  <si>
    <t>К2</t>
  </si>
  <si>
    <t>г. Севастополь</t>
  </si>
  <si>
    <t>Максимальный балл</t>
  </si>
  <si>
    <t>баллов</t>
  </si>
  <si>
    <t>%</t>
  </si>
  <si>
    <t>Единица измерения</t>
  </si>
  <si>
    <t>Наименование субъекта                                               Российской Федерации</t>
  </si>
  <si>
    <t>% от максимального количества баллов по разделу 9</t>
  </si>
  <si>
    <t>http://mf.nnov.ru/index.php?option=com_k2&amp;view=itemlist&amp;layout=category&amp;task=category&amp;id=181&amp;Itemid=561</t>
  </si>
  <si>
    <t>http://finance.pnzreg.ru/about/obsovet/</t>
  </si>
  <si>
    <t>http://mfnso.nso.ru/page/2198</t>
  </si>
  <si>
    <t>https://fincom.gov.spb.ru/committees/about/public-council/1/1</t>
  </si>
  <si>
    <t>http://bryanskoblfin.ru/Show/Category/35?ItemId=91</t>
  </si>
  <si>
    <t>https://www.tverfin.ru/obshchestvennyy-sovet/spravochnaya-informatsiya-o-deyatelnosti/</t>
  </si>
  <si>
    <t>https://dvinaland.ru/gov/iogv/minfin/public_council/</t>
  </si>
  <si>
    <t>https://minfin.gov-murman.ru/activities/public_council/oos_work/</t>
  </si>
  <si>
    <t>http://dfei.adm-nao.ru/obshaya-informaciya/informaciya-o-koordinacionnyh-soveshatelnyh-ekspertnyh-organah-sozdann/obshestvennyj-sovet/</t>
  </si>
  <si>
    <t>https://minfin.bashkortostan.ru/activity/2971/?filter_d_section=17&amp;nav-documents=page-1</t>
  </si>
  <si>
    <t>https://depfin.admhmao.ru/koordinatsionnye-i-soveshchatelnye-organy/obshchestvennyy-sovet-pri-departamente-finansov-khanty-mansiyskogo-avtonomnogo-okruga-yugry/</t>
  </si>
  <si>
    <t>http://egov-buryatia.ru/minfin/activities/obshchestvennyy-sovet-pri-ministerstve-finansov-respubliki-buryatiya/</t>
  </si>
  <si>
    <t>https://minfin.sakha.gov.ru/obschestvennyj-sovet-pri-ministerstve-finansov-rsja11</t>
  </si>
  <si>
    <t>https://openbudget.sakhminfin.ru/Menu/Page/535</t>
  </si>
  <si>
    <t>https://www.minfin-altai.ru/about/missions/obshchestvennyy-sovet/</t>
  </si>
  <si>
    <t>https://minfin.gov39.ru/open-ministry/council/</t>
  </si>
  <si>
    <t>В целях оценки показателя учитывается наличие на официальном сайте финансового органа следующих сведений:</t>
  </si>
  <si>
    <t>№ п/п</t>
  </si>
  <si>
    <t>Вопросы и варианты ответов</t>
  </si>
  <si>
    <t>Баллы</t>
  </si>
  <si>
    <t>Понижающие коэффициенты</t>
  </si>
  <si>
    <t>https://mef.mosreg.ru/ov/obschestvennyy-sovet?utm_referrer=https%3A%2F%2Fmef.mosreg.ru%2Fov%2Fobschestvennyy-sovet%2Fplany-raboty-soveta%2F29-11-2019-10-18-29-plan-raboty-obshchestvennogo-soveta-pri-ministerst</t>
  </si>
  <si>
    <t>-</t>
  </si>
  <si>
    <t>https://orel-region.ru/index.php?head=6&amp;part=73&amp;unit=3&amp;op=45&amp;in=12</t>
  </si>
  <si>
    <t>https://minfin.rkomi.ru/o-ministerstve-finansov/obshchestvennyy-sovet</t>
  </si>
  <si>
    <t>https://df.gov35.ru/deyatelnost/obshchestvennyy-sovet/sostav-obshchestvennogo-soveta.php</t>
  </si>
  <si>
    <t>http://finance.lenobl.ru/ru/o-komitete/komissii-i-sovety/public_board/</t>
  </si>
  <si>
    <t>http://finance.pskov.ru/ob-upravlenii/obshchestvennyy-sovet-pri-komitete-po-finansam-pskovskoy-oblasti</t>
  </si>
  <si>
    <t>http://volgafin.volgograd.ru/coordination/list/obshchestvennyy-sovet-pri-komitete-finansov/</t>
  </si>
  <si>
    <t>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</t>
  </si>
  <si>
    <t>http://minfin.alania.gov.ru/about/publiccouncil</t>
  </si>
  <si>
    <t>http://minfin.cap.ru/nizhnee-menyu/obschestvennij-sovet/</t>
  </si>
  <si>
    <t>https://www.yamalfin.ru/index.php?option=com_content&amp;view=section&amp;id=27&amp;Itemid=97</t>
  </si>
  <si>
    <t>https://r-19.ru/authorities/ministry-of-finance-of-the-republic-of-khakassia/common/3001/</t>
  </si>
  <si>
    <t>http://ob.fin.amurobl.ru/obshchestvennoye_uchastiye/obshchestvennyy_sovet</t>
  </si>
  <si>
    <t>http://chaogov.ru/vlast/organy-vlasti/depfin/obshchestvennye-sovety/</t>
  </si>
  <si>
    <t>http://minfin.49gov.ru/depart/coordinating/</t>
  </si>
  <si>
    <t>https://www.yarregion.ru/depts/depfin/tmpPages/activities.aspx</t>
  </si>
  <si>
    <t>https://minfin.midural.ru/document/category/97#document_list</t>
  </si>
  <si>
    <t>https://www.ofukem.ru/about/public-council/the-work-plans-of-the-public-council/</t>
  </si>
  <si>
    <t>https://depfin.tomsk.gov.ru/koordinatsionnye-soveschatelnye-organy</t>
  </si>
  <si>
    <t>https://www.kamgov.ru/minfin/plan-raboty-soveta</t>
  </si>
  <si>
    <t>https://www.govvrn.ru/koordinacionnye-sovety13</t>
  </si>
  <si>
    <t>https://www.minfinrm.ru/pub-sovet/</t>
  </si>
  <si>
    <t>https://minfin.tatarstan.ru/obshchestvenniy-sovet.htm</t>
  </si>
  <si>
    <t>https://depfin.admtyumen.ru/OIGV/depfin/about/sovet.htm</t>
  </si>
  <si>
    <t xml:space="preserve">г. Москва </t>
  </si>
  <si>
    <t>http://www.minfin.kirov.ru/o-departamente-finansov/public_counciil/plan/</t>
  </si>
  <si>
    <t>Да, планируется, и эти сведения являются общедоступными</t>
  </si>
  <si>
    <t>Показатели раздела оценивают организацию работы общественного совета, созданного при финансовом органе субъекта Российской Федерации. В целях оценки показателей раздела учитываются сведения, размещенные на официальном сайте финансового органа субъекта Российской Федерации, а при его отсутствии – в разделе (на странице) финансового органа на официальном сайте исполнительных органов субъекта Российской Федерации (далее по тексту раздела – официальный сайт финансового органа). Сведения, размещенные на специализированном сайте, предназначенном для размещения бюджетных данных для граждан, в целях оценки показателя не учитываются.</t>
  </si>
  <si>
    <t>Для оценки показателя необходимо выполнение следующих требований:</t>
  </si>
  <si>
    <t>Под публичными и открытыми процедурами формирования общественного совета в целях составления рейтинга понимаются такие процедуры, которые предусматривают:</t>
  </si>
  <si>
    <t>Да, процедуры формирования общественного совета являются публичными и открытыми</t>
  </si>
  <si>
    <t>Нет, процедуры формирования общественного совета не являются публичными и открытыми</t>
  </si>
  <si>
    <t>Проводятся ли регулярно заседания общественного совета, созданного при финансовом органе субъекта Российской Федерации, и являются ли сведения о таких заседаниях общедоступными?</t>
  </si>
  <si>
    <t xml:space="preserve">Итоговые документы (протоколы), принятые по результатам заседаний общественного совета, рекомендуется размещать в графическом формате. Протоколы, которые не содержат сведений о лице, их подписавшем, не учитываются в целях оценки показателя. </t>
  </si>
  <si>
    <t>Сведения о соблюдении срока полномочий действующего состава общественного совета</t>
  </si>
  <si>
    <t>Установленный правовым актом срок полномочий совета</t>
  </si>
  <si>
    <t>Дата первого заседания действующего состава совета</t>
  </si>
  <si>
    <t>В открытом доступе размещены документы, регламентирующие деятельность общественного совета, в том числе:</t>
  </si>
  <si>
    <t>Комментарий по оценке показателя и применению понижающих коэффициентов</t>
  </si>
  <si>
    <t>Установлены требования (критерии отбора) к кандидатурам в члены общественного совета</t>
  </si>
  <si>
    <t>Наличие сведений в составе протоколов заседаний общественного совета:</t>
  </si>
  <si>
    <t>Ф.И.О лица, подписавшего документ</t>
  </si>
  <si>
    <t>https://fin.tmbreg.ru/6228/7517.html</t>
  </si>
  <si>
    <t>http://df.ivanovoobl.ru/departament/obshchestvennyy-sovet/informatsiya-ob-obshchestvennom-sovete/plany-rabot-obshchestvennogo-soveta/</t>
  </si>
  <si>
    <t>http://mf.omskportal.ru/oiv/mf/glavnaya/sovet</t>
  </si>
  <si>
    <t>http://www.eao.ru/isp-vlast/departament-finansov-pravitelstva-evreyskoy-avtonomnoy-oblasti/</t>
  </si>
  <si>
    <t>https://minfin.kbr.ru/activity/obshchestvennyy-sovet/</t>
  </si>
  <si>
    <t>https://www.minfinchr.ru/deyatelnost/obshchestvennyj-sovet-pri-ministerstve</t>
  </si>
  <si>
    <t>https://mf.orb.ru/about/9638/</t>
  </si>
  <si>
    <t>Состав совета обновлен не менее чем на треть за последние пять лет</t>
  </si>
  <si>
    <t>Количество протоколов заседаний общественного совета, размещенных в открытом доступе в установленные сроки надлежащей практики</t>
  </si>
  <si>
    <t>Группа A: очень высокий уровень открытости бюджетных данных (80% и более от максимально возможного количества баллов)</t>
  </si>
  <si>
    <t>Группа B: высокий уровень открытости бюджетных данных (60–79,9% от максимально возможного количества баллов)</t>
  </si>
  <si>
    <t>Группа C: средний уровень открытости бюджетных данных (40–59,9% от максимально возможного количества баллов)</t>
  </si>
  <si>
    <t>Группа D: низкий уровень открытости бюджетных данных (20–39,9% от максимально возможного количества баллов)</t>
  </si>
  <si>
    <t>Группа E: очень низкий уровень открытости бюджетных данных (менее 20% от максимально возможного количества баллов)</t>
  </si>
  <si>
    <t>Итого баллов по разделу 10</t>
  </si>
  <si>
    <r>
      <t xml:space="preserve">Результаты оценки уровня открытости бюджетных данных субъектов Российской Федерации по разделу 10 "Организация работы общественного совета" </t>
    </r>
    <r>
      <rPr>
        <sz val="9"/>
        <color indexed="8"/>
        <rFont val="Times New Roman"/>
        <family val="1"/>
        <charset val="204"/>
      </rPr>
      <t>(группировка по федеральным округам)</t>
    </r>
  </si>
  <si>
    <t>10.1</t>
  </si>
  <si>
    <t>10.2</t>
  </si>
  <si>
    <t>10.3</t>
  </si>
  <si>
    <t>10.4</t>
  </si>
  <si>
    <t>Оценка показателя 10.1</t>
  </si>
  <si>
    <t>Оценка показателя 10.2</t>
  </si>
  <si>
    <t>Оценка показателя 10.3</t>
  </si>
  <si>
    <t>Оценка показателя 10.4</t>
  </si>
  <si>
    <t>Нет, не планируется, или эти сведения не являются общедоступными, или оценка показателя 10.1 составляет ноль баллов</t>
  </si>
  <si>
    <t>https://xn--j1aarei.xn--p1ai/region/control/strukturnye-podrazdeleniya-administratsii-kurskoy-oblasti/komitet-finansov-kurskoy-oblasti/obshchestvennyy-sovet/rabota-soveta/</t>
  </si>
  <si>
    <t>https://minfin.astrobl.ru/deyatelnost/obshhestvennyi-sovet</t>
  </si>
  <si>
    <t xml:space="preserve">Да  </t>
  </si>
  <si>
    <t>https://mfin.permkrai.ru/deyatelnost/sovety-pri-minfine-pk/obshchestvennyy-sovet</t>
  </si>
  <si>
    <t>https://ufin48.ru/Show/Category/115?ItemId=221</t>
  </si>
  <si>
    <t>Нет (не отвечает требованиям)</t>
  </si>
  <si>
    <t>https://fin.sev.gov.ru/obshchestvennyy-sovet/</t>
  </si>
  <si>
    <t>https://primorsky.ru/authorities/executive-agencies/departments/finance/obshchestvennyy-sovet-pri-ministerstve-finansov-pk/</t>
  </si>
  <si>
    <t>% обновления состава совета</t>
  </si>
  <si>
    <t>https://mfri.ru/</t>
  </si>
  <si>
    <t>https://minfin.saratov.gov.ru/ministerstvo/koordinatsionnye-i-soveshchatelnye-organy/obshchestvennyj-sovet/deyatelnost</t>
  </si>
  <si>
    <t>https://minfin.rtyva.ru/node/23011/</t>
  </si>
  <si>
    <t>https://minfin74.ru/minfin/overview/soveshorgany/obsh_sovet_pri_minfine_ch_obl.htm</t>
  </si>
  <si>
    <t xml:space="preserve">АНКЕТА ДЛЯ СОСТАВЛЕНИЯ РЕЙТИНГА СУБЪЕКТОВ РОССИЙСКОЙ ФЕДЕРАЦИИ ПО УРОВНЮ ОТКРЫТОСТИ БЮДЖЕТНЫХ ДАННЫХ В 2023 ГОДУ </t>
  </si>
  <si>
    <t>В открытом доступе размещен утвержденный план работы общественного совета на 2023 год</t>
  </si>
  <si>
    <t>http://beldepfin.ru/dokumenty/vse-dokumenty/deyatelnost-obshestvennogo-soveta-pri-ministerstve/</t>
  </si>
  <si>
    <t>https://mf.avo.ru/plan-raboty-i-protokoly-obsestvennogo-soveta</t>
  </si>
  <si>
    <t>https://depfin.kostroma.gov.ru/rukovodstvo/koordinatsionnye-i-soveshchatelnye-organy/svedeniya-o-sostave-koordinatsionnykh-i-soveshchatelnykh-organov.php</t>
  </si>
  <si>
    <t>Нет</t>
  </si>
  <si>
    <t>https://fin.smolensk.ru/activity/council/plan/</t>
  </si>
  <si>
    <t>https://or71.ru/discover/open_ministry/minfin/?PAGE=OS</t>
  </si>
  <si>
    <t>https://www.mos.ru/findep/function/napravleniia-deyatelnosti/molodezhnyi-obshestvennyi-sovet/tekushaya-deyatelnost/</t>
  </si>
  <si>
    <t>https://oldminfin.novreg.ru/plany-raboty-obshcestvennogo-soveta.html</t>
  </si>
  <si>
    <t>https://minfin01-maykop.ru/Menu/Page/170</t>
  </si>
  <si>
    <t>https://minfin.rk.gov.ru/ru/structure/2022_12_26_11_18_2023</t>
  </si>
  <si>
    <t>https://minfin.krasnodar.ru/department/soveshchatelnye-organy/public_council/delpublic_council</t>
  </si>
  <si>
    <t>https://mfsk.ru/main/id9/obschestv-sovet/deyat/plan-1464167760</t>
  </si>
  <si>
    <t>https://mari-el.gov.ru/ministries/minfin/pages/Obsovet/</t>
  </si>
  <si>
    <t>https://openbudget.irkobl.ru/openbudget/obshchestvennoe-uchastie/obshchestvennyy-sovet/deyatelnost/ (переход с главной страницы сайта финансового органа)</t>
  </si>
  <si>
    <t xml:space="preserve">г. Санкт-Петербург </t>
  </si>
  <si>
    <t>Республика Северная Осетия – Алания</t>
  </si>
  <si>
    <t>Республика Марий Эл</t>
  </si>
  <si>
    <t>Чувашская Республика – Чувашия</t>
  </si>
  <si>
    <t xml:space="preserve">Нижегородская область </t>
  </si>
  <si>
    <t>Ханты-Мансийский автономный округ – Югра</t>
  </si>
  <si>
    <t>Кемеровская область – Кузбасс</t>
  </si>
  <si>
    <t xml:space="preserve">Создан ли при финансовом органе субъекта Российской Федерации общественный совет, и являются ли сведения об этом общедоступными? </t>
  </si>
  <si>
    <t>1) положение об общественном совете, созданном при финансовом органе субъекта Российской Федерации (далее – общественный совет), утвержденное правовым актом финансового органа, либо принятое в ином порядке, установленном в субъекте Российской Федерации;</t>
  </si>
  <si>
    <t>2) правовой акт финансового органа об утверждении действующего состава общественного совета с указанием фамилии, имени, отчества (при наличии) членов общественного совета, а также их места работы и должности либо социального статуса.</t>
  </si>
  <si>
    <t>В случае, если указанные требования не выполняются, то оценка показателя принимает значение «0 (ноль) баллов».</t>
  </si>
  <si>
    <t>В случае если в положение об общественном совете или в состав общественного совета внесены изменения и в открытом доступе на момент проведения мониторинга отсутствуют актуализированные версии соответствующих документов (сведений), то к оценке показателя применяется понижающий коэффициент, используемый в связи с затрудненным поиском бюджетных данных.</t>
  </si>
  <si>
    <t>Нет, не создан, или его состав не правомочен, или сведения об этом не являются общедоступными</t>
  </si>
  <si>
    <t>Являются ли процедуры формирования общественного совета публичными и открытыми?</t>
  </si>
  <si>
    <t>Обновляется ли периодически состав общественного совета, и являются ли сведения об этом общедоступными?</t>
  </si>
  <si>
    <t>Показатель оценивается в случае, если оценка показателя 10.1 отлична от нуля.</t>
  </si>
  <si>
    <t>Да, обновляется и сведения об этом являются общедоступными</t>
  </si>
  <si>
    <t>Нет, не обновляется, или не отвечает требованиям, или эти сведения не являются общедоступными, или оценка показателя 10.1 составляет «0 (ноль) баллов»</t>
  </si>
  <si>
    <t>Планируется ли деятельность общественного совета и являются ли эти сведения общедоступными?</t>
  </si>
  <si>
    <t>10.5</t>
  </si>
  <si>
    <t xml:space="preserve">Для оценки показателя требуется проведение, как минимум, двух заседаний общественного совета в течение каждого полугодия текущего года. </t>
  </si>
  <si>
    <t>Исходные данные и оценка показателя 10.5 " Проводятся ли регулярно заседания общественного совета, созданного при финансовом органе субъекта Российской Федерации, и являются ли сведения о таких заседаниях общедоступными?"</t>
  </si>
  <si>
    <t>Исходные данные и оценка показателя 10.2 "Являются ли процедуры формирования общественного совета публичными и открытыми?"</t>
  </si>
  <si>
    <t>Исходные данные и оценка показателя 10.1 "Создан ли при финансовом органе субъекта Российской Федерации общественный совет, и являются ли сведения об этом общедоступными? "</t>
  </si>
  <si>
    <t>10.5. Проводятся ли регулярно заседания общественного совета, созданного при финансовом органе субъекта Российской Федерации, и являются ли сведения о таких заседаниях общедоступными?</t>
  </si>
  <si>
    <t>Оценка показателя 10.5</t>
  </si>
  <si>
    <t>в I полугодии 2023 года</t>
  </si>
  <si>
    <t>во II полугодии 2023 года</t>
  </si>
  <si>
    <t>Исходные данные и оценка показателя 10.4 " Планируется ли деятельность общественного совета и являются ли эти сведения общедоступными?"</t>
  </si>
  <si>
    <t>10.4  Планируется ли деятельность общественного совета и являются ли эти сведения общедоступными?</t>
  </si>
  <si>
    <t>Исходные данные и оценка показателя 10.3 "Обновляется ли периодически состав общественного совета, и являются ли сведения об этом общедоступными?"</t>
  </si>
  <si>
    <t>10.3. Обновляется ли периодически состав общественного совета, и являются ли сведения об этом общедоступными?</t>
  </si>
  <si>
    <t>10.2. Являются ли процедуры формирования общественного совета публичными и открытыми?</t>
  </si>
  <si>
    <t xml:space="preserve">10.1. Создан ли при финансовом органе субъекта Российской Федерации общественный совет и являются ли сведения об этом общедоступными? </t>
  </si>
  <si>
    <t>Положение об общественном совете, утвержденное правовым актом финансового органа, либо принятое в ином порядке</t>
  </si>
  <si>
    <t>http://beldepfin.ru/o-ministerstve/informatsiia-o-ministerstve/obshestvennyj-sovet/</t>
  </si>
  <si>
    <t>52/1</t>
  </si>
  <si>
    <t>67/1</t>
  </si>
  <si>
    <t xml:space="preserve">Справочно: было ли избрание председателя на первом заседаниии? </t>
  </si>
  <si>
    <t>Соблюдаются ограничения, установленные законодательством к составу совета</t>
  </si>
  <si>
    <t>https://bryanskoblfin.ru/Show/Category/35?ItemId=91</t>
  </si>
  <si>
    <t>https://bryanskoblfin.ru/Show/File/5513?ParentItemId=91</t>
  </si>
  <si>
    <t>https://mf.avo.ru/obsestvennyj-sovet</t>
  </si>
  <si>
    <t>в том числе новых членов, которых не было в составе совета, действующем пять лет назад</t>
  </si>
  <si>
    <t>Количество членов действующего совета на момент проведения мониторинга</t>
  </si>
  <si>
    <t>Справочно: форма проведения заседаний</t>
  </si>
  <si>
    <t>Наличие версии в актуальной редакции</t>
  </si>
  <si>
    <t>https://mf.avo.ru/obsie-svedenia-ob-obsestvennom-sovete</t>
  </si>
  <si>
    <t>31.12.2015 (приказ № 202)</t>
  </si>
  <si>
    <t xml:space="preserve">Общественные советы при исполнительных органах государственной власти субъектов Российской Федерации в качестве субъектов общественного контроля предусмотрены Федеральным законом от 21.07.2014 № 212-ФЗ «Об основах общественного контроля в Российской Федерации». </t>
  </si>
  <si>
    <t>В целях оценки показателя учитываются сведения, размещенные на сайте до 1 октября текущего года. Изменения порядка формирования общественного совета и (или) регламента (порядка) его работы, формирование или утверждение нового состава общественного совета, создание общественного совета в IV квартале текущего года в целях оценки показателя не учитываются. В случае если срок полномочий общественного совета истекает до 1 октября текущего финансового года и новый состав совета не утвержден, оценка показателя 10.1 принимает значение «0 (ноль) баллов».</t>
  </si>
  <si>
    <t xml:space="preserve">Да, создан, его состав правомочен </t>
  </si>
  <si>
    <t>Показатель оценивается на основе сведений о порядке и процедуре формирования действующего на момент проведения мониторинга состава общественного совета, размещенных на официальном сайте финансового органа. Если положения, установленные в правовом акте о порядке формирования общественного совета, не находят свое подтверждение на практике (в открытом доступе отсутствуют сведения о процедуре формирования действующего состава общественного совета, в том числе о поступивших заявках кандидатов и результатах конкурсного отбора, подтверждаемых протоколом конкурсной комиссии), то оценка показателя принимает значение «0 (ноль) баллов».</t>
  </si>
  <si>
    <t xml:space="preserve">В целях оценки показателя учитывается план работы общественного совета на 2023 год, подписанный уполномоченным лицом (лицами) либо содержащий сведения о документе, которым он утвержден. План работы общественного совета рекомендуется размещать в графическом формате. Проект плана или план, который не содержит сведений об уполномоченном лице (лицах), его подписавшем, либо документе, которым он утвержден, не учитывается в целях оценки показателя. </t>
  </si>
  <si>
    <t xml:space="preserve">Для того чтобы считаться общедоступным, план работы общественного совета должен быть размещен в открытом доступе до 1 марта 2023 года; для вновь сформированного состава общественного совета – в течение одного месяца после утверждения вновь сформированного состава общественного совета, но не позднее 1 октября 2023 года. </t>
  </si>
  <si>
    <t>Нет, не планируется, или эти сведения не являются общедоступными, или оценка показателя 10.1 составляет «0 (ноль)» баллов»</t>
  </si>
  <si>
    <t xml:space="preserve">В целях оценки показателя учитываются итоговые документы (протоколы), принятые по результатам заседаний общественного совета. В составе итогового документа (протокола) в обязательном порядке должны быть указаны: а) дата и место проведения заседания; б) состав участников; в) обсуждаемые вопросы; г) принятые решения; д) фамилия и инициалы лица, подписавшего документ (председателя общественного совета или иного уполномоченного лица). При наличии приложений к итоговому документу (протоколу) они также должны быть размещены на сайте. </t>
  </si>
  <si>
    <t>Для того чтобы считаться общедоступными, протоколы заседаний общественного совета должны быть размещены в открытом доступе в течение месяца со дня проведения заседания. В случае если указанное требование не выполняется, оценка показателя принимает значение «0 (ноль) баллов».</t>
  </si>
  <si>
    <t>Да, заседания проводятся регулярно и сведения о них являются общедоступными</t>
  </si>
  <si>
    <t>Нет, заседания не проводятся, или проводятся нерегулярно, или сведения о них не являются общедоступными, или оценка показателя 10.1 составляет «0 (ноль) баллов»</t>
  </si>
  <si>
    <t>Приказ</t>
  </si>
  <si>
    <t>Постановление</t>
  </si>
  <si>
    <t>Финансовый орган</t>
  </si>
  <si>
    <t>Нет сведений о внесении изменений</t>
  </si>
  <si>
    <t>От 22.03.2023</t>
  </si>
  <si>
    <t>Распоряжение</t>
  </si>
  <si>
    <t>Утвержден состав совета</t>
  </si>
  <si>
    <t>От 15.07.2022 (новая редакция, включены новые члены после конкурсного отбора)</t>
  </si>
  <si>
    <t>Нет сведений о внесенных изменениях</t>
  </si>
  <si>
    <t>Три года с момента формирования</t>
  </si>
  <si>
    <t>Нет данных</t>
  </si>
  <si>
    <t>Не установлен</t>
  </si>
  <si>
    <t xml:space="preserve">Да </t>
  </si>
  <si>
    <t>Да (11.02.2022)</t>
  </si>
  <si>
    <t>Да (30.03.2023)</t>
  </si>
  <si>
    <t>Да (01.06.2023)</t>
  </si>
  <si>
    <t>Нет, не проводятся</t>
  </si>
  <si>
    <t>Очная</t>
  </si>
  <si>
    <t>https://www.govvrn.ru/organizacia/-/~/id/844246</t>
  </si>
  <si>
    <t>http://df.ivanovoobl.ru/departament/obshchestvennyy-sovet/</t>
  </si>
  <si>
    <t>Три года с даты первого заседания</t>
  </si>
  <si>
    <t>Два года с даты первого заседания</t>
  </si>
  <si>
    <t>Заочная</t>
  </si>
  <si>
    <t>Дата</t>
  </si>
  <si>
    <t>https://www.govvrn.ru/koordinacionnye-sovety13?pageNumber=1</t>
  </si>
  <si>
    <t>https://adm.rkursk.ru/index.php?id=2425; https://xn--j1aarei.xn--p1ai/region/control/strukturnye-podrazdeleniya-administratsii-kurskoy-oblasti/komitet-finansov-kurskoy-oblasti/obshchestvennyy-sovet/</t>
  </si>
  <si>
    <t>https://mef.mosreg.ru/ov/obschestvennyy-sovet/polozhenie-ob-obshchestvennom-sovete-sostav-o</t>
  </si>
  <si>
    <t>https://minfin.ryazangov.ru/department/ob_sov/</t>
  </si>
  <si>
    <t>https://www.tverfin.ru/obshchestvennyy-sovet/</t>
  </si>
  <si>
    <t>https://or71.ru/discover/open_ministry/787064/?PAGE=OS</t>
  </si>
  <si>
    <t>https://www.mos.ru/findep/</t>
  </si>
  <si>
    <t>https://xn--j1aarei.xn--p1ai/region/control/strukturnye-podrazdeleniya-administratsii-kurskoy-oblasti/komitet-finansov-kurskoy-oblasti/obshchestvennyy-sovet/</t>
  </si>
  <si>
    <t>https://orel-region.ru/index.php?head=6&amp;part=73&amp;unit=3&amp;op=45&amp;in=11</t>
  </si>
  <si>
    <t>https://minfin.admoblkaluga.ru/page/obshchestvennyy-sovet/</t>
  </si>
  <si>
    <t>https://mef.mosreg.ru/ov/obschestvennyy-sovet/zasedaniya-soveta</t>
  </si>
  <si>
    <t>26.11.2018 (распоряжение № 282)</t>
  </si>
  <si>
    <t>16.07.2015 (постановление № 392)</t>
  </si>
  <si>
    <t>Да (указаны ФИО)</t>
  </si>
  <si>
    <t>https://minfin.admoblkaluga.ru/page/plan-osnovnykh-meropriyatiy-/</t>
  </si>
  <si>
    <t>https://depfin.kostroma.gov.ru/rukovodstvo/koordinatsionnye-i-soveshchatelnye-organy/polozhenie-ob-obshchestvennom-sovete-pri-departamente-finansov.php</t>
  </si>
  <si>
    <t>https://depfin.kostroma.gov.ru/rukovodstvo/koordinatsionnye-i-soveshchatelnye-organy/</t>
  </si>
  <si>
    <t>10.09.2017 (приказ № 17)</t>
  </si>
  <si>
    <t>Да (нет даты)</t>
  </si>
  <si>
    <t>7А</t>
  </si>
  <si>
    <t>Да (21.01.2022)</t>
  </si>
  <si>
    <t>Впервые создан в 2022 году</t>
  </si>
  <si>
    <t>30.03.2018 (распоряжение № 23РВ-62)</t>
  </si>
  <si>
    <t>Да (27.01.2021)</t>
  </si>
  <si>
    <t>Да (17.03.2017)</t>
  </si>
  <si>
    <t>14.06.2018 (приказ № 42)</t>
  </si>
  <si>
    <t>Три года со дня издания приказа</t>
  </si>
  <si>
    <t>Да (16.04.2021)</t>
  </si>
  <si>
    <t>257-пп</t>
  </si>
  <si>
    <t>16.08.2017 (приказ № 59)</t>
  </si>
  <si>
    <t>Да (09.04.2021)</t>
  </si>
  <si>
    <t>Да (01.03.2023)</t>
  </si>
  <si>
    <t>Три года со дня первого заседания</t>
  </si>
  <si>
    <t>22"о/н"</t>
  </si>
  <si>
    <t xml:space="preserve">От 28.10.2016, 28.08.2019, 13.04.2020 </t>
  </si>
  <si>
    <t>Утвержден состав совета в новой редакции</t>
  </si>
  <si>
    <t>Нет (переход по ссылке не осуществляется)</t>
  </si>
  <si>
    <t xml:space="preserve">Заседания проводятся регулярно, сведения о таких заседаниях являются общедоступными </t>
  </si>
  <si>
    <t>Примечания.</t>
  </si>
  <si>
    <t>* Состав общественного совета считается правомочным, если: а) соблюдаются ограничения, установленные Федеральным законом от 21.07.2014 № 212-ФЗ «Об основах общественного контроля в Российской Федерации» в отношении лиц, которые могут быть членами общественных советов при исполнительных органах государственной власти субъектов Российской Федерации, и б) не истек срок полномочий состава общественного совета, установленный порядком формирования общественного совета, принятым в субъекте Российской Федерации, и такой срок не превысил пять лет со дня проведения первого заседания действующего состав общественного совета.</t>
  </si>
  <si>
    <t xml:space="preserve">** Определено на основании правовых актов. При оценке учитывались общественные советы, образованные правовыми актами, или общественные советы, состав которых утвержден правовыми актами в новой редакции. </t>
  </si>
  <si>
    <t>Примечание. * Показатель оценивался, если общественный совет правомочен.</t>
  </si>
  <si>
    <t>Правительство</t>
  </si>
  <si>
    <t>Приложение о составе совета изложено в новой редакции</t>
  </si>
  <si>
    <t xml:space="preserve">Нет </t>
  </si>
  <si>
    <t>https://minfin.admoblkaluga.ru/page/npa_OS/</t>
  </si>
  <si>
    <t>https://minfin.admoblkaluga.ru/page/zasedaniya-soveta/</t>
  </si>
  <si>
    <t xml:space="preserve">Очная </t>
  </si>
  <si>
    <t>Нет (частично)</t>
  </si>
  <si>
    <t>От 29.07.2016, 10.03.2017, 11.06.2019</t>
  </si>
  <si>
    <t>https://depfin.kostroma.gov.ru/rukovodstvo/koordinatsionnye-i-soveshchatelnye-organy/informatsiya-o-deyatelnosti-koordinatsionnykh-i-soveshchatelnykh-organov-v-chastnosti-anonsov-zaseda.php</t>
  </si>
  <si>
    <t>От 15.10.2020, 08.12.2022</t>
  </si>
  <si>
    <t>Утвержден состав совета (впервые)</t>
  </si>
  <si>
    <t>Общественный совет создан, его состав правомочен  (на основе оценки показателя 10.1) **</t>
  </si>
  <si>
    <t>- *</t>
  </si>
  <si>
    <t>** Показатель оценивался, если общественный совет правомочен.</t>
  </si>
  <si>
    <t xml:space="preserve">*** Определено на основании правовых актов. При оценке учитывались общественные советы, образованные правовыми актами, или общественные советы, состав которых утвержден правовыми актами в новой редакции. </t>
  </si>
  <si>
    <t>* Совет создан впервые. Показатель не оценивается, производится корректировка максимального количества баллов.</t>
  </si>
  <si>
    <t>От 30.03.18, 17.09.2019, 05.05.2022</t>
  </si>
  <si>
    <t>23РВ-62</t>
  </si>
  <si>
    <t>24РВ-36</t>
  </si>
  <si>
    <t>От 16.09.19, 11.10.2021</t>
  </si>
  <si>
    <t>Сведения о внесении изменений</t>
  </si>
  <si>
    <t>03.04.2017 (приказ № 216)</t>
  </si>
  <si>
    <t xml:space="preserve">Правовой акт финансового органа об утверждении действующего состава общественного совета </t>
  </si>
  <si>
    <t>Три года</t>
  </si>
  <si>
    <t>От 16.02.2015, 25.12.2015 , 30.06.2020, 03.06.2021</t>
  </si>
  <si>
    <t>https://fin.smolensk.ru/activity/council/</t>
  </si>
  <si>
    <t>Три года со дня издания приказа о составе совета</t>
  </si>
  <si>
    <t>https://xn--j1aarei.xn--p1ai/region/control/strukturnye-podrazdeleniya-administratsii-kurskoy-oblasti/komitet-finansov-kurskoy-oblasti/obshchestvennyy-sovet/sostav/</t>
  </si>
  <si>
    <t>От 06.04.15, 08.06.17</t>
  </si>
  <si>
    <t>Нет, сведения в протоколе представлены ограничено</t>
  </si>
  <si>
    <t>35н</t>
  </si>
  <si>
    <t>От 19.05.2015</t>
  </si>
  <si>
    <t>Образован совет в составе</t>
  </si>
  <si>
    <t>03.12.2018 (приказ № 124)</t>
  </si>
  <si>
    <t>Да (информация)</t>
  </si>
  <si>
    <t>https://www.mos.ru/findep/function/napravleniia-deyatelnosti/molodezhnyi-obshestvennyi-sovet/</t>
  </si>
  <si>
    <t>Утвержден состав молодежного совета</t>
  </si>
  <si>
    <t>Максимально возможное количество баллов</t>
  </si>
  <si>
    <t>Примечание. * Совет создан впервые, показатель не оценивается, производится корректировка максимального количества баллов.</t>
  </si>
  <si>
    <t>https://minfin.gov-murman.ru/activities/public_council/</t>
  </si>
  <si>
    <t>2 года</t>
  </si>
  <si>
    <t>Два года</t>
  </si>
  <si>
    <t>http://dfei.adm-nao.ru/obshaya-informaciya/informaciya-o-koordinacionnyh-soveshatelnyh-ekspertnyh-organah-sozdann/</t>
  </si>
  <si>
    <t>http://www.minfin01-maykop.ru/Menu/Page/170</t>
  </si>
  <si>
    <t>https://minfin.rk.gov.ru/ru/structure/251</t>
  </si>
  <si>
    <t>https://minfin.krasnodar.ru/department/soveshchatelnye-organy/public_council</t>
  </si>
  <si>
    <t>https://minfin.astrobl.ru/site-page/obshchestvennyy-sovet</t>
  </si>
  <si>
    <t>http://minfinrd.ru/koordinatsionnye-i-soveshchatelnye-organy</t>
  </si>
  <si>
    <t>https://www.minfinchr.ru/ministerstvo/struktura-ministerstva/koordinacionnye-i-soveshchatelnye-organy-i-organizacii-obrazovannye-pri-ministerstve</t>
  </si>
  <si>
    <t>https://mfsk.ru/main/id9/obschestv-sovet</t>
  </si>
  <si>
    <t>https://minfin.bashkortostan.ru/about/2/</t>
  </si>
  <si>
    <t>http://www.minfinrm.ru/pub-sovet/</t>
  </si>
  <si>
    <t>http://minfin.tatarstan.ru/rus/obshchestvenniy-sovet.htm</t>
  </si>
  <si>
    <t>http://www.minfin.kirov.ru/o-departamente-finansov/public_counciil/</t>
  </si>
  <si>
    <t>https://saratov.gov.ru/gov/auth/minfin/sovet/</t>
  </si>
  <si>
    <t>https://minfin.midural.ru/document/category/95#document_list</t>
  </si>
  <si>
    <t>http://www.depfin.admhmao.ru/koordinatsionnye-i-soveshchatelnye-organy/</t>
  </si>
  <si>
    <t>https://openbudget.irkobl.ru/openbudget/obshchestvennoe-uchastie/obshchestvennyy-sovet/o-sovete/</t>
  </si>
  <si>
    <t>https://www.ofukem.ru/about/public-council/the-order-of-formation/</t>
  </si>
  <si>
    <t xml:space="preserve"> </t>
  </si>
  <si>
    <t>https://www.kamgov.ru/minfin/polozenie-ob-obsestvennom-sovete</t>
  </si>
  <si>
    <t>http://ob.fin.amurobl.ru/obshchestvennoye_uchastiye/obshchestvennyy_sovet/poryadok_formirovaniya</t>
  </si>
  <si>
    <t>http://minfin.49gov.ru/depart/coordinating/; http://minfin.49gov.ru/documents/?doc_type=11</t>
  </si>
  <si>
    <t>http://openbudget.sakhminfin.ru/Menu/Page/393</t>
  </si>
  <si>
    <t>https://www.eao.ru/isp-vlast/departament-finansov-pravitelstva-evreyskoy-avtonomnoy-oblasti/</t>
  </si>
  <si>
    <t>http://чукотка.рф/power/administrative_setting/Dep_fin_ecom/</t>
  </si>
  <si>
    <t>https://minfin01-maykop.ru/Menu/Page/160</t>
  </si>
  <si>
    <t>https://minfin.krasnodar.ru/department/soveshchatelnye-organy</t>
  </si>
  <si>
    <t>https://www.mfri.ru/index.php/obshchestvennyj-sovet</t>
  </si>
  <si>
    <t>http://www.minfinchr.ru/deyatelnost/obshchestvennyj-sovet-pri-ministerstve</t>
  </si>
  <si>
    <t>https://mrp.omskportal.ru/oiv/mf/glavnaya/sovet</t>
  </si>
  <si>
    <t>http://minfin.karelia.ru/materialy-zasedanij/</t>
  </si>
  <si>
    <t>https://minfin.rk.gov.ru/ru/structure/256</t>
  </si>
  <si>
    <t>https://volgafin.volgograd.ru/coordination/meeting/</t>
  </si>
  <si>
    <t>https://mfsk.ru/main/id9/obschestv-sovet/deyat</t>
  </si>
  <si>
    <t>https://minfin.bashkortostan.ru/activity/2971/?filter_d_section=15&amp;nav-documents=page-1</t>
  </si>
  <si>
    <t>https://www.mfur.ru/activities/ob_sovet/zasedanie_os.php</t>
  </si>
  <si>
    <t>https://www.minfin.kirov.ru/o-departamente-finansov/public_counciil/journals/</t>
  </si>
  <si>
    <t>https://minfin.midural.ru/document/category/94#document_list</t>
  </si>
  <si>
    <t>https://www.ofukem.ru/about/public-council/final-documents/</t>
  </si>
  <si>
    <t>https://primorsky.ru/authorities/executive-agencies/departments/finance/obshchestvennyy-sovet-pri-ministerstve-finansov-pk/; https://ebudget.primorsky.ru/Menu/Page/1592</t>
  </si>
  <si>
    <t>От 16.02.2022</t>
  </si>
  <si>
    <t>64-рф</t>
  </si>
  <si>
    <t>Да (11.04.2023)</t>
  </si>
  <si>
    <t>Да (в уведомлении)</t>
  </si>
  <si>
    <t>От 19.06.2015</t>
  </si>
  <si>
    <t>7-пф</t>
  </si>
  <si>
    <t>77"о/н"</t>
  </si>
  <si>
    <t xml:space="preserve">Три года </t>
  </si>
  <si>
    <t>15.10.2018 (распоряжение № 385)</t>
  </si>
  <si>
    <t>От 15.12.2020</t>
  </si>
  <si>
    <t>Да (2021, продление процедуры)</t>
  </si>
  <si>
    <t>18-02/15-21</t>
  </si>
  <si>
    <t>Пять лет</t>
  </si>
  <si>
    <t>18-03/15-89</t>
  </si>
  <si>
    <t>01.06.2017 (приказ № 18-02/01-15-44)</t>
  </si>
  <si>
    <t>650-пп/16</t>
  </si>
  <si>
    <t>31/39-од/37</t>
  </si>
  <si>
    <t>12.03.2019 (приказ № 28/39-ОД/30)</t>
  </si>
  <si>
    <t>Четыре года с даты первого заседания</t>
  </si>
  <si>
    <t>https://minfin.novreg.ru/ministry/advisory/</t>
  </si>
  <si>
    <t>Да (2023)</t>
  </si>
  <si>
    <t>Да (нет даты 2022)</t>
  </si>
  <si>
    <t>10.08.2018 (приказ № 78)</t>
  </si>
  <si>
    <t>https://fincom.gov.spb.ru/committees/about/public-council</t>
  </si>
  <si>
    <t>37-р</t>
  </si>
  <si>
    <t>14-р</t>
  </si>
  <si>
    <t>От 15.02.2019, 17.03.2021, 25.03.2022, 16.03.2023</t>
  </si>
  <si>
    <t xml:space="preserve">От 18.04.2017, 12.02.2019 </t>
  </si>
  <si>
    <t>32-пг</t>
  </si>
  <si>
    <t>Губернатор</t>
  </si>
  <si>
    <t>Два года со дня утверждения его состава</t>
  </si>
  <si>
    <t>От 15.10.2014, 14.04.2015, 26.10.2018</t>
  </si>
  <si>
    <t>Да (10.01.2023)</t>
  </si>
  <si>
    <t>21-к</t>
  </si>
  <si>
    <t>18.12.2018 (приказ № 75-к)</t>
  </si>
  <si>
    <t>Указ</t>
  </si>
  <si>
    <t>От 31.01.2014, 15.03.2021, 23.04.2021</t>
  </si>
  <si>
    <t>88-А</t>
  </si>
  <si>
    <t>15.09.2017 (приказ № 94-А)</t>
  </si>
  <si>
    <t>12/251м</t>
  </si>
  <si>
    <t>Утвержден вновь сформированный состав</t>
  </si>
  <si>
    <t>От 17.03.2021</t>
  </si>
  <si>
    <t>Да (18.01.2022)</t>
  </si>
  <si>
    <t>17.02.2020 (приказ № 40)</t>
  </si>
  <si>
    <t>03.09.2018 (приказ № 418)</t>
  </si>
  <si>
    <t>32-р</t>
  </si>
  <si>
    <t>От 30.12.2022</t>
  </si>
  <si>
    <t>От 01.04.2015, 22.10.2015, 16.11.2022, 10.04.2023</t>
  </si>
  <si>
    <t>https://minfin.donland.ru/about/a1820/</t>
  </si>
  <si>
    <t>Да (05.07.2022)</t>
  </si>
  <si>
    <t>Пять лет с даты первого заседания</t>
  </si>
  <si>
    <t>От 22.06.2022</t>
  </si>
  <si>
    <t>Да (04.04.2023)</t>
  </si>
  <si>
    <t>От 10.09.2021, 23.03.2023</t>
  </si>
  <si>
    <t>05.11.2014 (приказ № 194)</t>
  </si>
  <si>
    <t>https://mfri.ru/%d0%be-%d0%bc%d0%b8%d0%bd%d0%b8%d1%81%d1%82%d0%b5%d1%80%d1%81%d1%82%d0%b2%d0%b5/%d0%be%d0%b1%d1%89%d0%b5%d1%81%d1%82%d0%b2%d0%b5%d0%bd%d0%bd%d1%8b%d0%b9-%d1%81%d0%be%d0%b2%d0%b5%d1%82/</t>
  </si>
  <si>
    <t>От 28.09.2017, от 21.05.18</t>
  </si>
  <si>
    <t>От 06.11.2015</t>
  </si>
  <si>
    <t>161-п</t>
  </si>
  <si>
    <t>18.05.2018 (приказ № 42)</t>
  </si>
  <si>
    <t>27.12.2017 (нет приказа)</t>
  </si>
  <si>
    <t>10.12.2015 (приказ № 193)</t>
  </si>
  <si>
    <t>01.03.02/360</t>
  </si>
  <si>
    <t>01-03-01/47</t>
  </si>
  <si>
    <t>Да (2022)</t>
  </si>
  <si>
    <t>От 28.01.21</t>
  </si>
  <si>
    <t>28.01.2016 (приказ № 14)</t>
  </si>
  <si>
    <t>От 19.11.2021</t>
  </si>
  <si>
    <t>159 л/с</t>
  </si>
  <si>
    <t>597л/с</t>
  </si>
  <si>
    <t>От 10.01.2023</t>
  </si>
  <si>
    <t>Да (21.09.2023)</t>
  </si>
  <si>
    <t>От 20.09.2021</t>
  </si>
  <si>
    <t>135 о/д</t>
  </si>
  <si>
    <t xml:space="preserve">Заочная </t>
  </si>
  <si>
    <t>https://mari-el.gov.ru/ministries/minfin/pages/obshchestvennyy-sovet-protokoly-2023-g/?lang=ru</t>
  </si>
  <si>
    <t>Да (04.05.2022)</t>
  </si>
  <si>
    <t>09.06.2017 (приказ № 73)</t>
  </si>
  <si>
    <t>От 14.06.2019, 20.12.2021, 21.02.2022, 17.03.2023</t>
  </si>
  <si>
    <t>От 12.02.2019</t>
  </si>
  <si>
    <t>28.02.2018 (приказ № 48)</t>
  </si>
  <si>
    <t>170/п</t>
  </si>
  <si>
    <t>Три года со дня принятия приказа об утверждении состава</t>
  </si>
  <si>
    <t>204/п</t>
  </si>
  <si>
    <t>https://mfin.permkrai.ru/deyatelnost/sovety-pri-minfine-pk/protokoly-zasedaniy/plany-rabot-obshchestvennogo-soveta</t>
  </si>
  <si>
    <t>СЭД-39-01-22-111</t>
  </si>
  <si>
    <t>От 13.05.2019, 01.12.2021</t>
  </si>
  <si>
    <t>39-01-22-83</t>
  </si>
  <si>
    <t>От 13.04.2022</t>
  </si>
  <si>
    <t>24.12.2014 (приказ № СЭД-39-01-22-284)</t>
  </si>
  <si>
    <t>От 24.03.2023</t>
  </si>
  <si>
    <t>От 06.05.2016, 31.10.2016, 16.04.2018, 12.03.2019</t>
  </si>
  <si>
    <t>03.06.2016 (приказ № 112)</t>
  </si>
  <si>
    <t>Да (2020)</t>
  </si>
  <si>
    <t>Да (17.09.2021)</t>
  </si>
  <si>
    <t>18.12.2018 (приказ № 62)</t>
  </si>
  <si>
    <t>От 18.07.2014, от 29.11.2018</t>
  </si>
  <si>
    <t>01-21/46</t>
  </si>
  <si>
    <t>Видеоконференция</t>
  </si>
  <si>
    <t>От 30.12.2016, 27.12.2018</t>
  </si>
  <si>
    <t>https://ulminfin.ru/index.php?mgf=sovet ; http://ufo.ulntc.ru:8080/dokumenty/obshchestvennoe-uchastie</t>
  </si>
  <si>
    <t>https://ulminfin.ru/index.php?mgf=sovet ; http://ufo.ulntc.ru:8080/dokumenty/obshchestvennoe-uchastie/plan-raboty</t>
  </si>
  <si>
    <t>https://ulminfin.ru/index.php?mgf=sovet</t>
  </si>
  <si>
    <t>74-пр</t>
  </si>
  <si>
    <t>От 15.03.2022, 04.05.2023</t>
  </si>
  <si>
    <t>Три-пять лет с даты первого заседания</t>
  </si>
  <si>
    <t>9-р</t>
  </si>
  <si>
    <t>От  04.05.2022</t>
  </si>
  <si>
    <t>От 11.02.2019, 04.07.2023</t>
  </si>
  <si>
    <t>Да (04.07.2023)</t>
  </si>
  <si>
    <t>.01/5-65</t>
  </si>
  <si>
    <t>От 28.03.2019</t>
  </si>
  <si>
    <t>.01/5-104</t>
  </si>
  <si>
    <t>Да (29.04.2019)</t>
  </si>
  <si>
    <t>26-о</t>
  </si>
  <si>
    <t>От 21.12.2021</t>
  </si>
  <si>
    <t>2901-07/166</t>
  </si>
  <si>
    <t>От 16.01.2018, 23.12.2022, 27.09.2023</t>
  </si>
  <si>
    <t>Четыре года со дня утверждения его состава</t>
  </si>
  <si>
    <t>Да (май 2023)</t>
  </si>
  <si>
    <t>От 11.10.2016, 06.11.2020, 10.12.2020</t>
  </si>
  <si>
    <t>19-п</t>
  </si>
  <si>
    <t>Три года со дня утверждения его состава</t>
  </si>
  <si>
    <t>01-01-10-00105-1</t>
  </si>
  <si>
    <t>59-од</t>
  </si>
  <si>
    <t>17.09.2019 (приказ № 125-од)</t>
  </si>
  <si>
    <t>14-од</t>
  </si>
  <si>
    <t>Да (15.01.2023)</t>
  </si>
  <si>
    <t>От 21.11.2022</t>
  </si>
  <si>
    <t xml:space="preserve">От 24.05.2017, 27.11.2019, 11.03.2022 </t>
  </si>
  <si>
    <t>4-н</t>
  </si>
  <si>
    <t>17.09.2018 (приказ № 52)</t>
  </si>
  <si>
    <t>От 11.09.2015</t>
  </si>
  <si>
    <t>Да (11.06.2021)</t>
  </si>
  <si>
    <t>11.09.2015 (приказ № 70)</t>
  </si>
  <si>
    <t>18н-мпр</t>
  </si>
  <si>
    <t>От 09.04.2019, 30.05.2019</t>
  </si>
  <si>
    <t>Пять лет со дня утверждения его состава</t>
  </si>
  <si>
    <t>332-мр</t>
  </si>
  <si>
    <t>От 28.05.2021, 28.07.2021, 17.05.2022, 10.06.2022</t>
  </si>
  <si>
    <t>Да (14.05.2019)</t>
  </si>
  <si>
    <t>26.05.2015 (приказ № 26н-мпр)</t>
  </si>
  <si>
    <t>27.01.2020 (приказ № 11)</t>
  </si>
  <si>
    <t>От 06.10.2022</t>
  </si>
  <si>
    <t>10-НПА</t>
  </si>
  <si>
    <t>Да (23.03.2022)</t>
  </si>
  <si>
    <t>От 17.12.2020</t>
  </si>
  <si>
    <t>Да (06.02.2023)</t>
  </si>
  <si>
    <t>От 06.02.2019, 23.03.2023</t>
  </si>
  <si>
    <t>31.03.2017 (приказ  № 120)</t>
  </si>
  <si>
    <t>01-04/0665</t>
  </si>
  <si>
    <t>01-04/1392</t>
  </si>
  <si>
    <t>06.03.2018 (приказ  № 01-04/0301)</t>
  </si>
  <si>
    <t>Да (02.10.2019)</t>
  </si>
  <si>
    <t>23.09.2014 (приказ  № 166)</t>
  </si>
  <si>
    <t>Два года с момента формирования</t>
  </si>
  <si>
    <t>От 27.01.2023</t>
  </si>
  <si>
    <t>Да (19.09.2022)</t>
  </si>
  <si>
    <t>87П</t>
  </si>
  <si>
    <t>От 28.03.2019, 20.02.2020, 13.08.2020</t>
  </si>
  <si>
    <t>03.05.2018 (приказ  № 108П)</t>
  </si>
  <si>
    <t>67П</t>
  </si>
  <si>
    <t>Да (20.02.2023)</t>
  </si>
  <si>
    <t>От 25.11.2016</t>
  </si>
  <si>
    <t>113-пп</t>
  </si>
  <si>
    <t>От 16.03.2017, 22.05.2020, 19.07.2021, 28.12.2022</t>
  </si>
  <si>
    <t>1090-пп</t>
  </si>
  <si>
    <t>От 05.12.2013</t>
  </si>
  <si>
    <t>3.03-96-р</t>
  </si>
  <si>
    <t>07.09.2016  (приказ  № 195)</t>
  </si>
  <si>
    <t>15.09.2021 (приказ № 226)</t>
  </si>
  <si>
    <t>г. Санкт-Петербург</t>
  </si>
  <si>
    <t>22.10.2018 (приказ № 139 о/д)</t>
  </si>
  <si>
    <t>Да (05.03.2021)</t>
  </si>
  <si>
    <t>89-29/01-03/68</t>
  </si>
  <si>
    <t>От 26.11.21, 14.04.2022, 22.12.2022</t>
  </si>
  <si>
    <t>05.06.2017 (приказ № 2901-07/99)</t>
  </si>
  <si>
    <t>Очная (3), видеоконференция (2)</t>
  </si>
  <si>
    <t>Очная (3), заочная (1)</t>
  </si>
  <si>
    <t>https://fin.tmbreg.ru/6228/7517/10033.html</t>
  </si>
  <si>
    <t>Очная (3), видеоконференция (1)</t>
  </si>
  <si>
    <t>http://minfinrd.e-dag.ru/koordinatsionnye-i-soveshchatelnye-organy</t>
  </si>
  <si>
    <t>Очная (3), заочная (3)</t>
  </si>
  <si>
    <t>Очная (4), заочная (1)</t>
  </si>
  <si>
    <t>Очная (3), заочная (7)</t>
  </si>
  <si>
    <t>Очная (2), заочная (4)</t>
  </si>
  <si>
    <t>Очная (5), заочная (2)</t>
  </si>
  <si>
    <t>Очная (2), заочная (2)</t>
  </si>
  <si>
    <t>Очная (1), заочная (5)</t>
  </si>
  <si>
    <t>Очная (1), заочная (3)</t>
  </si>
  <si>
    <t>https://mf.nobl.ru/index.php?option=com_k2&amp;view=item&amp;id=1576:protokoly-zasedanij&amp;Itemid=561</t>
  </si>
  <si>
    <t>Очная (12), заочная (4), выездное (1)</t>
  </si>
  <si>
    <t>https://depfin.admtyumen.ru/OIGV/depfin/actions/more.htm?id=11992414@cmsArticle</t>
  </si>
  <si>
    <t>Очная (2), видеоконференция (2)</t>
  </si>
  <si>
    <t>Очная (4), заочная (14)</t>
  </si>
  <si>
    <t>Очная (3), заочная (2)</t>
  </si>
  <si>
    <t>Очная (3), заочная (5)</t>
  </si>
  <si>
    <t>Очная (2), заочная (5), видеоконференция (1)</t>
  </si>
  <si>
    <t>Очная (10), заочная (5)</t>
  </si>
  <si>
    <t>Пять лет со дня утверждения его персонального состава</t>
  </si>
  <si>
    <t>Сведений недостаточно для оценки показателя (нет сведений о месте работы или социальном статусе членов общественного совета). Срок полномочий совета не установлен, срок его функционирования превышает пять лет</t>
  </si>
  <si>
    <t>Информация об общественном совете на новом сайте отсутствует. Работа общественного совета в 2023 г. не организована или сведения об этом не размещены в открытом доступе (по состоянию на 22.09.2023). Срок полномочий совета истек (по данным со старого сайта)</t>
  </si>
  <si>
    <t>Срок полномочий совета истек. Работа общественного совета в 2023 г. не организована или сведения об этом не размещены в открытом доступе</t>
  </si>
  <si>
    <t>Совет не образован или сведения об этом отсутствуют в открытом доступе</t>
  </si>
  <si>
    <t>За последние пять лет состав совета обновлен менее чем на треть</t>
  </si>
  <si>
    <t xml:space="preserve">Срок полномочий совета истек </t>
  </si>
  <si>
    <t>Срок полномочий совета истек</t>
  </si>
  <si>
    <t>Общественный совет создан, его состав правомочен* и сведения об этом общедоступны</t>
  </si>
  <si>
    <t>Справочно: используемая формулировка в правовом акте</t>
  </si>
  <si>
    <t>Дата утверждения действующего состава совета **</t>
  </si>
  <si>
    <t>Нет (ссылка не активна)</t>
  </si>
  <si>
    <t>Нет, истек</t>
  </si>
  <si>
    <t>Сведения о работе совета не являются общедоступными. Положение о совете на сайте отсутствует, ссылка "Приказ департамента финансов Брянской области "О внесении изменений в Положение об общественном совете при департаменте финансов Брянской области" от 27.03.2023 №35" не активна (по состоянию на 19.06.2023)</t>
  </si>
  <si>
    <t>От 13.12.2019</t>
  </si>
  <si>
    <t>От 21.06.2016</t>
  </si>
  <si>
    <t>Нет (информация по ссылке недоступна)</t>
  </si>
  <si>
    <t>Общественный совет создан, его состав правомочен  (на основе оценки показателя 10.1)*</t>
  </si>
  <si>
    <t>Приказ об утверждении состава совета размещен по ссылке: "Деятельность Общественного совета при министерстве финансов и бюджетной политики Белгородской области в 2022 году". Сведения о составе совета, размещенные на сайте (с фото) не соответствуют составу, утвержденному приказом (К1)</t>
  </si>
  <si>
    <t>В ссылке на приказ от 29.09.2023 № 164 неверно указан год</t>
  </si>
  <si>
    <t>Да (на втором заседании вновь созданного совета)</t>
  </si>
  <si>
    <t>От 17.06.2014, 05.08.2014, 02.02.2015, 08.12.2015, 28.07.2016, 19.06.2017, 14.02.2019, 26.08.2019, 23.10.2020, 22.03.2021, 09.06.2022, 12.05.2023</t>
  </si>
  <si>
    <t>От 03.02.2023, 26.12.2023</t>
  </si>
  <si>
    <t>Поиск затруднен, непонятно, как со страницы финансового органа (https://mari-el.gov.ru/ministries/minfin/) перейти на страницу с информацией об общественном совете, найдено по ключевым словам (К1)</t>
  </si>
  <si>
    <t>11-96</t>
  </si>
  <si>
    <t>11-1</t>
  </si>
  <si>
    <t>01-07/26</t>
  </si>
  <si>
    <t>Председатель и секретать совета утверждены приказом, согласно Положению, должны избираться на первом заседании совета</t>
  </si>
  <si>
    <t>От 05.04.2020, 18.04.2016, 05.09.2017</t>
  </si>
  <si>
    <t>В приказе об утверждении состава совета отсутствуют сведения о месте работы или социальном статусе членов совета. Отсутствует актуальная редакция положения о совете (основание для применения К1)</t>
  </si>
  <si>
    <t>Отсутствует актуальная редакция Положения о совете (К1)</t>
  </si>
  <si>
    <t>Нет (уточнено наименование финансового органа)</t>
  </si>
  <si>
    <t>От 08.12.2022</t>
  </si>
  <si>
    <t xml:space="preserve">От 27.06.2023 </t>
  </si>
  <si>
    <t>От 16.11.2022</t>
  </si>
  <si>
    <t>Отсутствует актуальная редакция Положения о совете и сведений о составе совета (К1)</t>
  </si>
  <si>
    <t>Отсутствует актуальная редакция сведений о составе совета, в подразделе "Составы" не указано, каким актом утвержден соответствующий состав (К1)</t>
  </si>
  <si>
    <t>Отсутствует актуальная редакция сведений о составе совета, изменения носят технический характер (уточнено наименование финансового органа), К1 не применен</t>
  </si>
  <si>
    <t>Сведения о составе совета, размещенные на сайте (с фото), не соответствуют составу, утвержденному приказом (К1)</t>
  </si>
  <si>
    <t>Отсутствует актуальная редакция сведений о составе совета (К1)</t>
  </si>
  <si>
    <t>Отсутствует актуальная редакция сведений о составе совета (К1). По состоянию на 13.03.2024 сведения о составе совета, образованного приказом от 10.12.2020 № 101, с сайта удалены</t>
  </si>
  <si>
    <t>Председатель утвержден приказом министра (соответствует Положению о совете)</t>
  </si>
  <si>
    <t>Поиск затруднен, в меню сайта раздел не предусмотрен, создан баннер в левой части экрана, также возможно использовать функцию поиска (К1)</t>
  </si>
  <si>
    <t>На новом сайте, введенном в эксплуатацию в 2023 г. (https://portal.yarregion.ru/depts-depfin/activity/obshchestvennyy-sovet/), Положение о совете и сведения о составе совета не размещены по состоянию на 13.03.2024, поиск затруднен (К1)</t>
  </si>
  <si>
    <t>Сведения о работе совета не являются общедоступными. По ссылке на распоряжение от 28.03.2016 № 34, которым утверждено Положение об общественном совете, переход не осуществляется</t>
  </si>
  <si>
    <t>Сведения о работе совета не являются общедоступными. Согласно статье 8 Закона Калужской области от 26.05.2014 № 581-ОЗ порядок работы общественного совета определяется общественным советом на первом заседании, в протоколе от 29.01.2021 нет соответствующего решения, на сайте размещено Положение, утвержденное на заседании совета 09.11.2015 (по состоянию на 26.06.2023)</t>
  </si>
  <si>
    <t>Сведения о работе совета не являются общедоступными. Актуальная версия Положения о совете на сайте отсутствует. Не указано, каким актом утверждено размещенное Положение о совете</t>
  </si>
  <si>
    <t>Срок полномочий совета истек. Сведения о работе совета не являются общедоступными. Положение о совете недоступно, переход по ссылке не осуществляется</t>
  </si>
  <si>
    <t>Сведения о работе совета не являются общедоступными, отсутствует Положение о совете</t>
  </si>
  <si>
    <t>Сведения о работе совета не являются общедоступными, ссылки не открываются</t>
  </si>
  <si>
    <t>Сведения о работе совета не являются общедоступными. Отсутствует информация о том, каким актом утверждено положение о совете</t>
  </si>
  <si>
    <t>Сведения о работе совета не являются общедоступными, отсутствуют сведения о составе совета</t>
  </si>
  <si>
    <t>Да (новостное сообщение)</t>
  </si>
  <si>
    <t>В состав общественного совета включен член, который не участвовал в конкурсном отборе (Ковика О.Н.). Уведомление, протокол конкурсной комиссии размещены по ссылке: "Деятельность Общественного совета при министерстве финансов и бюджетной политики Белгородской области в 2022 году", поиск затруднен</t>
  </si>
  <si>
    <t>Да (декабрь 2022)</t>
  </si>
  <si>
    <t>Да (количество поступивших заявок)</t>
  </si>
  <si>
    <t>Да (согласование Общественной палатой)</t>
  </si>
  <si>
    <t>Критерии отбора установлены постановлением Правительства округа</t>
  </si>
  <si>
    <t>Сведения о кандидатах в члены общественного совета и результатах отбора отсутствуют на сайте финансового органа</t>
  </si>
  <si>
    <t>Уведомление о формировании состава совета, состав которого утвержден распоряжением № 24 от 01.02.2023, отсутствует на сайте финансового органа</t>
  </si>
  <si>
    <t>Сведения о результатах отбора отсутствуют на сайте финансового органа</t>
  </si>
  <si>
    <t>Уведомление о формировании состава совета отсутствует на сайте финансового органа</t>
  </si>
  <si>
    <t>Уведомление о формировании состава совета  отсутствует на сайте финансового органа</t>
  </si>
  <si>
    <t>Сведения о поступивших заявках кандидатов в члены общественного совета отсутствуют на сайте финансового органа. О результатах отбора сообщается в новостном сообщении</t>
  </si>
  <si>
    <t>Уведомление о формировании общественного совета и сведения о поступивших заявках кандидатов отсутствуют на сайте финансового органа</t>
  </si>
  <si>
    <t>Совет не образован или сведения об этом отсутствуют на сайте финансового органа</t>
  </si>
  <si>
    <t>Сведения о кандидатах в члены общественного совета отсутствуют на сайте финансового органа</t>
  </si>
  <si>
    <t>Да (09.11.2022)</t>
  </si>
  <si>
    <t>Да (2021)</t>
  </si>
  <si>
    <t>Правовым актом, действующим на момент проведения мониторинга, установлен порядок формирования состава общественного совета на конкурсной основе из числа независимых лиц</t>
  </si>
  <si>
    <t>Подана одна заявка</t>
  </si>
  <si>
    <t>Да (решение Совета Общественной палаты)</t>
  </si>
  <si>
    <t>Сведения о действующем составе совета или о последнем составе совета, срок полномочий которого истек</t>
  </si>
  <si>
    <t>Дата утверждения состава совета, действующего пять лет назад (состав, с которым сопоставляется действующий состав)</t>
  </si>
  <si>
    <t>Дата утверждения действующего состава совета ***</t>
  </si>
  <si>
    <t>28.10.2016 (приказ № 49)</t>
  </si>
  <si>
    <t>Срок полномочий не установлен, совет образован менее пяти лет назад</t>
  </si>
  <si>
    <t>Нет данных о сроке полномочий, совет образован в 2019 году</t>
  </si>
  <si>
    <t>Нет данных о сроке полномочий, совет образован в 2023 году</t>
  </si>
  <si>
    <t>Срок полномочий не установлен, совет образован более пяти лет назад</t>
  </si>
  <si>
    <t>Срок полномочий не установлен, совет образован в 2022 году</t>
  </si>
  <si>
    <t>Срок полномочий совета не истек</t>
  </si>
  <si>
    <t>Нет (сведений недостаточно для оценки)</t>
  </si>
  <si>
    <t>Нет (сведений недостаточно для оценки, срок полномочий не установлен, совет функционирует более пяти лет)</t>
  </si>
  <si>
    <t>Нет (срок полномочий истек)</t>
  </si>
  <si>
    <t>Нет (совет не образован)</t>
  </si>
  <si>
    <t>Срок полномочий совета истек. На новом сайте сведения отсутствуют, оценены сведения, размещенные на старом сайте</t>
  </si>
  <si>
    <t xml:space="preserve">Сведений недостаточно для оценки показателя (нет данных о месте работы или статусе членов совета). Состав совета за последние пять лет не обновлялся </t>
  </si>
  <si>
    <t>Сведений недостаточно для оценки показателя (нет данных о составе совета)</t>
  </si>
  <si>
    <t>Сведений недостаточно для оценки показателя (нет сведений о месте работы или социальном статусе членов общественного совета)</t>
  </si>
  <si>
    <t>Сведений недостаточно для оценки показателя (нет информации о сроке полномочий совета)</t>
  </si>
  <si>
    <t>За последние пять лет состав совета не обновлялся</t>
  </si>
  <si>
    <t>Сведений недостаточно для оценки показателя (нет данных о составе совета, действующем пять лет назад)</t>
  </si>
  <si>
    <t>Сведений, размещенных в открытом доступе, недостаточно для оценки показателя (нет данных о составе совета, действующем пять лет назад)</t>
  </si>
  <si>
    <t>Сведений, размещенных в открытом доступе, недостаточно для оценки показателя (нет данных о составе совета, действующем пять лет назад). Отсутствует актуальная редакция приказа о действующем составе (основание для применения К1)</t>
  </si>
  <si>
    <t>За последние пять лет состав совета обновлен менее чем на треть. Отсутствует актуальная редакция приказа о действующем составе (основание для применения К1)</t>
  </si>
  <si>
    <t>Совет впервые создан менее пяти лет назад, показатель не оценивается, осуществляется корректировка максимального количества баллов</t>
  </si>
  <si>
    <t xml:space="preserve">Показатель оценивается, если за последние пять лет состав общественного совета обновлен не менее чем на треть. В целях оценки показателя сопоставляется состав общественного совета, действующий на момент проведения мониторинга, с составом общественного совета, действующим пять лет назад. </t>
  </si>
  <si>
    <t>31.05.2017 (распоряжение № 64-рф)</t>
  </si>
  <si>
    <t>22.03.2018 (приказ № 56)</t>
  </si>
  <si>
    <t>За последние пять лет состав совета обновлен менее чем на треть. Отсутствует актуальная редакция приказа о действующем составе совета (основание для применения К1)</t>
  </si>
  <si>
    <t>22.10.2015 (приказ № 481) с учетом изм. от 27.01.2017 (приказ № 44)</t>
  </si>
  <si>
    <t>25.06.2019 (приказ № 108)</t>
  </si>
  <si>
    <t>31.08.2017 (приказ № 374)</t>
  </si>
  <si>
    <t>Состав 2017-2020 гг.</t>
  </si>
  <si>
    <t>https://mfnso.nso.ru/page/5622</t>
  </si>
  <si>
    <t>03.04.2018 (приказ  № 39)</t>
  </si>
  <si>
    <t>19.05.2015 (приказ № 35 в ред. от 06.11.2018)</t>
  </si>
  <si>
    <t>16.01.2017 (приказ  № 11 в ред. от 07.12.2018)</t>
  </si>
  <si>
    <t>19.04.2018 (приказ  № 304-пп)</t>
  </si>
  <si>
    <t>21.11.2018 (приказ № 157)</t>
  </si>
  <si>
    <t>Проведено сопоставление с составом совета, действующим в 2020 г., сведений о более ранних составах совета на сайте нет</t>
  </si>
  <si>
    <t>27</t>
  </si>
  <si>
    <t>03.04.2017 (приказ № 49)</t>
  </si>
  <si>
    <t>100 о/д</t>
  </si>
  <si>
    <t>Проведено соспоставление с предыдущим составом совета, совет впервые создан в 2021 году</t>
  </si>
  <si>
    <t>Проведено соспоставление с составом совета, образованном в 2019 г., сведений о составе совета, образованном ранее, нет</t>
  </si>
  <si>
    <t>Проведено соспоставление с предыдущим составом совета, сведений о составе совета, образованном ранее, на сайте нет</t>
  </si>
  <si>
    <t>Проведено соспоставление с составом совета, образованном в 2021 году, сведений о составе совета, образованном ранее, на сайте нет</t>
  </si>
  <si>
    <t>01.10.2013 (приказ № 108 в ред. от 02.12.2014)</t>
  </si>
  <si>
    <t>Состав 2016-2019 гг.</t>
  </si>
  <si>
    <t>Состав 2021 г.</t>
  </si>
  <si>
    <t>09.09.2015 (приказ № 111 в ред. от 14.12.2017)</t>
  </si>
  <si>
    <t>06.06.2016 (приказ № 122 в ред. от 27.11.2017)</t>
  </si>
  <si>
    <t>Состав с 2017 г.</t>
  </si>
  <si>
    <t>Состав 2016-2018 гг.</t>
  </si>
  <si>
    <t>30.09.2016 (приказ № 78)</t>
  </si>
  <si>
    <t>https://mfnso.nso.ru/page/5624</t>
  </si>
  <si>
    <t>План не размещен (по состоянию на 20.03.2023)</t>
  </si>
  <si>
    <t>План не размещен (по состоянию на 20.03.2023). Новый состав совета сформирован 20.06.2023, размещен план на II полугодие 2023 г. Недосточно для оценки показателя, в I полугодии 2023 г. проводились заседания совета</t>
  </si>
  <si>
    <t>План не размещен (по состоянию на 20.03.2023, по состоянию на 15.03.2024). Новый состав совета образован 10.04.2023</t>
  </si>
  <si>
    <t>Да (для нового состава совета)</t>
  </si>
  <si>
    <t>План не содержит сведений об уполномоченном лице, его подписавшем, не учитывается в целях оценки показателя. Новый состав совета сформирован 17.03.2023</t>
  </si>
  <si>
    <t>План не размещен. Новый состав совета сформирован 21.04.2023</t>
  </si>
  <si>
    <t>Нет (только для нового состава совета на II полугодие 2023 г.)</t>
  </si>
  <si>
    <t>План содержит данные только на январь 2023 г., не содержит подписи или сведений о том, на каком заседании совета он утвержден</t>
  </si>
  <si>
    <t xml:space="preserve">Сведений недостаточно для оценки показателя (нет данных о месте работы или статусе членов совета). Информация о плане на 2023 г. содержится в протоколе от 13.01.2023, поиск затруднен (основание для применения К1) </t>
  </si>
  <si>
    <t>Сведений недостаточно для оценки показателя (нет данных о составе совета). По состоянию на 20.03.2023 план не размещен</t>
  </si>
  <si>
    <t>План размещен для нового состава совета, новый состав совета сформирован 14.03.2023</t>
  </si>
  <si>
    <t>Сведений недостаточно для оценки показателя (нет сведений о месте работы или социальном статусе членов общественного совета). Срок полномочий совета не установлен, срок его функционирования превышает пять лет. План не размещен (по состоянию на 20.03.2023)</t>
  </si>
  <si>
    <t>Срок полномочий совета истек. План не размещен (по состоянию на 20.03.2023)</t>
  </si>
  <si>
    <t>Сведений недостаточно для оценки показателя (нет сведений о месте работы или социальном статусе членов общественного совета). План не размещен (по состоянию на 20.03.2023)</t>
  </si>
  <si>
    <t>Размещен план на IV квартал 2022 г. и на 2023 г.</t>
  </si>
  <si>
    <t>Размещена программа работы совета на 2023 г.</t>
  </si>
  <si>
    <t>Нет (недостоверные сведения)</t>
  </si>
  <si>
    <t>https://www.yarregion.ru/depts/depfin/tmpPages/activities.aspx; https://portal.yarregion.ru/depts-depfin/activity/obshchestvennyy-sovet/; https://narod.yarregion.ru/service/obschestvennye-sovety/spisok-sovetov/departament-finansov/</t>
  </si>
  <si>
    <t>Нет, заседания проводятся нерегулярно</t>
  </si>
  <si>
    <t>Сведений недостаточно для оценки показателя (нет сведений о месте работы или социальном статусе членов общественного совета). Срок полномочий совета не установлен, срок его функционирования превышает пять лет. Заседания совета в 2023 г. не проводились или сведения об этом не размещались в открытом доступе</t>
  </si>
  <si>
    <t>Срок полномочий совета истек. Заседания совета в 2023 г. не проводились или сведения об этом не размещались в открытом доступе</t>
  </si>
  <si>
    <t>Сведений недостаточно для оценки показателя (нет сведений о месте работы или социальном статусе членов общественного совета). Имеется информация о четырех заседаниях, размещены протоколы только двух из них</t>
  </si>
  <si>
    <t>Срок полномочий совета истек. Заседания совета в 2023 г. проводились нерегулярно</t>
  </si>
  <si>
    <t>Сведений недостаточно для оценки показателя (нет данных о месте работы или статусе членов совета). Заседания совета в 2023 г. проводились нерегулярно</t>
  </si>
  <si>
    <t>Сведений недостаточно для оценки показателя (нет данных о составе совета). План не размещен (по состоянию на 20.03.2023)</t>
  </si>
  <si>
    <t>Сведений недостаточно для оценки показателя (нет данных о составе совета). Заседания совета в 2023 г. не проводились или сведения об этом не размещались в открытом доступе</t>
  </si>
  <si>
    <t>Сведений недостаточно для оценки показателя (нет информации о сроке полномочий совета). План не размещен (по состоянию на 20.03.2023)</t>
  </si>
  <si>
    <t>Сведений недостаточно для оценки показателя (нет информации о сроке полномочий совета). Заседания совета в 2023 году не проводились или сведения об этом не публикуются</t>
  </si>
  <si>
    <t>Нет, сведения не являются общедоступными</t>
  </si>
  <si>
    <t>Состав участников</t>
  </si>
  <si>
    <t>Обсуждаемые вопросы</t>
  </si>
  <si>
    <t>Принятые решения</t>
  </si>
  <si>
    <t>Дата и место проведения заседания</t>
  </si>
  <si>
    <t>Наличие / отсутствие в открытом доступе</t>
  </si>
  <si>
    <t>Вид правового акта, которым утверждено положение</t>
  </si>
  <si>
    <t>Орган, принявший правовой акт</t>
  </si>
  <si>
    <t>Номер правового акта</t>
  </si>
  <si>
    <t>Дата принятия правового акта</t>
  </si>
  <si>
    <t>Вид правового акта, которым утвержден состав</t>
  </si>
  <si>
    <t xml:space="preserve">Сведения о внесении изменений </t>
  </si>
  <si>
    <t>Наличие в открытом доступе на сайте финансового органа информации о формировании общественного совета</t>
  </si>
  <si>
    <t>Уведомление о формировании состава общественного совета</t>
  </si>
  <si>
    <t>Сведения о поступивших заявках кандидатов</t>
  </si>
  <si>
    <t>Сведения о результатах отбора (протокол конкурсной комиссии)</t>
  </si>
  <si>
    <t>Да (частично)</t>
  </si>
  <si>
    <t>Протоколы размещены на двух сайтах: на сайте финансового органа, введенном в эксплуатацию в 2023 г., и на сайте "Народное правительство Ярославской области". Протоколы трех заседаний разного содержания, расцениваются как недостоверные сведения</t>
  </si>
  <si>
    <t>Заседания совета в 2023 году не проводились или протоколы заседаний совета не размещены на сайте финансового органа</t>
  </si>
  <si>
    <t>Заседания совета в 2023 году проводились нерегулярно, протоколы не размещаются на сайте финансового органа в срок надлежащей практики (по состоянию на 02.02.2024 отсутствовали)</t>
  </si>
  <si>
    <t>Заседания совета в 2023 году проводились нерегулярно. По состоянию на 07.02.2024 по ссылке на протокол заседания от 27.12.2023 загружен протокол от 22.01.2024, впоследствии исправлено</t>
  </si>
  <si>
    <t>Заседания совета в 2023 году проводились нерегулярно, протоколы не размещаются в сроки надлежащей практики на сайте финансового органа (по состоянию на 27.09.2023 был размещен только протокол заседания от 29.01.2023)</t>
  </si>
  <si>
    <t>Заседания совета в 2023 году проводились нерегулярно</t>
  </si>
  <si>
    <t>Нет, заседания не проводятся</t>
  </si>
  <si>
    <t>Нет, заседания проводятся нерегулярно, протоколы не публикуются в срок надлежащей практики</t>
  </si>
  <si>
    <t>В протоколе заседания от 26.01.2023 не указаны участники</t>
  </si>
  <si>
    <t>В протоколах заседаний, проведенных в I полугодии, отсутствуют сведения об участниках, указано только их общее количество</t>
  </si>
  <si>
    <t>Протоколы не отвечают требованиям, в них отсутствуют принятые решения, в отдельных протоколах также отсутствуют сведения о составе участников</t>
  </si>
  <si>
    <t>Раздел 1.       Организация работы общественного совета</t>
  </si>
  <si>
    <t>а)   соблюдение ограничений, установленных Федеральным законом от 21.07.2014 № 212-ФЗ «Об основах общественного контроля в Российской Федерации» в отношении лиц, которые могут быть членами общественных советов при исполнительных органах государственной власти субъектов Российской Федерации;</t>
  </si>
  <si>
    <t>б)   соблюдение срока полномочий состава общественного совета, установленного порядком формирования общественного совета, принятым в субъекте Российской Федерации, и такой срок не может превышать пять лет со дня проведения первого заседания общественного совета вновь сформированного состава.</t>
  </si>
  <si>
    <r>
      <t xml:space="preserve">1)    </t>
    </r>
    <r>
      <rPr>
        <sz val="11"/>
        <color theme="1"/>
        <rFont val="Times New Roman"/>
        <family val="1"/>
      </rPr>
      <t>установленные до начала формирования общественного совета требования (критерии отбора) к кандидатурам в члены общественного совета;</t>
    </r>
  </si>
  <si>
    <r>
      <t xml:space="preserve">2)    </t>
    </r>
    <r>
      <rPr>
        <sz val="11"/>
        <color theme="1"/>
        <rFont val="Times New Roman"/>
        <family val="1"/>
      </rPr>
      <t>установленный правовым актом порядок формирования состава общественного совета на конкурсной основе из числа независимых от органов государственной власти субъекта Российской Федерации экспертов, представителей заинтересованных общественных организаций и иных лиц;</t>
    </r>
  </si>
  <si>
    <r>
      <t xml:space="preserve">3)    </t>
    </r>
    <r>
      <rPr>
        <sz val="11"/>
        <color theme="1"/>
        <rFont val="Times New Roman"/>
        <family val="1"/>
      </rPr>
      <t>общедоступность информации о порядке формирования состава общественного совета, процедуре его формирования, в том числе о поступивших заявках кандидатов в члены общественного совета и результатах конкурсного отбора, подтверждаемых протоколом конкурсной комиссии.</t>
    </r>
  </si>
  <si>
    <r>
      <t xml:space="preserve">Показатель оценивается на основе информации, имеющейся в открытом доступе. Если сведений в открытом доступе недостаточно, то оценка показателя принимает значение «0 (ноль) баллов». Если общественный совет создан менее пяти лет назад, то </t>
    </r>
    <r>
      <rPr>
        <sz val="11"/>
        <color rgb="FF000000"/>
        <rFont val="Times New Roman"/>
        <family val="1"/>
      </rPr>
      <t>показатель не оценивается, производится корректировка максимального количества баллов.</t>
    </r>
  </si>
  <si>
    <t>Мониторинг и оценка показателя проведены 20 марта 2023 г. по 18 марта 2024 г.</t>
  </si>
  <si>
    <t>Мониторинг и оценка показателя проведены в период с 19 июня 2023 г. по 18 марта 2024 г.</t>
  </si>
  <si>
    <t xml:space="preserve">Мониторинг и оценка показателя проведены в период с 19 июня 2023 г. по 18 марта 2024 г.   </t>
  </si>
  <si>
    <t>Мониторинг и оценка показателей раздела проведены в период с 20 марта 2023 г. по 18 марта 2024 г.</t>
  </si>
  <si>
    <t>Сведения об обновлении состава общественного совета в течение пяти лет</t>
  </si>
  <si>
    <t>Сведения о совете  не являются общедоступными. Размещен только протокол комиссии о составе совета от 28.03.2023, согласно Положению, состав совета утверждается Министром финансов республики. В протоколе не указаны сведения о месте работы или социальном статусе членов общественного совета</t>
  </si>
  <si>
    <t>https://www.mos.ru/findep/function/napravleniia-deyatelnosti/molodezhnyi-obshestvennyi-sovet/uchreditelnye-dokumenty/; https://www.mos.ru/news/item/130081073/</t>
  </si>
  <si>
    <t>07.10.2016 (приказ № 355)</t>
  </si>
  <si>
    <t>Результаты оценки уровня открытости бюджетных данных субъектов Российской Федерации по разделу 10 "Организация работы общественного совета"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</si>
</sst>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 Cyr"/>
      <charset val="204"/>
    </font>
    <font>
      <sz val="10"/>
      <name val="Courier New Cyr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0"/>
      <name val="Times New Roman"/>
      <family val="1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3" fillId="0" borderId="0"/>
    <xf numFmtId="0" fontId="9" fillId="0" borderId="0" applyNumberFormat="0" applyFill="0" applyBorder="0" applyAlignment="0" applyProtection="0"/>
    <xf numFmtId="0" fontId="1" fillId="0" borderId="0"/>
    <xf numFmtId="0" fontId="2" fillId="0" borderId="0"/>
  </cellStyleXfs>
  <cellXfs count="209">
    <xf numFmtId="0" fontId="0" fillId="0" borderId="0" xfId="0"/>
    <xf numFmtId="0" fontId="11" fillId="0" borderId="0" xfId="0" applyFont="1"/>
    <xf numFmtId="0" fontId="9" fillId="0" borderId="0" xfId="2"/>
    <xf numFmtId="0" fontId="13" fillId="0" borderId="0" xfId="0" applyFont="1"/>
    <xf numFmtId="4" fontId="13" fillId="0" borderId="0" xfId="0" applyNumberFormat="1" applyFont="1"/>
    <xf numFmtId="49" fontId="0" fillId="0" borderId="0" xfId="0" applyNumberFormat="1"/>
    <xf numFmtId="0" fontId="10" fillId="0" borderId="0" xfId="0" applyFont="1"/>
    <xf numFmtId="0" fontId="14" fillId="0" borderId="0" xfId="0" applyFont="1"/>
    <xf numFmtId="0" fontId="15" fillId="0" borderId="0" xfId="0" applyFont="1"/>
    <xf numFmtId="0" fontId="12" fillId="0" borderId="0" xfId="0" applyFont="1"/>
    <xf numFmtId="165" fontId="0" fillId="0" borderId="0" xfId="0" applyNumberFormat="1"/>
    <xf numFmtId="0" fontId="16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6" fillId="0" borderId="2" xfId="3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 wrapText="1"/>
    </xf>
    <xf numFmtId="165" fontId="6" fillId="3" borderId="2" xfId="3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23" fillId="0" borderId="0" xfId="0" applyFont="1"/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0" xfId="0" applyFont="1"/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0" fillId="2" borderId="0" xfId="0" applyFont="1" applyFill="1"/>
    <xf numFmtId="0" fontId="12" fillId="2" borderId="0" xfId="0" applyFont="1" applyFill="1"/>
    <xf numFmtId="0" fontId="26" fillId="0" borderId="0" xfId="0" applyFont="1"/>
    <xf numFmtId="4" fontId="26" fillId="0" borderId="0" xfId="0" applyNumberFormat="1" applyFont="1"/>
    <xf numFmtId="0" fontId="24" fillId="0" borderId="0" xfId="0" applyFont="1"/>
    <xf numFmtId="0" fontId="4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165" fontId="14" fillId="0" borderId="6" xfId="0" applyNumberFormat="1" applyFont="1" applyBorder="1" applyAlignment="1">
      <alignment horizontal="left" vertical="center"/>
    </xf>
    <xf numFmtId="0" fontId="25" fillId="0" borderId="0" xfId="0" applyFont="1"/>
    <xf numFmtId="0" fontId="28" fillId="0" borderId="2" xfId="0" applyFont="1" applyBorder="1" applyAlignment="1">
      <alignment vertical="center"/>
    </xf>
    <xf numFmtId="165" fontId="28" fillId="0" borderId="2" xfId="0" applyNumberFormat="1" applyFont="1" applyBorder="1" applyAlignment="1">
      <alignment horizontal="left" vertical="center"/>
    </xf>
    <xf numFmtId="165" fontId="28" fillId="2" borderId="2" xfId="0" applyNumberFormat="1" applyFont="1" applyFill="1" applyBorder="1" applyAlignment="1">
      <alignment horizontal="left" vertical="center"/>
    </xf>
    <xf numFmtId="165" fontId="28" fillId="3" borderId="2" xfId="0" applyNumberFormat="1" applyFont="1" applyFill="1" applyBorder="1" applyAlignment="1">
      <alignment horizontal="left" vertical="center"/>
    </xf>
    <xf numFmtId="14" fontId="28" fillId="3" borderId="2" xfId="0" applyNumberFormat="1" applyFont="1" applyFill="1" applyBorder="1" applyAlignment="1">
      <alignment horizontal="center" vertical="center"/>
    </xf>
    <xf numFmtId="0" fontId="28" fillId="0" borderId="2" xfId="0" applyFont="1" applyBorder="1" applyAlignment="1">
      <alignment horizontal="left" vertical="center"/>
    </xf>
    <xf numFmtId="0" fontId="28" fillId="2" borderId="2" xfId="0" applyFont="1" applyFill="1" applyBorder="1" applyAlignment="1">
      <alignment horizontal="left" vertical="center"/>
    </xf>
    <xf numFmtId="0" fontId="27" fillId="3" borderId="2" xfId="0" applyFont="1" applyFill="1" applyBorder="1" applyAlignment="1">
      <alignment horizontal="left" vertical="center"/>
    </xf>
    <xf numFmtId="14" fontId="28" fillId="0" borderId="2" xfId="0" applyNumberFormat="1" applyFont="1" applyBorder="1" applyAlignment="1">
      <alignment horizontal="left" vertical="center"/>
    </xf>
    <xf numFmtId="14" fontId="28" fillId="2" borderId="2" xfId="0" applyNumberFormat="1" applyFont="1" applyFill="1" applyBorder="1" applyAlignment="1">
      <alignment horizontal="left" vertical="center"/>
    </xf>
    <xf numFmtId="14" fontId="28" fillId="3" borderId="2" xfId="0" applyNumberFormat="1" applyFont="1" applyFill="1" applyBorder="1" applyAlignment="1">
      <alignment horizontal="left" vertical="center"/>
    </xf>
    <xf numFmtId="14" fontId="27" fillId="3" borderId="2" xfId="0" applyNumberFormat="1" applyFont="1" applyFill="1" applyBorder="1" applyAlignment="1">
      <alignment horizontal="left" vertical="center"/>
    </xf>
    <xf numFmtId="0" fontId="28" fillId="2" borderId="2" xfId="0" applyFont="1" applyFill="1" applyBorder="1" applyAlignment="1">
      <alignment vertical="center"/>
    </xf>
    <xf numFmtId="0" fontId="28" fillId="0" borderId="2" xfId="2" applyFont="1" applyFill="1" applyBorder="1" applyAlignment="1">
      <alignment vertical="center"/>
    </xf>
    <xf numFmtId="2" fontId="28" fillId="0" borderId="2" xfId="2" applyNumberFormat="1" applyFont="1" applyBorder="1" applyAlignment="1">
      <alignment horizontal="left" vertical="center"/>
    </xf>
    <xf numFmtId="2" fontId="28" fillId="0" borderId="2" xfId="2" applyNumberFormat="1" applyFont="1" applyFill="1" applyBorder="1" applyAlignment="1">
      <alignment horizontal="left" vertical="center"/>
    </xf>
    <xf numFmtId="2" fontId="28" fillId="2" borderId="2" xfId="2" applyNumberFormat="1" applyFont="1" applyFill="1" applyBorder="1" applyAlignment="1">
      <alignment horizontal="left" vertical="center"/>
    </xf>
    <xf numFmtId="0" fontId="28" fillId="0" borderId="2" xfId="2" applyFont="1" applyBorder="1" applyAlignment="1">
      <alignment horizontal="left" vertical="center"/>
    </xf>
    <xf numFmtId="0" fontId="28" fillId="0" borderId="2" xfId="2" applyFont="1" applyFill="1" applyBorder="1" applyAlignment="1">
      <alignment horizontal="left" vertical="center"/>
    </xf>
    <xf numFmtId="2" fontId="28" fillId="3" borderId="2" xfId="0" applyNumberFormat="1" applyFont="1" applyFill="1" applyBorder="1" applyAlignment="1">
      <alignment horizontal="left" vertical="center"/>
    </xf>
    <xf numFmtId="0" fontId="28" fillId="0" borderId="2" xfId="2" applyFont="1" applyBorder="1" applyAlignment="1">
      <alignment vertical="center"/>
    </xf>
    <xf numFmtId="2" fontId="27" fillId="3" borderId="2" xfId="0" applyNumberFormat="1" applyFont="1" applyFill="1" applyBorder="1" applyAlignment="1">
      <alignment horizontal="left" vertical="center"/>
    </xf>
    <xf numFmtId="2" fontId="28" fillId="0" borderId="2" xfId="2" applyNumberFormat="1" applyFont="1" applyBorder="1" applyAlignment="1">
      <alignment vertical="center"/>
    </xf>
    <xf numFmtId="165" fontId="28" fillId="0" borderId="2" xfId="0" applyNumberFormat="1" applyFont="1" applyBorder="1" applyAlignment="1">
      <alignment horizontal="center" vertical="center"/>
    </xf>
    <xf numFmtId="165" fontId="28" fillId="2" borderId="2" xfId="0" applyNumberFormat="1" applyFont="1" applyFill="1" applyBorder="1" applyAlignment="1">
      <alignment horizontal="center" vertical="center"/>
    </xf>
    <xf numFmtId="165" fontId="28" fillId="3" borderId="2" xfId="0" applyNumberFormat="1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2" borderId="2" xfId="0" applyFont="1" applyFill="1" applyBorder="1" applyAlignment="1">
      <alignment horizontal="left" vertical="center" wrapText="1"/>
    </xf>
    <xf numFmtId="0" fontId="27" fillId="3" borderId="2" xfId="0" applyFont="1" applyFill="1" applyBorder="1" applyAlignment="1">
      <alignment vertical="center" wrapText="1"/>
    </xf>
    <xf numFmtId="0" fontId="28" fillId="3" borderId="2" xfId="0" applyFont="1" applyFill="1" applyBorder="1" applyAlignment="1">
      <alignment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left" vertical="center"/>
    </xf>
    <xf numFmtId="0" fontId="28" fillId="0" borderId="2" xfId="0" applyFont="1" applyBorder="1" applyAlignment="1">
      <alignment horizontal="center" vertical="center"/>
    </xf>
    <xf numFmtId="165" fontId="27" fillId="0" borderId="2" xfId="0" applyNumberFormat="1" applyFont="1" applyBorder="1" applyAlignment="1">
      <alignment horizontal="center" vertical="center"/>
    </xf>
    <xf numFmtId="165" fontId="28" fillId="0" borderId="2" xfId="0" applyNumberFormat="1" applyFont="1" applyBorder="1" applyAlignment="1">
      <alignment vertical="center"/>
    </xf>
    <xf numFmtId="0" fontId="28" fillId="2" borderId="2" xfId="0" applyFont="1" applyFill="1" applyBorder="1" applyAlignment="1">
      <alignment horizontal="center" vertical="center"/>
    </xf>
    <xf numFmtId="165" fontId="27" fillId="2" borderId="2" xfId="0" applyNumberFormat="1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165" fontId="27" fillId="3" borderId="2" xfId="0" applyNumberFormat="1" applyFont="1" applyFill="1" applyBorder="1" applyAlignment="1">
      <alignment horizontal="center" vertical="center"/>
    </xf>
    <xf numFmtId="165" fontId="27" fillId="3" borderId="2" xfId="0" applyNumberFormat="1" applyFont="1" applyFill="1" applyBorder="1" applyAlignment="1">
      <alignment vertical="center"/>
    </xf>
    <xf numFmtId="0" fontId="28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49" fontId="28" fillId="0" borderId="2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49" fontId="28" fillId="0" borderId="2" xfId="0" applyNumberFormat="1" applyFont="1" applyBorder="1" applyAlignment="1">
      <alignment horizontal="center" vertical="center" wrapText="1"/>
    </xf>
    <xf numFmtId="49" fontId="27" fillId="3" borderId="2" xfId="0" applyNumberFormat="1" applyFont="1" applyFill="1" applyBorder="1" applyAlignment="1">
      <alignment vertical="center" wrapText="1"/>
    </xf>
    <xf numFmtId="49" fontId="28" fillId="2" borderId="2" xfId="0" applyNumberFormat="1" applyFont="1" applyFill="1" applyBorder="1" applyAlignment="1">
      <alignment horizontal="left" vertical="center"/>
    </xf>
    <xf numFmtId="49" fontId="28" fillId="3" borderId="2" xfId="0" applyNumberFormat="1" applyFont="1" applyFill="1" applyBorder="1" applyAlignment="1">
      <alignment horizontal="left" vertical="center"/>
    </xf>
    <xf numFmtId="49" fontId="13" fillId="0" borderId="0" xfId="0" applyNumberFormat="1" applyFont="1"/>
    <xf numFmtId="14" fontId="18" fillId="0" borderId="0" xfId="0" applyNumberFormat="1" applyFont="1" applyAlignment="1">
      <alignment horizontal="left" vertical="center"/>
    </xf>
    <xf numFmtId="14" fontId="28" fillId="0" borderId="2" xfId="0" applyNumberFormat="1" applyFont="1" applyBorder="1" applyAlignment="1">
      <alignment horizontal="center" vertical="center" wrapText="1"/>
    </xf>
    <xf numFmtId="14" fontId="27" fillId="3" borderId="2" xfId="0" applyNumberFormat="1" applyFont="1" applyFill="1" applyBorder="1" applyAlignment="1">
      <alignment vertical="center" wrapText="1"/>
    </xf>
    <xf numFmtId="14" fontId="13" fillId="0" borderId="0" xfId="0" applyNumberFormat="1" applyFont="1"/>
    <xf numFmtId="164" fontId="27" fillId="3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1" fontId="28" fillId="0" borderId="2" xfId="0" applyNumberFormat="1" applyFont="1" applyBorder="1" applyAlignment="1">
      <alignment horizontal="center" vertical="center"/>
    </xf>
    <xf numFmtId="1" fontId="28" fillId="2" borderId="2" xfId="0" applyNumberFormat="1" applyFont="1" applyFill="1" applyBorder="1" applyAlignment="1">
      <alignment horizontal="center" vertical="center"/>
    </xf>
    <xf numFmtId="0" fontId="30" fillId="0" borderId="2" xfId="0" applyFont="1" applyBorder="1" applyAlignment="1">
      <alignment horizontal="justify" vertical="top" wrapText="1"/>
    </xf>
    <xf numFmtId="0" fontId="31" fillId="0" borderId="2" xfId="0" applyFont="1" applyBorder="1" applyAlignment="1">
      <alignment horizontal="justify" vertical="top" wrapText="1"/>
    </xf>
    <xf numFmtId="0" fontId="28" fillId="2" borderId="2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165" fontId="27" fillId="0" borderId="0" xfId="0" applyNumberFormat="1" applyFont="1" applyAlignment="1">
      <alignment horizontal="center" vertical="center"/>
    </xf>
    <xf numFmtId="165" fontId="28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14" fontId="28" fillId="0" borderId="0" xfId="0" applyNumberFormat="1" applyFont="1" applyAlignment="1">
      <alignment horizontal="left" vertical="center"/>
    </xf>
    <xf numFmtId="2" fontId="28" fillId="0" borderId="0" xfId="2" applyNumberFormat="1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8" fillId="0" borderId="2" xfId="0" quotePrefix="1" applyFont="1" applyBorder="1" applyAlignment="1">
      <alignment horizontal="center" vertical="center"/>
    </xf>
    <xf numFmtId="165" fontId="28" fillId="2" borderId="2" xfId="0" applyNumberFormat="1" applyFont="1" applyFill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28" fillId="0" borderId="7" xfId="0" applyFont="1" applyBorder="1" applyAlignment="1">
      <alignment vertical="center"/>
    </xf>
    <xf numFmtId="49" fontId="28" fillId="0" borderId="7" xfId="0" applyNumberFormat="1" applyFont="1" applyBorder="1" applyAlignment="1">
      <alignment vertical="center"/>
    </xf>
    <xf numFmtId="14" fontId="28" fillId="0" borderId="7" xfId="0" applyNumberFormat="1" applyFont="1" applyBorder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/>
    </xf>
    <xf numFmtId="0" fontId="27" fillId="2" borderId="2" xfId="0" applyFont="1" applyFill="1" applyBorder="1" applyAlignment="1">
      <alignment horizontal="left" vertical="center"/>
    </xf>
    <xf numFmtId="165" fontId="27" fillId="0" borderId="2" xfId="0" applyNumberFormat="1" applyFont="1" applyBorder="1" applyAlignment="1">
      <alignment horizontal="left" vertical="center"/>
    </xf>
    <xf numFmtId="0" fontId="26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5" fontId="8" fillId="2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165" fontId="18" fillId="0" borderId="0" xfId="0" applyNumberFormat="1" applyFont="1" applyAlignment="1">
      <alignment horizontal="left" vertical="center"/>
    </xf>
    <xf numFmtId="165" fontId="21" fillId="0" borderId="0" xfId="0" applyNumberFormat="1" applyFont="1" applyAlignment="1">
      <alignment horizontal="left" vertical="center"/>
    </xf>
    <xf numFmtId="165" fontId="27" fillId="3" borderId="2" xfId="0" applyNumberFormat="1" applyFont="1" applyFill="1" applyBorder="1" applyAlignment="1">
      <alignment vertical="center" wrapText="1"/>
    </xf>
    <xf numFmtId="165" fontId="28" fillId="0" borderId="7" xfId="0" applyNumberFormat="1" applyFont="1" applyBorder="1" applyAlignment="1">
      <alignment vertical="center"/>
    </xf>
    <xf numFmtId="165" fontId="13" fillId="0" borderId="0" xfId="0" applyNumberFormat="1" applyFont="1"/>
    <xf numFmtId="165" fontId="14" fillId="0" borderId="0" xfId="0" applyNumberFormat="1" applyFont="1"/>
    <xf numFmtId="165" fontId="23" fillId="0" borderId="0" xfId="0" applyNumberFormat="1" applyFont="1"/>
    <xf numFmtId="165" fontId="28" fillId="0" borderId="2" xfId="0" quotePrefix="1" applyNumberFormat="1" applyFont="1" applyBorder="1" applyAlignment="1">
      <alignment horizontal="center" vertical="center"/>
    </xf>
    <xf numFmtId="165" fontId="14" fillId="0" borderId="0" xfId="0" applyNumberFormat="1" applyFont="1" applyAlignment="1">
      <alignment vertical="center"/>
    </xf>
    <xf numFmtId="165" fontId="15" fillId="0" borderId="0" xfId="0" applyNumberFormat="1" applyFont="1"/>
    <xf numFmtId="0" fontId="27" fillId="0" borderId="0" xfId="0" applyFont="1" applyAlignment="1">
      <alignment horizontal="left" vertical="center"/>
    </xf>
    <xf numFmtId="165" fontId="27" fillId="0" borderId="0" xfId="0" applyNumberFormat="1" applyFont="1" applyAlignment="1">
      <alignment horizontal="left" vertical="center"/>
    </xf>
    <xf numFmtId="0" fontId="28" fillId="0" borderId="0" xfId="0" applyFont="1"/>
    <xf numFmtId="165" fontId="28" fillId="0" borderId="0" xfId="0" applyNumberFormat="1" applyFont="1"/>
    <xf numFmtId="0" fontId="18" fillId="0" borderId="0" xfId="0" applyFont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33" fillId="0" borderId="2" xfId="0" applyFont="1" applyBorder="1" applyAlignment="1">
      <alignment horizontal="justify" vertical="top" wrapText="1"/>
    </xf>
    <xf numFmtId="0" fontId="33" fillId="0" borderId="2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49" fontId="30" fillId="0" borderId="2" xfId="0" applyNumberFormat="1" applyFont="1" applyBorder="1" applyAlignment="1">
      <alignment horizontal="center" vertical="top" wrapText="1"/>
    </xf>
    <xf numFmtId="0" fontId="34" fillId="0" borderId="2" xfId="0" applyFont="1" applyBorder="1" applyAlignment="1">
      <alignment horizontal="left" vertical="top" wrapText="1" indent="2"/>
    </xf>
    <xf numFmtId="0" fontId="35" fillId="0" borderId="0" xfId="0" applyFont="1"/>
    <xf numFmtId="0" fontId="35" fillId="2" borderId="2" xfId="0" applyFont="1" applyFill="1" applyBorder="1" applyAlignment="1">
      <alignment horizontal="left" vertical="center"/>
    </xf>
    <xf numFmtId="1" fontId="28" fillId="0" borderId="8" xfId="0" applyNumberFormat="1" applyFont="1" applyBorder="1" applyAlignment="1">
      <alignment horizontal="center" vertical="center"/>
    </xf>
    <xf numFmtId="1" fontId="28" fillId="2" borderId="8" xfId="0" applyNumberFormat="1" applyFont="1" applyFill="1" applyBorder="1" applyAlignment="1">
      <alignment horizontal="center" vertical="center"/>
    </xf>
    <xf numFmtId="165" fontId="28" fillId="0" borderId="8" xfId="0" applyNumberFormat="1" applyFont="1" applyBorder="1" applyAlignment="1">
      <alignment horizontal="center" vertical="center"/>
    </xf>
    <xf numFmtId="1" fontId="28" fillId="0" borderId="8" xfId="0" applyNumberFormat="1" applyFont="1" applyBorder="1" applyAlignment="1">
      <alignment horizontal="left" vertical="center"/>
    </xf>
    <xf numFmtId="1" fontId="28" fillId="3" borderId="2" xfId="0" applyNumberFormat="1" applyFont="1" applyFill="1" applyBorder="1" applyAlignment="1">
      <alignment horizontal="center" vertical="center"/>
    </xf>
    <xf numFmtId="1" fontId="28" fillId="3" borderId="8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9" fontId="37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27" fillId="3" borderId="2" xfId="0" applyFont="1" applyFill="1" applyBorder="1" applyAlignment="1">
      <alignment vertical="center"/>
    </xf>
    <xf numFmtId="0" fontId="28" fillId="2" borderId="2" xfId="2" applyFont="1" applyFill="1" applyBorder="1" applyAlignment="1">
      <alignment vertical="center"/>
    </xf>
    <xf numFmtId="49" fontId="37" fillId="0" borderId="0" xfId="0" applyNumberFormat="1" applyFont="1"/>
    <xf numFmtId="49" fontId="37" fillId="0" borderId="0" xfId="2" applyNumberFormat="1" applyFont="1"/>
    <xf numFmtId="0" fontId="35" fillId="0" borderId="0" xfId="2" applyFont="1" applyFill="1"/>
    <xf numFmtId="0" fontId="27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49" fontId="18" fillId="0" borderId="0" xfId="0" applyNumberFormat="1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5" fontId="14" fillId="0" borderId="0" xfId="0" applyNumberFormat="1" applyFont="1" applyAlignment="1">
      <alignment horizontal="left" vertical="center"/>
    </xf>
    <xf numFmtId="165" fontId="1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49" fontId="3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49" fontId="33" fillId="0" borderId="2" xfId="0" applyNumberFormat="1" applyFont="1" applyBorder="1" applyAlignment="1">
      <alignment horizontal="center" vertical="top" wrapText="1"/>
    </xf>
    <xf numFmtId="0" fontId="33" fillId="0" borderId="2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center" wrapText="1"/>
    </xf>
    <xf numFmtId="49" fontId="30" fillId="0" borderId="2" xfId="0" applyNumberFormat="1" applyFont="1" applyBorder="1" applyAlignment="1">
      <alignment horizontal="center" vertical="top" wrapText="1"/>
    </xf>
    <xf numFmtId="165" fontId="28" fillId="2" borderId="2" xfId="0" applyNumberFormat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49" fontId="28" fillId="2" borderId="2" xfId="0" applyNumberFormat="1" applyFont="1" applyFill="1" applyBorder="1" applyAlignment="1">
      <alignment horizontal="center" vertical="center" wrapText="1"/>
    </xf>
    <xf numFmtId="49" fontId="28" fillId="0" borderId="2" xfId="0" applyNumberFormat="1" applyFont="1" applyBorder="1" applyAlignment="1">
      <alignment horizontal="center" vertical="center" wrapText="1"/>
    </xf>
    <xf numFmtId="1" fontId="27" fillId="2" borderId="2" xfId="0" applyNumberFormat="1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</cellXfs>
  <cellStyles count="5">
    <cellStyle name="Гиперссылка" xfId="2" builtinId="8"/>
    <cellStyle name="Обычный" xfId="0" builtinId="0"/>
    <cellStyle name="Обычный 2" xfId="3" xr:uid="{00000000-0005-0000-0000-000003000000}"/>
    <cellStyle name="Обычный 3" xfId="4" xr:uid="{00000000-0005-0000-0000-000004000000}"/>
    <cellStyle name="Îáű÷íűé_ÂŰŐÎÄ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&#1070;&#1088;&#1080;&#1081;/Documents/01_&#1053;&#1048;&#1060;&#1048;/2021_&#1056;&#1077;&#1081;&#1090;&#1080;&#1085;&#1075;/06_&#1052;&#1086;&#1085;&#1080;&#1090;&#1086;&#1088;&#1080;&#1085;&#1075;/&#1056;&#1072;&#1079;&#1076;&#1077;&#1083;%209/DOCUME~1/Admin/LOCALS~1/Temp/Rar$DI81.109/&#1056;&#1072;&#1079;&#1076;&#1077;&#1083;%201%202015%20-%201.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SERVER/aec/&#1057;&#1077;&#1088;&#1075;&#1077;&#1077;&#1074;&#1072;/&#1057;&#1077;&#1088;&#1075;&#1077;&#1077;&#1074;&#1072;/&#1089;%20&#1082;&#1086;&#1084;&#1087;&#1072;/&#1088;&#1077;&#1081;&#1090;&#1080;&#1085;&#1075;/2015/&#1056;&#1072;&#1079;&#1076;&#1077;&#1083;%208%202015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0"/>
      <sheetData sheetId="1"/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 xml:space="preserve">Нет, не опубликован </v>
          </cell>
        </row>
        <row r="8">
          <cell r="C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ейтинг (Раздел 8)"/>
      <sheetName val="Оценка (Раздел 8)"/>
      <sheetName val="Методика (Раздел 8)"/>
      <sheetName val="Показатель 8.1"/>
      <sheetName val="Показатель 8.2"/>
      <sheetName val="Показатель 8.3"/>
      <sheetName val="Показатель 8.4"/>
      <sheetName val="Показатель 8.5"/>
      <sheetName val="Параметры"/>
    </sheetNames>
    <sheetDataSet>
      <sheetData sheetId="0" refreshError="1"/>
      <sheetData sheetId="1" refreshError="1"/>
      <sheetData sheetId="2"/>
      <sheetData sheetId="3">
        <row r="5">
          <cell r="C5" t="str">
            <v>Да, опубликовано и содержит информацию о том, где можно ознакомиться с материалами по годовому отчету об исполнении бюджета за 2014 год</v>
          </cell>
        </row>
        <row r="6">
          <cell r="C6" t="str">
            <v>Да, опубликовано, но не содержит информацию о том, где можно ознакомиться с материалами по годовому отчету об исполнении бюджета за 2014 год</v>
          </cell>
        </row>
        <row r="7">
          <cell r="C7" t="str">
            <v>Нет, не опубликовано или не отвечает требованиям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4">
          <cell r="C4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infin74.ru/minfin/overview/soveshorgany/obsh_sovet_pri_minfine_ch_obl.htm" TargetMode="External"/><Relationship Id="rId21" Type="http://schemas.openxmlformats.org/officeDocument/2006/relationships/hyperlink" Target="http://finance.pskov.ru/ob-upravlenii/obshchestvennyy-sovet-pri-komitete-po-finansam-pskovskoy-oblasti" TargetMode="External"/><Relationship Id="rId42" Type="http://schemas.openxmlformats.org/officeDocument/2006/relationships/hyperlink" Target="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" TargetMode="External"/><Relationship Id="rId47" Type="http://schemas.openxmlformats.org/officeDocument/2006/relationships/hyperlink" Target="http://minfin.kalmregion.ru/deyatelnost/obshchestvennyy-sovet/" TargetMode="External"/><Relationship Id="rId63" Type="http://schemas.openxmlformats.org/officeDocument/2006/relationships/hyperlink" Target="http://fin22.ru/opinion/ob-sovet/" TargetMode="External"/><Relationship Id="rId68" Type="http://schemas.openxmlformats.org/officeDocument/2006/relationships/hyperlink" Target="http://minfin-samara.ru/ekspertno-konsultativnyj-sovet-obshh/" TargetMode="External"/><Relationship Id="rId16" Type="http://schemas.openxmlformats.org/officeDocument/2006/relationships/hyperlink" Target="https://df.gov35.ru/deyatelnost/obshchestvennyy-sovet/sostav-obshchestvennogo-soveta.php" TargetMode="External"/><Relationship Id="rId11" Type="http://schemas.openxmlformats.org/officeDocument/2006/relationships/hyperlink" Target="https://&#1082;&#1091;&#1088;&#1089;&#1082;.&#1088;&#1092;/region/control/strukturnye-podrazdeleniya-administratsii-kurskoy-oblasti/komitet-finansov-kurskoy-oblasti/obshchestvennyy-sovet/" TargetMode="External"/><Relationship Id="rId32" Type="http://schemas.openxmlformats.org/officeDocument/2006/relationships/hyperlink" Target="https://r-19.ru/authorities/ministry-of-finance-of-the-republic-of-khakassia/common/3001/" TargetMode="External"/><Relationship Id="rId37" Type="http://schemas.openxmlformats.org/officeDocument/2006/relationships/hyperlink" Target="http://mf.nnov.ru/index.php?option=com_k2&amp;view=itemlist&amp;layout=category&amp;task=category&amp;id=181&amp;Itemid=561" TargetMode="External"/><Relationship Id="rId53" Type="http://schemas.openxmlformats.org/officeDocument/2006/relationships/hyperlink" Target="https://minfin01-maykop.ru/Menu/Page/160" TargetMode="External"/><Relationship Id="rId58" Type="http://schemas.openxmlformats.org/officeDocument/2006/relationships/hyperlink" Target="http://ob.fin.amurobl.ru/obshchestvennoye_uchastiye/obshchestvennyy_sovet" TargetMode="External"/><Relationship Id="rId74" Type="http://schemas.openxmlformats.org/officeDocument/2006/relationships/hyperlink" Target="https://mf.orb.ru/about/9638/" TargetMode="External"/><Relationship Id="rId79" Type="http://schemas.openxmlformats.org/officeDocument/2006/relationships/hyperlink" Target="https://openbudget.sakhminfin.ru/Menu/Page/535" TargetMode="External"/><Relationship Id="rId5" Type="http://schemas.openxmlformats.org/officeDocument/2006/relationships/hyperlink" Target="https://ufin48.ru/Show/Category/115?ItemId=221" TargetMode="External"/><Relationship Id="rId61" Type="http://schemas.openxmlformats.org/officeDocument/2006/relationships/hyperlink" Target="http://minfin.krskstate.ru/social" TargetMode="External"/><Relationship Id="rId19" Type="http://schemas.openxmlformats.org/officeDocument/2006/relationships/hyperlink" Target="https://minfin.novreg.ru/ministry/advisory/" TargetMode="External"/><Relationship Id="rId14" Type="http://schemas.openxmlformats.org/officeDocument/2006/relationships/hyperlink" Target="https://dvinaland.ru/gov/iogv/minfin/public_council/" TargetMode="External"/><Relationship Id="rId22" Type="http://schemas.openxmlformats.org/officeDocument/2006/relationships/hyperlink" Target="http://dfei.adm-nao.ru/obshaya-informaciya/informaciya-o-koordinacionnyh-soveshatelnyh-ekspertnyh-organah-sozdann/obshestvennyj-sovet/" TargetMode="External"/><Relationship Id="rId27" Type="http://schemas.openxmlformats.org/officeDocument/2006/relationships/hyperlink" Target="https://www.eao.ru/isp-vlast/departament-finansov-pravitelstva-evreyskoy-avtonomnoy-oblasti/" TargetMode="External"/><Relationship Id="rId30" Type="http://schemas.openxmlformats.org/officeDocument/2006/relationships/hyperlink" Target="https://depfin.tomsk.gov.ru/koordinatsionnye-soveschatelnye-organy" TargetMode="External"/><Relationship Id="rId35" Type="http://schemas.openxmlformats.org/officeDocument/2006/relationships/hyperlink" Target="http://www.finupr.kurganobl.ru/index.php?test=obsovet" TargetMode="External"/><Relationship Id="rId43" Type="http://schemas.openxmlformats.org/officeDocument/2006/relationships/hyperlink" Target="https://mfri.ru/%d0%be-%d0%bc%d0%b8%d0%bd%d0%b8%d1%81%d1%82%d0%b5%d1%80%d1%81%d1%82%d0%b2%d0%b5/%d0%be%d0%b1%d1%89%d0%b5%d1%81%d1%82%d0%b2%d0%b5%d0%bd%d0%bd%d1%8b%d0%b9-%d1%81%d0%be%d0%b2%d0%b5%d1%82/" TargetMode="External"/><Relationship Id="rId48" Type="http://schemas.openxmlformats.org/officeDocument/2006/relationships/hyperlink" Target="https://minfin.rk.gov.ru/ru/structure/251" TargetMode="External"/><Relationship Id="rId56" Type="http://schemas.openxmlformats.org/officeDocument/2006/relationships/hyperlink" Target="http://minfin.49gov.ru/depart/coordinating/" TargetMode="External"/><Relationship Id="rId64" Type="http://schemas.openxmlformats.org/officeDocument/2006/relationships/hyperlink" Target="http://egov-buryatia.ru/minfin/activities/obshchestvennyy-sovet-pri-ministerstve-finansov-respubliki-buryatiya/" TargetMode="External"/><Relationship Id="rId69" Type="http://schemas.openxmlformats.org/officeDocument/2006/relationships/hyperlink" Target="https://minfin.bashkortostan.ru/about/2/" TargetMode="External"/><Relationship Id="rId77" Type="http://schemas.openxmlformats.org/officeDocument/2006/relationships/hyperlink" Target="https://minfin.rtyva.ru/node/23011/" TargetMode="External"/><Relationship Id="rId8" Type="http://schemas.openxmlformats.org/officeDocument/2006/relationships/hyperlink" Target="https://www.tverfin.ru/obshchestvennyy-sovet/" TargetMode="External"/><Relationship Id="rId51" Type="http://schemas.openxmlformats.org/officeDocument/2006/relationships/hyperlink" Target="http://www.minfin.kirov.ru/o-departamente-finansov/public_counciil/" TargetMode="External"/><Relationship Id="rId72" Type="http://schemas.openxmlformats.org/officeDocument/2006/relationships/hyperlink" Target="https://fin.sev.gov.ru/obshchestvennyy-sovet/" TargetMode="External"/><Relationship Id="rId80" Type="http://schemas.openxmlformats.org/officeDocument/2006/relationships/hyperlink" Target="https://www.mos.ru/findep/function/napravleniia-deyatelnosti/molodezhnyi-obshestvennyi-sovet/" TargetMode="External"/><Relationship Id="rId3" Type="http://schemas.openxmlformats.org/officeDocument/2006/relationships/hyperlink" Target="http://beldepfin.ru/o-ministerstve/informatsiia-o-ministerstve/obshestvennyj-sovet/" TargetMode="External"/><Relationship Id="rId12" Type="http://schemas.openxmlformats.org/officeDocument/2006/relationships/hyperlink" Target="https://www.yarregion.ru/depts/depfin/tmpPages/activities.aspx" TargetMode="External"/><Relationship Id="rId17" Type="http://schemas.openxmlformats.org/officeDocument/2006/relationships/hyperlink" Target="https://minfin.rkomi.ru/o-ministerstve-finansov/obshchestvennyy-sovet" TargetMode="External"/><Relationship Id="rId25" Type="http://schemas.openxmlformats.org/officeDocument/2006/relationships/hyperlink" Target="https://minfin.tatarstan.ru/obshchestvenniy-sovet.htm" TargetMode="External"/><Relationship Id="rId33" Type="http://schemas.openxmlformats.org/officeDocument/2006/relationships/hyperlink" Target="https://www.minfin-altai.ru/about/missions/obshchestvennyy-sovet/" TargetMode="External"/><Relationship Id="rId38" Type="http://schemas.openxmlformats.org/officeDocument/2006/relationships/hyperlink" Target="http://minfin.cap.ru/nizhnee-menyu/obschestvennij-sovet/" TargetMode="External"/><Relationship Id="rId46" Type="http://schemas.openxmlformats.org/officeDocument/2006/relationships/hyperlink" Target="https://minfin.saratov.gov.ru/ministerstvo/koordinatsionnye-i-soveshchatelnye-organy/obshchestvennyj-sovet/deyatelnost" TargetMode="External"/><Relationship Id="rId59" Type="http://schemas.openxmlformats.org/officeDocument/2006/relationships/hyperlink" Target="https://primorsky.ru/authorities/executive-agencies/departments/finance/obshchestvennyy-sovet-pri-ministerstve-finansov-pk/" TargetMode="External"/><Relationship Id="rId67" Type="http://schemas.openxmlformats.org/officeDocument/2006/relationships/hyperlink" Target="https://minfin.midural.ru/document/category/95" TargetMode="External"/><Relationship Id="rId20" Type="http://schemas.openxmlformats.org/officeDocument/2006/relationships/hyperlink" Target="http://finance.lenobl.ru/ru/o-komitete/komissii-i-sovety/public_board/" TargetMode="External"/><Relationship Id="rId41" Type="http://schemas.openxmlformats.org/officeDocument/2006/relationships/hyperlink" Target="http://www.minfinchr.ru/deyatelnost/obshchestvennyj-sovet-pri-ministerstve" TargetMode="External"/><Relationship Id="rId54" Type="http://schemas.openxmlformats.org/officeDocument/2006/relationships/hyperlink" Target="http://ufo.ulntc.ru/index.php?mgf=sovet&amp;slep=net" TargetMode="External"/><Relationship Id="rId62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" TargetMode="External"/><Relationship Id="rId70" Type="http://schemas.openxmlformats.org/officeDocument/2006/relationships/hyperlink" Target="http://minfin.alania.gov.ru/about/publiccouncil" TargetMode="External"/><Relationship Id="rId75" Type="http://schemas.openxmlformats.org/officeDocument/2006/relationships/hyperlink" Target="https://minfin.krasnodar.ru/department/soveshchatelnye-organy" TargetMode="External"/><Relationship Id="rId1" Type="http://schemas.openxmlformats.org/officeDocument/2006/relationships/hyperlink" Target="http://df.ivanovoobl.ru/departament/obshchestvennyy-sovet/" TargetMode="External"/><Relationship Id="rId6" Type="http://schemas.openxmlformats.org/officeDocument/2006/relationships/hyperlink" Target="https://orel-region.ru/index.php?head=6&amp;part=73&amp;unit=3&amp;op=45&amp;in=11" TargetMode="External"/><Relationship Id="rId15" Type="http://schemas.openxmlformats.org/officeDocument/2006/relationships/hyperlink" Target="https://minfin.gov39.ru/open-ministry/council/" TargetMode="External"/><Relationship Id="rId23" Type="http://schemas.openxmlformats.org/officeDocument/2006/relationships/hyperlink" Target="https://fincom.gov.spb.ru/committees/about/public-council" TargetMode="External"/><Relationship Id="rId28" Type="http://schemas.openxmlformats.org/officeDocument/2006/relationships/hyperlink" Target="https://minfin.khabkrai.ru/portal/Menu/Page/468" TargetMode="External"/><Relationship Id="rId36" Type="http://schemas.openxmlformats.org/officeDocument/2006/relationships/hyperlink" Target="http://finance.pnzreg.ru/about/obsovet/" TargetMode="External"/><Relationship Id="rId49" Type="http://schemas.openxmlformats.org/officeDocument/2006/relationships/hyperlink" Target="https://minfin.sakha.gov.ru/obschestvennyj-sovet-pri-ministerstve-finansov-rsja11" TargetMode="External"/><Relationship Id="rId57" Type="http://schemas.openxmlformats.org/officeDocument/2006/relationships/hyperlink" Target="http://chaogov.ru/vlast/organy-vlasti/depfin/obshchestvennye-sovety/" TargetMode="External"/><Relationship Id="rId10" Type="http://schemas.openxmlformats.org/officeDocument/2006/relationships/hyperlink" Target="https://minfin.ryazangov.ru/department/ob_sov/" TargetMode="External"/><Relationship Id="rId31" Type="http://schemas.openxmlformats.org/officeDocument/2006/relationships/hyperlink" Target="http://mfnso.nso.ru/page/2198" TargetMode="External"/><Relationship Id="rId44" Type="http://schemas.openxmlformats.org/officeDocument/2006/relationships/hyperlink" Target="https://minfin.donland.ru/about/a1820/" TargetMode="External"/><Relationship Id="rId52" Type="http://schemas.openxmlformats.org/officeDocument/2006/relationships/hyperlink" Target="https://mfsk.ru/main/id9/obschestv-sovet" TargetMode="External"/><Relationship Id="rId60" Type="http://schemas.openxmlformats.org/officeDocument/2006/relationships/hyperlink" Target="https://openbudget.irkobl.ru/openbudget/obshchestvennoe-uchastie/obshchestvennyy-sovet/o-sovete/" TargetMode="External"/><Relationship Id="rId65" Type="http://schemas.openxmlformats.org/officeDocument/2006/relationships/hyperlink" Target="https://depfin.admhmao.ru/koordinatsionnye-i-soveshchatelnye-organy/obshchestvennyy-sovet-pri-departamente-finansov-khanty-mansiyskogo-avtonomnogo-okruga-yugry/" TargetMode="External"/><Relationship Id="rId73" Type="http://schemas.openxmlformats.org/officeDocument/2006/relationships/hyperlink" Target="https://mfin.permkrai.ru/deyatelnost/sovety-pri-minfine-pk/protokoly-zasedaniy/plany-rabot-obshchestvennogo-soveta" TargetMode="External"/><Relationship Id="rId78" Type="http://schemas.openxmlformats.org/officeDocument/2006/relationships/hyperlink" Target="https://mrp.omskportal.ru/oiv/mf/glavnaya/sovet" TargetMode="External"/><Relationship Id="rId81" Type="http://schemas.openxmlformats.org/officeDocument/2006/relationships/printerSettings" Target="../printerSettings/printerSettings4.bin"/><Relationship Id="rId4" Type="http://schemas.openxmlformats.org/officeDocument/2006/relationships/hyperlink" Target="https://mef.mosreg.ru/ov/obschestvennyy-sovet/polozhenie-ob-obshchestvennom-sovete-sostav-o" TargetMode="External"/><Relationship Id="rId9" Type="http://schemas.openxmlformats.org/officeDocument/2006/relationships/hyperlink" Target="https://fin.tmbreg.ru/6228/7517.html" TargetMode="External"/><Relationship Id="rId13" Type="http://schemas.openxmlformats.org/officeDocument/2006/relationships/hyperlink" Target="https://depfin.kostroma.gov.ru/rukovodstvo/koordinatsionnye-i-soveshchatelnye-organy/polozhenie-ob-obshchestvennom-sovete-pri-departamente-finansov.php" TargetMode="External"/><Relationship Id="rId18" Type="http://schemas.openxmlformats.org/officeDocument/2006/relationships/hyperlink" Target="http://minfin.karelia.ru/obcshestvennyj-sovet/" TargetMode="External"/><Relationship Id="rId39" Type="http://schemas.openxmlformats.org/officeDocument/2006/relationships/hyperlink" Target="http://www.mfur.ru/activities/ob_sovet/" TargetMode="External"/><Relationship Id="rId34" Type="http://schemas.openxmlformats.org/officeDocument/2006/relationships/hyperlink" Target="https://www.yamalfin.ru/index.php?option=com_content&amp;view=section&amp;id=27&amp;Itemid=97" TargetMode="External"/><Relationship Id="rId50" Type="http://schemas.openxmlformats.org/officeDocument/2006/relationships/hyperlink" Target="https://www.ofukem.ru/about/public-council/the-order-of-formation/" TargetMode="External"/><Relationship Id="rId55" Type="http://schemas.openxmlformats.org/officeDocument/2006/relationships/hyperlink" Target="https://minfin.astrobl.ru/deyatelnost/obshhestvennyi-sovet" TargetMode="External"/><Relationship Id="rId76" Type="http://schemas.openxmlformats.org/officeDocument/2006/relationships/hyperlink" Target="http://minfinrd.ru/koordinatsionnye-i-soveshchatelnye-organy" TargetMode="External"/><Relationship Id="rId7" Type="http://schemas.openxmlformats.org/officeDocument/2006/relationships/hyperlink" Target="https://or71.ru/discover/open_ministry/787064/?PAGE=OS" TargetMode="External"/><Relationship Id="rId71" Type="http://schemas.openxmlformats.org/officeDocument/2006/relationships/hyperlink" Target="https://minfin.kbr.ru/activity/obshchestvennyy-sovet/" TargetMode="External"/><Relationship Id="rId2" Type="http://schemas.openxmlformats.org/officeDocument/2006/relationships/hyperlink" Target="https://www.govvrn.ru/organizacia/-/~/id/844246" TargetMode="External"/><Relationship Id="rId29" Type="http://schemas.openxmlformats.org/officeDocument/2006/relationships/hyperlink" Target="https://www.kamgov.ru/minfin/polozenie-ob-obsestvennom-sovete" TargetMode="External"/><Relationship Id="rId24" Type="http://schemas.openxmlformats.org/officeDocument/2006/relationships/hyperlink" Target="https://minfin.gov-murman.ru/activities/public_council/" TargetMode="External"/><Relationship Id="rId40" Type="http://schemas.openxmlformats.org/officeDocument/2006/relationships/hyperlink" Target="https://www.minfinrm.ru/pub-sovet/" TargetMode="External"/><Relationship Id="rId45" Type="http://schemas.openxmlformats.org/officeDocument/2006/relationships/hyperlink" Target="http://volgafin.volgograd.ru/coordination/list/obshchestvennyy-sovet-pri-komitete-finansov/" TargetMode="External"/><Relationship Id="rId66" Type="http://schemas.openxmlformats.org/officeDocument/2006/relationships/hyperlink" Target="https://depfin.admtyumen.ru/OIGV/depfin/about/sovet.htm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://fin22.ru/opinion/ob-sovet/" TargetMode="External"/><Relationship Id="rId21" Type="http://schemas.openxmlformats.org/officeDocument/2006/relationships/hyperlink" Target="http://www.finupr.kurganobl.ru/index.php?test=obsovet" TargetMode="External"/><Relationship Id="rId42" Type="http://schemas.openxmlformats.org/officeDocument/2006/relationships/hyperlink" Target="https://minfin.sakha.gov.ru/obschestvennyj-sovet-pri-ministerstve-finansov-rsja11" TargetMode="External"/><Relationship Id="rId47" Type="http://schemas.openxmlformats.org/officeDocument/2006/relationships/hyperlink" Target="https://minfin.khabkrai.ru/portal/Menu/Page/468" TargetMode="External"/><Relationship Id="rId63" Type="http://schemas.openxmlformats.org/officeDocument/2006/relationships/hyperlink" Target="https://depfin.tomsk.gov.ru/koordinatsionnye-soveschatelnye-organy" TargetMode="External"/><Relationship Id="rId68" Type="http://schemas.openxmlformats.org/officeDocument/2006/relationships/hyperlink" Target="http://minfin.karelia.ru/obcshestvennyj-sovet/" TargetMode="External"/><Relationship Id="rId2" Type="http://schemas.openxmlformats.org/officeDocument/2006/relationships/hyperlink" Target="https://www.govvrn.ru/koordinacionnye-sovety13?pageNumber=1" TargetMode="External"/><Relationship Id="rId16" Type="http://schemas.openxmlformats.org/officeDocument/2006/relationships/hyperlink" Target="https://mari-el.gov.ru/ministries/minfin/pages/Obsovet/" TargetMode="External"/><Relationship Id="rId29" Type="http://schemas.openxmlformats.org/officeDocument/2006/relationships/hyperlink" Target="https://openbudget.irkobl.ru/openbudget/obshchestvennoe-uchastie/obshchestvennyy-sovet/o-sovete/" TargetMode="External"/><Relationship Id="rId11" Type="http://schemas.openxmlformats.org/officeDocument/2006/relationships/hyperlink" Target="https://minfin.gov-murman.ru/activities/public_council/" TargetMode="External"/><Relationship Id="rId24" Type="http://schemas.openxmlformats.org/officeDocument/2006/relationships/hyperlink" Target="https://www.yamalfin.ru/index.php?option=com_content&amp;view=section&amp;id=27&amp;Itemid=97" TargetMode="External"/><Relationship Id="rId32" Type="http://schemas.openxmlformats.org/officeDocument/2006/relationships/hyperlink" Target="http://minfin.tatarstan.ru/rus/obshchestvenniy-sovet.htm" TargetMode="External"/><Relationship Id="rId37" Type="http://schemas.openxmlformats.org/officeDocument/2006/relationships/hyperlink" Target="http://www.minfin01-maykop.ru/Menu/Page/170" TargetMode="External"/><Relationship Id="rId40" Type="http://schemas.openxmlformats.org/officeDocument/2006/relationships/hyperlink" Target="http://www.minfin.kirov.ru/o-departamente-finansov/public_counciil/" TargetMode="External"/><Relationship Id="rId45" Type="http://schemas.openxmlformats.org/officeDocument/2006/relationships/hyperlink" Target="http://minfin.kalmregion.ru/deyatelnost/obshchestvennyy-sovet/" TargetMode="External"/><Relationship Id="rId53" Type="http://schemas.openxmlformats.org/officeDocument/2006/relationships/hyperlink" Target="https://minfin.donland.ru/about/a1820/" TargetMode="External"/><Relationship Id="rId58" Type="http://schemas.openxmlformats.org/officeDocument/2006/relationships/hyperlink" Target="http://ufo.ulntc.ru/index.php?mgf=sovet&amp;slep=net" TargetMode="External"/><Relationship Id="rId66" Type="http://schemas.openxmlformats.org/officeDocument/2006/relationships/hyperlink" Target="http://minfin.cap.ru/nizhnee-menyu/obschestvennij-sovet/" TargetMode="External"/><Relationship Id="rId74" Type="http://schemas.openxmlformats.org/officeDocument/2006/relationships/printerSettings" Target="../printerSettings/printerSettings5.bin"/><Relationship Id="rId5" Type="http://schemas.openxmlformats.org/officeDocument/2006/relationships/hyperlink" Target="https://orel-region.ru/index.php?head=6&amp;part=73&amp;unit=3&amp;op=45&amp;in=12" TargetMode="External"/><Relationship Id="rId61" Type="http://schemas.openxmlformats.org/officeDocument/2006/relationships/hyperlink" Target="https://r-19.ru/authorities/ministry-of-finance-of-the-republic-of-khakassia/common/3001/" TargetMode="External"/><Relationship Id="rId19" Type="http://schemas.openxmlformats.org/officeDocument/2006/relationships/hyperlink" Target="http://finance.pnzreg.ru/about/obsovet/" TargetMode="External"/><Relationship Id="rId14" Type="http://schemas.openxmlformats.org/officeDocument/2006/relationships/hyperlink" Target="https://minfin.kbr.ru/activity/obshchestvennyy-sovet/" TargetMode="External"/><Relationship Id="rId22" Type="http://schemas.openxmlformats.org/officeDocument/2006/relationships/hyperlink" Target="https://minfin74.ru/minfin/overview/soveshorgany/obsh_sovet_pri_minfine_ch_obl.htm" TargetMode="External"/><Relationship Id="rId27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" TargetMode="External"/><Relationship Id="rId30" Type="http://schemas.openxmlformats.org/officeDocument/2006/relationships/hyperlink" Target="https://primorsky.ru/authorities/executive-agencies/departments/finance/obshchestvennyy-sovet-pri-ministerstve-finansov-pk/" TargetMode="External"/><Relationship Id="rId35" Type="http://schemas.openxmlformats.org/officeDocument/2006/relationships/hyperlink" Target="https://minfin.astrobl.ru/site-page/obshchestvennyy-sovet" TargetMode="External"/><Relationship Id="rId43" Type="http://schemas.openxmlformats.org/officeDocument/2006/relationships/hyperlink" Target="https://www.kamgov.ru/minfin/polozenie-ob-obsestvennom-sovete" TargetMode="External"/><Relationship Id="rId48" Type="http://schemas.openxmlformats.org/officeDocument/2006/relationships/hyperlink" Target="http://openbudget.sakhminfin.ru/Menu/Page/393" TargetMode="External"/><Relationship Id="rId56" Type="http://schemas.openxmlformats.org/officeDocument/2006/relationships/hyperlink" Target="http://minfin.alania.gov.ru/about/publiccouncil" TargetMode="External"/><Relationship Id="rId64" Type="http://schemas.openxmlformats.org/officeDocument/2006/relationships/hyperlink" Target="http://ob.fin.amurobl.ru/obshchestvennoye_uchastiye/obshchestvennyy_sovet/poryadok_formirovaniya" TargetMode="External"/><Relationship Id="rId69" Type="http://schemas.openxmlformats.org/officeDocument/2006/relationships/hyperlink" Target="https://minfin.rkomi.ru/o-ministerstve-finansov/obshchestvennyy-sovet" TargetMode="External"/><Relationship Id="rId8" Type="http://schemas.openxmlformats.org/officeDocument/2006/relationships/hyperlink" Target="https://www.tverfin.ru/obshchestvennyy-sovet/" TargetMode="External"/><Relationship Id="rId51" Type="http://schemas.openxmlformats.org/officeDocument/2006/relationships/hyperlink" Target="http://finance.pskov.ru/ob-upravlenii/obshchestvennyy-sovet-pri-komitete-po-finansam-pskovskoy-oblasti" TargetMode="External"/><Relationship Id="rId72" Type="http://schemas.openxmlformats.org/officeDocument/2006/relationships/hyperlink" Target="https://minfin.gov39.ru/open-ministry/council/" TargetMode="External"/><Relationship Id="rId3" Type="http://schemas.openxmlformats.org/officeDocument/2006/relationships/hyperlink" Target="http://df.ivanovoobl.ru/departament/obshchestvennyy-sovet/" TargetMode="External"/><Relationship Id="rId12" Type="http://schemas.openxmlformats.org/officeDocument/2006/relationships/hyperlink" Target="https://fincom.gov.spb.ru/committees/about/public-council" TargetMode="External"/><Relationship Id="rId17" Type="http://schemas.openxmlformats.org/officeDocument/2006/relationships/hyperlink" Target="http://www.minfinrm.ru/pub-sovet/" TargetMode="External"/><Relationship Id="rId25" Type="http://schemas.openxmlformats.org/officeDocument/2006/relationships/hyperlink" Target="http://egov-buryatia.ru/minfin/activities/obshchestvennyy-sovet-pri-ministerstve-finansov-respubliki-buryatiya/" TargetMode="External"/><Relationship Id="rId33" Type="http://schemas.openxmlformats.org/officeDocument/2006/relationships/hyperlink" Target="http://minfin.49gov.ru/depart/coordinating/" TargetMode="External"/><Relationship Id="rId38" Type="http://schemas.openxmlformats.org/officeDocument/2006/relationships/hyperlink" Target="https://www.minfinchr.ru/ministerstvo/struktura-ministerstva/koordinacionnye-i-soveshchatelnye-organy-i-organizacii-obrazovannye-pri-ministerstve" TargetMode="External"/><Relationship Id="rId46" Type="http://schemas.openxmlformats.org/officeDocument/2006/relationships/hyperlink" Target="http://mfnso.nso.ru/page/2198" TargetMode="External"/><Relationship Id="rId59" Type="http://schemas.openxmlformats.org/officeDocument/2006/relationships/hyperlink" Target="https://minfin.midural.ru/document/category/95" TargetMode="External"/><Relationship Id="rId67" Type="http://schemas.openxmlformats.org/officeDocument/2006/relationships/hyperlink" Target="https://depfin.admtyumen.ru/OIGV/depfin/about/sovet.htm" TargetMode="External"/><Relationship Id="rId20" Type="http://schemas.openxmlformats.org/officeDocument/2006/relationships/hyperlink" Target="http://minfin-samara.ru/ekspertno-konsultativnyj-sovet-obshh/" TargetMode="External"/><Relationship Id="rId41" Type="http://schemas.openxmlformats.org/officeDocument/2006/relationships/hyperlink" Target="http://mf.omskportal.ru/oiv/mf/glavnaya/sovet" TargetMode="External"/><Relationship Id="rId54" Type="http://schemas.openxmlformats.org/officeDocument/2006/relationships/hyperlink" Target="https://mfri.ru/" TargetMode="External"/><Relationship Id="rId62" Type="http://schemas.openxmlformats.org/officeDocument/2006/relationships/hyperlink" Target="https://www.ofukem.ru/about/public-council/the-order-of-formation/" TargetMode="External"/><Relationship Id="rId70" Type="http://schemas.openxmlformats.org/officeDocument/2006/relationships/hyperlink" Target="https://dvinaland.ru/gov/iogv/minfin/public_council/" TargetMode="External"/><Relationship Id="rId1" Type="http://schemas.openxmlformats.org/officeDocument/2006/relationships/hyperlink" Target="https://depfin.kostroma.gov.ru/rukovodstvo/koordinatsionnye-i-soveshchatelnye-organy/" TargetMode="External"/><Relationship Id="rId6" Type="http://schemas.openxmlformats.org/officeDocument/2006/relationships/hyperlink" Target="https://minfin.ryazangov.ru/department/ob_sov/" TargetMode="External"/><Relationship Id="rId15" Type="http://schemas.openxmlformats.org/officeDocument/2006/relationships/hyperlink" Target="https://minfin.bashkortostan.ru/about/2/" TargetMode="External"/><Relationship Id="rId23" Type="http://schemas.openxmlformats.org/officeDocument/2006/relationships/hyperlink" Target="http://www.depfin.admhmao.ru/koordinatsionnye-i-soveshchatelnye-organy/" TargetMode="External"/><Relationship Id="rId28" Type="http://schemas.openxmlformats.org/officeDocument/2006/relationships/hyperlink" Target="http://minfin.krskstate.ru/social" TargetMode="External"/><Relationship Id="rId36" Type="http://schemas.openxmlformats.org/officeDocument/2006/relationships/hyperlink" Target="https://www.minfin-altai.ru/about/missions/obshchestvennyy-sovet/" TargetMode="External"/><Relationship Id="rId49" Type="http://schemas.openxmlformats.org/officeDocument/2006/relationships/hyperlink" Target="http://finance.lenobl.ru/ru/o-komitete/komissii-i-sovety/public_board/" TargetMode="External"/><Relationship Id="rId57" Type="http://schemas.openxmlformats.org/officeDocument/2006/relationships/hyperlink" Target="https://mfsk.ru/main/id9/obschestv-sovet" TargetMode="External"/><Relationship Id="rId10" Type="http://schemas.openxmlformats.org/officeDocument/2006/relationships/hyperlink" Target="https://ufin48.ru/Show/Category/115?ItemId=221" TargetMode="External"/><Relationship Id="rId31" Type="http://schemas.openxmlformats.org/officeDocument/2006/relationships/hyperlink" Target="http://&#1095;&#1091;&#1082;&#1086;&#1090;&#1082;&#1072;.&#1088;&#1092;/power/administrative_setting/Dep_fin_ecom/" TargetMode="External"/><Relationship Id="rId44" Type="http://schemas.openxmlformats.org/officeDocument/2006/relationships/hyperlink" Target="https://minfin.rk.gov.ru/ru/structure/251" TargetMode="External"/><Relationship Id="rId52" Type="http://schemas.openxmlformats.org/officeDocument/2006/relationships/hyperlink" Target="http://volgafin.volgograd.ru/coordination/list/obshchestvennyy-sovet-pri-komitete-finansov/" TargetMode="External"/><Relationship Id="rId60" Type="http://schemas.openxmlformats.org/officeDocument/2006/relationships/hyperlink" Target="https://minfin.rtyva.ru/node/23011/" TargetMode="External"/><Relationship Id="rId65" Type="http://schemas.openxmlformats.org/officeDocument/2006/relationships/hyperlink" Target="https://www.eao.ru/isp-vlast/departament-finansov-pravitelstva-evreyskoy-avtonomnoy-oblasti/" TargetMode="External"/><Relationship Id="rId73" Type="http://schemas.openxmlformats.org/officeDocument/2006/relationships/hyperlink" Target="https://mf.avo.ru/obsestvennyj-sovet" TargetMode="External"/><Relationship Id="rId4" Type="http://schemas.openxmlformats.org/officeDocument/2006/relationships/hyperlink" Target="https://adm.rkursk.ru/index.php?id=2425" TargetMode="External"/><Relationship Id="rId9" Type="http://schemas.openxmlformats.org/officeDocument/2006/relationships/hyperlink" Target="https://or71.ru/discover/open_ministry/787064/?PAGE=OS" TargetMode="External"/><Relationship Id="rId13" Type="http://schemas.openxmlformats.org/officeDocument/2006/relationships/hyperlink" Target="http://dfei.adm-nao.ru/obshaya-informaciya/informaciya-o-koordinacionnyh-soveshatelnyh-ekspertnyh-organah-sozdann/" TargetMode="External"/><Relationship Id="rId18" Type="http://schemas.openxmlformats.org/officeDocument/2006/relationships/hyperlink" Target="http://mf.nnov.ru/index.php?option=com_k2&amp;view=itemlist&amp;layout=category&amp;task=category&amp;id=181&amp;Itemid=561" TargetMode="External"/><Relationship Id="rId39" Type="http://schemas.openxmlformats.org/officeDocument/2006/relationships/hyperlink" Target="http://www.mfur.ru/activities/ob_sovet/" TargetMode="External"/><Relationship Id="rId34" Type="http://schemas.openxmlformats.org/officeDocument/2006/relationships/hyperlink" Target="https://saratov.gov.ru/gov/auth/minfin/sovet/" TargetMode="External"/><Relationship Id="rId50" Type="http://schemas.openxmlformats.org/officeDocument/2006/relationships/hyperlink" Target="https://minfin.novreg.ru/ministry/advisory/" TargetMode="External"/><Relationship Id="rId55" Type="http://schemas.openxmlformats.org/officeDocument/2006/relationships/hyperlink" Target="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" TargetMode="External"/><Relationship Id="rId7" Type="http://schemas.openxmlformats.org/officeDocument/2006/relationships/hyperlink" Target="https://fin.tmbreg.ru/6228/7517.html" TargetMode="External"/><Relationship Id="rId71" Type="http://schemas.openxmlformats.org/officeDocument/2006/relationships/hyperlink" Target="https://df.gov35.ru/deyatelnost/obshchestvennyy-sovet/sostav-obshchestvennogo-soveta.php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yamalfin.ru/index.php?option=com_content&amp;view=section&amp;id=27&amp;Itemid=97" TargetMode="External"/><Relationship Id="rId21" Type="http://schemas.openxmlformats.org/officeDocument/2006/relationships/hyperlink" Target="https://minfin.khabkrai.ru/portal/Menu/Page/468" TargetMode="External"/><Relationship Id="rId42" Type="http://schemas.openxmlformats.org/officeDocument/2006/relationships/hyperlink" Target="https://minfin.rk.gov.ru/ru/structure/251" TargetMode="External"/><Relationship Id="rId47" Type="http://schemas.openxmlformats.org/officeDocument/2006/relationships/hyperlink" Target="https://minfin01-maykop.ru/Menu/Page/160" TargetMode="External"/><Relationship Id="rId63" Type="http://schemas.openxmlformats.org/officeDocument/2006/relationships/hyperlink" Target="https://mari-el.gov.ru/ministries/minfin/pages/Obsovet/" TargetMode="External"/><Relationship Id="rId68" Type="http://schemas.openxmlformats.org/officeDocument/2006/relationships/hyperlink" Target="https://fincom.gov.spb.ru/committees/about/public-council" TargetMode="External"/><Relationship Id="rId2" Type="http://schemas.openxmlformats.org/officeDocument/2006/relationships/hyperlink" Target="https://ufin48.ru/Show/Category/115?ItemId=221" TargetMode="External"/><Relationship Id="rId16" Type="http://schemas.openxmlformats.org/officeDocument/2006/relationships/hyperlink" Target="https://minfin.rkomi.ru/o-ministerstve-finansov/obshchestvennyy-sovet" TargetMode="External"/><Relationship Id="rId29" Type="http://schemas.openxmlformats.org/officeDocument/2006/relationships/hyperlink" Target="http://mf.nnov.ru/index.php?option=com_k2&amp;view=itemlist&amp;layout=category&amp;task=category&amp;id=181&amp;Itemid=561" TargetMode="External"/><Relationship Id="rId11" Type="http://schemas.openxmlformats.org/officeDocument/2006/relationships/hyperlink" Target="https://www.yarregion.ru/depts/depfin/tmpPages/activities.aspx" TargetMode="External"/><Relationship Id="rId24" Type="http://schemas.openxmlformats.org/officeDocument/2006/relationships/hyperlink" Target="https://r-19.ru/authorities/ministry-of-finance-of-the-republic-of-khakassia/common/3001/" TargetMode="External"/><Relationship Id="rId32" Type="http://schemas.openxmlformats.org/officeDocument/2006/relationships/hyperlink" Target="https://www.minfinrm.ru/pub-sovet/" TargetMode="External"/><Relationship Id="rId37" Type="http://schemas.openxmlformats.org/officeDocument/2006/relationships/hyperlink" Target="http://volgafin.volgograd.ru/coordination/list/obshchestvennyy-sovet-pri-komitete-finansov/" TargetMode="External"/><Relationship Id="rId40" Type="http://schemas.openxmlformats.org/officeDocument/2006/relationships/hyperlink" Target="https://minfin.saratov.gov.ru/ministerstvo/koordinatsionnye-i-soveshchatelnye-organy/obshchestvennyj-sovet/deyatelnost" TargetMode="External"/><Relationship Id="rId45" Type="http://schemas.openxmlformats.org/officeDocument/2006/relationships/hyperlink" Target="http://www.minfin.kirov.ru/o-departamente-finansov/public_counciil/" TargetMode="External"/><Relationship Id="rId53" Type="http://schemas.openxmlformats.org/officeDocument/2006/relationships/hyperlink" Target="http://ob.fin.amurobl.ru/obshchestvennoye_uchastiye/obshchestvennyy_sovet" TargetMode="External"/><Relationship Id="rId58" Type="http://schemas.openxmlformats.org/officeDocument/2006/relationships/hyperlink" Target="http://egov-buryatia.ru/minfin/activities/obshchestvennyy-sovet-pri-ministerstve-finansov-respubliki-buryatiya/" TargetMode="External"/><Relationship Id="rId66" Type="http://schemas.openxmlformats.org/officeDocument/2006/relationships/hyperlink" Target="https://minfin.kbr.ru/activity/obshchestvennyy-sovet/" TargetMode="External"/><Relationship Id="rId74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" TargetMode="External"/><Relationship Id="rId5" Type="http://schemas.openxmlformats.org/officeDocument/2006/relationships/hyperlink" Target="http://df.ivanovoobl.ru/departament/obshchestvennyy-sovet/" TargetMode="External"/><Relationship Id="rId61" Type="http://schemas.openxmlformats.org/officeDocument/2006/relationships/hyperlink" Target="https://minfin.midural.ru/document/category/95" TargetMode="External"/><Relationship Id="rId19" Type="http://schemas.openxmlformats.org/officeDocument/2006/relationships/hyperlink" Target="https://minfin74.ru/minfin/overview/soveshorgany/obsh_sovet_pri_minfine_ch_obl.htm" TargetMode="External"/><Relationship Id="rId14" Type="http://schemas.openxmlformats.org/officeDocument/2006/relationships/hyperlink" Target="https://minfin.gov39.ru/open-ministry/council/" TargetMode="External"/><Relationship Id="rId22" Type="http://schemas.openxmlformats.org/officeDocument/2006/relationships/hyperlink" Target="https://www.kamgov.ru/minfin/polozenie-ob-obsestvennom-sovete" TargetMode="External"/><Relationship Id="rId27" Type="http://schemas.openxmlformats.org/officeDocument/2006/relationships/hyperlink" Target="http://www.finupr.kurganobl.ru/index.php?test=obsovet" TargetMode="External"/><Relationship Id="rId30" Type="http://schemas.openxmlformats.org/officeDocument/2006/relationships/hyperlink" Target="http://minfin.cap.ru/nizhnee-menyu/obschestvennij-sovet/" TargetMode="External"/><Relationship Id="rId35" Type="http://schemas.openxmlformats.org/officeDocument/2006/relationships/hyperlink" Target="https://www.mfri.ru/index.php/obshchestvennyj-sovet" TargetMode="External"/><Relationship Id="rId43" Type="http://schemas.openxmlformats.org/officeDocument/2006/relationships/hyperlink" Target="https://minfin.sakha.gov.ru/obschestvennyj-sovet-pri-ministerstve-finansov-rsja11" TargetMode="External"/><Relationship Id="rId48" Type="http://schemas.openxmlformats.org/officeDocument/2006/relationships/hyperlink" Target="http://ufo.ulntc.ru/index.php?mgf=sovet&amp;slep=net" TargetMode="External"/><Relationship Id="rId56" Type="http://schemas.openxmlformats.org/officeDocument/2006/relationships/hyperlink" Target="http://minfin.krskstate.ru/social" TargetMode="External"/><Relationship Id="rId64" Type="http://schemas.openxmlformats.org/officeDocument/2006/relationships/hyperlink" Target="https://minfin.bashkortostan.ru/about/2/" TargetMode="External"/><Relationship Id="rId69" Type="http://schemas.openxmlformats.org/officeDocument/2006/relationships/hyperlink" Target="https://minfin.gov-murman.ru/activities/public_council/" TargetMode="External"/><Relationship Id="rId8" Type="http://schemas.openxmlformats.org/officeDocument/2006/relationships/hyperlink" Target="https://fin.tmbreg.ru/6228/7517.html" TargetMode="External"/><Relationship Id="rId51" Type="http://schemas.openxmlformats.org/officeDocument/2006/relationships/hyperlink" Target="http://minfin.49gov.ru/depart/coordinating/" TargetMode="External"/><Relationship Id="rId72" Type="http://schemas.openxmlformats.org/officeDocument/2006/relationships/hyperlink" Target="https://mf.orb.ru/about/9638/" TargetMode="External"/><Relationship Id="rId3" Type="http://schemas.openxmlformats.org/officeDocument/2006/relationships/hyperlink" Target="https://orel-region.ru/index.php?head=6&amp;part=73&amp;unit=3&amp;op=45&amp;in=11" TargetMode="External"/><Relationship Id="rId12" Type="http://schemas.openxmlformats.org/officeDocument/2006/relationships/hyperlink" Target="https://depfin.kostroma.gov.ru/rukovodstvo/koordinatsionnye-i-soveshchatelnye-organy/" TargetMode="External"/><Relationship Id="rId17" Type="http://schemas.openxmlformats.org/officeDocument/2006/relationships/hyperlink" Target="http://minfin.karelia.ru/obcshestvennyj-sovet/" TargetMode="External"/><Relationship Id="rId25" Type="http://schemas.openxmlformats.org/officeDocument/2006/relationships/hyperlink" Target="https://www.minfin-altai.ru/about/missions/obshchestvennyy-sovet/" TargetMode="External"/><Relationship Id="rId33" Type="http://schemas.openxmlformats.org/officeDocument/2006/relationships/hyperlink" Target="http://www.minfinchr.ru/deyatelnost/obshchestvennyj-sovet-pri-ministerstve" TargetMode="External"/><Relationship Id="rId38" Type="http://schemas.openxmlformats.org/officeDocument/2006/relationships/hyperlink" Target="https://minfin.novreg.ru/ministry/advisory/" TargetMode="External"/><Relationship Id="rId46" Type="http://schemas.openxmlformats.org/officeDocument/2006/relationships/hyperlink" Target="https://mfsk.ru/main/id9/obschestv-sovet" TargetMode="External"/><Relationship Id="rId59" Type="http://schemas.openxmlformats.org/officeDocument/2006/relationships/hyperlink" Target="https://depfin.admhmao.ru/koordinatsionnye-i-soveshchatelnye-organy/obshchestvennyy-sovet-pri-departamente-finansov-khanty-mansiyskogo-avtonomnogo-okruga-yugry/" TargetMode="External"/><Relationship Id="rId67" Type="http://schemas.openxmlformats.org/officeDocument/2006/relationships/hyperlink" Target="http://dfei.adm-nao.ru/obshaya-informaciya/informaciya-o-koordinacionnyh-soveshatelnyh-ekspertnyh-organah-sozdann/obshestvennyj-sovet/" TargetMode="External"/><Relationship Id="rId20" Type="http://schemas.openxmlformats.org/officeDocument/2006/relationships/hyperlink" Target="https://www.eao.ru/isp-vlast/departament-finansov-pravitelstva-evreyskoy-avtonomnoy-oblasti/" TargetMode="External"/><Relationship Id="rId41" Type="http://schemas.openxmlformats.org/officeDocument/2006/relationships/hyperlink" Target="http://minfin.kalmregion.ru/deyatelnost/obshchestvennyy-sovet/" TargetMode="External"/><Relationship Id="rId54" Type="http://schemas.openxmlformats.org/officeDocument/2006/relationships/hyperlink" Target="https://primorsky.ru/authorities/executive-agencies/departments/finance/obshchestvennyy-sovet-pri-ministerstve-finansov-pk/" TargetMode="External"/><Relationship Id="rId62" Type="http://schemas.openxmlformats.org/officeDocument/2006/relationships/hyperlink" Target="http://minfin-samara.ru/ekspertno-konsultativnyj-sovet-obshh/" TargetMode="External"/><Relationship Id="rId70" Type="http://schemas.openxmlformats.org/officeDocument/2006/relationships/hyperlink" Target="https://fin.sev.gov.ru/obshchestvennyy-sovet/" TargetMode="External"/><Relationship Id="rId75" Type="http://schemas.openxmlformats.org/officeDocument/2006/relationships/hyperlink" Target="https://openbudget.sakhminfin.ru/Menu/Page/535" TargetMode="External"/><Relationship Id="rId1" Type="http://schemas.openxmlformats.org/officeDocument/2006/relationships/hyperlink" Target="https://mef.mosreg.ru/ov/obschestvennyy-sovet/polozhenie-ob-obshchestvennom-sovete-sostav-o" TargetMode="External"/><Relationship Id="rId6" Type="http://schemas.openxmlformats.org/officeDocument/2006/relationships/hyperlink" Target="https://or71.ru/discover/open_ministry/787064/?PAGE=OS" TargetMode="External"/><Relationship Id="rId15" Type="http://schemas.openxmlformats.org/officeDocument/2006/relationships/hyperlink" Target="https://df.gov35.ru/deyatelnost/obshchestvennyy-sovet/sostav-obshchestvennogo-soveta.php" TargetMode="External"/><Relationship Id="rId23" Type="http://schemas.openxmlformats.org/officeDocument/2006/relationships/hyperlink" Target="https://depfin.tomsk.gov.ru/koordinatsionnye-soveschatelnye-organy" TargetMode="External"/><Relationship Id="rId28" Type="http://schemas.openxmlformats.org/officeDocument/2006/relationships/hyperlink" Target="http://finance.pnzreg.ru/about/obsovet/" TargetMode="External"/><Relationship Id="rId36" Type="http://schemas.openxmlformats.org/officeDocument/2006/relationships/hyperlink" Target="https://minfin.donland.ru/about/a1820/" TargetMode="External"/><Relationship Id="rId49" Type="http://schemas.openxmlformats.org/officeDocument/2006/relationships/hyperlink" Target="https://minfin.astrobl.ru/deyatelnost/obshhestvennyi-sovet" TargetMode="External"/><Relationship Id="rId57" Type="http://schemas.openxmlformats.org/officeDocument/2006/relationships/hyperlink" Target="http://fin22.ru/opinion/ob-sovet/" TargetMode="External"/><Relationship Id="rId10" Type="http://schemas.openxmlformats.org/officeDocument/2006/relationships/hyperlink" Target="https://www.govvrn.ru/organizacia/-/~/id/844246" TargetMode="External"/><Relationship Id="rId31" Type="http://schemas.openxmlformats.org/officeDocument/2006/relationships/hyperlink" Target="http://www.mfur.ru/activities/ob_sovet/" TargetMode="External"/><Relationship Id="rId44" Type="http://schemas.openxmlformats.org/officeDocument/2006/relationships/hyperlink" Target="https://www.ofukem.ru/about/public-council/the-order-of-formation/" TargetMode="External"/><Relationship Id="rId52" Type="http://schemas.openxmlformats.org/officeDocument/2006/relationships/hyperlink" Target="http://chaogov.ru/vlast/organy-vlasti/depfin/obshchestvennye-sovety/" TargetMode="External"/><Relationship Id="rId60" Type="http://schemas.openxmlformats.org/officeDocument/2006/relationships/hyperlink" Target="https://depfin.admtyumen.ru/OIGV/depfin/about/sovet.htm" TargetMode="External"/><Relationship Id="rId65" Type="http://schemas.openxmlformats.org/officeDocument/2006/relationships/hyperlink" Target="http://minfin.alania.gov.ru/about/publiccouncil" TargetMode="External"/><Relationship Id="rId73" Type="http://schemas.openxmlformats.org/officeDocument/2006/relationships/hyperlink" Target="https://minfin.krasnodar.ru/department/soveshchatelnye-organy" TargetMode="External"/><Relationship Id="rId4" Type="http://schemas.openxmlformats.org/officeDocument/2006/relationships/hyperlink" Target="https://www.mos.ru/findep/" TargetMode="External"/><Relationship Id="rId9" Type="http://schemas.openxmlformats.org/officeDocument/2006/relationships/hyperlink" Target="https://minfin.ryazangov.ru/department/ob_sov/" TargetMode="External"/><Relationship Id="rId13" Type="http://schemas.openxmlformats.org/officeDocument/2006/relationships/hyperlink" Target="https://dvinaland.ru/gov/iogv/minfin/public_council/" TargetMode="External"/><Relationship Id="rId18" Type="http://schemas.openxmlformats.org/officeDocument/2006/relationships/hyperlink" Target="https://minfin.tatarstan.ru/obshchestvenniy-sovet.htm" TargetMode="External"/><Relationship Id="rId39" Type="http://schemas.openxmlformats.org/officeDocument/2006/relationships/hyperlink" Target="http://finance.lenobl.ru/ru/o-komitete/komissii-i-sovety/public_board/" TargetMode="External"/><Relationship Id="rId34" Type="http://schemas.openxmlformats.org/officeDocument/2006/relationships/hyperlink" Target="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" TargetMode="External"/><Relationship Id="rId50" Type="http://schemas.openxmlformats.org/officeDocument/2006/relationships/hyperlink" Target="http://finance.pskov.ru/ob-upravlenii/obshchestvennyy-sovet-pri-komitete-po-finansam-pskovskoy-oblasti" TargetMode="External"/><Relationship Id="rId55" Type="http://schemas.openxmlformats.org/officeDocument/2006/relationships/hyperlink" Target="https://openbudget.irkobl.ru/openbudget/obshchestvennoe-uchastie/obshchestvennyy-sovet/o-sovete/" TargetMode="External"/><Relationship Id="rId76" Type="http://schemas.openxmlformats.org/officeDocument/2006/relationships/printerSettings" Target="../printerSettings/printerSettings6.bin"/><Relationship Id="rId7" Type="http://schemas.openxmlformats.org/officeDocument/2006/relationships/hyperlink" Target="https://www.tverfin.ru/obshchestvennyy-sovet/" TargetMode="External"/><Relationship Id="rId71" Type="http://schemas.openxmlformats.org/officeDocument/2006/relationships/hyperlink" Target="https://mfin.permkrai.ru/deyatelnost/sovety-pri-minfine-pk/obshchestvennyy-sovet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://ob.fin.amurobl.ru/obshchestvennoye_uchastiye/obshchestvennyy_sovet" TargetMode="External"/><Relationship Id="rId21" Type="http://schemas.openxmlformats.org/officeDocument/2006/relationships/hyperlink" Target="http://fin22.ru/opinion/ob-sovet/" TargetMode="External"/><Relationship Id="rId42" Type="http://schemas.openxmlformats.org/officeDocument/2006/relationships/hyperlink" Target="https://mf.orb.ru/about/9638/" TargetMode="External"/><Relationship Id="rId47" Type="http://schemas.openxmlformats.org/officeDocument/2006/relationships/hyperlink" Target="https://fin.sev.gov.ru/obshchestvennyy-sovet/" TargetMode="External"/><Relationship Id="rId63" Type="http://schemas.openxmlformats.org/officeDocument/2006/relationships/hyperlink" Target="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" TargetMode="External"/><Relationship Id="rId68" Type="http://schemas.openxmlformats.org/officeDocument/2006/relationships/hyperlink" Target="http://mf.nnov.ru/index.php?option=com_k2&amp;view=itemlist&amp;layout=category&amp;task=category&amp;id=181&amp;Itemid=561" TargetMode="External"/><Relationship Id="rId84" Type="http://schemas.openxmlformats.org/officeDocument/2006/relationships/printerSettings" Target="../printerSettings/printerSettings7.bin"/><Relationship Id="rId16" Type="http://schemas.openxmlformats.org/officeDocument/2006/relationships/hyperlink" Target="http://minfin-samara.ru/ekspertno-konsultativnyj-sovet-obshh/" TargetMode="External"/><Relationship Id="rId11" Type="http://schemas.openxmlformats.org/officeDocument/2006/relationships/hyperlink" Target="https://minfin.kbr.ru/activity/obshchestvennyy-sovet/" TargetMode="External"/><Relationship Id="rId32" Type="http://schemas.openxmlformats.org/officeDocument/2006/relationships/hyperlink" Target="http://bryanskoblfin.ru/Show/Category/35?ItemId=91" TargetMode="External"/><Relationship Id="rId37" Type="http://schemas.openxmlformats.org/officeDocument/2006/relationships/hyperlink" Target="http://minfin.karelia.ru/obcshestvennyj-sovet/" TargetMode="External"/><Relationship Id="rId53" Type="http://schemas.openxmlformats.org/officeDocument/2006/relationships/hyperlink" Target="https://minfin.saratov.gov.ru/ministerstvo/koordinatsionnye-i-soveshchatelnye-organy/obshchestvennyj-sovet/deyatelnost" TargetMode="External"/><Relationship Id="rId58" Type="http://schemas.openxmlformats.org/officeDocument/2006/relationships/hyperlink" Target="http://finance.lenobl.ru/ru/o-komitete/komissii-i-sovety/public_board/" TargetMode="External"/><Relationship Id="rId74" Type="http://schemas.openxmlformats.org/officeDocument/2006/relationships/hyperlink" Target="https://depfin.tomsk.gov.ru/koordinatsionnye-soveschatelnye-organy" TargetMode="External"/><Relationship Id="rId79" Type="http://schemas.openxmlformats.org/officeDocument/2006/relationships/hyperlink" Target="https://minfin.tatarstan.ru/obshchestvenniy-sovet.htm" TargetMode="External"/><Relationship Id="rId5" Type="http://schemas.openxmlformats.org/officeDocument/2006/relationships/hyperlink" Target="https://www.mos.ru/findep/function/napravleniia-deyatelnosti/molodezhnyi-obshestvennyi-sovet/tekushaya-deyatelnost/" TargetMode="External"/><Relationship Id="rId19" Type="http://schemas.openxmlformats.org/officeDocument/2006/relationships/hyperlink" Target="https://depfin.admhmao.ru/koordinatsionnye-i-soveshchatelnye-organy/obshchestvennyy-sovet-pri-departamente-finansov-khanty-mansiyskogo-avtonomnogo-okruga-yugry/" TargetMode="External"/><Relationship Id="rId14" Type="http://schemas.openxmlformats.org/officeDocument/2006/relationships/hyperlink" Target="https://mari-el.gov.ru/ministries/minfin/pages/Obsovet/" TargetMode="External"/><Relationship Id="rId22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" TargetMode="External"/><Relationship Id="rId27" Type="http://schemas.openxmlformats.org/officeDocument/2006/relationships/hyperlink" Target="http://chaogov.ru/vlast/organy-vlasti/depfin/obshchestvennye-sovety/" TargetMode="External"/><Relationship Id="rId30" Type="http://schemas.openxmlformats.org/officeDocument/2006/relationships/hyperlink" Target="https://www.yarregion.ru/depts/depfin/tmpPages/activities.aspx" TargetMode="External"/><Relationship Id="rId35" Type="http://schemas.openxmlformats.org/officeDocument/2006/relationships/hyperlink" Target="https://minfin.krasnodar.ru/department/soveshchatelnye-organy/public_council/delpublic_council" TargetMode="External"/><Relationship Id="rId43" Type="http://schemas.openxmlformats.org/officeDocument/2006/relationships/hyperlink" Target="https://minfin.rtyva.ru/node/23011/" TargetMode="External"/><Relationship Id="rId48" Type="http://schemas.openxmlformats.org/officeDocument/2006/relationships/hyperlink" Target="https://www.tverfin.ru/obshchestvennyy-sovet/spravochnaya-informatsiya-o-deyatelnosti/" TargetMode="External"/><Relationship Id="rId56" Type="http://schemas.openxmlformats.org/officeDocument/2006/relationships/hyperlink" Target="https://minfin.rkomi.ru/o-ministerstve-finansov/obshchestvennyy-sovet" TargetMode="External"/><Relationship Id="rId64" Type="http://schemas.openxmlformats.org/officeDocument/2006/relationships/hyperlink" Target="https://www.minfinchr.ru/deyatelnost/obshchestvennyj-sovet-pri-ministerstve" TargetMode="External"/><Relationship Id="rId69" Type="http://schemas.openxmlformats.org/officeDocument/2006/relationships/hyperlink" Target="http://finance.pnzreg.ru/about/obsovet/" TargetMode="External"/><Relationship Id="rId77" Type="http://schemas.openxmlformats.org/officeDocument/2006/relationships/hyperlink" Target="https://minfin74.ru/minfin/overview/soveshorgany/obsh_sovet_pri_minfine_ch_obl.htm" TargetMode="External"/><Relationship Id="rId8" Type="http://schemas.openxmlformats.org/officeDocument/2006/relationships/hyperlink" Target="https://minfin.gov-murman.ru/activities/public_council/oos_work/" TargetMode="External"/><Relationship Id="rId51" Type="http://schemas.openxmlformats.org/officeDocument/2006/relationships/hyperlink" Target="https://or71.ru/discover/open_ministry/minfin/?PAGE=OS" TargetMode="External"/><Relationship Id="rId72" Type="http://schemas.openxmlformats.org/officeDocument/2006/relationships/hyperlink" Target="https://www.minfin-altai.ru/about/missions/obshchestvennyy-sovet/" TargetMode="External"/><Relationship Id="rId80" Type="http://schemas.openxmlformats.org/officeDocument/2006/relationships/hyperlink" Target="http://mf.omskportal.ru/oiv/mf/glavnaya/sovet" TargetMode="External"/><Relationship Id="rId85" Type="http://schemas.openxmlformats.org/officeDocument/2006/relationships/vmlDrawing" Target="../drawings/vmlDrawing1.vml"/><Relationship Id="rId3" Type="http://schemas.openxmlformats.org/officeDocument/2006/relationships/hyperlink" Target="https://fin.smolensk.ru/activity/council/plan/" TargetMode="External"/><Relationship Id="rId12" Type="http://schemas.openxmlformats.org/officeDocument/2006/relationships/hyperlink" Target="http://minfin.alania.gov.ru/about/publiccouncil" TargetMode="External"/><Relationship Id="rId17" Type="http://schemas.openxmlformats.org/officeDocument/2006/relationships/hyperlink" Target="https://minfin.midural.ru/document/category/97" TargetMode="External"/><Relationship Id="rId25" Type="http://schemas.openxmlformats.org/officeDocument/2006/relationships/hyperlink" Target="https://primorsky.ru/authorities/executive-agencies/departments/finance/obshchestvennyy-sovet-pri-ministerstve-finansov-pk/" TargetMode="External"/><Relationship Id="rId33" Type="http://schemas.openxmlformats.org/officeDocument/2006/relationships/hyperlink" Target="https://minfin.astrobl.ru/deyatelnost/obshhestvennyi-sovet" TargetMode="External"/><Relationship Id="rId38" Type="http://schemas.openxmlformats.org/officeDocument/2006/relationships/hyperlink" Target="https://minfin01-maykop.ru/Menu/Page/170" TargetMode="External"/><Relationship Id="rId46" Type="http://schemas.openxmlformats.org/officeDocument/2006/relationships/hyperlink" Target="https://minfin.rk.gov.ru/ru/structure/2022_12_26_11_18_2023" TargetMode="External"/><Relationship Id="rId59" Type="http://schemas.openxmlformats.org/officeDocument/2006/relationships/hyperlink" Target="https://oldminfin.novreg.ru/plany-raboty-obshcestvennogo-soveta.html" TargetMode="External"/><Relationship Id="rId67" Type="http://schemas.openxmlformats.org/officeDocument/2006/relationships/hyperlink" Target="http://minfin.cap.ru/nizhnee-menyu/obschestvennij-sovet/" TargetMode="External"/><Relationship Id="rId20" Type="http://schemas.openxmlformats.org/officeDocument/2006/relationships/hyperlink" Target="http://egov-buryatia.ru/minfin/activities/obshchestvennyy-sovet-pri-ministerstve-finansov-respubliki-buryatiya/" TargetMode="External"/><Relationship Id="rId41" Type="http://schemas.openxmlformats.org/officeDocument/2006/relationships/hyperlink" Target="http://www.minfin.kirov.ru/o-departamente-finansov/public_counciil/plan/" TargetMode="External"/><Relationship Id="rId54" Type="http://schemas.openxmlformats.org/officeDocument/2006/relationships/hyperlink" Target="https://mef.mosreg.ru/ov/obschestvennyy-sovet?utm_referrer=https%3A%2F%2Fmef.mosreg.ru%2Fov%2Fobschestvennyy-sovet%2Fplany-raboty-soveta%2F29-11-2019-10-18-29-plan-raboty-obshchestvennogo-soveta-pri-ministerst" TargetMode="External"/><Relationship Id="rId62" Type="http://schemas.openxmlformats.org/officeDocument/2006/relationships/hyperlink" Target="https://mfri.ru/" TargetMode="External"/><Relationship Id="rId70" Type="http://schemas.openxmlformats.org/officeDocument/2006/relationships/hyperlink" Target="http://www.finupr.kurganobl.ru/index.php?test=obsovet" TargetMode="External"/><Relationship Id="rId75" Type="http://schemas.openxmlformats.org/officeDocument/2006/relationships/hyperlink" Target="https://www.kamgov.ru/minfin/plan-raboty-soveta" TargetMode="External"/><Relationship Id="rId83" Type="http://schemas.openxmlformats.org/officeDocument/2006/relationships/hyperlink" Target="https://&#1082;&#1091;&#1088;&#1089;&#1082;.&#1088;&#1092;/region/control/strukturnye-podrazdeleniya-administratsii-kurskoy-oblasti/komitet-finansov-kurskoy-oblasti/obshchestvennyy-sovet/rabota-soveta/" TargetMode="External"/><Relationship Id="rId1" Type="http://schemas.openxmlformats.org/officeDocument/2006/relationships/hyperlink" Target="https://mf.avo.ru/plan-raboty-i-protokoly-obsestvennogo-soveta" TargetMode="External"/><Relationship Id="rId6" Type="http://schemas.openxmlformats.org/officeDocument/2006/relationships/hyperlink" Target="https://dvinaland.ru/gov/iogv/minfin/public_council/" TargetMode="External"/><Relationship Id="rId15" Type="http://schemas.openxmlformats.org/officeDocument/2006/relationships/hyperlink" Target="https://mfin.permkrai.ru/deyatelnost/sovety-pri-minfine-pk/obshchestvennyy-sovet" TargetMode="External"/><Relationship Id="rId23" Type="http://schemas.openxmlformats.org/officeDocument/2006/relationships/hyperlink" Target="http://minfin.krskstate.ru/social" TargetMode="External"/><Relationship Id="rId28" Type="http://schemas.openxmlformats.org/officeDocument/2006/relationships/hyperlink" Target="http://minfin.49gov.ru/depart/coordinating/" TargetMode="External"/><Relationship Id="rId36" Type="http://schemas.openxmlformats.org/officeDocument/2006/relationships/hyperlink" Target="https://ufin48.ru/Show/Category/115?ItemId=221" TargetMode="External"/><Relationship Id="rId49" Type="http://schemas.openxmlformats.org/officeDocument/2006/relationships/hyperlink" Target="http://minfin.kalmregion.ru/deyatelnost/obshchestvennyy-sovet/" TargetMode="External"/><Relationship Id="rId57" Type="http://schemas.openxmlformats.org/officeDocument/2006/relationships/hyperlink" Target="https://df.gov35.ru/deyatelnost/obshchestvennyy-sovet/sostav-obshchestvennogo-soveta.php" TargetMode="External"/><Relationship Id="rId10" Type="http://schemas.openxmlformats.org/officeDocument/2006/relationships/hyperlink" Target="http://dfei.adm-nao.ru/obshaya-informaciya/informaciya-o-koordinacionnyh-soveshatelnyh-ekspertnyh-organah-sozdann/obshestvennyj-sovet/" TargetMode="External"/><Relationship Id="rId31" Type="http://schemas.openxmlformats.org/officeDocument/2006/relationships/hyperlink" Target="https://depfin.kostroma.gov.ru/rukovodstvo/koordinatsionnye-i-soveshchatelnye-organy/svedeniya-o-sostave-koordinatsionnykh-i-soveshchatelnykh-organov.php" TargetMode="External"/><Relationship Id="rId44" Type="http://schemas.openxmlformats.org/officeDocument/2006/relationships/hyperlink" Target="https://www.ofukem.ru/about/public-council/the-work-plans-of-the-public-council/" TargetMode="External"/><Relationship Id="rId52" Type="http://schemas.openxmlformats.org/officeDocument/2006/relationships/hyperlink" Target="http://beldepfin.ru/dokumenty/vse-dokumenty/deyatelnost-obshestvennogo-soveta-pri-ministerstve/" TargetMode="External"/><Relationship Id="rId60" Type="http://schemas.openxmlformats.org/officeDocument/2006/relationships/hyperlink" Target="http://volgafin.volgograd.ru/coordination/list/obshchestvennyy-sovet-pri-komitete-finansov/" TargetMode="External"/><Relationship Id="rId65" Type="http://schemas.openxmlformats.org/officeDocument/2006/relationships/hyperlink" Target="https://www.minfinrm.ru/pub-sovet/" TargetMode="External"/><Relationship Id="rId73" Type="http://schemas.openxmlformats.org/officeDocument/2006/relationships/hyperlink" Target="https://r-19.ru/authorities/ministry-of-finance-of-the-republic-of-khakassia/common/3001/" TargetMode="External"/><Relationship Id="rId78" Type="http://schemas.openxmlformats.org/officeDocument/2006/relationships/hyperlink" Target="https://www.govvrn.ru/koordinacionnye-sovety13" TargetMode="External"/><Relationship Id="rId81" Type="http://schemas.openxmlformats.org/officeDocument/2006/relationships/hyperlink" Target="http://www.eao.ru/isp-vlast/departament-finansov-pravitelstva-evreyskoy-avtonomnoy-oblasti/" TargetMode="External"/><Relationship Id="rId4" Type="http://schemas.openxmlformats.org/officeDocument/2006/relationships/hyperlink" Target="https://fin.tmbreg.ru/6228/7517.html" TargetMode="External"/><Relationship Id="rId9" Type="http://schemas.openxmlformats.org/officeDocument/2006/relationships/hyperlink" Target="https://fincom.gov.spb.ru/committees/about/public-council/1/1" TargetMode="External"/><Relationship Id="rId13" Type="http://schemas.openxmlformats.org/officeDocument/2006/relationships/hyperlink" Target="https://minfin.bashkortostan.ru/activity/2971/?filter_d_section=17&amp;nav-documents=page-1" TargetMode="External"/><Relationship Id="rId18" Type="http://schemas.openxmlformats.org/officeDocument/2006/relationships/hyperlink" Target="https://depfin.admtyumen.ru/OIGV/depfin/about/sovet.htm" TargetMode="External"/><Relationship Id="rId39" Type="http://schemas.openxmlformats.org/officeDocument/2006/relationships/hyperlink" Target="http://minfin.e-dag.ru/o-nas/koordinatsionnye-i-soveshchatelnye-organy" TargetMode="External"/><Relationship Id="rId34" Type="http://schemas.openxmlformats.org/officeDocument/2006/relationships/hyperlink" Target="http://ufo.ulntc.ru/index.php?mgf=sovet&amp;slep=net" TargetMode="External"/><Relationship Id="rId50" Type="http://schemas.openxmlformats.org/officeDocument/2006/relationships/hyperlink" Target="https://openbudget.sakhminfin.ru/Menu/Page/535" TargetMode="External"/><Relationship Id="rId55" Type="http://schemas.openxmlformats.org/officeDocument/2006/relationships/hyperlink" Target="https://orel-region.ru/index.php?head=6&amp;part=73&amp;unit=3&amp;op=45&amp;in=12" TargetMode="External"/><Relationship Id="rId76" Type="http://schemas.openxmlformats.org/officeDocument/2006/relationships/hyperlink" Target="https://minfin.khabkrai.ru/portal/Menu/Page/468" TargetMode="External"/><Relationship Id="rId7" Type="http://schemas.openxmlformats.org/officeDocument/2006/relationships/hyperlink" Target="https://minfin.gov39.ru/open-ministry/council/" TargetMode="External"/><Relationship Id="rId71" Type="http://schemas.openxmlformats.org/officeDocument/2006/relationships/hyperlink" Target="https://www.yamalfin.ru/index.php?option=com_content&amp;view=section&amp;id=27&amp;Itemid=97" TargetMode="External"/><Relationship Id="rId2" Type="http://schemas.openxmlformats.org/officeDocument/2006/relationships/hyperlink" Target="http://minfin.ryazangov.ru/department/ob_sov/" TargetMode="External"/><Relationship Id="rId29" Type="http://schemas.openxmlformats.org/officeDocument/2006/relationships/hyperlink" Target="http://finance.pskov.ru/ob-upravlenii/obshchestvennyy-sovet-pri-komitete-po-finansam-pskovskoy-oblasti" TargetMode="External"/><Relationship Id="rId24" Type="http://schemas.openxmlformats.org/officeDocument/2006/relationships/hyperlink" Target="https://openbudget.irkobl.ru/openbudget/obshchestvennoe-uchastie/obshchestvennyy-sovet/deyatelnost/%20(&#1087;&#1077;&#1088;&#1077;&#1093;&#1086;&#1076;%20&#1089;%20&#1075;&#1083;&#1072;&#1074;&#1085;&#1086;&#1081;%20&#1089;&#1090;&#1088;&#1072;&#1085;&#1080;&#1094;&#1099;%20&#1089;&#1072;&#1081;&#1090;&#1072;%20&#1092;&#1080;&#1085;&#1072;&#1085;&#1089;&#1086;&#1074;&#1086;&#1075;&#1086;%20&#1086;&#1088;&#1075;&#1072;&#1085;&#1072;)" TargetMode="External"/><Relationship Id="rId40" Type="http://schemas.openxmlformats.org/officeDocument/2006/relationships/hyperlink" Target="https://mfsk.ru/main/id9/obschestv-sovet/deyat/plan-1464167760" TargetMode="External"/><Relationship Id="rId45" Type="http://schemas.openxmlformats.org/officeDocument/2006/relationships/hyperlink" Target="https://minfin.sakha.gov.ru/obschestvennyj-sovet-pri-ministerstve-finansov-rsja11" TargetMode="External"/><Relationship Id="rId66" Type="http://schemas.openxmlformats.org/officeDocument/2006/relationships/hyperlink" Target="http://www.mfur.ru/activities/ob_sovet/" TargetMode="External"/><Relationship Id="rId61" Type="http://schemas.openxmlformats.org/officeDocument/2006/relationships/hyperlink" Target="https://minfin.donland.ru/about/a1820/" TargetMode="External"/><Relationship Id="rId82" Type="http://schemas.openxmlformats.org/officeDocument/2006/relationships/hyperlink" Target="http://df.ivanovoobl.ru/departament/obshchestvennyy-sovet/informatsiya-ob-obshchestvennom-sovete/plany-rabot-obshchestvennogo-soveta/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openbudget.irkobl.ru/openbudget/obshchestvennoe-uchastie/obshchestvennyy-sovet/o-sovete/" TargetMode="External"/><Relationship Id="rId21" Type="http://schemas.openxmlformats.org/officeDocument/2006/relationships/hyperlink" Target="https://depfin.admhmao.ru/koordinatsionnye-i-soveshchatelnye-organy/obshchestvennyy-sovet-pri-departamente-finansov-khanty-mansiyskogo-avtonomnogo-okruga-yugry/" TargetMode="External"/><Relationship Id="rId42" Type="http://schemas.openxmlformats.org/officeDocument/2006/relationships/hyperlink" Target="http://mf.omskportal.ru/oiv/mf/glavnaya/sovet" TargetMode="External"/><Relationship Id="rId47" Type="http://schemas.openxmlformats.org/officeDocument/2006/relationships/hyperlink" Target="https://minfin.saratov.gov.ru/ministerstvo/koordinatsionnye-i-soveshchatelnye-organy/obshchestvennyj-sovet/deyatelnost" TargetMode="External"/><Relationship Id="rId63" Type="http://schemas.openxmlformats.org/officeDocument/2006/relationships/hyperlink" Target="https://r-19.ru/authorities/ministry-of-finance-of-the-republic-of-khakassia/common/3001/" TargetMode="External"/><Relationship Id="rId68" Type="http://schemas.openxmlformats.org/officeDocument/2006/relationships/hyperlink" Target="https://www.eao.ru/isp-vlast/departament-finansov-pravitelstva-evreyskoy-avtonomnoy-oblasti/" TargetMode="External"/><Relationship Id="rId84" Type="http://schemas.openxmlformats.org/officeDocument/2006/relationships/hyperlink" Target="https://fin.smolensk.ru/activity/council/" TargetMode="External"/><Relationship Id="rId16" Type="http://schemas.openxmlformats.org/officeDocument/2006/relationships/hyperlink" Target="https://mari-el.gov.ru/ministries/minfin/pages/obshchestvennyy-sovet-protokoly-2023-g/?lang=ru" TargetMode="External"/><Relationship Id="rId11" Type="http://schemas.openxmlformats.org/officeDocument/2006/relationships/hyperlink" Target="https://fincom.gov.spb.ru/committees/about/public-council" TargetMode="External"/><Relationship Id="rId32" Type="http://schemas.openxmlformats.org/officeDocument/2006/relationships/hyperlink" Target="https://minfin.astrobl.ru/deyatelnost/obshhestvennyi-sovet" TargetMode="External"/><Relationship Id="rId37" Type="http://schemas.openxmlformats.org/officeDocument/2006/relationships/hyperlink" Target="https://mfsk.ru/main/id9/obschestv-sovet/deyat" TargetMode="External"/><Relationship Id="rId53" Type="http://schemas.openxmlformats.org/officeDocument/2006/relationships/hyperlink" Target="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" TargetMode="External"/><Relationship Id="rId58" Type="http://schemas.openxmlformats.org/officeDocument/2006/relationships/hyperlink" Target="https://mf.nobl.ru/index.php?option=com_k2&amp;view=item&amp;id=1576:protokoly-zasedanij&amp;Itemid=561" TargetMode="External"/><Relationship Id="rId74" Type="http://schemas.openxmlformats.org/officeDocument/2006/relationships/hyperlink" Target="https://df.gov35.ru/deyatelnost/obshchestvennyy-sovet/sostav-obshchestvennogo-soveta.php" TargetMode="External"/><Relationship Id="rId79" Type="http://schemas.openxmlformats.org/officeDocument/2006/relationships/hyperlink" Target="https://mf.avo.ru/plan-raboty-i-protokoly-obsestvennogo-soveta" TargetMode="External"/><Relationship Id="rId5" Type="http://schemas.openxmlformats.org/officeDocument/2006/relationships/hyperlink" Target="http://df.ivanovoobl.ru/departament/obshchestvennyy-sovet/" TargetMode="External"/><Relationship Id="rId19" Type="http://schemas.openxmlformats.org/officeDocument/2006/relationships/hyperlink" Target="https://minfin.midural.ru/document/category/94" TargetMode="External"/><Relationship Id="rId14" Type="http://schemas.openxmlformats.org/officeDocument/2006/relationships/hyperlink" Target="http://minfin.alania.gov.ru/about/publiccouncil" TargetMode="External"/><Relationship Id="rId22" Type="http://schemas.openxmlformats.org/officeDocument/2006/relationships/hyperlink" Target="http://egov-buryatia.ru/minfin/activities/obshchestvennyy-sovet-pri-ministerstve-finansov-respubliki-buryatiya/" TargetMode="External"/><Relationship Id="rId27" Type="http://schemas.openxmlformats.org/officeDocument/2006/relationships/hyperlink" Target="https://primorsky.ru/authorities/executive-agencies/departments/finance/obshchestvennyy-sovet-pri-ministerstve-finansov-pk/" TargetMode="External"/><Relationship Id="rId30" Type="http://schemas.openxmlformats.org/officeDocument/2006/relationships/hyperlink" Target="http://minfin.49gov.ru/depart/coordinating/" TargetMode="External"/><Relationship Id="rId35" Type="http://schemas.openxmlformats.org/officeDocument/2006/relationships/hyperlink" Target="http://www.minfin01-maykop.ru/Menu/Page/170" TargetMode="External"/><Relationship Id="rId43" Type="http://schemas.openxmlformats.org/officeDocument/2006/relationships/hyperlink" Target="https://minfin.sakha.gov.ru/obschestvennyj-sovet-pri-ministerstve-finansov-rsja11" TargetMode="External"/><Relationship Id="rId48" Type="http://schemas.openxmlformats.org/officeDocument/2006/relationships/hyperlink" Target="http://finance.lenobl.ru/ru/o-komitete/komissii-i-sovety/public_board/" TargetMode="External"/><Relationship Id="rId56" Type="http://schemas.openxmlformats.org/officeDocument/2006/relationships/hyperlink" Target="https://www.mfur.ru/activities/ob_sovet/zasedanie_os.php" TargetMode="External"/><Relationship Id="rId64" Type="http://schemas.openxmlformats.org/officeDocument/2006/relationships/hyperlink" Target="http://mfnso.nso.ru/page/2198" TargetMode="External"/><Relationship Id="rId69" Type="http://schemas.openxmlformats.org/officeDocument/2006/relationships/hyperlink" Target="https://minfin74.ru/minfin/overview/soveshorgany/obsh_sovet_pri_minfine_ch_obl.htm" TargetMode="External"/><Relationship Id="rId77" Type="http://schemas.openxmlformats.org/officeDocument/2006/relationships/hyperlink" Target="http://beldepfin.ru/dokumenty/vse-dokumenty/deyatelnost-obshestvennogo-soveta-pri-ministerstve/" TargetMode="External"/><Relationship Id="rId8" Type="http://schemas.openxmlformats.org/officeDocument/2006/relationships/hyperlink" Target="https://minfin.ryazangov.ru/department/ob_sov/" TargetMode="External"/><Relationship Id="rId51" Type="http://schemas.openxmlformats.org/officeDocument/2006/relationships/hyperlink" Target="https://minfin.donland.ru/about/a1820/" TargetMode="External"/><Relationship Id="rId72" Type="http://schemas.openxmlformats.org/officeDocument/2006/relationships/hyperlink" Target="https://minfin.rkomi.ru/o-ministerstve-finansov/obshchestvennyy-sovet" TargetMode="External"/><Relationship Id="rId80" Type="http://schemas.openxmlformats.org/officeDocument/2006/relationships/hyperlink" Target="https://www.govvrn.ru/koordinacionnye-sovety13" TargetMode="External"/><Relationship Id="rId85" Type="http://schemas.openxmlformats.org/officeDocument/2006/relationships/printerSettings" Target="../printerSettings/printerSettings8.bin"/><Relationship Id="rId3" Type="http://schemas.openxmlformats.org/officeDocument/2006/relationships/hyperlink" Target="https://www.tverfin.ru/obshchestvennyy-sovet/" TargetMode="External"/><Relationship Id="rId12" Type="http://schemas.openxmlformats.org/officeDocument/2006/relationships/hyperlink" Target="http://dfei.adm-nao.ru/obshaya-informaciya/informaciya-o-koordinacionnyh-soveshatelnyh-ekspertnyh-organah-sozdann/obshestvennyj-sovet/" TargetMode="External"/><Relationship Id="rId17" Type="http://schemas.openxmlformats.org/officeDocument/2006/relationships/hyperlink" Target="https://mfin.permkrai.ru/deyatelnost/sovety-pri-minfine-pk/obshchestvennyy-sovet" TargetMode="External"/><Relationship Id="rId25" Type="http://schemas.openxmlformats.org/officeDocument/2006/relationships/hyperlink" Target="http://minfin.krskstate.ru/social" TargetMode="External"/><Relationship Id="rId33" Type="http://schemas.openxmlformats.org/officeDocument/2006/relationships/hyperlink" Target="https://ulminfin.ru/index.php?mgf=sovet" TargetMode="External"/><Relationship Id="rId38" Type="http://schemas.openxmlformats.org/officeDocument/2006/relationships/hyperlink" Target="https://www.minfin.kirov.ru/o-departamente-finansov/public_counciil/journals/" TargetMode="External"/><Relationship Id="rId46" Type="http://schemas.openxmlformats.org/officeDocument/2006/relationships/hyperlink" Target="https://openbudget.sakhminfin.ru/Menu/Page/535" TargetMode="External"/><Relationship Id="rId59" Type="http://schemas.openxmlformats.org/officeDocument/2006/relationships/hyperlink" Target="http://finance.pnzreg.ru/about/obsovet/" TargetMode="External"/><Relationship Id="rId67" Type="http://schemas.openxmlformats.org/officeDocument/2006/relationships/hyperlink" Target="https://minfin.khabkrai.ru/portal/Menu/Page/468" TargetMode="External"/><Relationship Id="rId20" Type="http://schemas.openxmlformats.org/officeDocument/2006/relationships/hyperlink" Target="https://depfin.admtyumen.ru/OIGV/depfin/actions/more.htm?id=11992414@cmsArticle" TargetMode="External"/><Relationship Id="rId41" Type="http://schemas.openxmlformats.org/officeDocument/2006/relationships/hyperlink" Target="https://www.ofukem.ru/about/public-council/final-documents/" TargetMode="External"/><Relationship Id="rId54" Type="http://schemas.openxmlformats.org/officeDocument/2006/relationships/hyperlink" Target="https://www.minfinchr.ru/deyatelnost/obshchestvennyj-sovet-pri-ministerstve" TargetMode="External"/><Relationship Id="rId62" Type="http://schemas.openxmlformats.org/officeDocument/2006/relationships/hyperlink" Target="https://www.minfin-altai.ru/about/missions/obshchestvennyy-sovet/" TargetMode="External"/><Relationship Id="rId70" Type="http://schemas.openxmlformats.org/officeDocument/2006/relationships/hyperlink" Target="https://minfin.tatarstan.ru/obshchestvenniy-sovet.htm" TargetMode="External"/><Relationship Id="rId75" Type="http://schemas.openxmlformats.org/officeDocument/2006/relationships/hyperlink" Target="https://minfin.gov39.ru/open-ministry/council/" TargetMode="External"/><Relationship Id="rId83" Type="http://schemas.openxmlformats.org/officeDocument/2006/relationships/hyperlink" Target="https://ufin48.ru/Show/Category/115?ItemId=221" TargetMode="External"/><Relationship Id="rId1" Type="http://schemas.openxmlformats.org/officeDocument/2006/relationships/hyperlink" Target="https://mef.mosreg.ru/ov/obschestvennyy-sovet/zasedaniya-soveta" TargetMode="External"/><Relationship Id="rId6" Type="http://schemas.openxmlformats.org/officeDocument/2006/relationships/hyperlink" Target="https://&#1082;&#1091;&#1088;&#1089;&#1082;.&#1088;&#1092;/region/control/strukturnye-podrazdeleniya-administratsii-kurskoy-oblasti/komitet-finansov-kurskoy-oblasti/obshchestvennyy-sovet/rabota-soveta/" TargetMode="External"/><Relationship Id="rId15" Type="http://schemas.openxmlformats.org/officeDocument/2006/relationships/hyperlink" Target="https://minfin.bashkortostan.ru/activity/2971/?filter_d_section=15&amp;nav-documents=page-1" TargetMode="External"/><Relationship Id="rId23" Type="http://schemas.openxmlformats.org/officeDocument/2006/relationships/hyperlink" Target="http://fin22.ru/opinion/ob-sovet/" TargetMode="External"/><Relationship Id="rId28" Type="http://schemas.openxmlformats.org/officeDocument/2006/relationships/hyperlink" Target="http://ob.fin.amurobl.ru/obshchestvennoye_uchastiye/obshchestvennyy_sovet" TargetMode="External"/><Relationship Id="rId36" Type="http://schemas.openxmlformats.org/officeDocument/2006/relationships/hyperlink" Target="http://minfinrd.e-dag.ru/koordinatsionnye-i-soveshchatelnye-organy" TargetMode="External"/><Relationship Id="rId49" Type="http://schemas.openxmlformats.org/officeDocument/2006/relationships/hyperlink" Target="https://minfin.novreg.ru/ministry/advisory/" TargetMode="External"/><Relationship Id="rId57" Type="http://schemas.openxmlformats.org/officeDocument/2006/relationships/hyperlink" Target="http://minfin.cap.ru/nizhnee-menyu/obschestvennij-sovet/" TargetMode="External"/><Relationship Id="rId10" Type="http://schemas.openxmlformats.org/officeDocument/2006/relationships/hyperlink" Target="https://minfin.gov-murman.ru/activities/public_council/oos_work/" TargetMode="External"/><Relationship Id="rId31" Type="http://schemas.openxmlformats.org/officeDocument/2006/relationships/hyperlink" Target="http://finance.pskov.ru/ob-upravlenii/obshchestvennyy-sovet-pri-komitete-po-finansam-pskovskoy-oblasti" TargetMode="External"/><Relationship Id="rId44" Type="http://schemas.openxmlformats.org/officeDocument/2006/relationships/hyperlink" Target="https://minfin.rk.gov.ru/ru/structure/256" TargetMode="External"/><Relationship Id="rId52" Type="http://schemas.openxmlformats.org/officeDocument/2006/relationships/hyperlink" Target="https://mfri.ru/" TargetMode="External"/><Relationship Id="rId60" Type="http://schemas.openxmlformats.org/officeDocument/2006/relationships/hyperlink" Target="http://www.finupr.kurganobl.ru/index.php?test=obsovet" TargetMode="External"/><Relationship Id="rId65" Type="http://schemas.openxmlformats.org/officeDocument/2006/relationships/hyperlink" Target="https://depfin.tomsk.gov.ru/koordinatsionnye-soveschatelnye-organy" TargetMode="External"/><Relationship Id="rId73" Type="http://schemas.openxmlformats.org/officeDocument/2006/relationships/hyperlink" Target="https://dvinaland.ru/gov/iogv/minfin/public_council/" TargetMode="External"/><Relationship Id="rId78" Type="http://schemas.openxmlformats.org/officeDocument/2006/relationships/hyperlink" Target="https://bryanskoblfin.ru/Show/Category/35?ItemId=91" TargetMode="External"/><Relationship Id="rId81" Type="http://schemas.openxmlformats.org/officeDocument/2006/relationships/hyperlink" Target="https://depfin.kostroma.gov.ru/rukovodstvo/koordinatsionnye-i-soveshchatelnye-organy/informatsiya-o-deyatelnosti-koordinatsionnykh-i-soveshchatelnykh-organov-v-chastnosti-anonsov-zaseda.php" TargetMode="External"/><Relationship Id="rId4" Type="http://schemas.openxmlformats.org/officeDocument/2006/relationships/hyperlink" Target="https://or71.ru/discover/open_ministry/787064/?PAGE=OS" TargetMode="External"/><Relationship Id="rId9" Type="http://schemas.openxmlformats.org/officeDocument/2006/relationships/hyperlink" Target="https://www.mos.ru/findep/function/napravleniia-deyatelnosti/molodezhnyi-obshestvennyi-sovet/tekushaya-deyatelnost/" TargetMode="External"/><Relationship Id="rId13" Type="http://schemas.openxmlformats.org/officeDocument/2006/relationships/hyperlink" Target="https://minfin.kbr.ru/activity/obshchestvennyy-sovet/" TargetMode="External"/><Relationship Id="rId18" Type="http://schemas.openxmlformats.org/officeDocument/2006/relationships/hyperlink" Target="http://minfin-samara.ru/ekspertno-konsultativnyj-sovet-obshh/" TargetMode="External"/><Relationship Id="rId39" Type="http://schemas.openxmlformats.org/officeDocument/2006/relationships/hyperlink" Target="https://mf.orb.ru/about/9638/" TargetMode="External"/><Relationship Id="rId34" Type="http://schemas.openxmlformats.org/officeDocument/2006/relationships/hyperlink" Target="https://minfin.krasnodar.ru/department/soveshchatelnye-organy/public_council" TargetMode="External"/><Relationship Id="rId50" Type="http://schemas.openxmlformats.org/officeDocument/2006/relationships/hyperlink" Target="https://volgafin.volgograd.ru/coordination/meeting/" TargetMode="External"/><Relationship Id="rId55" Type="http://schemas.openxmlformats.org/officeDocument/2006/relationships/hyperlink" Target="https://www.minfinrm.ru/pub-sovet/" TargetMode="External"/><Relationship Id="rId76" Type="http://schemas.openxmlformats.org/officeDocument/2006/relationships/hyperlink" Target="https://fin.sev.gov.ru/obshchestvennyy-sovet/" TargetMode="External"/><Relationship Id="rId7" Type="http://schemas.openxmlformats.org/officeDocument/2006/relationships/hyperlink" Target="https://orel-region.ru/index.php?head=6&amp;part=73&amp;unit=3&amp;op=45&amp;in=12" TargetMode="External"/><Relationship Id="rId71" Type="http://schemas.openxmlformats.org/officeDocument/2006/relationships/hyperlink" Target="http://minfin.karelia.ru/materialy-zasedanij/" TargetMode="External"/><Relationship Id="rId2" Type="http://schemas.openxmlformats.org/officeDocument/2006/relationships/hyperlink" Target="https://fin.tmbreg.ru/6228/7517/10033.html" TargetMode="External"/><Relationship Id="rId29" Type="http://schemas.openxmlformats.org/officeDocument/2006/relationships/hyperlink" Target="http://chaogov.ru/vlast/organy-vlasti/depfin/obshchestvennye-sovety/" TargetMode="External"/><Relationship Id="rId24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" TargetMode="External"/><Relationship Id="rId40" Type="http://schemas.openxmlformats.org/officeDocument/2006/relationships/hyperlink" Target="https://minfin.rtyva.ru/node/23011/" TargetMode="External"/><Relationship Id="rId45" Type="http://schemas.openxmlformats.org/officeDocument/2006/relationships/hyperlink" Target="http://minfin.kalmregion.ru/deyatelnost/obshchestvennyy-sovet/" TargetMode="External"/><Relationship Id="rId66" Type="http://schemas.openxmlformats.org/officeDocument/2006/relationships/hyperlink" Target="https://www.kamgov.ru/minfin/polozenie-ob-obsestvennom-sovete" TargetMode="External"/><Relationship Id="rId61" Type="http://schemas.openxmlformats.org/officeDocument/2006/relationships/hyperlink" Target="https://www.yamalfin.ru/index.php?option=com_content&amp;view=section&amp;id=27&amp;Itemid=97" TargetMode="External"/><Relationship Id="rId82" Type="http://schemas.openxmlformats.org/officeDocument/2006/relationships/hyperlink" Target="https://minfin.admoblkaluga.ru/page/zasedaniya-sove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54107-808A-854F-AD47-FCF90E1074FA}">
  <dimension ref="A1:I97"/>
  <sheetViews>
    <sheetView zoomScale="110" zoomScaleNormal="110" zoomScalePageLayoutView="80" workbookViewId="0">
      <pane ySplit="5" topLeftCell="A6" activePane="bottomLeft" state="frozen"/>
      <selection pane="bottomLeft" activeCell="K9" sqref="K9"/>
    </sheetView>
  </sheetViews>
  <sheetFormatPr baseColWidth="10" defaultColWidth="9.1640625" defaultRowHeight="15"/>
  <cols>
    <col min="1" max="1" width="24.83203125" customWidth="1"/>
    <col min="2" max="4" width="12.5" customWidth="1"/>
    <col min="5" max="5" width="16.83203125" customWidth="1"/>
    <col min="6" max="8" width="15.83203125" customWidth="1"/>
    <col min="9" max="9" width="20.83203125" customWidth="1"/>
  </cols>
  <sheetData>
    <row r="1" spans="1:9" ht="25" customHeight="1">
      <c r="A1" s="182" t="s">
        <v>833</v>
      </c>
      <c r="B1" s="183"/>
      <c r="C1" s="183"/>
      <c r="D1" s="183"/>
      <c r="E1" s="183"/>
      <c r="F1" s="183"/>
      <c r="G1" s="183"/>
      <c r="H1" s="183"/>
      <c r="I1" s="183"/>
    </row>
    <row r="2" spans="1:9" ht="16" customHeight="1">
      <c r="A2" s="184" t="s">
        <v>828</v>
      </c>
      <c r="B2" s="185"/>
      <c r="C2" s="185"/>
      <c r="D2" s="185"/>
      <c r="E2" s="185"/>
      <c r="F2" s="185"/>
      <c r="G2" s="185"/>
      <c r="H2" s="185"/>
      <c r="I2" s="185"/>
    </row>
    <row r="3" spans="1:9" ht="94" customHeight="1">
      <c r="A3" s="13" t="s">
        <v>108</v>
      </c>
      <c r="B3" s="101" t="s">
        <v>109</v>
      </c>
      <c r="C3" s="101" t="s">
        <v>391</v>
      </c>
      <c r="D3" s="101" t="s">
        <v>188</v>
      </c>
      <c r="E3" s="32" t="str">
        <f>'10.1'!B3</f>
        <v xml:space="preserve">10.1. Создан ли при финансовом органе субъекта Российской Федерации общественный совет и являются ли сведения об этом общедоступными? </v>
      </c>
      <c r="F3" s="32" t="str">
        <f>'10.2'!B3</f>
        <v>10.2. Являются ли процедуры формирования общественного совета публичными и открытыми?</v>
      </c>
      <c r="G3" s="32" t="str">
        <f>'10.3'!B3</f>
        <v>10.3. Обновляется ли периодически состав общественного совета, и являются ли сведения об этом общедоступными?</v>
      </c>
      <c r="H3" s="32" t="str">
        <f>'10.4'!B3</f>
        <v>10.4  Планируется ли деятельность общественного совета и являются ли эти сведения общедоступными?</v>
      </c>
      <c r="I3" s="13" t="str">
        <f>'10.5'!B3</f>
        <v>10.5. Проводятся ли регулярно заседания общественного совета, созданного при финансовом органе субъекта Российской Федерации, и являются ли сведения о таких заседаниях общедоступными?</v>
      </c>
    </row>
    <row r="4" spans="1:9" ht="15" customHeight="1">
      <c r="A4" s="21" t="s">
        <v>107</v>
      </c>
      <c r="B4" s="12" t="s">
        <v>106</v>
      </c>
      <c r="C4" s="12"/>
      <c r="D4" s="12" t="s">
        <v>105</v>
      </c>
      <c r="E4" s="33" t="s">
        <v>105</v>
      </c>
      <c r="F4" s="33" t="s">
        <v>105</v>
      </c>
      <c r="G4" s="33" t="s">
        <v>105</v>
      </c>
      <c r="H4" s="33" t="s">
        <v>105</v>
      </c>
      <c r="I4" s="11" t="s">
        <v>105</v>
      </c>
    </row>
    <row r="5" spans="1:9" ht="15" customHeight="1">
      <c r="A5" s="21" t="s">
        <v>104</v>
      </c>
      <c r="B5" s="12"/>
      <c r="C5" s="12"/>
      <c r="D5" s="128">
        <f>SUM(E5:I5)</f>
        <v>6</v>
      </c>
      <c r="E5" s="129">
        <v>1</v>
      </c>
      <c r="F5" s="129">
        <v>1</v>
      </c>
      <c r="G5" s="129">
        <v>1</v>
      </c>
      <c r="H5" s="129">
        <v>1</v>
      </c>
      <c r="I5" s="130">
        <v>2</v>
      </c>
    </row>
    <row r="6" spans="1:9" ht="15" customHeight="1">
      <c r="A6" s="42" t="s">
        <v>183</v>
      </c>
      <c r="B6" s="12"/>
      <c r="C6" s="12"/>
      <c r="D6" s="128"/>
      <c r="E6" s="129"/>
      <c r="F6" s="129"/>
      <c r="G6" s="129"/>
      <c r="H6" s="129"/>
      <c r="I6" s="130"/>
    </row>
    <row r="7" spans="1:9" ht="15" customHeight="1">
      <c r="A7" s="151" t="s">
        <v>10</v>
      </c>
      <c r="B7" s="14">
        <f t="shared" ref="B7:B38" si="0">D7/C7*100</f>
        <v>100</v>
      </c>
      <c r="C7" s="14">
        <f t="shared" ref="C7:C22" si="1">$D$5</f>
        <v>6</v>
      </c>
      <c r="D7" s="14">
        <f t="shared" ref="D7:D38" si="2">SUM(E7:I7)</f>
        <v>6</v>
      </c>
      <c r="E7" s="34">
        <f>'10.1'!F16</f>
        <v>1</v>
      </c>
      <c r="F7" s="34">
        <f>'10.2'!F16</f>
        <v>1</v>
      </c>
      <c r="G7" s="34">
        <f>'10.3'!F16</f>
        <v>1</v>
      </c>
      <c r="H7" s="34">
        <f>'10.4'!F16</f>
        <v>1</v>
      </c>
      <c r="I7" s="15">
        <f>'10.5'!F16</f>
        <v>2</v>
      </c>
    </row>
    <row r="8" spans="1:9" ht="15" customHeight="1">
      <c r="A8" s="151" t="s">
        <v>16</v>
      </c>
      <c r="B8" s="14">
        <f t="shared" si="0"/>
        <v>100</v>
      </c>
      <c r="C8" s="14">
        <f t="shared" si="1"/>
        <v>6</v>
      </c>
      <c r="D8" s="14">
        <f t="shared" si="2"/>
        <v>6</v>
      </c>
      <c r="E8" s="34">
        <f>'10.1'!F22</f>
        <v>1</v>
      </c>
      <c r="F8" s="34">
        <f>'10.2'!F22</f>
        <v>1</v>
      </c>
      <c r="G8" s="34">
        <f>'10.3'!F22</f>
        <v>1</v>
      </c>
      <c r="H8" s="34">
        <f>'10.4'!F22</f>
        <v>1</v>
      </c>
      <c r="I8" s="15">
        <f>'10.5'!F22</f>
        <v>2</v>
      </c>
    </row>
    <row r="9" spans="1:9" ht="15" customHeight="1">
      <c r="A9" s="151" t="s">
        <v>156</v>
      </c>
      <c r="B9" s="14">
        <f t="shared" si="0"/>
        <v>100</v>
      </c>
      <c r="C9" s="14">
        <f t="shared" si="1"/>
        <v>6</v>
      </c>
      <c r="D9" s="14">
        <f t="shared" si="2"/>
        <v>6</v>
      </c>
      <c r="E9" s="34">
        <f>'10.1'!F24</f>
        <v>1</v>
      </c>
      <c r="F9" s="34">
        <f>'10.2'!F24</f>
        <v>1</v>
      </c>
      <c r="G9" s="34">
        <f>'10.3'!F24</f>
        <v>1</v>
      </c>
      <c r="H9" s="34">
        <f>'10.4'!F24</f>
        <v>1</v>
      </c>
      <c r="I9" s="15">
        <f>'10.5'!F24</f>
        <v>2</v>
      </c>
    </row>
    <row r="10" spans="1:9" ht="15" customHeight="1">
      <c r="A10" s="151" t="s">
        <v>25</v>
      </c>
      <c r="B10" s="14">
        <f t="shared" si="0"/>
        <v>100</v>
      </c>
      <c r="C10" s="14">
        <f t="shared" si="1"/>
        <v>6</v>
      </c>
      <c r="D10" s="14">
        <f t="shared" si="2"/>
        <v>6</v>
      </c>
      <c r="E10" s="34">
        <f>'10.1'!F32</f>
        <v>1</v>
      </c>
      <c r="F10" s="34">
        <f>'10.2'!F32</f>
        <v>1</v>
      </c>
      <c r="G10" s="34">
        <f>'10.3'!F32</f>
        <v>1</v>
      </c>
      <c r="H10" s="34">
        <f>'10.4'!F32</f>
        <v>1</v>
      </c>
      <c r="I10" s="15">
        <f>'10.5'!F32</f>
        <v>2</v>
      </c>
    </row>
    <row r="11" spans="1:9" ht="15" customHeight="1">
      <c r="A11" s="151" t="s">
        <v>30</v>
      </c>
      <c r="B11" s="14">
        <f t="shared" si="0"/>
        <v>100</v>
      </c>
      <c r="C11" s="14">
        <f t="shared" si="1"/>
        <v>6</v>
      </c>
      <c r="D11" s="14">
        <f t="shared" si="2"/>
        <v>6</v>
      </c>
      <c r="E11" s="34">
        <f>'10.1'!F38</f>
        <v>1</v>
      </c>
      <c r="F11" s="34">
        <f>'10.2'!F38</f>
        <v>1</v>
      </c>
      <c r="G11" s="34">
        <f>'10.3'!F38</f>
        <v>1</v>
      </c>
      <c r="H11" s="34">
        <f>'10.4'!F38</f>
        <v>1</v>
      </c>
      <c r="I11" s="15">
        <f>'10.5'!F38</f>
        <v>2</v>
      </c>
    </row>
    <row r="12" spans="1:9" ht="15" customHeight="1">
      <c r="A12" s="151" t="s">
        <v>85</v>
      </c>
      <c r="B12" s="14">
        <f t="shared" si="0"/>
        <v>100</v>
      </c>
      <c r="C12" s="14">
        <f t="shared" si="1"/>
        <v>6</v>
      </c>
      <c r="D12" s="14">
        <f t="shared" si="2"/>
        <v>6</v>
      </c>
      <c r="E12" s="34">
        <f>'10.1'!F40</f>
        <v>1</v>
      </c>
      <c r="F12" s="34">
        <f>'10.2'!F40</f>
        <v>1</v>
      </c>
      <c r="G12" s="34">
        <f>'10.3'!F40</f>
        <v>1</v>
      </c>
      <c r="H12" s="34">
        <f>'10.4'!F40</f>
        <v>1</v>
      </c>
      <c r="I12" s="15">
        <f>'10.5'!F40</f>
        <v>2</v>
      </c>
    </row>
    <row r="13" spans="1:9" ht="15" customHeight="1">
      <c r="A13" s="151" t="s">
        <v>32</v>
      </c>
      <c r="B13" s="14">
        <f t="shared" si="0"/>
        <v>100</v>
      </c>
      <c r="C13" s="14">
        <f t="shared" si="1"/>
        <v>6</v>
      </c>
      <c r="D13" s="14">
        <f t="shared" si="2"/>
        <v>6</v>
      </c>
      <c r="E13" s="34">
        <f>'10.1'!F41</f>
        <v>1</v>
      </c>
      <c r="F13" s="34">
        <f>'10.2'!F41</f>
        <v>1</v>
      </c>
      <c r="G13" s="34">
        <f>'10.3'!F41</f>
        <v>1</v>
      </c>
      <c r="H13" s="34">
        <f>'10.4'!F41</f>
        <v>1</v>
      </c>
      <c r="I13" s="15">
        <f>'10.5'!F41</f>
        <v>2</v>
      </c>
    </row>
    <row r="14" spans="1:9" ht="15" customHeight="1">
      <c r="A14" s="151" t="s">
        <v>35</v>
      </c>
      <c r="B14" s="14">
        <f t="shared" si="0"/>
        <v>100</v>
      </c>
      <c r="C14" s="14">
        <f t="shared" si="1"/>
        <v>6</v>
      </c>
      <c r="D14" s="14">
        <f t="shared" si="2"/>
        <v>6</v>
      </c>
      <c r="E14" s="34">
        <f>'10.1'!F44</f>
        <v>1</v>
      </c>
      <c r="F14" s="34">
        <f>'10.2'!F44</f>
        <v>1</v>
      </c>
      <c r="G14" s="34">
        <f>'10.3'!F44</f>
        <v>1</v>
      </c>
      <c r="H14" s="34">
        <f>'10.4'!F44</f>
        <v>1</v>
      </c>
      <c r="I14" s="15">
        <f>'10.5'!F44</f>
        <v>2</v>
      </c>
    </row>
    <row r="15" spans="1:9" s="9" customFormat="1" ht="15" customHeight="1">
      <c r="A15" s="151" t="s">
        <v>103</v>
      </c>
      <c r="B15" s="14">
        <f t="shared" si="0"/>
        <v>100</v>
      </c>
      <c r="C15" s="14">
        <f t="shared" si="1"/>
        <v>6</v>
      </c>
      <c r="D15" s="14">
        <f t="shared" si="2"/>
        <v>6</v>
      </c>
      <c r="E15" s="34">
        <f>'10.1'!F45</f>
        <v>1</v>
      </c>
      <c r="F15" s="34">
        <f>'10.2'!F45</f>
        <v>1</v>
      </c>
      <c r="G15" s="34">
        <f>'10.3'!F45</f>
        <v>1</v>
      </c>
      <c r="H15" s="34">
        <f>'10.4'!F45</f>
        <v>1</v>
      </c>
      <c r="I15" s="15">
        <f>'10.5'!F45</f>
        <v>2</v>
      </c>
    </row>
    <row r="16" spans="1:9" ht="15" customHeight="1">
      <c r="A16" s="46" t="s">
        <v>231</v>
      </c>
      <c r="B16" s="14">
        <f t="shared" si="0"/>
        <v>100</v>
      </c>
      <c r="C16" s="14">
        <f t="shared" si="1"/>
        <v>6</v>
      </c>
      <c r="D16" s="14">
        <f t="shared" si="2"/>
        <v>6</v>
      </c>
      <c r="E16" s="34">
        <f>'10.1'!F60</f>
        <v>1</v>
      </c>
      <c r="F16" s="34">
        <f>'10.2'!F60</f>
        <v>1</v>
      </c>
      <c r="G16" s="34">
        <f>'10.3'!F60</f>
        <v>1</v>
      </c>
      <c r="H16" s="34">
        <f>'10.4'!F60</f>
        <v>1</v>
      </c>
      <c r="I16" s="15">
        <f>'10.5'!F60</f>
        <v>2</v>
      </c>
    </row>
    <row r="17" spans="1:9" ht="15" customHeight="1">
      <c r="A17" s="151" t="s">
        <v>54</v>
      </c>
      <c r="B17" s="14">
        <f t="shared" si="0"/>
        <v>100</v>
      </c>
      <c r="C17" s="14">
        <f t="shared" si="1"/>
        <v>6</v>
      </c>
      <c r="D17" s="14">
        <f t="shared" si="2"/>
        <v>6</v>
      </c>
      <c r="E17" s="34">
        <f>'10.1'!F67</f>
        <v>1</v>
      </c>
      <c r="F17" s="34">
        <f>'10.2'!F67</f>
        <v>1</v>
      </c>
      <c r="G17" s="34">
        <f>'10.3'!F67</f>
        <v>1</v>
      </c>
      <c r="H17" s="34">
        <f>'10.4'!F67</f>
        <v>1</v>
      </c>
      <c r="I17" s="15">
        <f>'10.5'!F67</f>
        <v>2</v>
      </c>
    </row>
    <row r="18" spans="1:9" ht="15" customHeight="1">
      <c r="A18" s="151" t="s">
        <v>69</v>
      </c>
      <c r="B18" s="14">
        <f t="shared" si="0"/>
        <v>100</v>
      </c>
      <c r="C18" s="14">
        <f t="shared" si="1"/>
        <v>6</v>
      </c>
      <c r="D18" s="14">
        <f t="shared" si="2"/>
        <v>6</v>
      </c>
      <c r="E18" s="34">
        <f>'10.1'!F81</f>
        <v>1</v>
      </c>
      <c r="F18" s="34">
        <f>'10.2'!F81</f>
        <v>1</v>
      </c>
      <c r="G18" s="34">
        <f>'10.3'!F81</f>
        <v>1</v>
      </c>
      <c r="H18" s="34">
        <f>'10.4'!F81</f>
        <v>1</v>
      </c>
      <c r="I18" s="15">
        <f>'10.5'!F81</f>
        <v>2</v>
      </c>
    </row>
    <row r="19" spans="1:9" s="9" customFormat="1" ht="15" customHeight="1">
      <c r="A19" s="151" t="s">
        <v>70</v>
      </c>
      <c r="B19" s="14">
        <f t="shared" si="0"/>
        <v>100</v>
      </c>
      <c r="C19" s="14">
        <f t="shared" si="1"/>
        <v>6</v>
      </c>
      <c r="D19" s="14">
        <f t="shared" si="2"/>
        <v>6</v>
      </c>
      <c r="E19" s="34">
        <f>'10.1'!F82</f>
        <v>1</v>
      </c>
      <c r="F19" s="34">
        <f>'10.2'!F82</f>
        <v>1</v>
      </c>
      <c r="G19" s="34">
        <f>'10.3'!F82</f>
        <v>1</v>
      </c>
      <c r="H19" s="34">
        <f>'10.4'!F82</f>
        <v>1</v>
      </c>
      <c r="I19" s="15">
        <f>'10.5'!F82</f>
        <v>2</v>
      </c>
    </row>
    <row r="20" spans="1:9" ht="15" customHeight="1">
      <c r="A20" s="151" t="s">
        <v>71</v>
      </c>
      <c r="B20" s="14">
        <f t="shared" si="0"/>
        <v>100</v>
      </c>
      <c r="C20" s="14">
        <f t="shared" si="1"/>
        <v>6</v>
      </c>
      <c r="D20" s="14">
        <f t="shared" si="2"/>
        <v>6</v>
      </c>
      <c r="E20" s="34">
        <f>'10.1'!F84</f>
        <v>1</v>
      </c>
      <c r="F20" s="34">
        <f>'10.2'!F84</f>
        <v>1</v>
      </c>
      <c r="G20" s="34">
        <f>'10.3'!F84</f>
        <v>1</v>
      </c>
      <c r="H20" s="34">
        <f>'10.4'!F84</f>
        <v>1</v>
      </c>
      <c r="I20" s="15">
        <f>'10.5'!F84</f>
        <v>2</v>
      </c>
    </row>
    <row r="21" spans="1:9" ht="15" customHeight="1">
      <c r="A21" s="151" t="s">
        <v>72</v>
      </c>
      <c r="B21" s="14">
        <f t="shared" si="0"/>
        <v>100</v>
      </c>
      <c r="C21" s="14">
        <f t="shared" si="1"/>
        <v>6</v>
      </c>
      <c r="D21" s="14">
        <f t="shared" si="2"/>
        <v>6</v>
      </c>
      <c r="E21" s="34">
        <f>'10.1'!F85</f>
        <v>1</v>
      </c>
      <c r="F21" s="34">
        <f>'10.2'!F85</f>
        <v>1</v>
      </c>
      <c r="G21" s="34">
        <f>'10.3'!F85</f>
        <v>1</v>
      </c>
      <c r="H21" s="34">
        <f>'10.4'!F85</f>
        <v>1</v>
      </c>
      <c r="I21" s="15">
        <f>'10.5'!F85</f>
        <v>2</v>
      </c>
    </row>
    <row r="22" spans="1:9" ht="15" customHeight="1">
      <c r="A22" s="151" t="s">
        <v>64</v>
      </c>
      <c r="B22" s="14">
        <f t="shared" si="0"/>
        <v>100</v>
      </c>
      <c r="C22" s="14">
        <f t="shared" si="1"/>
        <v>6</v>
      </c>
      <c r="D22" s="14">
        <f t="shared" si="2"/>
        <v>6</v>
      </c>
      <c r="E22" s="34">
        <f>'10.1'!F88</f>
        <v>1</v>
      </c>
      <c r="F22" s="34">
        <f>'10.2'!F88</f>
        <v>1</v>
      </c>
      <c r="G22" s="34">
        <f>'10.3'!F88</f>
        <v>1</v>
      </c>
      <c r="H22" s="34">
        <f>'10.4'!F88</f>
        <v>1</v>
      </c>
      <c r="I22" s="15">
        <f>'10.5'!F88</f>
        <v>2</v>
      </c>
    </row>
    <row r="23" spans="1:9" ht="15" customHeight="1">
      <c r="A23" s="151" t="s">
        <v>77</v>
      </c>
      <c r="B23" s="14">
        <f t="shared" si="0"/>
        <v>100</v>
      </c>
      <c r="C23" s="14">
        <f>$D$5-$G$5</f>
        <v>5</v>
      </c>
      <c r="D23" s="14">
        <f t="shared" si="2"/>
        <v>5</v>
      </c>
      <c r="E23" s="34">
        <f>'10.1'!F92</f>
        <v>1</v>
      </c>
      <c r="F23" s="34">
        <f>'10.2'!F92</f>
        <v>1</v>
      </c>
      <c r="G23" s="34" t="str">
        <f>'10.3'!F92</f>
        <v>- *</v>
      </c>
      <c r="H23" s="34">
        <f>'10.4'!F92</f>
        <v>1</v>
      </c>
      <c r="I23" s="15">
        <f>'10.5'!F92</f>
        <v>2</v>
      </c>
    </row>
    <row r="24" spans="1:9" ht="15" customHeight="1">
      <c r="A24" s="151" t="s">
        <v>79</v>
      </c>
      <c r="B24" s="14">
        <f t="shared" si="0"/>
        <v>100</v>
      </c>
      <c r="C24" s="14">
        <f t="shared" ref="C24:C38" si="3">$D$5</f>
        <v>6</v>
      </c>
      <c r="D24" s="14">
        <f t="shared" si="2"/>
        <v>6</v>
      </c>
      <c r="E24" s="34">
        <f>'10.1'!F94</f>
        <v>1</v>
      </c>
      <c r="F24" s="34">
        <f>'10.2'!F94</f>
        <v>1</v>
      </c>
      <c r="G24" s="34">
        <f>'10.3'!F94</f>
        <v>1</v>
      </c>
      <c r="H24" s="34">
        <f>'10.4'!F94</f>
        <v>1</v>
      </c>
      <c r="I24" s="15">
        <f>'10.5'!F94</f>
        <v>2</v>
      </c>
    </row>
    <row r="25" spans="1:9" ht="15" customHeight="1">
      <c r="A25" s="151" t="s">
        <v>81</v>
      </c>
      <c r="B25" s="14">
        <f t="shared" si="0"/>
        <v>100</v>
      </c>
      <c r="C25" s="14">
        <f t="shared" si="3"/>
        <v>6</v>
      </c>
      <c r="D25" s="14">
        <f t="shared" si="2"/>
        <v>6</v>
      </c>
      <c r="E25" s="34">
        <f>'10.1'!F96</f>
        <v>1</v>
      </c>
      <c r="F25" s="34">
        <f>'10.2'!F96</f>
        <v>1</v>
      </c>
      <c r="G25" s="34">
        <f>'10.3'!F96</f>
        <v>1</v>
      </c>
      <c r="H25" s="34">
        <f>'10.4'!F96</f>
        <v>1</v>
      </c>
      <c r="I25" s="15">
        <f>'10.5'!F96</f>
        <v>2</v>
      </c>
    </row>
    <row r="26" spans="1:9" ht="15" customHeight="1">
      <c r="A26" s="151" t="s">
        <v>8</v>
      </c>
      <c r="B26" s="14">
        <f t="shared" si="0"/>
        <v>83.333333333333343</v>
      </c>
      <c r="C26" s="14">
        <f t="shared" si="3"/>
        <v>6</v>
      </c>
      <c r="D26" s="14">
        <f t="shared" si="2"/>
        <v>5</v>
      </c>
      <c r="E26" s="34">
        <f>'10.1'!F14</f>
        <v>1</v>
      </c>
      <c r="F26" s="34">
        <f>'10.2'!F14</f>
        <v>0</v>
      </c>
      <c r="G26" s="34">
        <f>'10.3'!F14</f>
        <v>1</v>
      </c>
      <c r="H26" s="34">
        <f>'10.4'!F14</f>
        <v>1</v>
      </c>
      <c r="I26" s="15">
        <f>'10.5'!F14</f>
        <v>2</v>
      </c>
    </row>
    <row r="27" spans="1:9" s="9" customFormat="1" ht="15" customHeight="1">
      <c r="A27" s="151" t="s">
        <v>20</v>
      </c>
      <c r="B27" s="14">
        <f t="shared" si="0"/>
        <v>83.333333333333343</v>
      </c>
      <c r="C27" s="14">
        <f t="shared" si="3"/>
        <v>6</v>
      </c>
      <c r="D27" s="14">
        <f t="shared" si="2"/>
        <v>5</v>
      </c>
      <c r="E27" s="34">
        <f>'10.1'!F27</f>
        <v>1</v>
      </c>
      <c r="F27" s="34">
        <f>'10.2'!F27</f>
        <v>0</v>
      </c>
      <c r="G27" s="34">
        <f>'10.3'!F27</f>
        <v>1</v>
      </c>
      <c r="H27" s="34">
        <f>'10.4'!F27</f>
        <v>1</v>
      </c>
      <c r="I27" s="15">
        <f>'10.5'!F27</f>
        <v>2</v>
      </c>
    </row>
    <row r="28" spans="1:9" ht="15" customHeight="1">
      <c r="A28" s="151" t="s">
        <v>21</v>
      </c>
      <c r="B28" s="14">
        <f t="shared" si="0"/>
        <v>83.333333333333343</v>
      </c>
      <c r="C28" s="14">
        <f t="shared" si="3"/>
        <v>6</v>
      </c>
      <c r="D28" s="14">
        <f t="shared" si="2"/>
        <v>5</v>
      </c>
      <c r="E28" s="34">
        <f>'10.1'!F28</f>
        <v>1</v>
      </c>
      <c r="F28" s="34">
        <f>'10.2'!F28</f>
        <v>0</v>
      </c>
      <c r="G28" s="34">
        <f>'10.3'!F28</f>
        <v>1</v>
      </c>
      <c r="H28" s="34">
        <f>'10.4'!F28</f>
        <v>1</v>
      </c>
      <c r="I28" s="15">
        <f>'10.5'!F28</f>
        <v>2</v>
      </c>
    </row>
    <row r="29" spans="1:9" ht="15" customHeight="1">
      <c r="A29" s="151" t="s">
        <v>22</v>
      </c>
      <c r="B29" s="14">
        <f t="shared" si="0"/>
        <v>83.333333333333343</v>
      </c>
      <c r="C29" s="14">
        <f t="shared" si="3"/>
        <v>6</v>
      </c>
      <c r="D29" s="14">
        <f t="shared" si="2"/>
        <v>5</v>
      </c>
      <c r="E29" s="34">
        <f>'10.1'!F29</f>
        <v>0</v>
      </c>
      <c r="F29" s="34">
        <f>'10.2'!F29</f>
        <v>1</v>
      </c>
      <c r="G29" s="34">
        <f>'10.3'!F29</f>
        <v>1</v>
      </c>
      <c r="H29" s="34">
        <f>'10.4'!F29</f>
        <v>1</v>
      </c>
      <c r="I29" s="15">
        <f>'10.5'!F29</f>
        <v>2</v>
      </c>
    </row>
    <row r="30" spans="1:9" ht="15" customHeight="1">
      <c r="A30" s="151" t="s">
        <v>23</v>
      </c>
      <c r="B30" s="14">
        <f t="shared" si="0"/>
        <v>83.333333333333343</v>
      </c>
      <c r="C30" s="14">
        <f t="shared" si="3"/>
        <v>6</v>
      </c>
      <c r="D30" s="14">
        <f t="shared" si="2"/>
        <v>5</v>
      </c>
      <c r="E30" s="34">
        <f>'10.1'!F30</f>
        <v>1</v>
      </c>
      <c r="F30" s="34">
        <f>'10.2'!F30</f>
        <v>0</v>
      </c>
      <c r="G30" s="34">
        <f>'10.3'!F30</f>
        <v>1</v>
      </c>
      <c r="H30" s="34">
        <f>'10.4'!F30</f>
        <v>1</v>
      </c>
      <c r="I30" s="15">
        <f>'10.5'!F30</f>
        <v>2</v>
      </c>
    </row>
    <row r="31" spans="1:9" ht="15" customHeight="1">
      <c r="A31" s="151" t="s">
        <v>39</v>
      </c>
      <c r="B31" s="14">
        <f t="shared" si="0"/>
        <v>83.333333333333343</v>
      </c>
      <c r="C31" s="14">
        <f t="shared" si="3"/>
        <v>6</v>
      </c>
      <c r="D31" s="14">
        <f t="shared" si="2"/>
        <v>5</v>
      </c>
      <c r="E31" s="34">
        <f>'10.1'!F49</f>
        <v>1</v>
      </c>
      <c r="F31" s="34">
        <f>'10.2'!F49</f>
        <v>0</v>
      </c>
      <c r="G31" s="34">
        <f>'10.3'!F49</f>
        <v>1</v>
      </c>
      <c r="H31" s="34">
        <f>'10.4'!F49</f>
        <v>1</v>
      </c>
      <c r="I31" s="15">
        <f>'10.5'!F49</f>
        <v>2</v>
      </c>
    </row>
    <row r="32" spans="1:9" ht="15" customHeight="1">
      <c r="A32" s="151" t="s">
        <v>47</v>
      </c>
      <c r="B32" s="14">
        <f t="shared" si="0"/>
        <v>83.333333333333343</v>
      </c>
      <c r="C32" s="14">
        <f t="shared" si="3"/>
        <v>6</v>
      </c>
      <c r="D32" s="14">
        <f t="shared" si="2"/>
        <v>5</v>
      </c>
      <c r="E32" s="34">
        <f>'10.1'!F59</f>
        <v>1</v>
      </c>
      <c r="F32" s="34">
        <f>'10.2'!F59</f>
        <v>0</v>
      </c>
      <c r="G32" s="34">
        <f>'10.3'!F59</f>
        <v>1</v>
      </c>
      <c r="H32" s="34">
        <f>'10.4'!F59</f>
        <v>1</v>
      </c>
      <c r="I32" s="15">
        <f>'10.5'!F59</f>
        <v>2</v>
      </c>
    </row>
    <row r="33" spans="1:9" s="9" customFormat="1" ht="15" customHeight="1">
      <c r="A33" s="151" t="s">
        <v>48</v>
      </c>
      <c r="B33" s="14">
        <f t="shared" si="0"/>
        <v>83.333333333333343</v>
      </c>
      <c r="C33" s="14">
        <f t="shared" si="3"/>
        <v>6</v>
      </c>
      <c r="D33" s="14">
        <f t="shared" si="2"/>
        <v>5</v>
      </c>
      <c r="E33" s="34">
        <f>'10.1'!F61</f>
        <v>1</v>
      </c>
      <c r="F33" s="34">
        <f>'10.2'!F61</f>
        <v>0</v>
      </c>
      <c r="G33" s="34">
        <f>'10.3'!F61</f>
        <v>1</v>
      </c>
      <c r="H33" s="34">
        <f>'10.4'!F61</f>
        <v>1</v>
      </c>
      <c r="I33" s="15">
        <f>'10.5'!F61</f>
        <v>2</v>
      </c>
    </row>
    <row r="34" spans="1:9" s="9" customFormat="1" ht="15" customHeight="1">
      <c r="A34" s="151" t="s">
        <v>51</v>
      </c>
      <c r="B34" s="14">
        <f t="shared" si="0"/>
        <v>83.333333333333343</v>
      </c>
      <c r="C34" s="14">
        <f t="shared" si="3"/>
        <v>6</v>
      </c>
      <c r="D34" s="14">
        <f t="shared" si="2"/>
        <v>5</v>
      </c>
      <c r="E34" s="34">
        <f>'10.1'!F64</f>
        <v>1</v>
      </c>
      <c r="F34" s="34">
        <f>'10.2'!F64</f>
        <v>1</v>
      </c>
      <c r="G34" s="34">
        <f>'10.3'!F64</f>
        <v>0</v>
      </c>
      <c r="H34" s="34">
        <f>'10.4'!F64</f>
        <v>1</v>
      </c>
      <c r="I34" s="15">
        <f>'10.5'!F64</f>
        <v>2</v>
      </c>
    </row>
    <row r="35" spans="1:9" ht="15" customHeight="1">
      <c r="A35" s="151" t="s">
        <v>61</v>
      </c>
      <c r="B35" s="14">
        <f t="shared" si="0"/>
        <v>83.333333333333343</v>
      </c>
      <c r="C35" s="14">
        <f t="shared" si="3"/>
        <v>6</v>
      </c>
      <c r="D35" s="14">
        <f t="shared" si="2"/>
        <v>5</v>
      </c>
      <c r="E35" s="34">
        <f>'10.1'!F75</f>
        <v>1</v>
      </c>
      <c r="F35" s="34">
        <f>'10.2'!F75</f>
        <v>0</v>
      </c>
      <c r="G35" s="34">
        <f>'10.3'!F75</f>
        <v>1</v>
      </c>
      <c r="H35" s="34">
        <f>'10.4'!F75</f>
        <v>1</v>
      </c>
      <c r="I35" s="15">
        <f>'10.5'!F75</f>
        <v>2</v>
      </c>
    </row>
    <row r="36" spans="1:9" ht="15" customHeight="1">
      <c r="A36" s="151" t="s">
        <v>63</v>
      </c>
      <c r="B36" s="14">
        <f t="shared" si="0"/>
        <v>83.333333333333343</v>
      </c>
      <c r="C36" s="14">
        <f t="shared" si="3"/>
        <v>6</v>
      </c>
      <c r="D36" s="14">
        <f t="shared" si="2"/>
        <v>5</v>
      </c>
      <c r="E36" s="34">
        <f>'10.1'!F77</f>
        <v>1</v>
      </c>
      <c r="F36" s="34">
        <f>'10.2'!F77</f>
        <v>0</v>
      </c>
      <c r="G36" s="34">
        <f>'10.3'!F77</f>
        <v>1</v>
      </c>
      <c r="H36" s="34">
        <f>'10.4'!F77</f>
        <v>1</v>
      </c>
      <c r="I36" s="15">
        <f>'10.5'!F77</f>
        <v>2</v>
      </c>
    </row>
    <row r="37" spans="1:9" ht="15" customHeight="1">
      <c r="A37" s="46" t="s">
        <v>234</v>
      </c>
      <c r="B37" s="14">
        <f t="shared" si="0"/>
        <v>83.333333333333343</v>
      </c>
      <c r="C37" s="14">
        <f t="shared" si="3"/>
        <v>6</v>
      </c>
      <c r="D37" s="14">
        <f t="shared" si="2"/>
        <v>5</v>
      </c>
      <c r="E37" s="34">
        <f>'10.1'!F83</f>
        <v>1</v>
      </c>
      <c r="F37" s="34">
        <f>'10.2'!F83</f>
        <v>0</v>
      </c>
      <c r="G37" s="34">
        <f>'10.3'!F83</f>
        <v>1</v>
      </c>
      <c r="H37" s="34">
        <f>'10.4'!F83</f>
        <v>1</v>
      </c>
      <c r="I37" s="15">
        <f>'10.5'!F83</f>
        <v>2</v>
      </c>
    </row>
    <row r="38" spans="1:9" ht="15" customHeight="1">
      <c r="A38" s="151" t="s">
        <v>78</v>
      </c>
      <c r="B38" s="14">
        <f t="shared" si="0"/>
        <v>83.333333333333343</v>
      </c>
      <c r="C38" s="14">
        <f t="shared" si="3"/>
        <v>6</v>
      </c>
      <c r="D38" s="14">
        <f t="shared" si="2"/>
        <v>5</v>
      </c>
      <c r="E38" s="34">
        <f>'10.1'!F93</f>
        <v>1</v>
      </c>
      <c r="F38" s="34">
        <f>'10.2'!F93</f>
        <v>1</v>
      </c>
      <c r="G38" s="34">
        <f>'10.3'!F93</f>
        <v>0</v>
      </c>
      <c r="H38" s="34">
        <f>'10.4'!F93</f>
        <v>1</v>
      </c>
      <c r="I38" s="15">
        <f>'10.5'!F93</f>
        <v>2</v>
      </c>
    </row>
    <row r="39" spans="1:9" ht="15" customHeight="1">
      <c r="A39" s="43" t="s">
        <v>184</v>
      </c>
      <c r="B39" s="14"/>
      <c r="C39" s="14"/>
      <c r="D39" s="14"/>
      <c r="E39" s="34"/>
      <c r="F39" s="34"/>
      <c r="G39" s="34"/>
      <c r="H39" s="34"/>
      <c r="I39" s="15"/>
    </row>
    <row r="40" spans="1:9" ht="15" customHeight="1">
      <c r="A40" s="151" t="s">
        <v>606</v>
      </c>
      <c r="B40" s="14">
        <f t="shared" ref="B40:B58" si="4">D40/C40*100</f>
        <v>75</v>
      </c>
      <c r="C40" s="14">
        <f t="shared" ref="C40:C57" si="5">$D$5</f>
        <v>6</v>
      </c>
      <c r="D40" s="14">
        <f t="shared" ref="D40:D58" si="6">SUM(E40:I40)</f>
        <v>4.5</v>
      </c>
      <c r="E40" s="34">
        <f>'10.1'!F35</f>
        <v>0.5</v>
      </c>
      <c r="F40" s="34">
        <f>'10.2'!F35</f>
        <v>0</v>
      </c>
      <c r="G40" s="34">
        <f>'10.3'!F35</f>
        <v>1</v>
      </c>
      <c r="H40" s="34">
        <f>'10.4'!F35</f>
        <v>1</v>
      </c>
      <c r="I40" s="15">
        <f>'10.5'!F35</f>
        <v>2</v>
      </c>
    </row>
    <row r="41" spans="1:9" ht="15" customHeight="1">
      <c r="A41" s="151" t="s">
        <v>42</v>
      </c>
      <c r="B41" s="14">
        <f t="shared" si="4"/>
        <v>75</v>
      </c>
      <c r="C41" s="14">
        <f t="shared" si="5"/>
        <v>6</v>
      </c>
      <c r="D41" s="14">
        <f t="shared" si="6"/>
        <v>4.5</v>
      </c>
      <c r="E41" s="34">
        <f>'10.1'!F53</f>
        <v>0.5</v>
      </c>
      <c r="F41" s="34">
        <f>'10.2'!F53</f>
        <v>1</v>
      </c>
      <c r="G41" s="34">
        <f>'10.3'!F53</f>
        <v>0</v>
      </c>
      <c r="H41" s="34">
        <f>'10.4'!F53</f>
        <v>1</v>
      </c>
      <c r="I41" s="15">
        <f>'10.5'!F53</f>
        <v>2</v>
      </c>
    </row>
    <row r="42" spans="1:9" s="9" customFormat="1" ht="15" customHeight="1">
      <c r="A42" s="151" t="s">
        <v>44</v>
      </c>
      <c r="B42" s="14">
        <f t="shared" si="4"/>
        <v>75</v>
      </c>
      <c r="C42" s="14">
        <f t="shared" si="5"/>
        <v>6</v>
      </c>
      <c r="D42" s="14">
        <f t="shared" si="6"/>
        <v>4.5</v>
      </c>
      <c r="E42" s="34">
        <f>'10.1'!F55</f>
        <v>0.5</v>
      </c>
      <c r="F42" s="34">
        <f>'10.2'!F55</f>
        <v>0</v>
      </c>
      <c r="G42" s="34">
        <f>'10.3'!F55</f>
        <v>1</v>
      </c>
      <c r="H42" s="34">
        <f>'10.4'!F55</f>
        <v>1</v>
      </c>
      <c r="I42" s="15">
        <f>'10.5'!F55</f>
        <v>2</v>
      </c>
    </row>
    <row r="43" spans="1:9" ht="15" customHeight="1">
      <c r="A43" s="151" t="s">
        <v>230</v>
      </c>
      <c r="B43" s="14">
        <f t="shared" si="4"/>
        <v>75</v>
      </c>
      <c r="C43" s="14">
        <f t="shared" si="5"/>
        <v>6</v>
      </c>
      <c r="D43" s="14">
        <f t="shared" si="6"/>
        <v>4.5</v>
      </c>
      <c r="E43" s="34">
        <f>'10.1'!F56</f>
        <v>0.5</v>
      </c>
      <c r="F43" s="34">
        <f>'10.2'!F56</f>
        <v>1</v>
      </c>
      <c r="G43" s="34">
        <f>'10.3'!F56</f>
        <v>0</v>
      </c>
      <c r="H43" s="34">
        <f>'10.4'!F56</f>
        <v>1</v>
      </c>
      <c r="I43" s="15">
        <f>'10.5'!F56</f>
        <v>2</v>
      </c>
    </row>
    <row r="44" spans="1:9" ht="15" customHeight="1">
      <c r="A44" s="151" t="s">
        <v>57</v>
      </c>
      <c r="B44" s="14">
        <f t="shared" si="4"/>
        <v>75</v>
      </c>
      <c r="C44" s="14">
        <f t="shared" si="5"/>
        <v>6</v>
      </c>
      <c r="D44" s="14">
        <f t="shared" si="6"/>
        <v>4.5</v>
      </c>
      <c r="E44" s="34">
        <f>'10.1'!F70</f>
        <v>0.5</v>
      </c>
      <c r="F44" s="34">
        <f>'10.2'!F70</f>
        <v>0</v>
      </c>
      <c r="G44" s="34">
        <f>'10.3'!F70</f>
        <v>1</v>
      </c>
      <c r="H44" s="34">
        <f>'10.4'!F70</f>
        <v>1</v>
      </c>
      <c r="I44" s="15">
        <f>'10.5'!F70</f>
        <v>2</v>
      </c>
    </row>
    <row r="45" spans="1:9" ht="15" customHeight="1">
      <c r="A45" s="151" t="s">
        <v>58</v>
      </c>
      <c r="B45" s="14">
        <f t="shared" si="4"/>
        <v>75</v>
      </c>
      <c r="C45" s="14">
        <f t="shared" si="5"/>
        <v>6</v>
      </c>
      <c r="D45" s="14">
        <f t="shared" si="6"/>
        <v>4.5</v>
      </c>
      <c r="E45" s="34">
        <f>'10.1'!F71</f>
        <v>0.5</v>
      </c>
      <c r="F45" s="34">
        <f>'10.2'!F71</f>
        <v>0</v>
      </c>
      <c r="G45" s="34">
        <f>'10.3'!F71</f>
        <v>1</v>
      </c>
      <c r="H45" s="34">
        <f>'10.4'!F71</f>
        <v>1</v>
      </c>
      <c r="I45" s="15">
        <f>'10.5'!F71</f>
        <v>2</v>
      </c>
    </row>
    <row r="46" spans="1:9" ht="15" customHeight="1">
      <c r="A46" s="151" t="s">
        <v>3</v>
      </c>
      <c r="B46" s="14">
        <f t="shared" si="4"/>
        <v>66.666666666666657</v>
      </c>
      <c r="C46" s="14">
        <f t="shared" si="5"/>
        <v>6</v>
      </c>
      <c r="D46" s="14">
        <f t="shared" si="6"/>
        <v>4</v>
      </c>
      <c r="E46" s="34">
        <f>'10.1'!F9</f>
        <v>1</v>
      </c>
      <c r="F46" s="34">
        <f>'10.2'!F9</f>
        <v>1</v>
      </c>
      <c r="G46" s="34">
        <f>'10.3'!F9</f>
        <v>1</v>
      </c>
      <c r="H46" s="34">
        <f>'10.4'!F9</f>
        <v>1</v>
      </c>
      <c r="I46" s="15">
        <f>'10.5'!F9</f>
        <v>0</v>
      </c>
    </row>
    <row r="47" spans="1:9" ht="15" customHeight="1">
      <c r="A47" s="151" t="s">
        <v>5</v>
      </c>
      <c r="B47" s="14">
        <f t="shared" si="4"/>
        <v>66.666666666666657</v>
      </c>
      <c r="C47" s="14">
        <f t="shared" si="5"/>
        <v>6</v>
      </c>
      <c r="D47" s="14">
        <f t="shared" si="6"/>
        <v>4</v>
      </c>
      <c r="E47" s="34">
        <f>'10.1'!F11</f>
        <v>0</v>
      </c>
      <c r="F47" s="34">
        <f>'10.2'!F11</f>
        <v>0</v>
      </c>
      <c r="G47" s="34">
        <f>'10.3'!F11</f>
        <v>1</v>
      </c>
      <c r="H47" s="34">
        <f>'10.4'!F11</f>
        <v>1</v>
      </c>
      <c r="I47" s="15">
        <f>'10.5'!F11</f>
        <v>2</v>
      </c>
    </row>
    <row r="48" spans="1:9" ht="15" customHeight="1">
      <c r="A48" s="151" t="s">
        <v>13</v>
      </c>
      <c r="B48" s="14">
        <f t="shared" si="4"/>
        <v>66.666666666666657</v>
      </c>
      <c r="C48" s="14">
        <f t="shared" si="5"/>
        <v>6</v>
      </c>
      <c r="D48" s="14">
        <f t="shared" si="6"/>
        <v>4</v>
      </c>
      <c r="E48" s="34">
        <f>'10.1'!F19</f>
        <v>1</v>
      </c>
      <c r="F48" s="34">
        <f>'10.2'!F19</f>
        <v>0</v>
      </c>
      <c r="G48" s="34">
        <f>'10.3'!F19</f>
        <v>0</v>
      </c>
      <c r="H48" s="34">
        <f>'10.4'!F19</f>
        <v>1</v>
      </c>
      <c r="I48" s="15">
        <f>'10.5'!F19</f>
        <v>2</v>
      </c>
    </row>
    <row r="49" spans="1:9" ht="15" customHeight="1">
      <c r="A49" s="151" t="s">
        <v>19</v>
      </c>
      <c r="B49" s="14">
        <f t="shared" si="4"/>
        <v>66.666666666666657</v>
      </c>
      <c r="C49" s="14">
        <f t="shared" si="5"/>
        <v>6</v>
      </c>
      <c r="D49" s="14">
        <f t="shared" si="6"/>
        <v>4</v>
      </c>
      <c r="E49" s="34">
        <f>'10.1'!F26</f>
        <v>1</v>
      </c>
      <c r="F49" s="34">
        <f>'10.2'!F26</f>
        <v>0</v>
      </c>
      <c r="G49" s="34">
        <f>'10.3'!F26</f>
        <v>0</v>
      </c>
      <c r="H49" s="34">
        <f>'10.4'!F26</f>
        <v>1</v>
      </c>
      <c r="I49" s="15">
        <f>'10.5'!F26</f>
        <v>2</v>
      </c>
    </row>
    <row r="50" spans="1:9" ht="15" customHeight="1">
      <c r="A50" s="151" t="s">
        <v>24</v>
      </c>
      <c r="B50" s="14">
        <f t="shared" si="4"/>
        <v>66.666666666666657</v>
      </c>
      <c r="C50" s="14">
        <f t="shared" si="5"/>
        <v>6</v>
      </c>
      <c r="D50" s="14">
        <f t="shared" si="6"/>
        <v>4</v>
      </c>
      <c r="E50" s="34">
        <f>'10.1'!F31</f>
        <v>1</v>
      </c>
      <c r="F50" s="34">
        <f>'10.2'!F31</f>
        <v>0</v>
      </c>
      <c r="G50" s="34">
        <f>'10.3'!F31</f>
        <v>1</v>
      </c>
      <c r="H50" s="34">
        <f>'10.4'!F31</f>
        <v>0</v>
      </c>
      <c r="I50" s="15">
        <f>'10.5'!F31</f>
        <v>2</v>
      </c>
    </row>
    <row r="51" spans="1:9" ht="15" customHeight="1">
      <c r="A51" s="151" t="s">
        <v>26</v>
      </c>
      <c r="B51" s="14">
        <f t="shared" si="4"/>
        <v>66.666666666666657</v>
      </c>
      <c r="C51" s="14">
        <f t="shared" si="5"/>
        <v>6</v>
      </c>
      <c r="D51" s="14">
        <f t="shared" si="6"/>
        <v>4</v>
      </c>
      <c r="E51" s="34">
        <f>'10.1'!F33</f>
        <v>1</v>
      </c>
      <c r="F51" s="34">
        <f>'10.2'!F33</f>
        <v>1</v>
      </c>
      <c r="G51" s="34">
        <f>'10.3'!F33</f>
        <v>1</v>
      </c>
      <c r="H51" s="34">
        <f>'10.4'!F33</f>
        <v>1</v>
      </c>
      <c r="I51" s="15">
        <f>'10.5'!F33</f>
        <v>0</v>
      </c>
    </row>
    <row r="52" spans="1:9" ht="15" customHeight="1">
      <c r="A52" s="151" t="s">
        <v>45</v>
      </c>
      <c r="B52" s="14">
        <f t="shared" si="4"/>
        <v>66.666666666666657</v>
      </c>
      <c r="C52" s="14">
        <f t="shared" si="5"/>
        <v>6</v>
      </c>
      <c r="D52" s="14">
        <f t="shared" si="6"/>
        <v>4</v>
      </c>
      <c r="E52" s="34">
        <f>'10.1'!F57</f>
        <v>0</v>
      </c>
      <c r="F52" s="34">
        <f>'10.2'!F57</f>
        <v>0</v>
      </c>
      <c r="G52" s="34">
        <f>'10.3'!F57</f>
        <v>1</v>
      </c>
      <c r="H52" s="34">
        <f>'10.4'!F57</f>
        <v>1</v>
      </c>
      <c r="I52" s="15">
        <f>'10.5'!F57</f>
        <v>2</v>
      </c>
    </row>
    <row r="53" spans="1:9" ht="15" customHeight="1">
      <c r="A53" s="151" t="s">
        <v>55</v>
      </c>
      <c r="B53" s="14">
        <f t="shared" si="4"/>
        <v>66.666666666666657</v>
      </c>
      <c r="C53" s="14">
        <f t="shared" si="5"/>
        <v>6</v>
      </c>
      <c r="D53" s="14">
        <f t="shared" si="6"/>
        <v>4</v>
      </c>
      <c r="E53" s="34">
        <f>'10.1'!F68</f>
        <v>1</v>
      </c>
      <c r="F53" s="34">
        <f>'10.2'!F68</f>
        <v>0</v>
      </c>
      <c r="G53" s="34">
        <f>'10.3'!F68</f>
        <v>0</v>
      </c>
      <c r="H53" s="34">
        <f>'10.4'!F68</f>
        <v>1</v>
      </c>
      <c r="I53" s="15">
        <f>'10.5'!F68</f>
        <v>2</v>
      </c>
    </row>
    <row r="54" spans="1:9" ht="15" customHeight="1">
      <c r="A54" s="151" t="s">
        <v>60</v>
      </c>
      <c r="B54" s="14">
        <f t="shared" si="4"/>
        <v>66.666666666666657</v>
      </c>
      <c r="C54" s="14">
        <f t="shared" si="5"/>
        <v>6</v>
      </c>
      <c r="D54" s="14">
        <f t="shared" si="6"/>
        <v>4</v>
      </c>
      <c r="E54" s="34">
        <f>'10.1'!F73</f>
        <v>1</v>
      </c>
      <c r="F54" s="34">
        <f>'10.2'!F73</f>
        <v>0</v>
      </c>
      <c r="G54" s="34">
        <f>'10.3'!F73</f>
        <v>0</v>
      </c>
      <c r="H54" s="34">
        <f>'10.4'!F73</f>
        <v>1</v>
      </c>
      <c r="I54" s="15">
        <f>'10.5'!F73</f>
        <v>2</v>
      </c>
    </row>
    <row r="55" spans="1:9" ht="15" customHeight="1">
      <c r="A55" s="46" t="s">
        <v>233</v>
      </c>
      <c r="B55" s="14">
        <f t="shared" si="4"/>
        <v>66.666666666666657</v>
      </c>
      <c r="C55" s="14">
        <f t="shared" si="5"/>
        <v>6</v>
      </c>
      <c r="D55" s="14">
        <f t="shared" si="6"/>
        <v>4</v>
      </c>
      <c r="E55" s="34">
        <f>'10.1'!F74</f>
        <v>1</v>
      </c>
      <c r="F55" s="34">
        <f>'10.2'!F74</f>
        <v>0</v>
      </c>
      <c r="G55" s="34">
        <f>'10.3'!F74</f>
        <v>0</v>
      </c>
      <c r="H55" s="34">
        <f>'10.4'!F74</f>
        <v>1</v>
      </c>
      <c r="I55" s="15">
        <f>'10.5'!F74</f>
        <v>2</v>
      </c>
    </row>
    <row r="56" spans="1:9" s="9" customFormat="1" ht="15" customHeight="1">
      <c r="A56" s="151" t="s">
        <v>66</v>
      </c>
      <c r="B56" s="14">
        <f t="shared" si="4"/>
        <v>66.666666666666657</v>
      </c>
      <c r="C56" s="14">
        <f t="shared" si="5"/>
        <v>6</v>
      </c>
      <c r="D56" s="14">
        <f t="shared" si="6"/>
        <v>4</v>
      </c>
      <c r="E56" s="34">
        <f>'10.1'!F79</f>
        <v>1</v>
      </c>
      <c r="F56" s="34">
        <f>'10.2'!F79</f>
        <v>0</v>
      </c>
      <c r="G56" s="34">
        <f>'10.3'!F79</f>
        <v>1</v>
      </c>
      <c r="H56" s="34">
        <f>'10.4'!F79</f>
        <v>0</v>
      </c>
      <c r="I56" s="15">
        <f>'10.5'!F79</f>
        <v>2</v>
      </c>
    </row>
    <row r="57" spans="1:9" ht="15" customHeight="1">
      <c r="A57" s="151" t="s">
        <v>75</v>
      </c>
      <c r="B57" s="14">
        <f t="shared" si="4"/>
        <v>66.666666666666657</v>
      </c>
      <c r="C57" s="14">
        <f t="shared" si="5"/>
        <v>6</v>
      </c>
      <c r="D57" s="14">
        <f t="shared" si="6"/>
        <v>4</v>
      </c>
      <c r="E57" s="34">
        <f>'10.1'!F89</f>
        <v>1</v>
      </c>
      <c r="F57" s="34">
        <f>'10.2'!F89</f>
        <v>1</v>
      </c>
      <c r="G57" s="34">
        <f>'10.3'!F89</f>
        <v>1</v>
      </c>
      <c r="H57" s="34">
        <f>'10.4'!F89</f>
        <v>1</v>
      </c>
      <c r="I57" s="15">
        <f>'10.5'!F89</f>
        <v>0</v>
      </c>
    </row>
    <row r="58" spans="1:9" ht="15" customHeight="1">
      <c r="A58" s="151" t="s">
        <v>9</v>
      </c>
      <c r="B58" s="14">
        <f t="shared" si="4"/>
        <v>60</v>
      </c>
      <c r="C58" s="14">
        <f>$D$5-$G$5</f>
        <v>5</v>
      </c>
      <c r="D58" s="14">
        <f t="shared" si="6"/>
        <v>3</v>
      </c>
      <c r="E58" s="34">
        <f>'10.1'!F15</f>
        <v>1</v>
      </c>
      <c r="F58" s="34">
        <f>'10.2'!F15</f>
        <v>0</v>
      </c>
      <c r="G58" s="34" t="str">
        <f>'10.3'!F15</f>
        <v>- *</v>
      </c>
      <c r="H58" s="34">
        <f>'10.4'!F15</f>
        <v>0</v>
      </c>
      <c r="I58" s="15">
        <f>'10.5'!F15</f>
        <v>2</v>
      </c>
    </row>
    <row r="59" spans="1:9" ht="15" customHeight="1">
      <c r="A59" s="43" t="s">
        <v>185</v>
      </c>
      <c r="B59" s="14"/>
      <c r="C59" s="14"/>
      <c r="D59" s="14"/>
      <c r="E59" s="34"/>
      <c r="F59" s="34"/>
      <c r="G59" s="34"/>
      <c r="H59" s="34"/>
      <c r="I59" s="15"/>
    </row>
    <row r="60" spans="1:9" ht="15" customHeight="1">
      <c r="A60" s="151" t="s">
        <v>12</v>
      </c>
      <c r="B60" s="14">
        <f t="shared" ref="B60:B66" si="7">D60/C60*100</f>
        <v>58.333333333333336</v>
      </c>
      <c r="C60" s="14">
        <f t="shared" ref="C60:C66" si="8">$D$5</f>
        <v>6</v>
      </c>
      <c r="D60" s="14">
        <f t="shared" ref="D60:D66" si="9">SUM(E60:I60)</f>
        <v>3.5</v>
      </c>
      <c r="E60" s="34">
        <f>'10.1'!F18</f>
        <v>0.5</v>
      </c>
      <c r="F60" s="34">
        <f>'10.2'!F18</f>
        <v>0</v>
      </c>
      <c r="G60" s="34">
        <f>'10.3'!F18</f>
        <v>1</v>
      </c>
      <c r="H60" s="34">
        <f>'10.4'!F18</f>
        <v>0</v>
      </c>
      <c r="I60" s="15">
        <f>'10.5'!F18</f>
        <v>2</v>
      </c>
    </row>
    <row r="61" spans="1:9" ht="15" customHeight="1">
      <c r="A61" s="151" t="s">
        <v>49</v>
      </c>
      <c r="B61" s="14">
        <f t="shared" si="7"/>
        <v>58.333333333333336</v>
      </c>
      <c r="C61" s="14">
        <f t="shared" si="8"/>
        <v>6</v>
      </c>
      <c r="D61" s="14">
        <f t="shared" si="9"/>
        <v>3.5</v>
      </c>
      <c r="E61" s="34">
        <f>'10.1'!F62</f>
        <v>0.5</v>
      </c>
      <c r="F61" s="34">
        <f>'10.2'!F62</f>
        <v>0</v>
      </c>
      <c r="G61" s="34">
        <f>'10.3'!F62</f>
        <v>0</v>
      </c>
      <c r="H61" s="34">
        <f>'10.4'!F62</f>
        <v>1</v>
      </c>
      <c r="I61" s="15">
        <f>'10.5'!F62</f>
        <v>2</v>
      </c>
    </row>
    <row r="62" spans="1:9" ht="15" customHeight="1">
      <c r="A62" s="151" t="s">
        <v>67</v>
      </c>
      <c r="B62" s="14">
        <f t="shared" si="7"/>
        <v>58.333333333333336</v>
      </c>
      <c r="C62" s="14">
        <f t="shared" si="8"/>
        <v>6</v>
      </c>
      <c r="D62" s="14">
        <f t="shared" si="9"/>
        <v>3.5</v>
      </c>
      <c r="E62" s="34">
        <f>'10.1'!F80</f>
        <v>0.5</v>
      </c>
      <c r="F62" s="34">
        <f>'10.2'!F80</f>
        <v>0</v>
      </c>
      <c r="G62" s="34">
        <f>'10.3'!F80</f>
        <v>0</v>
      </c>
      <c r="H62" s="34">
        <f>'10.4'!F80</f>
        <v>1</v>
      </c>
      <c r="I62" s="15">
        <f>'10.5'!F80</f>
        <v>2</v>
      </c>
    </row>
    <row r="63" spans="1:9" ht="15" customHeight="1">
      <c r="A63" s="151" t="s">
        <v>4</v>
      </c>
      <c r="B63" s="14">
        <f t="shared" si="7"/>
        <v>50</v>
      </c>
      <c r="C63" s="14">
        <f t="shared" si="8"/>
        <v>6</v>
      </c>
      <c r="D63" s="14">
        <f t="shared" si="9"/>
        <v>3</v>
      </c>
      <c r="E63" s="34">
        <f>'10.1'!F10</f>
        <v>1</v>
      </c>
      <c r="F63" s="34">
        <f>'10.2'!F10</f>
        <v>0</v>
      </c>
      <c r="G63" s="34">
        <f>'10.3'!F10</f>
        <v>0</v>
      </c>
      <c r="H63" s="34">
        <f>'10.4'!F10</f>
        <v>0</v>
      </c>
      <c r="I63" s="15">
        <f>'10.5'!F10</f>
        <v>2</v>
      </c>
    </row>
    <row r="64" spans="1:9" ht="15" customHeight="1">
      <c r="A64" s="151" t="s">
        <v>28</v>
      </c>
      <c r="B64" s="14">
        <f t="shared" si="7"/>
        <v>50</v>
      </c>
      <c r="C64" s="14">
        <f t="shared" si="8"/>
        <v>6</v>
      </c>
      <c r="D64" s="14">
        <f t="shared" si="9"/>
        <v>3</v>
      </c>
      <c r="E64" s="34">
        <f>'10.1'!F36</f>
        <v>1</v>
      </c>
      <c r="F64" s="34">
        <f>'10.2'!F36</f>
        <v>1</v>
      </c>
      <c r="G64" s="34">
        <f>'10.3'!F36</f>
        <v>0</v>
      </c>
      <c r="H64" s="34">
        <f>'10.4'!F36</f>
        <v>1</v>
      </c>
      <c r="I64" s="15">
        <f>'10.5'!F36</f>
        <v>0</v>
      </c>
    </row>
    <row r="65" spans="1:9" ht="15" customHeight="1">
      <c r="A65" s="151" t="s">
        <v>52</v>
      </c>
      <c r="B65" s="14">
        <f t="shared" si="7"/>
        <v>50</v>
      </c>
      <c r="C65" s="14">
        <f t="shared" si="8"/>
        <v>6</v>
      </c>
      <c r="D65" s="14">
        <f t="shared" si="9"/>
        <v>3</v>
      </c>
      <c r="E65" s="34">
        <f>'10.1'!F65</f>
        <v>1</v>
      </c>
      <c r="F65" s="34">
        <f>'10.2'!F65</f>
        <v>0</v>
      </c>
      <c r="G65" s="34">
        <f>'10.3'!F65</f>
        <v>1</v>
      </c>
      <c r="H65" s="34">
        <f>'10.4'!F65</f>
        <v>1</v>
      </c>
      <c r="I65" s="15">
        <f>'10.5'!F65</f>
        <v>0</v>
      </c>
    </row>
    <row r="66" spans="1:9" ht="15" customHeight="1">
      <c r="A66" s="151" t="s">
        <v>1</v>
      </c>
      <c r="B66" s="14">
        <f t="shared" si="7"/>
        <v>41.666666666666671</v>
      </c>
      <c r="C66" s="14">
        <f t="shared" si="8"/>
        <v>6</v>
      </c>
      <c r="D66" s="14">
        <f t="shared" si="9"/>
        <v>2.5</v>
      </c>
      <c r="E66" s="34">
        <f>'10.1'!F7</f>
        <v>0.5</v>
      </c>
      <c r="F66" s="34">
        <f>'10.2'!F7</f>
        <v>0</v>
      </c>
      <c r="G66" s="34">
        <f>'10.3'!F7</f>
        <v>1</v>
      </c>
      <c r="H66" s="34">
        <f>'10.4'!F7</f>
        <v>1</v>
      </c>
      <c r="I66" s="15">
        <f>'10.5'!F7</f>
        <v>0</v>
      </c>
    </row>
    <row r="67" spans="1:9" ht="15" customHeight="1">
      <c r="A67" s="43" t="s">
        <v>186</v>
      </c>
      <c r="B67" s="14"/>
      <c r="C67" s="14"/>
      <c r="D67" s="14"/>
      <c r="E67" s="34"/>
      <c r="F67" s="34"/>
      <c r="G67" s="34"/>
      <c r="H67" s="34"/>
      <c r="I67" s="15"/>
    </row>
    <row r="68" spans="1:9" ht="15" customHeight="1">
      <c r="A68" s="151" t="s">
        <v>6</v>
      </c>
      <c r="B68" s="14">
        <f t="shared" ref="B68:B76" si="10">D68/C68*100</f>
        <v>33.333333333333329</v>
      </c>
      <c r="C68" s="14">
        <f t="shared" ref="C68:C76" si="11">$D$5</f>
        <v>6</v>
      </c>
      <c r="D68" s="14">
        <f t="shared" ref="D68:D76" si="12">SUM(E68:I68)</f>
        <v>2</v>
      </c>
      <c r="E68" s="34">
        <f>'10.1'!F12</f>
        <v>0</v>
      </c>
      <c r="F68" s="34">
        <f>'10.2'!F12</f>
        <v>0</v>
      </c>
      <c r="G68" s="34">
        <f>'10.3'!F12</f>
        <v>1</v>
      </c>
      <c r="H68" s="34">
        <f>'10.4'!F12</f>
        <v>1</v>
      </c>
      <c r="I68" s="15">
        <f>'10.5'!F12</f>
        <v>0</v>
      </c>
    </row>
    <row r="69" spans="1:9" ht="15" customHeight="1">
      <c r="A69" s="151" t="s">
        <v>27</v>
      </c>
      <c r="B69" s="14">
        <f t="shared" si="10"/>
        <v>33.333333333333329</v>
      </c>
      <c r="C69" s="14">
        <f t="shared" si="11"/>
        <v>6</v>
      </c>
      <c r="D69" s="14">
        <f t="shared" si="12"/>
        <v>2</v>
      </c>
      <c r="E69" s="34">
        <f>'10.1'!F34</f>
        <v>1</v>
      </c>
      <c r="F69" s="34">
        <f>'10.2'!F34</f>
        <v>0</v>
      </c>
      <c r="G69" s="34">
        <f>'10.3'!F34</f>
        <v>1</v>
      </c>
      <c r="H69" s="34">
        <f>'10.4'!F34</f>
        <v>0</v>
      </c>
      <c r="I69" s="15">
        <f>'10.5'!F34</f>
        <v>0</v>
      </c>
    </row>
    <row r="70" spans="1:9" ht="15" customHeight="1">
      <c r="A70" s="151" t="s">
        <v>37</v>
      </c>
      <c r="B70" s="14">
        <f t="shared" si="10"/>
        <v>33.333333333333329</v>
      </c>
      <c r="C70" s="14">
        <f t="shared" si="11"/>
        <v>6</v>
      </c>
      <c r="D70" s="14">
        <f t="shared" si="12"/>
        <v>2</v>
      </c>
      <c r="E70" s="34">
        <f>'10.1'!F47</f>
        <v>1</v>
      </c>
      <c r="F70" s="34">
        <f>'10.2'!F47</f>
        <v>0</v>
      </c>
      <c r="G70" s="34">
        <f>'10.3'!F47</f>
        <v>1</v>
      </c>
      <c r="H70" s="34">
        <f>'10.4'!F47</f>
        <v>0</v>
      </c>
      <c r="I70" s="15">
        <f>'10.5'!F47</f>
        <v>0</v>
      </c>
    </row>
    <row r="71" spans="1:9" ht="15" customHeight="1">
      <c r="A71" s="46" t="s">
        <v>229</v>
      </c>
      <c r="B71" s="14">
        <f t="shared" si="10"/>
        <v>33.333333333333329</v>
      </c>
      <c r="C71" s="14">
        <f t="shared" si="11"/>
        <v>6</v>
      </c>
      <c r="D71" s="14">
        <f t="shared" si="12"/>
        <v>2</v>
      </c>
      <c r="E71" s="34">
        <f>'10.1'!F51</f>
        <v>1</v>
      </c>
      <c r="F71" s="34">
        <f>'10.2'!F51</f>
        <v>0</v>
      </c>
      <c r="G71" s="34">
        <f>'10.3'!F51</f>
        <v>1</v>
      </c>
      <c r="H71" s="34">
        <f>'10.4'!F51</f>
        <v>0</v>
      </c>
      <c r="I71" s="15">
        <f>'10.5'!F51</f>
        <v>0</v>
      </c>
    </row>
    <row r="72" spans="1:9" ht="15" customHeight="1">
      <c r="A72" s="151" t="s">
        <v>15</v>
      </c>
      <c r="B72" s="14">
        <f t="shared" si="10"/>
        <v>25</v>
      </c>
      <c r="C72" s="14">
        <f t="shared" si="11"/>
        <v>6</v>
      </c>
      <c r="D72" s="14">
        <f t="shared" si="12"/>
        <v>1.5</v>
      </c>
      <c r="E72" s="34">
        <f>'10.1'!F21</f>
        <v>0.5</v>
      </c>
      <c r="F72" s="34">
        <f>'10.2'!F21</f>
        <v>0</v>
      </c>
      <c r="G72" s="34">
        <f>'10.3'!F21</f>
        <v>1</v>
      </c>
      <c r="H72" s="34">
        <f>'10.4'!F21</f>
        <v>0</v>
      </c>
      <c r="I72" s="15">
        <f>'10.5'!F21</f>
        <v>0</v>
      </c>
    </row>
    <row r="73" spans="1:9" ht="15" customHeight="1">
      <c r="A73" s="151" t="s">
        <v>17</v>
      </c>
      <c r="B73" s="14">
        <f t="shared" si="10"/>
        <v>25</v>
      </c>
      <c r="C73" s="14">
        <f t="shared" si="11"/>
        <v>6</v>
      </c>
      <c r="D73" s="14">
        <f t="shared" si="12"/>
        <v>1.5</v>
      </c>
      <c r="E73" s="34">
        <f>'10.1'!F23</f>
        <v>0.5</v>
      </c>
      <c r="F73" s="34">
        <f>'10.2'!F23</f>
        <v>0</v>
      </c>
      <c r="G73" s="34">
        <f>'10.3'!F23</f>
        <v>0</v>
      </c>
      <c r="H73" s="34">
        <f>'10.4'!F23</f>
        <v>1</v>
      </c>
      <c r="I73" s="15">
        <f>'10.5'!F23</f>
        <v>0</v>
      </c>
    </row>
    <row r="74" spans="1:9" ht="15" customHeight="1">
      <c r="A74" s="151" t="s">
        <v>34</v>
      </c>
      <c r="B74" s="14">
        <f t="shared" si="10"/>
        <v>25</v>
      </c>
      <c r="C74" s="14">
        <f t="shared" si="11"/>
        <v>6</v>
      </c>
      <c r="D74" s="14">
        <f t="shared" si="12"/>
        <v>1.5</v>
      </c>
      <c r="E74" s="34">
        <f>'10.1'!F43</f>
        <v>0.5</v>
      </c>
      <c r="F74" s="34">
        <f>'10.2'!F43</f>
        <v>0</v>
      </c>
      <c r="G74" s="34">
        <f>'10.3'!F43</f>
        <v>0</v>
      </c>
      <c r="H74" s="34">
        <f>'10.4'!F43</f>
        <v>1</v>
      </c>
      <c r="I74" s="15">
        <f>'10.5'!F43</f>
        <v>0</v>
      </c>
    </row>
    <row r="75" spans="1:9" ht="15" customHeight="1">
      <c r="A75" s="151" t="s">
        <v>46</v>
      </c>
      <c r="B75" s="14">
        <f t="shared" si="10"/>
        <v>25</v>
      </c>
      <c r="C75" s="14">
        <f t="shared" si="11"/>
        <v>6</v>
      </c>
      <c r="D75" s="14">
        <f t="shared" si="12"/>
        <v>1.5</v>
      </c>
      <c r="E75" s="34">
        <f>'10.1'!F58</f>
        <v>0.5</v>
      </c>
      <c r="F75" s="34">
        <f>'10.2'!F58</f>
        <v>0</v>
      </c>
      <c r="G75" s="34">
        <f>'10.3'!F58</f>
        <v>0</v>
      </c>
      <c r="H75" s="34">
        <f>'10.4'!F58</f>
        <v>1</v>
      </c>
      <c r="I75" s="15">
        <f>'10.5'!F58</f>
        <v>0</v>
      </c>
    </row>
    <row r="76" spans="1:9" ht="15" customHeight="1">
      <c r="A76" s="151" t="s">
        <v>80</v>
      </c>
      <c r="B76" s="14">
        <f t="shared" si="10"/>
        <v>25</v>
      </c>
      <c r="C76" s="14">
        <f t="shared" si="11"/>
        <v>6</v>
      </c>
      <c r="D76" s="14">
        <f t="shared" si="12"/>
        <v>1.5</v>
      </c>
      <c r="E76" s="34">
        <f>'10.1'!F95</f>
        <v>0.5</v>
      </c>
      <c r="F76" s="34">
        <f>'10.2'!F95</f>
        <v>0</v>
      </c>
      <c r="G76" s="34">
        <f>'10.3'!F95</f>
        <v>1</v>
      </c>
      <c r="H76" s="34">
        <f>'10.4'!F95</f>
        <v>0</v>
      </c>
      <c r="I76" s="15">
        <f>'10.5'!F95</f>
        <v>0</v>
      </c>
    </row>
    <row r="77" spans="1:9" ht="15" customHeight="1">
      <c r="A77" s="43" t="s">
        <v>187</v>
      </c>
      <c r="B77" s="14"/>
      <c r="C77" s="14"/>
      <c r="D77" s="14"/>
      <c r="E77" s="34"/>
      <c r="F77" s="34"/>
      <c r="G77" s="34"/>
      <c r="H77" s="34"/>
      <c r="I77" s="15"/>
    </row>
    <row r="78" spans="1:9" ht="15" customHeight="1">
      <c r="A78" s="151" t="s">
        <v>2</v>
      </c>
      <c r="B78" s="14">
        <f t="shared" ref="B78:B95" si="13">D78/C78*100</f>
        <v>16.666666666666664</v>
      </c>
      <c r="C78" s="14">
        <f t="shared" ref="C78:C95" si="14">$D$5</f>
        <v>6</v>
      </c>
      <c r="D78" s="14">
        <f t="shared" ref="D78:D95" si="15">SUM(E78:I78)</f>
        <v>1</v>
      </c>
      <c r="E78" s="34">
        <f>'10.1'!F8</f>
        <v>0</v>
      </c>
      <c r="F78" s="34">
        <f>'10.2'!F8</f>
        <v>0</v>
      </c>
      <c r="G78" s="34">
        <f>'10.3'!F8</f>
        <v>1</v>
      </c>
      <c r="H78" s="34">
        <f>'10.4'!F8</f>
        <v>0</v>
      </c>
      <c r="I78" s="15">
        <f>'10.5'!F8</f>
        <v>0</v>
      </c>
    </row>
    <row r="79" spans="1:9" ht="15" customHeight="1">
      <c r="A79" s="151" t="s">
        <v>40</v>
      </c>
      <c r="B79" s="14">
        <f t="shared" si="13"/>
        <v>16.666666666666664</v>
      </c>
      <c r="C79" s="14">
        <f t="shared" si="14"/>
        <v>6</v>
      </c>
      <c r="D79" s="14">
        <f t="shared" si="15"/>
        <v>1</v>
      </c>
      <c r="E79" s="34">
        <f>'10.1'!F50</f>
        <v>0</v>
      </c>
      <c r="F79" s="34">
        <f>'10.2'!F50</f>
        <v>1</v>
      </c>
      <c r="G79" s="34">
        <f>'10.3'!F50</f>
        <v>0</v>
      </c>
      <c r="H79" s="34">
        <f>'10.4'!F50</f>
        <v>0</v>
      </c>
      <c r="I79" s="15">
        <f>'10.5'!F50</f>
        <v>0</v>
      </c>
    </row>
    <row r="80" spans="1:9" ht="15" customHeight="1">
      <c r="A80" s="151" t="s">
        <v>53</v>
      </c>
      <c r="B80" s="14">
        <f t="shared" si="13"/>
        <v>16.666666666666664</v>
      </c>
      <c r="C80" s="14">
        <f t="shared" si="14"/>
        <v>6</v>
      </c>
      <c r="D80" s="14">
        <f t="shared" si="15"/>
        <v>1</v>
      </c>
      <c r="E80" s="34">
        <f>'10.1'!F66</f>
        <v>1</v>
      </c>
      <c r="F80" s="34">
        <f>'10.2'!F66</f>
        <v>0</v>
      </c>
      <c r="G80" s="34">
        <f>'10.3'!F66</f>
        <v>0</v>
      </c>
      <c r="H80" s="34">
        <f>'10.4'!F66</f>
        <v>0</v>
      </c>
      <c r="I80" s="15">
        <f>'10.5'!F66</f>
        <v>0</v>
      </c>
    </row>
    <row r="81" spans="1:9" ht="15" customHeight="1">
      <c r="A81" s="151" t="s">
        <v>76</v>
      </c>
      <c r="B81" s="14">
        <f t="shared" si="13"/>
        <v>16.666666666666664</v>
      </c>
      <c r="C81" s="14">
        <f t="shared" si="14"/>
        <v>6</v>
      </c>
      <c r="D81" s="14">
        <f t="shared" si="15"/>
        <v>1</v>
      </c>
      <c r="E81" s="34">
        <f>'10.1'!F91</f>
        <v>0</v>
      </c>
      <c r="F81" s="34">
        <f>'10.2'!F91</f>
        <v>1</v>
      </c>
      <c r="G81" s="34">
        <f>'10.3'!F91</f>
        <v>0</v>
      </c>
      <c r="H81" s="34">
        <f>'10.4'!F91</f>
        <v>0</v>
      </c>
      <c r="I81" s="15">
        <f>'10.5'!F91</f>
        <v>0</v>
      </c>
    </row>
    <row r="82" spans="1:9" ht="15" customHeight="1">
      <c r="A82" s="151" t="s">
        <v>7</v>
      </c>
      <c r="B82" s="14">
        <f t="shared" si="13"/>
        <v>8.3333333333333321</v>
      </c>
      <c r="C82" s="14">
        <f t="shared" si="14"/>
        <v>6</v>
      </c>
      <c r="D82" s="14">
        <f t="shared" si="15"/>
        <v>0.5</v>
      </c>
      <c r="E82" s="34">
        <f>'10.1'!F13</f>
        <v>0.5</v>
      </c>
      <c r="F82" s="34">
        <f>'10.2'!F13</f>
        <v>0</v>
      </c>
      <c r="G82" s="34">
        <f>'10.3'!F13</f>
        <v>0</v>
      </c>
      <c r="H82" s="34">
        <f>'10.4'!F13</f>
        <v>0</v>
      </c>
      <c r="I82" s="15">
        <f>'10.5'!F13</f>
        <v>0</v>
      </c>
    </row>
    <row r="83" spans="1:9" ht="15" customHeight="1">
      <c r="A83" s="151" t="s">
        <v>11</v>
      </c>
      <c r="B83" s="14">
        <f t="shared" si="13"/>
        <v>0</v>
      </c>
      <c r="C83" s="14">
        <f t="shared" si="14"/>
        <v>6</v>
      </c>
      <c r="D83" s="14">
        <f t="shared" si="15"/>
        <v>0</v>
      </c>
      <c r="E83" s="34">
        <f>'10.1'!F17</f>
        <v>0</v>
      </c>
      <c r="F83" s="34">
        <f>'10.2'!F17</f>
        <v>0</v>
      </c>
      <c r="G83" s="34">
        <f>'10.3'!F17</f>
        <v>0</v>
      </c>
      <c r="H83" s="34">
        <f>'10.4'!F17</f>
        <v>0</v>
      </c>
      <c r="I83" s="15">
        <f>'10.5'!F17</f>
        <v>0</v>
      </c>
    </row>
    <row r="84" spans="1:9" ht="15" customHeight="1">
      <c r="A84" s="151" t="s">
        <v>14</v>
      </c>
      <c r="B84" s="14">
        <f t="shared" si="13"/>
        <v>0</v>
      </c>
      <c r="C84" s="14">
        <f t="shared" si="14"/>
        <v>6</v>
      </c>
      <c r="D84" s="14">
        <f t="shared" si="15"/>
        <v>0</v>
      </c>
      <c r="E84" s="34">
        <f>'10.1'!F20</f>
        <v>0</v>
      </c>
      <c r="F84" s="34">
        <f>'10.2'!F20</f>
        <v>0</v>
      </c>
      <c r="G84" s="34">
        <f>'10.3'!F20</f>
        <v>0</v>
      </c>
      <c r="H84" s="34">
        <f>'10.4'!F20</f>
        <v>0</v>
      </c>
      <c r="I84" s="15">
        <f>'10.5'!F20</f>
        <v>0</v>
      </c>
    </row>
    <row r="85" spans="1:9" ht="15" customHeight="1">
      <c r="A85" s="151" t="s">
        <v>31</v>
      </c>
      <c r="B85" s="14">
        <f t="shared" si="13"/>
        <v>0</v>
      </c>
      <c r="C85" s="14">
        <f t="shared" si="14"/>
        <v>6</v>
      </c>
      <c r="D85" s="14">
        <f t="shared" si="15"/>
        <v>0</v>
      </c>
      <c r="E85" s="34">
        <f>'10.1'!F39</f>
        <v>0</v>
      </c>
      <c r="F85" s="34">
        <f>'10.2'!F39</f>
        <v>0</v>
      </c>
      <c r="G85" s="34">
        <f>'10.3'!F39</f>
        <v>0</v>
      </c>
      <c r="H85" s="34">
        <f>'10.4'!F39</f>
        <v>0</v>
      </c>
      <c r="I85" s="15">
        <f>'10.5'!F39</f>
        <v>0</v>
      </c>
    </row>
    <row r="86" spans="1:9" ht="15" customHeight="1">
      <c r="A86" s="151" t="s">
        <v>33</v>
      </c>
      <c r="B86" s="14">
        <f t="shared" si="13"/>
        <v>0</v>
      </c>
      <c r="C86" s="14">
        <f t="shared" si="14"/>
        <v>6</v>
      </c>
      <c r="D86" s="14">
        <f t="shared" si="15"/>
        <v>0</v>
      </c>
      <c r="E86" s="34">
        <f>'10.1'!F42</f>
        <v>0</v>
      </c>
      <c r="F86" s="34">
        <f>'10.2'!F42</f>
        <v>0</v>
      </c>
      <c r="G86" s="34">
        <f>'10.3'!F42</f>
        <v>0</v>
      </c>
      <c r="H86" s="34">
        <f>'10.4'!F42</f>
        <v>0</v>
      </c>
      <c r="I86" s="15">
        <f>'10.5'!F42</f>
        <v>0</v>
      </c>
    </row>
    <row r="87" spans="1:9" ht="15" customHeight="1">
      <c r="A87" s="151" t="s">
        <v>38</v>
      </c>
      <c r="B87" s="14">
        <f t="shared" si="13"/>
        <v>0</v>
      </c>
      <c r="C87" s="14">
        <f t="shared" si="14"/>
        <v>6</v>
      </c>
      <c r="D87" s="14">
        <f t="shared" si="15"/>
        <v>0</v>
      </c>
      <c r="E87" s="34">
        <f>'10.1'!F48</f>
        <v>0</v>
      </c>
      <c r="F87" s="34">
        <f>'10.2'!F48</f>
        <v>0</v>
      </c>
      <c r="G87" s="34">
        <f>'10.3'!F48</f>
        <v>0</v>
      </c>
      <c r="H87" s="34">
        <f>'10.4'!F48</f>
        <v>0</v>
      </c>
      <c r="I87" s="15">
        <f>'10.5'!F48</f>
        <v>0</v>
      </c>
    </row>
    <row r="88" spans="1:9" ht="15" customHeight="1">
      <c r="A88" s="151" t="s">
        <v>41</v>
      </c>
      <c r="B88" s="14">
        <f t="shared" si="13"/>
        <v>0</v>
      </c>
      <c r="C88" s="14">
        <f t="shared" si="14"/>
        <v>6</v>
      </c>
      <c r="D88" s="14">
        <f t="shared" si="15"/>
        <v>0</v>
      </c>
      <c r="E88" s="34">
        <f>'10.1'!F52</f>
        <v>0</v>
      </c>
      <c r="F88" s="34">
        <f>'10.2'!F52</f>
        <v>0</v>
      </c>
      <c r="G88" s="34">
        <f>'10.3'!F52</f>
        <v>0</v>
      </c>
      <c r="H88" s="34">
        <f>'10.4'!F52</f>
        <v>0</v>
      </c>
      <c r="I88" s="15">
        <f>'10.5'!F52</f>
        <v>0</v>
      </c>
    </row>
    <row r="89" spans="1:9" ht="15" customHeight="1">
      <c r="A89" s="151" t="s">
        <v>50</v>
      </c>
      <c r="B89" s="14">
        <f t="shared" si="13"/>
        <v>0</v>
      </c>
      <c r="C89" s="14">
        <f t="shared" si="14"/>
        <v>6</v>
      </c>
      <c r="D89" s="14">
        <f t="shared" si="15"/>
        <v>0</v>
      </c>
      <c r="E89" s="34">
        <f>'10.1'!F63</f>
        <v>0</v>
      </c>
      <c r="F89" s="34">
        <f>'10.2'!F63</f>
        <v>0</v>
      </c>
      <c r="G89" s="34">
        <f>'10.3'!F63</f>
        <v>0</v>
      </c>
      <c r="H89" s="34">
        <f>'10.4'!F63</f>
        <v>0</v>
      </c>
      <c r="I89" s="15">
        <f>'10.5'!F63</f>
        <v>0</v>
      </c>
    </row>
    <row r="90" spans="1:9" ht="15" customHeight="1">
      <c r="A90" s="151" t="s">
        <v>59</v>
      </c>
      <c r="B90" s="14">
        <f t="shared" si="13"/>
        <v>0</v>
      </c>
      <c r="C90" s="14">
        <f t="shared" si="14"/>
        <v>6</v>
      </c>
      <c r="D90" s="14">
        <f t="shared" si="15"/>
        <v>0</v>
      </c>
      <c r="E90" s="34">
        <f>'10.1'!F72</f>
        <v>0</v>
      </c>
      <c r="F90" s="34">
        <f>'10.2'!F72</f>
        <v>0</v>
      </c>
      <c r="G90" s="34">
        <f>'10.3'!F72</f>
        <v>0</v>
      </c>
      <c r="H90" s="34">
        <f>'10.4'!F72</f>
        <v>0</v>
      </c>
      <c r="I90" s="15">
        <f>'10.5'!F72</f>
        <v>0</v>
      </c>
    </row>
    <row r="91" spans="1:9" ht="15" customHeight="1">
      <c r="A91" s="151" t="s">
        <v>65</v>
      </c>
      <c r="B91" s="14">
        <f t="shared" si="13"/>
        <v>0</v>
      </c>
      <c r="C91" s="14">
        <f t="shared" si="14"/>
        <v>6</v>
      </c>
      <c r="D91" s="14">
        <f t="shared" si="15"/>
        <v>0</v>
      </c>
      <c r="E91" s="34">
        <f>'10.1'!F78</f>
        <v>0</v>
      </c>
      <c r="F91" s="34">
        <f>'10.2'!F78</f>
        <v>0</v>
      </c>
      <c r="G91" s="34">
        <f>'10.3'!F78</f>
        <v>0</v>
      </c>
      <c r="H91" s="34">
        <f>'10.4'!F78</f>
        <v>0</v>
      </c>
      <c r="I91" s="15">
        <f>'10.5'!F78</f>
        <v>0</v>
      </c>
    </row>
    <row r="92" spans="1:9" ht="15" customHeight="1">
      <c r="A92" s="151" t="s">
        <v>73</v>
      </c>
      <c r="B92" s="14">
        <f t="shared" si="13"/>
        <v>0</v>
      </c>
      <c r="C92" s="14">
        <f t="shared" si="14"/>
        <v>6</v>
      </c>
      <c r="D92" s="14">
        <f t="shared" si="15"/>
        <v>0</v>
      </c>
      <c r="E92" s="34">
        <f>'10.1'!F86</f>
        <v>0</v>
      </c>
      <c r="F92" s="34">
        <f>'10.2'!F86</f>
        <v>0</v>
      </c>
      <c r="G92" s="34">
        <f>'10.3'!F86</f>
        <v>0</v>
      </c>
      <c r="H92" s="34">
        <f>'10.4'!F86</f>
        <v>0</v>
      </c>
      <c r="I92" s="15">
        <f>'10.5'!F86</f>
        <v>0</v>
      </c>
    </row>
    <row r="93" spans="1:9" ht="15" customHeight="1">
      <c r="A93" s="151" t="s">
        <v>68</v>
      </c>
      <c r="B93" s="14">
        <f t="shared" si="13"/>
        <v>0</v>
      </c>
      <c r="C93" s="14">
        <f t="shared" si="14"/>
        <v>6</v>
      </c>
      <c r="D93" s="14">
        <f t="shared" si="15"/>
        <v>0</v>
      </c>
      <c r="E93" s="34">
        <f>'10.1'!F90</f>
        <v>0</v>
      </c>
      <c r="F93" s="34">
        <f>'10.2'!F90</f>
        <v>0</v>
      </c>
      <c r="G93" s="34">
        <f>'10.3'!F90</f>
        <v>0</v>
      </c>
      <c r="H93" s="34">
        <f>'10.4'!F90</f>
        <v>0</v>
      </c>
      <c r="I93" s="15">
        <f>'10.5'!F90</f>
        <v>0</v>
      </c>
    </row>
    <row r="94" spans="1:9" ht="15" customHeight="1">
      <c r="A94" s="151" t="s">
        <v>82</v>
      </c>
      <c r="B94" s="14">
        <f t="shared" si="13"/>
        <v>0</v>
      </c>
      <c r="C94" s="14">
        <f t="shared" si="14"/>
        <v>6</v>
      </c>
      <c r="D94" s="14">
        <f t="shared" si="15"/>
        <v>0</v>
      </c>
      <c r="E94" s="34">
        <f>'10.1'!F97</f>
        <v>0</v>
      </c>
      <c r="F94" s="34">
        <f>'10.2'!F97</f>
        <v>0</v>
      </c>
      <c r="G94" s="34">
        <f>'10.3'!F97</f>
        <v>0</v>
      </c>
      <c r="H94" s="34">
        <f>'10.4'!F97</f>
        <v>0</v>
      </c>
      <c r="I94" s="15">
        <f>'10.5'!F97</f>
        <v>0</v>
      </c>
    </row>
    <row r="95" spans="1:9" ht="15" customHeight="1">
      <c r="A95" s="152" t="s">
        <v>83</v>
      </c>
      <c r="B95" s="14">
        <f t="shared" si="13"/>
        <v>0</v>
      </c>
      <c r="C95" s="14">
        <f t="shared" si="14"/>
        <v>6</v>
      </c>
      <c r="D95" s="14">
        <f t="shared" si="15"/>
        <v>0</v>
      </c>
      <c r="E95" s="34">
        <f>'10.1'!F98</f>
        <v>0</v>
      </c>
      <c r="F95" s="34">
        <f>'10.2'!F98</f>
        <v>0</v>
      </c>
      <c r="G95" s="34">
        <f>'10.3'!F98</f>
        <v>0</v>
      </c>
      <c r="H95" s="34">
        <f>'10.4'!F98</f>
        <v>0</v>
      </c>
      <c r="I95" s="15">
        <f>'10.5'!F98</f>
        <v>0</v>
      </c>
    </row>
    <row r="96" spans="1:9">
      <c r="A96" s="7" t="s">
        <v>392</v>
      </c>
      <c r="D96" s="10"/>
    </row>
    <row r="97" spans="4:4">
      <c r="D97" s="16"/>
    </row>
  </sheetData>
  <sortState xmlns:xlrd2="http://schemas.microsoft.com/office/spreadsheetml/2017/richdata2" ref="A7:I95">
    <sortCondition descending="1" ref="B7:B95"/>
  </sortState>
  <mergeCells count="2">
    <mergeCell ref="A1:I1"/>
    <mergeCell ref="A2:I2"/>
  </mergeCells>
  <pageMargins left="0.70866141732283505" right="0.70866141732283505" top="0.78740157480314998" bottom="0.78740157480314998" header="0.43307086614173201" footer="0.43307086614173201"/>
  <pageSetup paperSize="9" scale="80" fitToHeight="3" orientation="landscape" r:id="rId1"/>
  <headerFooter scaleWithDoc="0">
    <oddFooter>&amp;C&amp;"Times New Roman,обычный"&amp;8&amp;A&amp;R&amp;9&amp;P</oddFooter>
  </headerFooter>
  <ignoredErrors>
    <ignoredError sqref="C58 C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"/>
  <sheetViews>
    <sheetView tabSelected="1" zoomScale="110" zoomScaleNormal="110" zoomScalePageLayoutView="80" workbookViewId="0">
      <pane ySplit="5" topLeftCell="A6" activePane="bottomLeft" state="frozen"/>
      <selection pane="bottomLeft" sqref="A1:I1"/>
    </sheetView>
  </sheetViews>
  <sheetFormatPr baseColWidth="10" defaultColWidth="9.1640625" defaultRowHeight="15"/>
  <cols>
    <col min="1" max="1" width="24.83203125" customWidth="1"/>
    <col min="2" max="4" width="12.5" customWidth="1"/>
    <col min="5" max="5" width="16.83203125" customWidth="1"/>
    <col min="6" max="8" width="15.83203125" customWidth="1"/>
    <col min="9" max="9" width="20.83203125" customWidth="1"/>
  </cols>
  <sheetData>
    <row r="1" spans="1:9" ht="25" customHeight="1">
      <c r="A1" s="182" t="s">
        <v>189</v>
      </c>
      <c r="B1" s="183"/>
      <c r="C1" s="183"/>
      <c r="D1" s="183"/>
      <c r="E1" s="183"/>
      <c r="F1" s="183"/>
      <c r="G1" s="183"/>
      <c r="H1" s="183"/>
      <c r="I1" s="183"/>
    </row>
    <row r="2" spans="1:9" ht="16" customHeight="1">
      <c r="A2" s="184" t="s">
        <v>828</v>
      </c>
      <c r="B2" s="185"/>
      <c r="C2" s="185"/>
      <c r="D2" s="185"/>
      <c r="E2" s="185"/>
      <c r="F2" s="185"/>
      <c r="G2" s="185"/>
      <c r="H2" s="185"/>
      <c r="I2" s="185"/>
    </row>
    <row r="3" spans="1:9" ht="94" customHeight="1">
      <c r="A3" s="13" t="s">
        <v>108</v>
      </c>
      <c r="B3" s="101" t="s">
        <v>109</v>
      </c>
      <c r="C3" s="101" t="s">
        <v>391</v>
      </c>
      <c r="D3" s="101" t="s">
        <v>188</v>
      </c>
      <c r="E3" s="32" t="str">
        <f>'10.1'!B3</f>
        <v xml:space="preserve">10.1. Создан ли при финансовом органе субъекта Российской Федерации общественный совет и являются ли сведения об этом общедоступными? </v>
      </c>
      <c r="F3" s="32" t="str">
        <f>'10.2'!B3</f>
        <v>10.2. Являются ли процедуры формирования общественного совета публичными и открытыми?</v>
      </c>
      <c r="G3" s="32" t="str">
        <f>'10.3'!B3</f>
        <v>10.3. Обновляется ли периодически состав общественного совета, и являются ли сведения об этом общедоступными?</v>
      </c>
      <c r="H3" s="32" t="str">
        <f>'10.4'!B3</f>
        <v>10.4  Планируется ли деятельность общественного совета и являются ли эти сведения общедоступными?</v>
      </c>
      <c r="I3" s="13" t="str">
        <f>'10.5'!B3</f>
        <v>10.5. Проводятся ли регулярно заседания общественного совета, созданного при финансовом органе субъекта Российской Федерации, и являются ли сведения о таких заседаниях общедоступными?</v>
      </c>
    </row>
    <row r="4" spans="1:9" ht="15" customHeight="1">
      <c r="A4" s="21" t="s">
        <v>107</v>
      </c>
      <c r="B4" s="12" t="s">
        <v>106</v>
      </c>
      <c r="C4" s="12"/>
      <c r="D4" s="12" t="s">
        <v>105</v>
      </c>
      <c r="E4" s="33" t="s">
        <v>105</v>
      </c>
      <c r="F4" s="33" t="s">
        <v>105</v>
      </c>
      <c r="G4" s="33" t="s">
        <v>105</v>
      </c>
      <c r="H4" s="33" t="s">
        <v>105</v>
      </c>
      <c r="I4" s="11" t="s">
        <v>105</v>
      </c>
    </row>
    <row r="5" spans="1:9" ht="15" customHeight="1">
      <c r="A5" s="21" t="s">
        <v>104</v>
      </c>
      <c r="B5" s="12"/>
      <c r="C5" s="12"/>
      <c r="D5" s="128">
        <f>SUM(E5:I5)</f>
        <v>6</v>
      </c>
      <c r="E5" s="129">
        <v>1</v>
      </c>
      <c r="F5" s="129">
        <v>1</v>
      </c>
      <c r="G5" s="129">
        <v>1</v>
      </c>
      <c r="H5" s="129">
        <v>1</v>
      </c>
      <c r="I5" s="130">
        <v>2</v>
      </c>
    </row>
    <row r="6" spans="1:9" ht="15" customHeight="1">
      <c r="A6" s="150" t="s">
        <v>0</v>
      </c>
      <c r="B6" s="17"/>
      <c r="C6" s="17"/>
      <c r="D6" s="17"/>
      <c r="E6" s="17"/>
      <c r="F6" s="17"/>
      <c r="G6" s="17"/>
      <c r="H6" s="17"/>
      <c r="I6" s="18"/>
    </row>
    <row r="7" spans="1:9" ht="15" customHeight="1">
      <c r="A7" s="151" t="s">
        <v>1</v>
      </c>
      <c r="B7" s="14">
        <f>D7/C7*100</f>
        <v>41.666666666666671</v>
      </c>
      <c r="C7" s="14">
        <f>$D$5</f>
        <v>6</v>
      </c>
      <c r="D7" s="14">
        <f>SUM(E7:I7)</f>
        <v>2.5</v>
      </c>
      <c r="E7" s="34">
        <f>'10.1'!F7</f>
        <v>0.5</v>
      </c>
      <c r="F7" s="34">
        <f>'10.2'!F7</f>
        <v>0</v>
      </c>
      <c r="G7" s="34">
        <f>'10.3'!F7</f>
        <v>1</v>
      </c>
      <c r="H7" s="34">
        <f>'10.4'!F7</f>
        <v>1</v>
      </c>
      <c r="I7" s="15">
        <f>'10.5'!F7</f>
        <v>0</v>
      </c>
    </row>
    <row r="8" spans="1:9" ht="15" customHeight="1">
      <c r="A8" s="151" t="s">
        <v>2</v>
      </c>
      <c r="B8" s="14">
        <f t="shared" ref="B8:B71" si="0">D8/C8*100</f>
        <v>16.666666666666664</v>
      </c>
      <c r="C8" s="14">
        <f t="shared" ref="C8:C71" si="1">$D$5</f>
        <v>6</v>
      </c>
      <c r="D8" s="14">
        <f t="shared" ref="D8:D71" si="2">SUM(E8:I8)</f>
        <v>1</v>
      </c>
      <c r="E8" s="34">
        <f>'10.1'!F8</f>
        <v>0</v>
      </c>
      <c r="F8" s="34">
        <f>'10.2'!F8</f>
        <v>0</v>
      </c>
      <c r="G8" s="34">
        <f>'10.3'!F8</f>
        <v>1</v>
      </c>
      <c r="H8" s="34">
        <f>'10.4'!F8</f>
        <v>0</v>
      </c>
      <c r="I8" s="15">
        <f>'10.5'!F8</f>
        <v>0</v>
      </c>
    </row>
    <row r="9" spans="1:9" ht="15" customHeight="1">
      <c r="A9" s="151" t="s">
        <v>3</v>
      </c>
      <c r="B9" s="14">
        <f t="shared" si="0"/>
        <v>66.666666666666657</v>
      </c>
      <c r="C9" s="14">
        <f t="shared" si="1"/>
        <v>6</v>
      </c>
      <c r="D9" s="14">
        <f t="shared" si="2"/>
        <v>4</v>
      </c>
      <c r="E9" s="34">
        <f>'10.1'!F9</f>
        <v>1</v>
      </c>
      <c r="F9" s="34">
        <f>'10.2'!F9</f>
        <v>1</v>
      </c>
      <c r="G9" s="34">
        <f>'10.3'!F9</f>
        <v>1</v>
      </c>
      <c r="H9" s="34">
        <f>'10.4'!F9</f>
        <v>1</v>
      </c>
      <c r="I9" s="15">
        <f>'10.5'!F9</f>
        <v>0</v>
      </c>
    </row>
    <row r="10" spans="1:9" ht="15" customHeight="1">
      <c r="A10" s="151" t="s">
        <v>4</v>
      </c>
      <c r="B10" s="14">
        <f t="shared" si="0"/>
        <v>50</v>
      </c>
      <c r="C10" s="14">
        <f t="shared" si="1"/>
        <v>6</v>
      </c>
      <c r="D10" s="14">
        <f t="shared" si="2"/>
        <v>3</v>
      </c>
      <c r="E10" s="34">
        <f>'10.1'!F10</f>
        <v>1</v>
      </c>
      <c r="F10" s="34">
        <f>'10.2'!F10</f>
        <v>0</v>
      </c>
      <c r="G10" s="34">
        <f>'10.3'!F10</f>
        <v>0</v>
      </c>
      <c r="H10" s="34">
        <f>'10.4'!F10</f>
        <v>0</v>
      </c>
      <c r="I10" s="15">
        <f>'10.5'!F10</f>
        <v>2</v>
      </c>
    </row>
    <row r="11" spans="1:9" ht="15" customHeight="1">
      <c r="A11" s="151" t="s">
        <v>5</v>
      </c>
      <c r="B11" s="14">
        <f t="shared" si="0"/>
        <v>66.666666666666657</v>
      </c>
      <c r="C11" s="14">
        <f t="shared" si="1"/>
        <v>6</v>
      </c>
      <c r="D11" s="14">
        <f t="shared" si="2"/>
        <v>4</v>
      </c>
      <c r="E11" s="34">
        <f>'10.1'!F11</f>
        <v>0</v>
      </c>
      <c r="F11" s="34">
        <f>'10.2'!F11</f>
        <v>0</v>
      </c>
      <c r="G11" s="34">
        <f>'10.3'!F11</f>
        <v>1</v>
      </c>
      <c r="H11" s="34">
        <f>'10.4'!F11</f>
        <v>1</v>
      </c>
      <c r="I11" s="15">
        <f>'10.5'!F11</f>
        <v>2</v>
      </c>
    </row>
    <row r="12" spans="1:9" ht="15" customHeight="1">
      <c r="A12" s="151" t="s">
        <v>6</v>
      </c>
      <c r="B12" s="14">
        <f t="shared" si="0"/>
        <v>33.333333333333329</v>
      </c>
      <c r="C12" s="14">
        <f t="shared" si="1"/>
        <v>6</v>
      </c>
      <c r="D12" s="14">
        <f t="shared" si="2"/>
        <v>2</v>
      </c>
      <c r="E12" s="34">
        <f>'10.1'!F12</f>
        <v>0</v>
      </c>
      <c r="F12" s="34">
        <f>'10.2'!F12</f>
        <v>0</v>
      </c>
      <c r="G12" s="34">
        <f>'10.3'!F12</f>
        <v>1</v>
      </c>
      <c r="H12" s="34">
        <f>'10.4'!F12</f>
        <v>1</v>
      </c>
      <c r="I12" s="15">
        <f>'10.5'!F12</f>
        <v>0</v>
      </c>
    </row>
    <row r="13" spans="1:9" ht="15" customHeight="1">
      <c r="A13" s="151" t="s">
        <v>7</v>
      </c>
      <c r="B13" s="14">
        <f t="shared" si="0"/>
        <v>8.3333333333333321</v>
      </c>
      <c r="C13" s="14">
        <f t="shared" si="1"/>
        <v>6</v>
      </c>
      <c r="D13" s="14">
        <f t="shared" si="2"/>
        <v>0.5</v>
      </c>
      <c r="E13" s="34">
        <f>'10.1'!F13</f>
        <v>0.5</v>
      </c>
      <c r="F13" s="34">
        <f>'10.2'!F13</f>
        <v>0</v>
      </c>
      <c r="G13" s="34">
        <f>'10.3'!F13</f>
        <v>0</v>
      </c>
      <c r="H13" s="34">
        <f>'10.4'!F13</f>
        <v>0</v>
      </c>
      <c r="I13" s="15">
        <f>'10.5'!F13</f>
        <v>0</v>
      </c>
    </row>
    <row r="14" spans="1:9" s="9" customFormat="1" ht="15" customHeight="1">
      <c r="A14" s="151" t="s">
        <v>8</v>
      </c>
      <c r="B14" s="14">
        <f t="shared" si="0"/>
        <v>83.333333333333343</v>
      </c>
      <c r="C14" s="14">
        <f t="shared" si="1"/>
        <v>6</v>
      </c>
      <c r="D14" s="14">
        <f t="shared" si="2"/>
        <v>5</v>
      </c>
      <c r="E14" s="34">
        <f>'10.1'!F14</f>
        <v>1</v>
      </c>
      <c r="F14" s="34">
        <f>'10.2'!F14</f>
        <v>0</v>
      </c>
      <c r="G14" s="34">
        <f>'10.3'!F14</f>
        <v>1</v>
      </c>
      <c r="H14" s="34">
        <f>'10.4'!F14</f>
        <v>1</v>
      </c>
      <c r="I14" s="15">
        <f>'10.5'!F14</f>
        <v>2</v>
      </c>
    </row>
    <row r="15" spans="1:9" ht="15" customHeight="1">
      <c r="A15" s="151" t="s">
        <v>9</v>
      </c>
      <c r="B15" s="14">
        <f t="shared" si="0"/>
        <v>60</v>
      </c>
      <c r="C15" s="14">
        <f>$D$5-$G$5</f>
        <v>5</v>
      </c>
      <c r="D15" s="14">
        <f t="shared" si="2"/>
        <v>3</v>
      </c>
      <c r="E15" s="34">
        <f>'10.1'!F15</f>
        <v>1</v>
      </c>
      <c r="F15" s="34">
        <f>'10.2'!F15</f>
        <v>0</v>
      </c>
      <c r="G15" s="34" t="str">
        <f>'10.3'!F15</f>
        <v>- *</v>
      </c>
      <c r="H15" s="34">
        <f>'10.4'!F15</f>
        <v>0</v>
      </c>
      <c r="I15" s="15">
        <f>'10.5'!F15</f>
        <v>2</v>
      </c>
    </row>
    <row r="16" spans="1:9" ht="15" customHeight="1">
      <c r="A16" s="151" t="s">
        <v>10</v>
      </c>
      <c r="B16" s="14">
        <f t="shared" si="0"/>
        <v>100</v>
      </c>
      <c r="C16" s="14">
        <f t="shared" si="1"/>
        <v>6</v>
      </c>
      <c r="D16" s="14">
        <f t="shared" si="2"/>
        <v>6</v>
      </c>
      <c r="E16" s="34">
        <f>'10.1'!F16</f>
        <v>1</v>
      </c>
      <c r="F16" s="34">
        <f>'10.2'!F16</f>
        <v>1</v>
      </c>
      <c r="G16" s="34">
        <f>'10.3'!F16</f>
        <v>1</v>
      </c>
      <c r="H16" s="34">
        <f>'10.4'!F16</f>
        <v>1</v>
      </c>
      <c r="I16" s="15">
        <f>'10.5'!F16</f>
        <v>2</v>
      </c>
    </row>
    <row r="17" spans="1:9" ht="15" customHeight="1">
      <c r="A17" s="151" t="s">
        <v>11</v>
      </c>
      <c r="B17" s="14">
        <f t="shared" si="0"/>
        <v>0</v>
      </c>
      <c r="C17" s="14">
        <f t="shared" si="1"/>
        <v>6</v>
      </c>
      <c r="D17" s="14">
        <f t="shared" si="2"/>
        <v>0</v>
      </c>
      <c r="E17" s="34">
        <f>'10.1'!F17</f>
        <v>0</v>
      </c>
      <c r="F17" s="34">
        <f>'10.2'!F17</f>
        <v>0</v>
      </c>
      <c r="G17" s="34">
        <f>'10.3'!F17</f>
        <v>0</v>
      </c>
      <c r="H17" s="34">
        <f>'10.4'!F17</f>
        <v>0</v>
      </c>
      <c r="I17" s="15">
        <f>'10.5'!F17</f>
        <v>0</v>
      </c>
    </row>
    <row r="18" spans="1:9" s="9" customFormat="1" ht="15" customHeight="1">
      <c r="A18" s="151" t="s">
        <v>12</v>
      </c>
      <c r="B18" s="14">
        <f t="shared" si="0"/>
        <v>58.333333333333336</v>
      </c>
      <c r="C18" s="14">
        <f t="shared" si="1"/>
        <v>6</v>
      </c>
      <c r="D18" s="14">
        <f t="shared" si="2"/>
        <v>3.5</v>
      </c>
      <c r="E18" s="34">
        <f>'10.1'!F18</f>
        <v>0.5</v>
      </c>
      <c r="F18" s="34">
        <f>'10.2'!F18</f>
        <v>0</v>
      </c>
      <c r="G18" s="34">
        <f>'10.3'!F18</f>
        <v>1</v>
      </c>
      <c r="H18" s="34">
        <f>'10.4'!F18</f>
        <v>0</v>
      </c>
      <c r="I18" s="15">
        <f>'10.5'!F18</f>
        <v>2</v>
      </c>
    </row>
    <row r="19" spans="1:9" ht="15" customHeight="1">
      <c r="A19" s="151" t="s">
        <v>13</v>
      </c>
      <c r="B19" s="14">
        <f t="shared" si="0"/>
        <v>66.666666666666657</v>
      </c>
      <c r="C19" s="14">
        <f t="shared" si="1"/>
        <v>6</v>
      </c>
      <c r="D19" s="14">
        <f t="shared" si="2"/>
        <v>4</v>
      </c>
      <c r="E19" s="34">
        <f>'10.1'!F19</f>
        <v>1</v>
      </c>
      <c r="F19" s="34">
        <f>'10.2'!F19</f>
        <v>0</v>
      </c>
      <c r="G19" s="34">
        <f>'10.3'!F19</f>
        <v>0</v>
      </c>
      <c r="H19" s="34">
        <f>'10.4'!F19</f>
        <v>1</v>
      </c>
      <c r="I19" s="15">
        <f>'10.5'!F19</f>
        <v>2</v>
      </c>
    </row>
    <row r="20" spans="1:9" ht="15" customHeight="1">
      <c r="A20" s="151" t="s">
        <v>14</v>
      </c>
      <c r="B20" s="14">
        <f t="shared" si="0"/>
        <v>0</v>
      </c>
      <c r="C20" s="14">
        <f t="shared" si="1"/>
        <v>6</v>
      </c>
      <c r="D20" s="14">
        <f t="shared" si="2"/>
        <v>0</v>
      </c>
      <c r="E20" s="34">
        <f>'10.1'!F20</f>
        <v>0</v>
      </c>
      <c r="F20" s="34">
        <f>'10.2'!F20</f>
        <v>0</v>
      </c>
      <c r="G20" s="34">
        <f>'10.3'!F20</f>
        <v>0</v>
      </c>
      <c r="H20" s="34">
        <f>'10.4'!F20</f>
        <v>0</v>
      </c>
      <c r="I20" s="15">
        <f>'10.5'!F20</f>
        <v>0</v>
      </c>
    </row>
    <row r="21" spans="1:9" ht="15" customHeight="1">
      <c r="A21" s="151" t="s">
        <v>15</v>
      </c>
      <c r="B21" s="14">
        <f t="shared" si="0"/>
        <v>25</v>
      </c>
      <c r="C21" s="14">
        <f t="shared" si="1"/>
        <v>6</v>
      </c>
      <c r="D21" s="14">
        <f t="shared" si="2"/>
        <v>1.5</v>
      </c>
      <c r="E21" s="34">
        <f>'10.1'!F21</f>
        <v>0.5</v>
      </c>
      <c r="F21" s="34">
        <f>'10.2'!F21</f>
        <v>0</v>
      </c>
      <c r="G21" s="34">
        <f>'10.3'!F21</f>
        <v>1</v>
      </c>
      <c r="H21" s="34">
        <f>'10.4'!F21</f>
        <v>0</v>
      </c>
      <c r="I21" s="15">
        <f>'10.5'!F21</f>
        <v>0</v>
      </c>
    </row>
    <row r="22" spans="1:9" ht="15" customHeight="1">
      <c r="A22" s="151" t="s">
        <v>16</v>
      </c>
      <c r="B22" s="14">
        <f t="shared" si="0"/>
        <v>100</v>
      </c>
      <c r="C22" s="14">
        <f t="shared" si="1"/>
        <v>6</v>
      </c>
      <c r="D22" s="14">
        <f t="shared" si="2"/>
        <v>6</v>
      </c>
      <c r="E22" s="34">
        <f>'10.1'!F22</f>
        <v>1</v>
      </c>
      <c r="F22" s="34">
        <f>'10.2'!F22</f>
        <v>1</v>
      </c>
      <c r="G22" s="34">
        <f>'10.3'!F22</f>
        <v>1</v>
      </c>
      <c r="H22" s="34">
        <f>'10.4'!F22</f>
        <v>1</v>
      </c>
      <c r="I22" s="15">
        <f>'10.5'!F22</f>
        <v>2</v>
      </c>
    </row>
    <row r="23" spans="1:9" ht="15" customHeight="1">
      <c r="A23" s="151" t="s">
        <v>17</v>
      </c>
      <c r="B23" s="14">
        <f t="shared" si="0"/>
        <v>25</v>
      </c>
      <c r="C23" s="14">
        <f t="shared" si="1"/>
        <v>6</v>
      </c>
      <c r="D23" s="14">
        <f t="shared" si="2"/>
        <v>1.5</v>
      </c>
      <c r="E23" s="34">
        <f>'10.1'!F23</f>
        <v>0.5</v>
      </c>
      <c r="F23" s="34">
        <f>'10.2'!F23</f>
        <v>0</v>
      </c>
      <c r="G23" s="34">
        <f>'10.3'!F23</f>
        <v>0</v>
      </c>
      <c r="H23" s="34">
        <f>'10.4'!F23</f>
        <v>1</v>
      </c>
      <c r="I23" s="15">
        <f>'10.5'!F23</f>
        <v>0</v>
      </c>
    </row>
    <row r="24" spans="1:9" ht="15" customHeight="1">
      <c r="A24" s="151" t="s">
        <v>156</v>
      </c>
      <c r="B24" s="14">
        <f t="shared" si="0"/>
        <v>100</v>
      </c>
      <c r="C24" s="14">
        <f t="shared" si="1"/>
        <v>6</v>
      </c>
      <c r="D24" s="14">
        <f t="shared" si="2"/>
        <v>6</v>
      </c>
      <c r="E24" s="34">
        <f>'10.1'!F24</f>
        <v>1</v>
      </c>
      <c r="F24" s="34">
        <f>'10.2'!F24</f>
        <v>1</v>
      </c>
      <c r="G24" s="34">
        <f>'10.3'!F24</f>
        <v>1</v>
      </c>
      <c r="H24" s="34">
        <f>'10.4'!F24</f>
        <v>1</v>
      </c>
      <c r="I24" s="15">
        <f>'10.5'!F24</f>
        <v>2</v>
      </c>
    </row>
    <row r="25" spans="1:9" ht="15" customHeight="1">
      <c r="A25" s="150" t="s">
        <v>18</v>
      </c>
      <c r="B25" s="19"/>
      <c r="C25" s="19"/>
      <c r="D25" s="19"/>
      <c r="E25" s="35"/>
      <c r="F25" s="35"/>
      <c r="G25" s="35"/>
      <c r="H25" s="35"/>
      <c r="I25" s="20"/>
    </row>
    <row r="26" spans="1:9" s="9" customFormat="1" ht="15" customHeight="1">
      <c r="A26" s="151" t="s">
        <v>19</v>
      </c>
      <c r="B26" s="14">
        <f t="shared" si="0"/>
        <v>66.666666666666657</v>
      </c>
      <c r="C26" s="14">
        <f t="shared" si="1"/>
        <v>6</v>
      </c>
      <c r="D26" s="14">
        <f t="shared" si="2"/>
        <v>4</v>
      </c>
      <c r="E26" s="34">
        <f>'10.1'!F26</f>
        <v>1</v>
      </c>
      <c r="F26" s="34">
        <f>'10.2'!F26</f>
        <v>0</v>
      </c>
      <c r="G26" s="34">
        <f>'10.3'!F26</f>
        <v>0</v>
      </c>
      <c r="H26" s="34">
        <f>'10.4'!F26</f>
        <v>1</v>
      </c>
      <c r="I26" s="15">
        <f>'10.5'!F26</f>
        <v>2</v>
      </c>
    </row>
    <row r="27" spans="1:9" ht="15" customHeight="1">
      <c r="A27" s="151" t="s">
        <v>20</v>
      </c>
      <c r="B27" s="14">
        <f t="shared" si="0"/>
        <v>83.333333333333343</v>
      </c>
      <c r="C27" s="14">
        <f t="shared" si="1"/>
        <v>6</v>
      </c>
      <c r="D27" s="14">
        <f t="shared" si="2"/>
        <v>5</v>
      </c>
      <c r="E27" s="34">
        <f>'10.1'!F27</f>
        <v>1</v>
      </c>
      <c r="F27" s="34">
        <f>'10.2'!F27</f>
        <v>0</v>
      </c>
      <c r="G27" s="34">
        <f>'10.3'!F27</f>
        <v>1</v>
      </c>
      <c r="H27" s="34">
        <f>'10.4'!F27</f>
        <v>1</v>
      </c>
      <c r="I27" s="15">
        <f>'10.5'!F27</f>
        <v>2</v>
      </c>
    </row>
    <row r="28" spans="1:9" ht="15" customHeight="1">
      <c r="A28" s="151" t="s">
        <v>21</v>
      </c>
      <c r="B28" s="14">
        <f t="shared" si="0"/>
        <v>83.333333333333343</v>
      </c>
      <c r="C28" s="14">
        <f t="shared" si="1"/>
        <v>6</v>
      </c>
      <c r="D28" s="14">
        <f t="shared" si="2"/>
        <v>5</v>
      </c>
      <c r="E28" s="34">
        <f>'10.1'!F28</f>
        <v>1</v>
      </c>
      <c r="F28" s="34">
        <f>'10.2'!F28</f>
        <v>0</v>
      </c>
      <c r="G28" s="34">
        <f>'10.3'!F28</f>
        <v>1</v>
      </c>
      <c r="H28" s="34">
        <f>'10.4'!F28</f>
        <v>1</v>
      </c>
      <c r="I28" s="15">
        <f>'10.5'!F28</f>
        <v>2</v>
      </c>
    </row>
    <row r="29" spans="1:9" ht="15" customHeight="1">
      <c r="A29" s="151" t="s">
        <v>22</v>
      </c>
      <c r="B29" s="14">
        <f t="shared" si="0"/>
        <v>83.333333333333343</v>
      </c>
      <c r="C29" s="14">
        <f t="shared" si="1"/>
        <v>6</v>
      </c>
      <c r="D29" s="14">
        <f t="shared" si="2"/>
        <v>5</v>
      </c>
      <c r="E29" s="34">
        <f>'10.1'!F29</f>
        <v>0</v>
      </c>
      <c r="F29" s="34">
        <f>'10.2'!F29</f>
        <v>1</v>
      </c>
      <c r="G29" s="34">
        <f>'10.3'!F29</f>
        <v>1</v>
      </c>
      <c r="H29" s="34">
        <f>'10.4'!F29</f>
        <v>1</v>
      </c>
      <c r="I29" s="15">
        <f>'10.5'!F29</f>
        <v>2</v>
      </c>
    </row>
    <row r="30" spans="1:9" ht="15" customHeight="1">
      <c r="A30" s="151" t="s">
        <v>23</v>
      </c>
      <c r="B30" s="14">
        <f t="shared" si="0"/>
        <v>83.333333333333343</v>
      </c>
      <c r="C30" s="14">
        <f t="shared" si="1"/>
        <v>6</v>
      </c>
      <c r="D30" s="14">
        <f t="shared" si="2"/>
        <v>5</v>
      </c>
      <c r="E30" s="34">
        <f>'10.1'!F30</f>
        <v>1</v>
      </c>
      <c r="F30" s="34">
        <f>'10.2'!F30</f>
        <v>0</v>
      </c>
      <c r="G30" s="34">
        <f>'10.3'!F30</f>
        <v>1</v>
      </c>
      <c r="H30" s="34">
        <f>'10.4'!F30</f>
        <v>1</v>
      </c>
      <c r="I30" s="15">
        <f>'10.5'!F30</f>
        <v>2</v>
      </c>
    </row>
    <row r="31" spans="1:9" ht="15" customHeight="1">
      <c r="A31" s="151" t="s">
        <v>24</v>
      </c>
      <c r="B31" s="14">
        <f t="shared" si="0"/>
        <v>66.666666666666657</v>
      </c>
      <c r="C31" s="14">
        <f t="shared" si="1"/>
        <v>6</v>
      </c>
      <c r="D31" s="14">
        <f t="shared" si="2"/>
        <v>4</v>
      </c>
      <c r="E31" s="34">
        <f>'10.1'!F31</f>
        <v>1</v>
      </c>
      <c r="F31" s="34">
        <f>'10.2'!F31</f>
        <v>0</v>
      </c>
      <c r="G31" s="34">
        <f>'10.3'!F31</f>
        <v>1</v>
      </c>
      <c r="H31" s="34">
        <f>'10.4'!F31</f>
        <v>0</v>
      </c>
      <c r="I31" s="15">
        <f>'10.5'!F31</f>
        <v>2</v>
      </c>
    </row>
    <row r="32" spans="1:9" s="9" customFormat="1" ht="15" customHeight="1">
      <c r="A32" s="151" t="s">
        <v>25</v>
      </c>
      <c r="B32" s="14">
        <f t="shared" si="0"/>
        <v>100</v>
      </c>
      <c r="C32" s="14">
        <f t="shared" si="1"/>
        <v>6</v>
      </c>
      <c r="D32" s="14">
        <f t="shared" si="2"/>
        <v>6</v>
      </c>
      <c r="E32" s="34">
        <f>'10.1'!F32</f>
        <v>1</v>
      </c>
      <c r="F32" s="34">
        <f>'10.2'!F32</f>
        <v>1</v>
      </c>
      <c r="G32" s="34">
        <f>'10.3'!F32</f>
        <v>1</v>
      </c>
      <c r="H32" s="34">
        <f>'10.4'!F32</f>
        <v>1</v>
      </c>
      <c r="I32" s="15">
        <f>'10.5'!F32</f>
        <v>2</v>
      </c>
    </row>
    <row r="33" spans="1:9" s="9" customFormat="1" ht="15" customHeight="1">
      <c r="A33" s="151" t="s">
        <v>26</v>
      </c>
      <c r="B33" s="14">
        <f t="shared" si="0"/>
        <v>66.666666666666657</v>
      </c>
      <c r="C33" s="14">
        <f t="shared" si="1"/>
        <v>6</v>
      </c>
      <c r="D33" s="14">
        <f t="shared" si="2"/>
        <v>4</v>
      </c>
      <c r="E33" s="34">
        <f>'10.1'!F33</f>
        <v>1</v>
      </c>
      <c r="F33" s="34">
        <f>'10.2'!F33</f>
        <v>1</v>
      </c>
      <c r="G33" s="34">
        <f>'10.3'!F33</f>
        <v>1</v>
      </c>
      <c r="H33" s="34">
        <f>'10.4'!F33</f>
        <v>1</v>
      </c>
      <c r="I33" s="15">
        <f>'10.5'!F33</f>
        <v>0</v>
      </c>
    </row>
    <row r="34" spans="1:9" ht="15" customHeight="1">
      <c r="A34" s="151" t="s">
        <v>27</v>
      </c>
      <c r="B34" s="14">
        <f t="shared" si="0"/>
        <v>33.333333333333329</v>
      </c>
      <c r="C34" s="14">
        <f t="shared" si="1"/>
        <v>6</v>
      </c>
      <c r="D34" s="14">
        <f t="shared" si="2"/>
        <v>2</v>
      </c>
      <c r="E34" s="34">
        <f>'10.1'!F34</f>
        <v>1</v>
      </c>
      <c r="F34" s="34">
        <f>'10.2'!F34</f>
        <v>0</v>
      </c>
      <c r="G34" s="34">
        <f>'10.3'!F34</f>
        <v>1</v>
      </c>
      <c r="H34" s="34">
        <f>'10.4'!F34</f>
        <v>0</v>
      </c>
      <c r="I34" s="15">
        <f>'10.5'!F34</f>
        <v>0</v>
      </c>
    </row>
    <row r="35" spans="1:9" ht="15" customHeight="1">
      <c r="A35" s="151" t="s">
        <v>606</v>
      </c>
      <c r="B35" s="14">
        <f t="shared" si="0"/>
        <v>75</v>
      </c>
      <c r="C35" s="14">
        <f t="shared" si="1"/>
        <v>6</v>
      </c>
      <c r="D35" s="14">
        <f t="shared" si="2"/>
        <v>4.5</v>
      </c>
      <c r="E35" s="34">
        <f>'10.1'!F35</f>
        <v>0.5</v>
      </c>
      <c r="F35" s="34">
        <f>'10.2'!F35</f>
        <v>0</v>
      </c>
      <c r="G35" s="34">
        <f>'10.3'!F35</f>
        <v>1</v>
      </c>
      <c r="H35" s="34">
        <f>'10.4'!F35</f>
        <v>1</v>
      </c>
      <c r="I35" s="15">
        <f>'10.5'!F35</f>
        <v>2</v>
      </c>
    </row>
    <row r="36" spans="1:9" ht="15" customHeight="1">
      <c r="A36" s="151" t="s">
        <v>28</v>
      </c>
      <c r="B36" s="14">
        <f t="shared" si="0"/>
        <v>50</v>
      </c>
      <c r="C36" s="14">
        <f t="shared" si="1"/>
        <v>6</v>
      </c>
      <c r="D36" s="14">
        <f t="shared" si="2"/>
        <v>3</v>
      </c>
      <c r="E36" s="34">
        <f>'10.1'!F36</f>
        <v>1</v>
      </c>
      <c r="F36" s="34">
        <f>'10.2'!F36</f>
        <v>1</v>
      </c>
      <c r="G36" s="34">
        <f>'10.3'!F36</f>
        <v>0</v>
      </c>
      <c r="H36" s="34">
        <f>'10.4'!F36</f>
        <v>1</v>
      </c>
      <c r="I36" s="15">
        <f>'10.5'!F36</f>
        <v>0</v>
      </c>
    </row>
    <row r="37" spans="1:9" ht="15" customHeight="1">
      <c r="A37" s="150" t="s">
        <v>29</v>
      </c>
      <c r="B37" s="19"/>
      <c r="C37" s="19"/>
      <c r="D37" s="19"/>
      <c r="E37" s="35"/>
      <c r="F37" s="35"/>
      <c r="G37" s="35"/>
      <c r="H37" s="35"/>
      <c r="I37" s="20"/>
    </row>
    <row r="38" spans="1:9" ht="15" customHeight="1">
      <c r="A38" s="151" t="s">
        <v>30</v>
      </c>
      <c r="B38" s="14">
        <f t="shared" si="0"/>
        <v>100</v>
      </c>
      <c r="C38" s="14">
        <f t="shared" si="1"/>
        <v>6</v>
      </c>
      <c r="D38" s="14">
        <f t="shared" si="2"/>
        <v>6</v>
      </c>
      <c r="E38" s="34">
        <f>'10.1'!F38</f>
        <v>1</v>
      </c>
      <c r="F38" s="34">
        <f>'10.2'!F38</f>
        <v>1</v>
      </c>
      <c r="G38" s="34">
        <f>'10.3'!F38</f>
        <v>1</v>
      </c>
      <c r="H38" s="34">
        <f>'10.4'!F38</f>
        <v>1</v>
      </c>
      <c r="I38" s="15">
        <f>'10.5'!F38</f>
        <v>2</v>
      </c>
    </row>
    <row r="39" spans="1:9" ht="15" customHeight="1">
      <c r="A39" s="151" t="s">
        <v>31</v>
      </c>
      <c r="B39" s="14">
        <f t="shared" si="0"/>
        <v>0</v>
      </c>
      <c r="C39" s="14">
        <f t="shared" si="1"/>
        <v>6</v>
      </c>
      <c r="D39" s="14">
        <f t="shared" si="2"/>
        <v>0</v>
      </c>
      <c r="E39" s="34">
        <f>'10.1'!F39</f>
        <v>0</v>
      </c>
      <c r="F39" s="34">
        <f>'10.2'!F39</f>
        <v>0</v>
      </c>
      <c r="G39" s="34">
        <f>'10.3'!F39</f>
        <v>0</v>
      </c>
      <c r="H39" s="34">
        <f>'10.4'!F39</f>
        <v>0</v>
      </c>
      <c r="I39" s="15">
        <f>'10.5'!F39</f>
        <v>0</v>
      </c>
    </row>
    <row r="40" spans="1:9" s="9" customFormat="1" ht="15" customHeight="1">
      <c r="A40" s="151" t="s">
        <v>85</v>
      </c>
      <c r="B40" s="14">
        <f t="shared" si="0"/>
        <v>100</v>
      </c>
      <c r="C40" s="14">
        <f t="shared" si="1"/>
        <v>6</v>
      </c>
      <c r="D40" s="14">
        <f t="shared" si="2"/>
        <v>6</v>
      </c>
      <c r="E40" s="34">
        <f>'10.1'!F40</f>
        <v>1</v>
      </c>
      <c r="F40" s="34">
        <f>'10.2'!F40</f>
        <v>1</v>
      </c>
      <c r="G40" s="34">
        <f>'10.3'!F40</f>
        <v>1</v>
      </c>
      <c r="H40" s="34">
        <f>'10.4'!F40</f>
        <v>1</v>
      </c>
      <c r="I40" s="15">
        <f>'10.5'!F40</f>
        <v>2</v>
      </c>
    </row>
    <row r="41" spans="1:9" ht="15" customHeight="1">
      <c r="A41" s="151" t="s">
        <v>32</v>
      </c>
      <c r="B41" s="14">
        <f t="shared" si="0"/>
        <v>100</v>
      </c>
      <c r="C41" s="14">
        <f t="shared" si="1"/>
        <v>6</v>
      </c>
      <c r="D41" s="14">
        <f t="shared" si="2"/>
        <v>6</v>
      </c>
      <c r="E41" s="34">
        <f>'10.1'!F41</f>
        <v>1</v>
      </c>
      <c r="F41" s="34">
        <f>'10.2'!F41</f>
        <v>1</v>
      </c>
      <c r="G41" s="34">
        <f>'10.3'!F41</f>
        <v>1</v>
      </c>
      <c r="H41" s="34">
        <f>'10.4'!F41</f>
        <v>1</v>
      </c>
      <c r="I41" s="15">
        <f>'10.5'!F41</f>
        <v>2</v>
      </c>
    </row>
    <row r="42" spans="1:9" ht="15" customHeight="1">
      <c r="A42" s="151" t="s">
        <v>33</v>
      </c>
      <c r="B42" s="14">
        <f t="shared" si="0"/>
        <v>0</v>
      </c>
      <c r="C42" s="14">
        <f t="shared" si="1"/>
        <v>6</v>
      </c>
      <c r="D42" s="14">
        <f t="shared" si="2"/>
        <v>0</v>
      </c>
      <c r="E42" s="34">
        <f>'10.1'!F42</f>
        <v>0</v>
      </c>
      <c r="F42" s="34">
        <f>'10.2'!F42</f>
        <v>0</v>
      </c>
      <c r="G42" s="34">
        <f>'10.3'!F42</f>
        <v>0</v>
      </c>
      <c r="H42" s="34">
        <f>'10.4'!F42</f>
        <v>0</v>
      </c>
      <c r="I42" s="15">
        <f>'10.5'!F42</f>
        <v>0</v>
      </c>
    </row>
    <row r="43" spans="1:9" ht="15" customHeight="1">
      <c r="A43" s="151" t="s">
        <v>34</v>
      </c>
      <c r="B43" s="14">
        <f t="shared" si="0"/>
        <v>25</v>
      </c>
      <c r="C43" s="14">
        <f t="shared" si="1"/>
        <v>6</v>
      </c>
      <c r="D43" s="14">
        <f t="shared" si="2"/>
        <v>1.5</v>
      </c>
      <c r="E43" s="34">
        <f>'10.1'!F43</f>
        <v>0.5</v>
      </c>
      <c r="F43" s="34">
        <f>'10.2'!F43</f>
        <v>0</v>
      </c>
      <c r="G43" s="34">
        <f>'10.3'!F43</f>
        <v>0</v>
      </c>
      <c r="H43" s="34">
        <f>'10.4'!F43</f>
        <v>1</v>
      </c>
      <c r="I43" s="15">
        <f>'10.5'!F43</f>
        <v>0</v>
      </c>
    </row>
    <row r="44" spans="1:9" ht="15" customHeight="1">
      <c r="A44" s="151" t="s">
        <v>35</v>
      </c>
      <c r="B44" s="14">
        <f t="shared" si="0"/>
        <v>100</v>
      </c>
      <c r="C44" s="14">
        <f t="shared" si="1"/>
        <v>6</v>
      </c>
      <c r="D44" s="14">
        <f t="shared" si="2"/>
        <v>6</v>
      </c>
      <c r="E44" s="34">
        <f>'10.1'!F44</f>
        <v>1</v>
      </c>
      <c r="F44" s="34">
        <f>'10.2'!F44</f>
        <v>1</v>
      </c>
      <c r="G44" s="34">
        <f>'10.3'!F44</f>
        <v>1</v>
      </c>
      <c r="H44" s="34">
        <f>'10.4'!F44</f>
        <v>1</v>
      </c>
      <c r="I44" s="15">
        <f>'10.5'!F44</f>
        <v>2</v>
      </c>
    </row>
    <row r="45" spans="1:9" ht="15" customHeight="1">
      <c r="A45" s="151" t="s">
        <v>103</v>
      </c>
      <c r="B45" s="14">
        <f t="shared" si="0"/>
        <v>100</v>
      </c>
      <c r="C45" s="14">
        <f t="shared" si="1"/>
        <v>6</v>
      </c>
      <c r="D45" s="14">
        <f t="shared" si="2"/>
        <v>6</v>
      </c>
      <c r="E45" s="34">
        <f>'10.1'!F45</f>
        <v>1</v>
      </c>
      <c r="F45" s="34">
        <f>'10.2'!F45</f>
        <v>1</v>
      </c>
      <c r="G45" s="34">
        <f>'10.3'!F45</f>
        <v>1</v>
      </c>
      <c r="H45" s="34">
        <f>'10.4'!F45</f>
        <v>1</v>
      </c>
      <c r="I45" s="15">
        <f>'10.5'!F45</f>
        <v>2</v>
      </c>
    </row>
    <row r="46" spans="1:9" ht="15" customHeight="1">
      <c r="A46" s="150" t="s">
        <v>36</v>
      </c>
      <c r="B46" s="19"/>
      <c r="C46" s="19"/>
      <c r="D46" s="19"/>
      <c r="E46" s="35"/>
      <c r="F46" s="35"/>
      <c r="G46" s="35"/>
      <c r="H46" s="35"/>
      <c r="I46" s="20"/>
    </row>
    <row r="47" spans="1:9" ht="15" customHeight="1">
      <c r="A47" s="151" t="s">
        <v>37</v>
      </c>
      <c r="B47" s="14">
        <f t="shared" si="0"/>
        <v>33.333333333333329</v>
      </c>
      <c r="C47" s="14">
        <f t="shared" si="1"/>
        <v>6</v>
      </c>
      <c r="D47" s="14">
        <f t="shared" si="2"/>
        <v>2</v>
      </c>
      <c r="E47" s="34">
        <f>'10.1'!F47</f>
        <v>1</v>
      </c>
      <c r="F47" s="34">
        <f>'10.2'!F47</f>
        <v>0</v>
      </c>
      <c r="G47" s="34">
        <f>'10.3'!F47</f>
        <v>1</v>
      </c>
      <c r="H47" s="34">
        <f>'10.4'!F47</f>
        <v>0</v>
      </c>
      <c r="I47" s="15">
        <f>'10.5'!F47</f>
        <v>0</v>
      </c>
    </row>
    <row r="48" spans="1:9" ht="15" customHeight="1">
      <c r="A48" s="151" t="s">
        <v>38</v>
      </c>
      <c r="B48" s="14">
        <f t="shared" si="0"/>
        <v>0</v>
      </c>
      <c r="C48" s="14">
        <f t="shared" si="1"/>
        <v>6</v>
      </c>
      <c r="D48" s="14">
        <f t="shared" si="2"/>
        <v>0</v>
      </c>
      <c r="E48" s="34">
        <f>'10.1'!F48</f>
        <v>0</v>
      </c>
      <c r="F48" s="34">
        <f>'10.2'!F48</f>
        <v>0</v>
      </c>
      <c r="G48" s="34">
        <f>'10.3'!F48</f>
        <v>0</v>
      </c>
      <c r="H48" s="34">
        <f>'10.4'!F48</f>
        <v>0</v>
      </c>
      <c r="I48" s="15">
        <f>'10.5'!F48</f>
        <v>0</v>
      </c>
    </row>
    <row r="49" spans="1:9" ht="15" customHeight="1">
      <c r="A49" s="151" t="s">
        <v>39</v>
      </c>
      <c r="B49" s="14">
        <f t="shared" si="0"/>
        <v>83.333333333333343</v>
      </c>
      <c r="C49" s="14">
        <f t="shared" si="1"/>
        <v>6</v>
      </c>
      <c r="D49" s="14">
        <f t="shared" si="2"/>
        <v>5</v>
      </c>
      <c r="E49" s="34">
        <f>'10.1'!F49</f>
        <v>1</v>
      </c>
      <c r="F49" s="34">
        <f>'10.2'!F49</f>
        <v>0</v>
      </c>
      <c r="G49" s="34">
        <f>'10.3'!F49</f>
        <v>1</v>
      </c>
      <c r="H49" s="34">
        <f>'10.4'!F49</f>
        <v>1</v>
      </c>
      <c r="I49" s="15">
        <f>'10.5'!F49</f>
        <v>2</v>
      </c>
    </row>
    <row r="50" spans="1:9" ht="15" customHeight="1">
      <c r="A50" s="151" t="s">
        <v>40</v>
      </c>
      <c r="B50" s="14">
        <f t="shared" si="0"/>
        <v>16.666666666666664</v>
      </c>
      <c r="C50" s="14">
        <f t="shared" si="1"/>
        <v>6</v>
      </c>
      <c r="D50" s="14">
        <f t="shared" si="2"/>
        <v>1</v>
      </c>
      <c r="E50" s="34">
        <f>'10.1'!F50</f>
        <v>0</v>
      </c>
      <c r="F50" s="34">
        <f>'10.2'!F50</f>
        <v>1</v>
      </c>
      <c r="G50" s="34">
        <f>'10.3'!F50</f>
        <v>0</v>
      </c>
      <c r="H50" s="34">
        <f>'10.4'!F50</f>
        <v>0</v>
      </c>
      <c r="I50" s="15">
        <f>'10.5'!F50</f>
        <v>0</v>
      </c>
    </row>
    <row r="51" spans="1:9" ht="15" customHeight="1">
      <c r="A51" s="46" t="s">
        <v>229</v>
      </c>
      <c r="B51" s="14">
        <f t="shared" si="0"/>
        <v>33.333333333333329</v>
      </c>
      <c r="C51" s="14">
        <f t="shared" si="1"/>
        <v>6</v>
      </c>
      <c r="D51" s="14">
        <f t="shared" si="2"/>
        <v>2</v>
      </c>
      <c r="E51" s="34">
        <f>'10.1'!F51</f>
        <v>1</v>
      </c>
      <c r="F51" s="34">
        <f>'10.2'!F51</f>
        <v>0</v>
      </c>
      <c r="G51" s="34">
        <f>'10.3'!F51</f>
        <v>1</v>
      </c>
      <c r="H51" s="34">
        <f>'10.4'!F51</f>
        <v>0</v>
      </c>
      <c r="I51" s="15">
        <f>'10.5'!F51</f>
        <v>0</v>
      </c>
    </row>
    <row r="52" spans="1:9" ht="15" customHeight="1">
      <c r="A52" s="151" t="s">
        <v>41</v>
      </c>
      <c r="B52" s="14">
        <f t="shared" si="0"/>
        <v>0</v>
      </c>
      <c r="C52" s="14">
        <f t="shared" si="1"/>
        <v>6</v>
      </c>
      <c r="D52" s="14">
        <f t="shared" si="2"/>
        <v>0</v>
      </c>
      <c r="E52" s="34">
        <f>'10.1'!F52</f>
        <v>0</v>
      </c>
      <c r="F52" s="34">
        <f>'10.2'!F52</f>
        <v>0</v>
      </c>
      <c r="G52" s="34">
        <f>'10.3'!F52</f>
        <v>0</v>
      </c>
      <c r="H52" s="34">
        <f>'10.4'!F52</f>
        <v>0</v>
      </c>
      <c r="I52" s="15">
        <f>'10.5'!F52</f>
        <v>0</v>
      </c>
    </row>
    <row r="53" spans="1:9" ht="15" customHeight="1">
      <c r="A53" s="151" t="s">
        <v>42</v>
      </c>
      <c r="B53" s="14">
        <f t="shared" si="0"/>
        <v>75</v>
      </c>
      <c r="C53" s="14">
        <f t="shared" si="1"/>
        <v>6</v>
      </c>
      <c r="D53" s="14">
        <f t="shared" si="2"/>
        <v>4.5</v>
      </c>
      <c r="E53" s="34">
        <f>'10.1'!F53</f>
        <v>0.5</v>
      </c>
      <c r="F53" s="34">
        <f>'10.2'!F53</f>
        <v>1</v>
      </c>
      <c r="G53" s="34">
        <f>'10.3'!F53</f>
        <v>0</v>
      </c>
      <c r="H53" s="34">
        <f>'10.4'!F53</f>
        <v>1</v>
      </c>
      <c r="I53" s="15">
        <f>'10.5'!F53</f>
        <v>2</v>
      </c>
    </row>
    <row r="54" spans="1:9" s="9" customFormat="1" ht="15" customHeight="1">
      <c r="A54" s="150" t="s">
        <v>43</v>
      </c>
      <c r="B54" s="19"/>
      <c r="C54" s="19"/>
      <c r="D54" s="19"/>
      <c r="E54" s="35"/>
      <c r="F54" s="35"/>
      <c r="G54" s="35"/>
      <c r="H54" s="35"/>
      <c r="I54" s="20"/>
    </row>
    <row r="55" spans="1:9" ht="15" customHeight="1">
      <c r="A55" s="151" t="s">
        <v>44</v>
      </c>
      <c r="B55" s="14">
        <f t="shared" si="0"/>
        <v>75</v>
      </c>
      <c r="C55" s="14">
        <f t="shared" si="1"/>
        <v>6</v>
      </c>
      <c r="D55" s="14">
        <f t="shared" si="2"/>
        <v>4.5</v>
      </c>
      <c r="E55" s="34">
        <f>'10.1'!F55</f>
        <v>0.5</v>
      </c>
      <c r="F55" s="34">
        <f>'10.2'!F55</f>
        <v>0</v>
      </c>
      <c r="G55" s="34">
        <f>'10.3'!F55</f>
        <v>1</v>
      </c>
      <c r="H55" s="34">
        <f>'10.4'!F55</f>
        <v>1</v>
      </c>
      <c r="I55" s="15">
        <f>'10.5'!F55</f>
        <v>2</v>
      </c>
    </row>
    <row r="56" spans="1:9" ht="15" customHeight="1">
      <c r="A56" s="151" t="s">
        <v>230</v>
      </c>
      <c r="B56" s="14">
        <f t="shared" si="0"/>
        <v>75</v>
      </c>
      <c r="C56" s="14">
        <f t="shared" si="1"/>
        <v>6</v>
      </c>
      <c r="D56" s="14">
        <f t="shared" si="2"/>
        <v>4.5</v>
      </c>
      <c r="E56" s="34">
        <f>'10.1'!F56</f>
        <v>0.5</v>
      </c>
      <c r="F56" s="34">
        <f>'10.2'!F56</f>
        <v>1</v>
      </c>
      <c r="G56" s="34">
        <f>'10.3'!F56</f>
        <v>0</v>
      </c>
      <c r="H56" s="34">
        <f>'10.4'!F56</f>
        <v>1</v>
      </c>
      <c r="I56" s="15">
        <f>'10.5'!F56</f>
        <v>2</v>
      </c>
    </row>
    <row r="57" spans="1:9" ht="15" customHeight="1">
      <c r="A57" s="151" t="s">
        <v>45</v>
      </c>
      <c r="B57" s="14">
        <f t="shared" si="0"/>
        <v>66.666666666666657</v>
      </c>
      <c r="C57" s="14">
        <f t="shared" si="1"/>
        <v>6</v>
      </c>
      <c r="D57" s="14">
        <f t="shared" si="2"/>
        <v>4</v>
      </c>
      <c r="E57" s="34">
        <f>'10.1'!F57</f>
        <v>0</v>
      </c>
      <c r="F57" s="34">
        <f>'10.2'!F57</f>
        <v>0</v>
      </c>
      <c r="G57" s="34">
        <f>'10.3'!F57</f>
        <v>1</v>
      </c>
      <c r="H57" s="34">
        <f>'10.4'!F57</f>
        <v>1</v>
      </c>
      <c r="I57" s="15">
        <f>'10.5'!F57</f>
        <v>2</v>
      </c>
    </row>
    <row r="58" spans="1:9" ht="15" customHeight="1">
      <c r="A58" s="151" t="s">
        <v>46</v>
      </c>
      <c r="B58" s="14">
        <f t="shared" si="0"/>
        <v>25</v>
      </c>
      <c r="C58" s="14">
        <f t="shared" si="1"/>
        <v>6</v>
      </c>
      <c r="D58" s="14">
        <f t="shared" si="2"/>
        <v>1.5</v>
      </c>
      <c r="E58" s="34">
        <f>'10.1'!F58</f>
        <v>0.5</v>
      </c>
      <c r="F58" s="34">
        <f>'10.2'!F58</f>
        <v>0</v>
      </c>
      <c r="G58" s="34">
        <f>'10.3'!F58</f>
        <v>0</v>
      </c>
      <c r="H58" s="34">
        <f>'10.4'!F58</f>
        <v>1</v>
      </c>
      <c r="I58" s="15">
        <f>'10.5'!F58</f>
        <v>0</v>
      </c>
    </row>
    <row r="59" spans="1:9" ht="15" customHeight="1">
      <c r="A59" s="151" t="s">
        <v>47</v>
      </c>
      <c r="B59" s="14">
        <f t="shared" si="0"/>
        <v>83.333333333333343</v>
      </c>
      <c r="C59" s="14">
        <f t="shared" si="1"/>
        <v>6</v>
      </c>
      <c r="D59" s="14">
        <f t="shared" si="2"/>
        <v>5</v>
      </c>
      <c r="E59" s="34">
        <f>'10.1'!F59</f>
        <v>1</v>
      </c>
      <c r="F59" s="34">
        <f>'10.2'!F59</f>
        <v>0</v>
      </c>
      <c r="G59" s="34">
        <f>'10.3'!F59</f>
        <v>1</v>
      </c>
      <c r="H59" s="34">
        <f>'10.4'!F59</f>
        <v>1</v>
      </c>
      <c r="I59" s="15">
        <f>'10.5'!F59</f>
        <v>2</v>
      </c>
    </row>
    <row r="60" spans="1:9" ht="15" customHeight="1">
      <c r="A60" s="46" t="s">
        <v>231</v>
      </c>
      <c r="B60" s="14">
        <f t="shared" si="0"/>
        <v>100</v>
      </c>
      <c r="C60" s="14">
        <f t="shared" si="1"/>
        <v>6</v>
      </c>
      <c r="D60" s="14">
        <f t="shared" si="2"/>
        <v>6</v>
      </c>
      <c r="E60" s="34">
        <f>'10.1'!F60</f>
        <v>1</v>
      </c>
      <c r="F60" s="34">
        <f>'10.2'!F60</f>
        <v>1</v>
      </c>
      <c r="G60" s="34">
        <f>'10.3'!F60</f>
        <v>1</v>
      </c>
      <c r="H60" s="34">
        <f>'10.4'!F60</f>
        <v>1</v>
      </c>
      <c r="I60" s="15">
        <f>'10.5'!F60</f>
        <v>2</v>
      </c>
    </row>
    <row r="61" spans="1:9" ht="15" customHeight="1">
      <c r="A61" s="151" t="s">
        <v>48</v>
      </c>
      <c r="B61" s="14">
        <f t="shared" si="0"/>
        <v>83.333333333333343</v>
      </c>
      <c r="C61" s="14">
        <f t="shared" si="1"/>
        <v>6</v>
      </c>
      <c r="D61" s="14">
        <f t="shared" si="2"/>
        <v>5</v>
      </c>
      <c r="E61" s="34">
        <f>'10.1'!F61</f>
        <v>1</v>
      </c>
      <c r="F61" s="34">
        <f>'10.2'!F61</f>
        <v>0</v>
      </c>
      <c r="G61" s="34">
        <f>'10.3'!F61</f>
        <v>1</v>
      </c>
      <c r="H61" s="34">
        <f>'10.4'!F61</f>
        <v>1</v>
      </c>
      <c r="I61" s="15">
        <f>'10.5'!F61</f>
        <v>2</v>
      </c>
    </row>
    <row r="62" spans="1:9" ht="15" customHeight="1">
      <c r="A62" s="151" t="s">
        <v>49</v>
      </c>
      <c r="B62" s="14">
        <f t="shared" si="0"/>
        <v>58.333333333333336</v>
      </c>
      <c r="C62" s="14">
        <f t="shared" si="1"/>
        <v>6</v>
      </c>
      <c r="D62" s="14">
        <f t="shared" si="2"/>
        <v>3.5</v>
      </c>
      <c r="E62" s="34">
        <f>'10.1'!F62</f>
        <v>0.5</v>
      </c>
      <c r="F62" s="34">
        <f>'10.2'!F62</f>
        <v>0</v>
      </c>
      <c r="G62" s="34">
        <f>'10.3'!F62</f>
        <v>0</v>
      </c>
      <c r="H62" s="34">
        <f>'10.4'!F62</f>
        <v>1</v>
      </c>
      <c r="I62" s="15">
        <f>'10.5'!F62</f>
        <v>2</v>
      </c>
    </row>
    <row r="63" spans="1:9" ht="15" customHeight="1">
      <c r="A63" s="151" t="s">
        <v>50</v>
      </c>
      <c r="B63" s="14">
        <f t="shared" si="0"/>
        <v>0</v>
      </c>
      <c r="C63" s="14">
        <f t="shared" si="1"/>
        <v>6</v>
      </c>
      <c r="D63" s="14">
        <f t="shared" si="2"/>
        <v>0</v>
      </c>
      <c r="E63" s="34">
        <f>'10.1'!F63</f>
        <v>0</v>
      </c>
      <c r="F63" s="34">
        <f>'10.2'!F63</f>
        <v>0</v>
      </c>
      <c r="G63" s="34">
        <f>'10.3'!F63</f>
        <v>0</v>
      </c>
      <c r="H63" s="34">
        <f>'10.4'!F63</f>
        <v>0</v>
      </c>
      <c r="I63" s="15">
        <f>'10.5'!F63</f>
        <v>0</v>
      </c>
    </row>
    <row r="64" spans="1:9" ht="15" customHeight="1">
      <c r="A64" s="151" t="s">
        <v>51</v>
      </c>
      <c r="B64" s="14">
        <f t="shared" si="0"/>
        <v>83.333333333333343</v>
      </c>
      <c r="C64" s="14">
        <f t="shared" si="1"/>
        <v>6</v>
      </c>
      <c r="D64" s="14">
        <f t="shared" si="2"/>
        <v>5</v>
      </c>
      <c r="E64" s="34">
        <f>'10.1'!F64</f>
        <v>1</v>
      </c>
      <c r="F64" s="34">
        <f>'10.2'!F64</f>
        <v>1</v>
      </c>
      <c r="G64" s="34">
        <f>'10.3'!F64</f>
        <v>0</v>
      </c>
      <c r="H64" s="34">
        <f>'10.4'!F64</f>
        <v>1</v>
      </c>
      <c r="I64" s="15">
        <f>'10.5'!F64</f>
        <v>2</v>
      </c>
    </row>
    <row r="65" spans="1:9" ht="15" customHeight="1">
      <c r="A65" s="151" t="s">
        <v>52</v>
      </c>
      <c r="B65" s="14">
        <f t="shared" si="0"/>
        <v>50</v>
      </c>
      <c r="C65" s="14">
        <f t="shared" si="1"/>
        <v>6</v>
      </c>
      <c r="D65" s="14">
        <f t="shared" si="2"/>
        <v>3</v>
      </c>
      <c r="E65" s="34">
        <f>'10.1'!F65</f>
        <v>1</v>
      </c>
      <c r="F65" s="34">
        <f>'10.2'!F65</f>
        <v>0</v>
      </c>
      <c r="G65" s="34">
        <f>'10.3'!F65</f>
        <v>1</v>
      </c>
      <c r="H65" s="34">
        <f>'10.4'!F65</f>
        <v>1</v>
      </c>
      <c r="I65" s="15">
        <f>'10.5'!F65</f>
        <v>0</v>
      </c>
    </row>
    <row r="66" spans="1:9" ht="15" customHeight="1">
      <c r="A66" s="151" t="s">
        <v>53</v>
      </c>
      <c r="B66" s="14">
        <f t="shared" si="0"/>
        <v>16.666666666666664</v>
      </c>
      <c r="C66" s="14">
        <f t="shared" si="1"/>
        <v>6</v>
      </c>
      <c r="D66" s="14">
        <f t="shared" si="2"/>
        <v>1</v>
      </c>
      <c r="E66" s="34">
        <f>'10.1'!F66</f>
        <v>1</v>
      </c>
      <c r="F66" s="34">
        <f>'10.2'!F66</f>
        <v>0</v>
      </c>
      <c r="G66" s="34">
        <f>'10.3'!F66</f>
        <v>0</v>
      </c>
      <c r="H66" s="34">
        <f>'10.4'!F66</f>
        <v>0</v>
      </c>
      <c r="I66" s="15">
        <f>'10.5'!F66</f>
        <v>0</v>
      </c>
    </row>
    <row r="67" spans="1:9" ht="15" customHeight="1">
      <c r="A67" s="151" t="s">
        <v>54</v>
      </c>
      <c r="B67" s="14">
        <f t="shared" si="0"/>
        <v>100</v>
      </c>
      <c r="C67" s="14">
        <f t="shared" si="1"/>
        <v>6</v>
      </c>
      <c r="D67" s="14">
        <f t="shared" si="2"/>
        <v>6</v>
      </c>
      <c r="E67" s="34">
        <f>'10.1'!F67</f>
        <v>1</v>
      </c>
      <c r="F67" s="34">
        <f>'10.2'!F67</f>
        <v>1</v>
      </c>
      <c r="G67" s="34">
        <f>'10.3'!F67</f>
        <v>1</v>
      </c>
      <c r="H67" s="34">
        <f>'10.4'!F67</f>
        <v>1</v>
      </c>
      <c r="I67" s="15">
        <f>'10.5'!F67</f>
        <v>2</v>
      </c>
    </row>
    <row r="68" spans="1:9" ht="15" customHeight="1">
      <c r="A68" s="151" t="s">
        <v>55</v>
      </c>
      <c r="B68" s="14">
        <f t="shared" si="0"/>
        <v>66.666666666666657</v>
      </c>
      <c r="C68" s="14">
        <f t="shared" si="1"/>
        <v>6</v>
      </c>
      <c r="D68" s="14">
        <f t="shared" si="2"/>
        <v>4</v>
      </c>
      <c r="E68" s="34">
        <f>'10.1'!F68</f>
        <v>1</v>
      </c>
      <c r="F68" s="34">
        <f>'10.2'!F68</f>
        <v>0</v>
      </c>
      <c r="G68" s="34">
        <f>'10.3'!F68</f>
        <v>0</v>
      </c>
      <c r="H68" s="34">
        <f>'10.4'!F68</f>
        <v>1</v>
      </c>
      <c r="I68" s="15">
        <f>'10.5'!F68</f>
        <v>2</v>
      </c>
    </row>
    <row r="69" spans="1:9" ht="15" customHeight="1">
      <c r="A69" s="150" t="s">
        <v>56</v>
      </c>
      <c r="B69" s="19"/>
      <c r="C69" s="19"/>
      <c r="D69" s="19"/>
      <c r="E69" s="35"/>
      <c r="F69" s="35"/>
      <c r="G69" s="35"/>
      <c r="H69" s="35"/>
      <c r="I69" s="20"/>
    </row>
    <row r="70" spans="1:9" ht="15" customHeight="1">
      <c r="A70" s="151" t="s">
        <v>57</v>
      </c>
      <c r="B70" s="14">
        <f t="shared" si="0"/>
        <v>75</v>
      </c>
      <c r="C70" s="14">
        <f t="shared" si="1"/>
        <v>6</v>
      </c>
      <c r="D70" s="14">
        <f t="shared" si="2"/>
        <v>4.5</v>
      </c>
      <c r="E70" s="34">
        <f>'10.1'!F70</f>
        <v>0.5</v>
      </c>
      <c r="F70" s="34">
        <f>'10.2'!F70</f>
        <v>0</v>
      </c>
      <c r="G70" s="34">
        <f>'10.3'!F70</f>
        <v>1</v>
      </c>
      <c r="H70" s="34">
        <f>'10.4'!F70</f>
        <v>1</v>
      </c>
      <c r="I70" s="15">
        <f>'10.5'!F70</f>
        <v>2</v>
      </c>
    </row>
    <row r="71" spans="1:9" ht="15" customHeight="1">
      <c r="A71" s="151" t="s">
        <v>58</v>
      </c>
      <c r="B71" s="14">
        <f t="shared" si="0"/>
        <v>75</v>
      </c>
      <c r="C71" s="14">
        <f t="shared" si="1"/>
        <v>6</v>
      </c>
      <c r="D71" s="14">
        <f t="shared" si="2"/>
        <v>4.5</v>
      </c>
      <c r="E71" s="34">
        <f>'10.1'!F71</f>
        <v>0.5</v>
      </c>
      <c r="F71" s="34">
        <f>'10.2'!F71</f>
        <v>0</v>
      </c>
      <c r="G71" s="34">
        <f>'10.3'!F71</f>
        <v>1</v>
      </c>
      <c r="H71" s="34">
        <f>'10.4'!F71</f>
        <v>1</v>
      </c>
      <c r="I71" s="15">
        <f>'10.5'!F71</f>
        <v>2</v>
      </c>
    </row>
    <row r="72" spans="1:9" ht="15" customHeight="1">
      <c r="A72" s="151" t="s">
        <v>59</v>
      </c>
      <c r="B72" s="14">
        <f t="shared" ref="B72:B98" si="3">D72/C72*100</f>
        <v>0</v>
      </c>
      <c r="C72" s="14">
        <f t="shared" ref="C72:C98" si="4">$D$5</f>
        <v>6</v>
      </c>
      <c r="D72" s="14">
        <f t="shared" ref="D72:D98" si="5">SUM(E72:I72)</f>
        <v>0</v>
      </c>
      <c r="E72" s="34">
        <f>'10.1'!F72</f>
        <v>0</v>
      </c>
      <c r="F72" s="34">
        <f>'10.2'!F72</f>
        <v>0</v>
      </c>
      <c r="G72" s="34">
        <f>'10.3'!F72</f>
        <v>0</v>
      </c>
      <c r="H72" s="34">
        <f>'10.4'!F72</f>
        <v>0</v>
      </c>
      <c r="I72" s="15">
        <f>'10.5'!F72</f>
        <v>0</v>
      </c>
    </row>
    <row r="73" spans="1:9" ht="15" customHeight="1">
      <c r="A73" s="151" t="s">
        <v>60</v>
      </c>
      <c r="B73" s="14">
        <f t="shared" si="3"/>
        <v>66.666666666666657</v>
      </c>
      <c r="C73" s="14">
        <f t="shared" si="4"/>
        <v>6</v>
      </c>
      <c r="D73" s="14">
        <f t="shared" si="5"/>
        <v>4</v>
      </c>
      <c r="E73" s="34">
        <f>'10.1'!F73</f>
        <v>1</v>
      </c>
      <c r="F73" s="34">
        <f>'10.2'!F73</f>
        <v>0</v>
      </c>
      <c r="G73" s="34">
        <f>'10.3'!F73</f>
        <v>0</v>
      </c>
      <c r="H73" s="34">
        <f>'10.4'!F73</f>
        <v>1</v>
      </c>
      <c r="I73" s="15">
        <f>'10.5'!F73</f>
        <v>2</v>
      </c>
    </row>
    <row r="74" spans="1:9" ht="15" customHeight="1">
      <c r="A74" s="46" t="s">
        <v>233</v>
      </c>
      <c r="B74" s="14">
        <f t="shared" si="3"/>
        <v>66.666666666666657</v>
      </c>
      <c r="C74" s="14">
        <f t="shared" si="4"/>
        <v>6</v>
      </c>
      <c r="D74" s="14">
        <f t="shared" si="5"/>
        <v>4</v>
      </c>
      <c r="E74" s="34">
        <f>'10.1'!F74</f>
        <v>1</v>
      </c>
      <c r="F74" s="34">
        <f>'10.2'!F74</f>
        <v>0</v>
      </c>
      <c r="G74" s="34">
        <f>'10.3'!F74</f>
        <v>0</v>
      </c>
      <c r="H74" s="34">
        <f>'10.4'!F74</f>
        <v>1</v>
      </c>
      <c r="I74" s="15">
        <f>'10.5'!F74</f>
        <v>2</v>
      </c>
    </row>
    <row r="75" spans="1:9" ht="15" customHeight="1">
      <c r="A75" s="151" t="s">
        <v>61</v>
      </c>
      <c r="B75" s="14">
        <f t="shared" si="3"/>
        <v>83.333333333333343</v>
      </c>
      <c r="C75" s="14">
        <f t="shared" si="4"/>
        <v>6</v>
      </c>
      <c r="D75" s="14">
        <f t="shared" si="5"/>
        <v>5</v>
      </c>
      <c r="E75" s="34">
        <f>'10.1'!F75</f>
        <v>1</v>
      </c>
      <c r="F75" s="34">
        <f>'10.2'!F75</f>
        <v>0</v>
      </c>
      <c r="G75" s="34">
        <f>'10.3'!F75</f>
        <v>1</v>
      </c>
      <c r="H75" s="34">
        <f>'10.4'!F75</f>
        <v>1</v>
      </c>
      <c r="I75" s="15">
        <f>'10.5'!F75</f>
        <v>2</v>
      </c>
    </row>
    <row r="76" spans="1:9" ht="15" customHeight="1">
      <c r="A76" s="150" t="s">
        <v>62</v>
      </c>
      <c r="B76" s="19"/>
      <c r="C76" s="19"/>
      <c r="D76" s="19"/>
      <c r="E76" s="35"/>
      <c r="F76" s="35"/>
      <c r="G76" s="35"/>
      <c r="H76" s="35"/>
      <c r="I76" s="20"/>
    </row>
    <row r="77" spans="1:9" ht="15" customHeight="1">
      <c r="A77" s="151" t="s">
        <v>63</v>
      </c>
      <c r="B77" s="14">
        <f t="shared" si="3"/>
        <v>83.333333333333343</v>
      </c>
      <c r="C77" s="14">
        <f t="shared" si="4"/>
        <v>6</v>
      </c>
      <c r="D77" s="14">
        <f t="shared" si="5"/>
        <v>5</v>
      </c>
      <c r="E77" s="34">
        <f>'10.1'!F77</f>
        <v>1</v>
      </c>
      <c r="F77" s="34">
        <f>'10.2'!F77</f>
        <v>0</v>
      </c>
      <c r="G77" s="34">
        <f>'10.3'!F77</f>
        <v>1</v>
      </c>
      <c r="H77" s="34">
        <f>'10.4'!F77</f>
        <v>1</v>
      </c>
      <c r="I77" s="15">
        <f>'10.5'!F77</f>
        <v>2</v>
      </c>
    </row>
    <row r="78" spans="1:9" ht="15" customHeight="1">
      <c r="A78" s="151" t="s">
        <v>65</v>
      </c>
      <c r="B78" s="14">
        <f t="shared" si="3"/>
        <v>0</v>
      </c>
      <c r="C78" s="14">
        <f t="shared" si="4"/>
        <v>6</v>
      </c>
      <c r="D78" s="14">
        <f t="shared" si="5"/>
        <v>0</v>
      </c>
      <c r="E78" s="34">
        <f>'10.1'!F78</f>
        <v>0</v>
      </c>
      <c r="F78" s="34">
        <f>'10.2'!F78</f>
        <v>0</v>
      </c>
      <c r="G78" s="34">
        <f>'10.3'!F78</f>
        <v>0</v>
      </c>
      <c r="H78" s="34">
        <f>'10.4'!F78</f>
        <v>0</v>
      </c>
      <c r="I78" s="15">
        <f>'10.5'!F78</f>
        <v>0</v>
      </c>
    </row>
    <row r="79" spans="1:9" ht="15" customHeight="1">
      <c r="A79" s="151" t="s">
        <v>66</v>
      </c>
      <c r="B79" s="14">
        <f t="shared" si="3"/>
        <v>66.666666666666657</v>
      </c>
      <c r="C79" s="14">
        <f t="shared" si="4"/>
        <v>6</v>
      </c>
      <c r="D79" s="14">
        <f t="shared" si="5"/>
        <v>4</v>
      </c>
      <c r="E79" s="34">
        <f>'10.1'!F79</f>
        <v>1</v>
      </c>
      <c r="F79" s="34">
        <f>'10.2'!F79</f>
        <v>0</v>
      </c>
      <c r="G79" s="34">
        <f>'10.3'!F79</f>
        <v>1</v>
      </c>
      <c r="H79" s="34">
        <f>'10.4'!F79</f>
        <v>0</v>
      </c>
      <c r="I79" s="15">
        <f>'10.5'!F79</f>
        <v>2</v>
      </c>
    </row>
    <row r="80" spans="1:9" ht="15" customHeight="1">
      <c r="A80" s="151" t="s">
        <v>67</v>
      </c>
      <c r="B80" s="14">
        <f t="shared" si="3"/>
        <v>58.333333333333336</v>
      </c>
      <c r="C80" s="14">
        <f t="shared" si="4"/>
        <v>6</v>
      </c>
      <c r="D80" s="14">
        <f t="shared" si="5"/>
        <v>3.5</v>
      </c>
      <c r="E80" s="34">
        <f>'10.1'!F80</f>
        <v>0.5</v>
      </c>
      <c r="F80" s="34">
        <f>'10.2'!F80</f>
        <v>0</v>
      </c>
      <c r="G80" s="34">
        <f>'10.3'!F80</f>
        <v>0</v>
      </c>
      <c r="H80" s="34">
        <f>'10.4'!F80</f>
        <v>1</v>
      </c>
      <c r="I80" s="15">
        <f>'10.5'!F80</f>
        <v>2</v>
      </c>
    </row>
    <row r="81" spans="1:9" ht="15" customHeight="1">
      <c r="A81" s="151" t="s">
        <v>69</v>
      </c>
      <c r="B81" s="14">
        <f t="shared" si="3"/>
        <v>100</v>
      </c>
      <c r="C81" s="14">
        <f t="shared" si="4"/>
        <v>6</v>
      </c>
      <c r="D81" s="14">
        <f t="shared" si="5"/>
        <v>6</v>
      </c>
      <c r="E81" s="34">
        <f>'10.1'!F81</f>
        <v>1</v>
      </c>
      <c r="F81" s="34">
        <f>'10.2'!F81</f>
        <v>1</v>
      </c>
      <c r="G81" s="34">
        <f>'10.3'!F81</f>
        <v>1</v>
      </c>
      <c r="H81" s="34">
        <f>'10.4'!F81</f>
        <v>1</v>
      </c>
      <c r="I81" s="15">
        <f>'10.5'!F81</f>
        <v>2</v>
      </c>
    </row>
    <row r="82" spans="1:9" ht="15" customHeight="1">
      <c r="A82" s="151" t="s">
        <v>70</v>
      </c>
      <c r="B82" s="14">
        <f t="shared" si="3"/>
        <v>100</v>
      </c>
      <c r="C82" s="14">
        <f t="shared" si="4"/>
        <v>6</v>
      </c>
      <c r="D82" s="14">
        <f t="shared" si="5"/>
        <v>6</v>
      </c>
      <c r="E82" s="34">
        <f>'10.1'!F82</f>
        <v>1</v>
      </c>
      <c r="F82" s="34">
        <f>'10.2'!F82</f>
        <v>1</v>
      </c>
      <c r="G82" s="34">
        <f>'10.3'!F82</f>
        <v>1</v>
      </c>
      <c r="H82" s="34">
        <f>'10.4'!F82</f>
        <v>1</v>
      </c>
      <c r="I82" s="15">
        <f>'10.5'!F82</f>
        <v>2</v>
      </c>
    </row>
    <row r="83" spans="1:9" ht="15" customHeight="1">
      <c r="A83" s="46" t="s">
        <v>234</v>
      </c>
      <c r="B83" s="14">
        <f t="shared" si="3"/>
        <v>83.333333333333343</v>
      </c>
      <c r="C83" s="14">
        <f t="shared" si="4"/>
        <v>6</v>
      </c>
      <c r="D83" s="14">
        <f t="shared" si="5"/>
        <v>5</v>
      </c>
      <c r="E83" s="34">
        <f>'10.1'!F83</f>
        <v>1</v>
      </c>
      <c r="F83" s="34">
        <f>'10.2'!F83</f>
        <v>0</v>
      </c>
      <c r="G83" s="34">
        <f>'10.3'!F83</f>
        <v>1</v>
      </c>
      <c r="H83" s="34">
        <f>'10.4'!F83</f>
        <v>1</v>
      </c>
      <c r="I83" s="15">
        <f>'10.5'!F83</f>
        <v>2</v>
      </c>
    </row>
    <row r="84" spans="1:9" ht="15" customHeight="1">
      <c r="A84" s="151" t="s">
        <v>71</v>
      </c>
      <c r="B84" s="14">
        <f t="shared" si="3"/>
        <v>100</v>
      </c>
      <c r="C84" s="14">
        <f t="shared" si="4"/>
        <v>6</v>
      </c>
      <c r="D84" s="14">
        <f t="shared" si="5"/>
        <v>6</v>
      </c>
      <c r="E84" s="34">
        <f>'10.1'!F84</f>
        <v>1</v>
      </c>
      <c r="F84" s="34">
        <f>'10.2'!F84</f>
        <v>1</v>
      </c>
      <c r="G84" s="34">
        <f>'10.3'!F84</f>
        <v>1</v>
      </c>
      <c r="H84" s="34">
        <f>'10.4'!F84</f>
        <v>1</v>
      </c>
      <c r="I84" s="15">
        <f>'10.5'!F84</f>
        <v>2</v>
      </c>
    </row>
    <row r="85" spans="1:9" ht="15" customHeight="1">
      <c r="A85" s="151" t="s">
        <v>72</v>
      </c>
      <c r="B85" s="14">
        <f t="shared" si="3"/>
        <v>100</v>
      </c>
      <c r="C85" s="14">
        <f t="shared" si="4"/>
        <v>6</v>
      </c>
      <c r="D85" s="14">
        <f t="shared" si="5"/>
        <v>6</v>
      </c>
      <c r="E85" s="34">
        <f>'10.1'!F85</f>
        <v>1</v>
      </c>
      <c r="F85" s="34">
        <f>'10.2'!F85</f>
        <v>1</v>
      </c>
      <c r="G85" s="34">
        <f>'10.3'!F85</f>
        <v>1</v>
      </c>
      <c r="H85" s="34">
        <f>'10.4'!F85</f>
        <v>1</v>
      </c>
      <c r="I85" s="15">
        <f>'10.5'!F85</f>
        <v>2</v>
      </c>
    </row>
    <row r="86" spans="1:9" ht="15" customHeight="1">
      <c r="A86" s="151" t="s">
        <v>73</v>
      </c>
      <c r="B86" s="14">
        <f t="shared" si="3"/>
        <v>0</v>
      </c>
      <c r="C86" s="14">
        <f t="shared" si="4"/>
        <v>6</v>
      </c>
      <c r="D86" s="14">
        <f t="shared" si="5"/>
        <v>0</v>
      </c>
      <c r="E86" s="34">
        <f>'10.1'!F86</f>
        <v>0</v>
      </c>
      <c r="F86" s="34">
        <f>'10.2'!F86</f>
        <v>0</v>
      </c>
      <c r="G86" s="34">
        <f>'10.3'!F86</f>
        <v>0</v>
      </c>
      <c r="H86" s="34">
        <f>'10.4'!F86</f>
        <v>0</v>
      </c>
      <c r="I86" s="15">
        <f>'10.5'!F86</f>
        <v>0</v>
      </c>
    </row>
    <row r="87" spans="1:9" ht="15" customHeight="1">
      <c r="A87" s="150" t="s">
        <v>74</v>
      </c>
      <c r="B87" s="19"/>
      <c r="C87" s="19"/>
      <c r="D87" s="19"/>
      <c r="E87" s="35"/>
      <c r="F87" s="35"/>
      <c r="G87" s="35"/>
      <c r="H87" s="35"/>
      <c r="I87" s="20"/>
    </row>
    <row r="88" spans="1:9" ht="15" customHeight="1">
      <c r="A88" s="151" t="s">
        <v>64</v>
      </c>
      <c r="B88" s="14">
        <f t="shared" si="3"/>
        <v>100</v>
      </c>
      <c r="C88" s="14">
        <f t="shared" si="4"/>
        <v>6</v>
      </c>
      <c r="D88" s="14">
        <f t="shared" si="5"/>
        <v>6</v>
      </c>
      <c r="E88" s="34">
        <f>'10.1'!F88</f>
        <v>1</v>
      </c>
      <c r="F88" s="34">
        <f>'10.2'!F88</f>
        <v>1</v>
      </c>
      <c r="G88" s="34">
        <f>'10.3'!F88</f>
        <v>1</v>
      </c>
      <c r="H88" s="34">
        <f>'10.4'!F88</f>
        <v>1</v>
      </c>
      <c r="I88" s="15">
        <f>'10.5'!F88</f>
        <v>2</v>
      </c>
    </row>
    <row r="89" spans="1:9" ht="15" customHeight="1">
      <c r="A89" s="151" t="s">
        <v>75</v>
      </c>
      <c r="B89" s="14">
        <f t="shared" si="3"/>
        <v>66.666666666666657</v>
      </c>
      <c r="C89" s="14">
        <f t="shared" si="4"/>
        <v>6</v>
      </c>
      <c r="D89" s="14">
        <f t="shared" si="5"/>
        <v>4</v>
      </c>
      <c r="E89" s="34">
        <f>'10.1'!F89</f>
        <v>1</v>
      </c>
      <c r="F89" s="34">
        <f>'10.2'!F89</f>
        <v>1</v>
      </c>
      <c r="G89" s="34">
        <f>'10.3'!F89</f>
        <v>1</v>
      </c>
      <c r="H89" s="34">
        <f>'10.4'!F89</f>
        <v>1</v>
      </c>
      <c r="I89" s="15">
        <f>'10.5'!F89</f>
        <v>0</v>
      </c>
    </row>
    <row r="90" spans="1:9" ht="15" customHeight="1">
      <c r="A90" s="151" t="s">
        <v>68</v>
      </c>
      <c r="B90" s="14">
        <f t="shared" si="3"/>
        <v>0</v>
      </c>
      <c r="C90" s="14">
        <f t="shared" si="4"/>
        <v>6</v>
      </c>
      <c r="D90" s="14">
        <f t="shared" si="5"/>
        <v>0</v>
      </c>
      <c r="E90" s="34">
        <f>'10.1'!F90</f>
        <v>0</v>
      </c>
      <c r="F90" s="34">
        <f>'10.2'!F90</f>
        <v>0</v>
      </c>
      <c r="G90" s="34">
        <f>'10.3'!F90</f>
        <v>0</v>
      </c>
      <c r="H90" s="34">
        <f>'10.4'!F90</f>
        <v>0</v>
      </c>
      <c r="I90" s="15">
        <f>'10.5'!F90</f>
        <v>0</v>
      </c>
    </row>
    <row r="91" spans="1:9" ht="15" customHeight="1">
      <c r="A91" s="151" t="s">
        <v>76</v>
      </c>
      <c r="B91" s="14">
        <f t="shared" si="3"/>
        <v>16.666666666666664</v>
      </c>
      <c r="C91" s="14">
        <f t="shared" si="4"/>
        <v>6</v>
      </c>
      <c r="D91" s="14">
        <f t="shared" si="5"/>
        <v>1</v>
      </c>
      <c r="E91" s="34">
        <f>'10.1'!F91</f>
        <v>0</v>
      </c>
      <c r="F91" s="34">
        <f>'10.2'!F91</f>
        <v>1</v>
      </c>
      <c r="G91" s="34">
        <f>'10.3'!F91</f>
        <v>0</v>
      </c>
      <c r="H91" s="34">
        <f>'10.4'!F91</f>
        <v>0</v>
      </c>
      <c r="I91" s="15">
        <f>'10.5'!F91</f>
        <v>0</v>
      </c>
    </row>
    <row r="92" spans="1:9" ht="15" customHeight="1">
      <c r="A92" s="151" t="s">
        <v>77</v>
      </c>
      <c r="B92" s="14">
        <f t="shared" si="3"/>
        <v>100</v>
      </c>
      <c r="C92" s="14">
        <f>$D$5-$G$5</f>
        <v>5</v>
      </c>
      <c r="D92" s="14">
        <f t="shared" si="5"/>
        <v>5</v>
      </c>
      <c r="E92" s="34">
        <f>'10.1'!F92</f>
        <v>1</v>
      </c>
      <c r="F92" s="34">
        <f>'10.2'!F92</f>
        <v>1</v>
      </c>
      <c r="G92" s="34" t="str">
        <f>'10.3'!F92</f>
        <v>- *</v>
      </c>
      <c r="H92" s="34">
        <f>'10.4'!F92</f>
        <v>1</v>
      </c>
      <c r="I92" s="15">
        <f>'10.5'!F92</f>
        <v>2</v>
      </c>
    </row>
    <row r="93" spans="1:9" ht="15" customHeight="1">
      <c r="A93" s="151" t="s">
        <v>78</v>
      </c>
      <c r="B93" s="14">
        <f t="shared" si="3"/>
        <v>83.333333333333343</v>
      </c>
      <c r="C93" s="14">
        <f t="shared" si="4"/>
        <v>6</v>
      </c>
      <c r="D93" s="14">
        <f t="shared" si="5"/>
        <v>5</v>
      </c>
      <c r="E93" s="34">
        <f>'10.1'!F93</f>
        <v>1</v>
      </c>
      <c r="F93" s="34">
        <f>'10.2'!F93</f>
        <v>1</v>
      </c>
      <c r="G93" s="34">
        <f>'10.3'!F93</f>
        <v>0</v>
      </c>
      <c r="H93" s="34">
        <f>'10.4'!F93</f>
        <v>1</v>
      </c>
      <c r="I93" s="15">
        <f>'10.5'!F93</f>
        <v>2</v>
      </c>
    </row>
    <row r="94" spans="1:9" ht="15" customHeight="1">
      <c r="A94" s="151" t="s">
        <v>79</v>
      </c>
      <c r="B94" s="14">
        <f t="shared" si="3"/>
        <v>100</v>
      </c>
      <c r="C94" s="14">
        <f t="shared" si="4"/>
        <v>6</v>
      </c>
      <c r="D94" s="14">
        <f t="shared" si="5"/>
        <v>6</v>
      </c>
      <c r="E94" s="34">
        <f>'10.1'!F94</f>
        <v>1</v>
      </c>
      <c r="F94" s="34">
        <f>'10.2'!F94</f>
        <v>1</v>
      </c>
      <c r="G94" s="34">
        <f>'10.3'!F94</f>
        <v>1</v>
      </c>
      <c r="H94" s="34">
        <f>'10.4'!F94</f>
        <v>1</v>
      </c>
      <c r="I94" s="15">
        <f>'10.5'!F94</f>
        <v>2</v>
      </c>
    </row>
    <row r="95" spans="1:9" ht="15" customHeight="1">
      <c r="A95" s="151" t="s">
        <v>80</v>
      </c>
      <c r="B95" s="14">
        <f t="shared" si="3"/>
        <v>25</v>
      </c>
      <c r="C95" s="14">
        <f t="shared" si="4"/>
        <v>6</v>
      </c>
      <c r="D95" s="14">
        <f t="shared" si="5"/>
        <v>1.5</v>
      </c>
      <c r="E95" s="34">
        <f>'10.1'!F95</f>
        <v>0.5</v>
      </c>
      <c r="F95" s="34">
        <f>'10.2'!F95</f>
        <v>0</v>
      </c>
      <c r="G95" s="34">
        <f>'10.3'!F95</f>
        <v>1</v>
      </c>
      <c r="H95" s="34">
        <f>'10.4'!F95</f>
        <v>0</v>
      </c>
      <c r="I95" s="15">
        <f>'10.5'!F95</f>
        <v>0</v>
      </c>
    </row>
    <row r="96" spans="1:9" ht="15" customHeight="1">
      <c r="A96" s="151" t="s">
        <v>81</v>
      </c>
      <c r="B96" s="14">
        <f t="shared" si="3"/>
        <v>100</v>
      </c>
      <c r="C96" s="14">
        <f t="shared" si="4"/>
        <v>6</v>
      </c>
      <c r="D96" s="14">
        <f t="shared" si="5"/>
        <v>6</v>
      </c>
      <c r="E96" s="34">
        <f>'10.1'!F96</f>
        <v>1</v>
      </c>
      <c r="F96" s="34">
        <f>'10.2'!F96</f>
        <v>1</v>
      </c>
      <c r="G96" s="34">
        <f>'10.3'!F96</f>
        <v>1</v>
      </c>
      <c r="H96" s="34">
        <f>'10.4'!F96</f>
        <v>1</v>
      </c>
      <c r="I96" s="15">
        <f>'10.5'!F96</f>
        <v>2</v>
      </c>
    </row>
    <row r="97" spans="1:9" ht="15" customHeight="1">
      <c r="A97" s="151" t="s">
        <v>82</v>
      </c>
      <c r="B97" s="14">
        <f t="shared" si="3"/>
        <v>0</v>
      </c>
      <c r="C97" s="14">
        <f t="shared" si="4"/>
        <v>6</v>
      </c>
      <c r="D97" s="14">
        <f t="shared" si="5"/>
        <v>0</v>
      </c>
      <c r="E97" s="34">
        <f>'10.1'!F97</f>
        <v>0</v>
      </c>
      <c r="F97" s="34">
        <f>'10.2'!F97</f>
        <v>0</v>
      </c>
      <c r="G97" s="34">
        <f>'10.3'!F97</f>
        <v>0</v>
      </c>
      <c r="H97" s="34">
        <f>'10.4'!F97</f>
        <v>0</v>
      </c>
      <c r="I97" s="15">
        <f>'10.5'!F97</f>
        <v>0</v>
      </c>
    </row>
    <row r="98" spans="1:9" ht="15" customHeight="1">
      <c r="A98" s="152" t="s">
        <v>83</v>
      </c>
      <c r="B98" s="14">
        <f t="shared" si="3"/>
        <v>0</v>
      </c>
      <c r="C98" s="14">
        <f t="shared" si="4"/>
        <v>6</v>
      </c>
      <c r="D98" s="14">
        <f t="shared" si="5"/>
        <v>0</v>
      </c>
      <c r="E98" s="34">
        <f>'10.1'!F98</f>
        <v>0</v>
      </c>
      <c r="F98" s="34">
        <f>'10.2'!F98</f>
        <v>0</v>
      </c>
      <c r="G98" s="34">
        <f>'10.3'!F98</f>
        <v>0</v>
      </c>
      <c r="H98" s="34">
        <f>'10.4'!F98</f>
        <v>0</v>
      </c>
      <c r="I98" s="15">
        <f>'10.5'!F98</f>
        <v>0</v>
      </c>
    </row>
    <row r="99" spans="1:9">
      <c r="A99" s="7" t="s">
        <v>392</v>
      </c>
      <c r="D99" s="10"/>
    </row>
    <row r="100" spans="1:9">
      <c r="D100" s="16"/>
    </row>
  </sheetData>
  <mergeCells count="2">
    <mergeCell ref="A1:I1"/>
    <mergeCell ref="A2:I2"/>
  </mergeCells>
  <pageMargins left="0.70866141732283505" right="0.70866141732283505" top="0.78740157480314998" bottom="0.78740157480314998" header="0.43307086614173201" footer="0.43307086614173201"/>
  <pageSetup paperSize="9" scale="80" fitToHeight="3" orientation="landscape" r:id="rId1"/>
  <headerFooter scaleWithDoc="0">
    <oddFooter>&amp;C&amp;"Times New Roman,обычный"&amp;8&amp;A&amp;R&amp;9&amp;P</oddFooter>
  </headerFooter>
  <ignoredErrors>
    <ignoredError sqref="C15 C9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6"/>
  <sheetViews>
    <sheetView zoomScaleNormal="100" workbookViewId="0">
      <selection sqref="A1:E1"/>
    </sheetView>
  </sheetViews>
  <sheetFormatPr baseColWidth="10" defaultColWidth="8.83203125" defaultRowHeight="15"/>
  <cols>
    <col min="1" max="1" width="5" style="5" customWidth="1"/>
    <col min="2" max="2" width="125" customWidth="1"/>
    <col min="3" max="3" width="7.83203125" customWidth="1"/>
    <col min="4" max="5" width="7.6640625" customWidth="1"/>
  </cols>
  <sheetData>
    <row r="1" spans="1:5" s="88" customFormat="1" ht="25" customHeight="1">
      <c r="A1" s="186" t="s">
        <v>212</v>
      </c>
      <c r="B1" s="187"/>
      <c r="C1" s="187"/>
      <c r="D1" s="187"/>
      <c r="E1" s="187"/>
    </row>
    <row r="2" spans="1:5" s="7" customFormat="1" ht="30" customHeight="1">
      <c r="A2" s="188" t="s">
        <v>127</v>
      </c>
      <c r="B2" s="188" t="s">
        <v>128</v>
      </c>
      <c r="C2" s="188" t="s">
        <v>129</v>
      </c>
      <c r="D2" s="188" t="s">
        <v>130</v>
      </c>
      <c r="E2" s="188"/>
    </row>
    <row r="3" spans="1:5" s="7" customFormat="1" ht="18.75" customHeight="1">
      <c r="A3" s="188"/>
      <c r="B3" s="188"/>
      <c r="C3" s="188"/>
      <c r="D3" s="22" t="s">
        <v>101</v>
      </c>
      <c r="E3" s="22" t="s">
        <v>102</v>
      </c>
    </row>
    <row r="4" spans="1:5">
      <c r="A4" s="189">
        <v>10</v>
      </c>
      <c r="B4" s="153" t="s">
        <v>818</v>
      </c>
      <c r="C4" s="190">
        <v>6</v>
      </c>
      <c r="D4" s="191"/>
      <c r="E4" s="192"/>
    </row>
    <row r="5" spans="1:5" ht="30">
      <c r="A5" s="189"/>
      <c r="B5" s="104" t="s">
        <v>277</v>
      </c>
      <c r="C5" s="190"/>
      <c r="D5" s="191"/>
      <c r="E5" s="192"/>
    </row>
    <row r="6" spans="1:5" ht="71" customHeight="1">
      <c r="A6" s="189"/>
      <c r="B6" s="104" t="s">
        <v>159</v>
      </c>
      <c r="C6" s="190"/>
      <c r="D6" s="191"/>
      <c r="E6" s="192"/>
    </row>
    <row r="7" spans="1:5" ht="16" customHeight="1">
      <c r="A7" s="193" t="s">
        <v>190</v>
      </c>
      <c r="B7" s="153" t="s">
        <v>235</v>
      </c>
      <c r="C7" s="191"/>
      <c r="D7" s="191"/>
      <c r="E7" s="192"/>
    </row>
    <row r="8" spans="1:5">
      <c r="A8" s="193"/>
      <c r="B8" s="104" t="s">
        <v>126</v>
      </c>
      <c r="C8" s="191"/>
      <c r="D8" s="191"/>
      <c r="E8" s="192"/>
    </row>
    <row r="9" spans="1:5" ht="30">
      <c r="A9" s="193"/>
      <c r="B9" s="104" t="s">
        <v>236</v>
      </c>
      <c r="C9" s="191"/>
      <c r="D9" s="191"/>
      <c r="E9" s="192"/>
    </row>
    <row r="10" spans="1:5" ht="30" customHeight="1">
      <c r="A10" s="193"/>
      <c r="B10" s="104" t="s">
        <v>237</v>
      </c>
      <c r="C10" s="191"/>
      <c r="D10" s="191"/>
      <c r="E10" s="192"/>
    </row>
    <row r="11" spans="1:5">
      <c r="A11" s="193"/>
      <c r="B11" s="104" t="s">
        <v>160</v>
      </c>
      <c r="C11" s="191"/>
      <c r="D11" s="191"/>
      <c r="E11" s="192"/>
    </row>
    <row r="12" spans="1:5" ht="43" customHeight="1">
      <c r="A12" s="193"/>
      <c r="B12" s="104" t="s">
        <v>819</v>
      </c>
      <c r="C12" s="191"/>
      <c r="D12" s="191"/>
      <c r="E12" s="192"/>
    </row>
    <row r="13" spans="1:5" ht="43" customHeight="1">
      <c r="A13" s="193"/>
      <c r="B13" s="104" t="s">
        <v>820</v>
      </c>
      <c r="C13" s="191"/>
      <c r="D13" s="191"/>
      <c r="E13" s="192"/>
    </row>
    <row r="14" spans="1:5">
      <c r="A14" s="193"/>
      <c r="B14" s="104" t="s">
        <v>238</v>
      </c>
      <c r="C14" s="191"/>
      <c r="D14" s="191"/>
      <c r="E14" s="192"/>
    </row>
    <row r="15" spans="1:5" ht="45">
      <c r="A15" s="193"/>
      <c r="B15" s="104" t="s">
        <v>239</v>
      </c>
      <c r="C15" s="191"/>
      <c r="D15" s="191"/>
      <c r="E15" s="192"/>
    </row>
    <row r="16" spans="1:5" ht="58" customHeight="1">
      <c r="A16" s="193"/>
      <c r="B16" s="104" t="s">
        <v>278</v>
      </c>
      <c r="C16" s="191"/>
      <c r="D16" s="191"/>
      <c r="E16" s="192"/>
    </row>
    <row r="17" spans="1:5">
      <c r="A17" s="156"/>
      <c r="B17" s="157" t="s">
        <v>279</v>
      </c>
      <c r="C17" s="155">
        <v>1</v>
      </c>
      <c r="D17" s="155">
        <v>0.5</v>
      </c>
      <c r="E17" s="149">
        <v>0.5</v>
      </c>
    </row>
    <row r="18" spans="1:5">
      <c r="A18" s="156"/>
      <c r="B18" s="157" t="s">
        <v>240</v>
      </c>
      <c r="C18" s="155">
        <v>0</v>
      </c>
      <c r="D18" s="155"/>
      <c r="E18" s="149"/>
    </row>
    <row r="19" spans="1:5">
      <c r="A19" s="193" t="s">
        <v>191</v>
      </c>
      <c r="B19" s="153" t="s">
        <v>241</v>
      </c>
      <c r="C19" s="191"/>
      <c r="D19" s="191"/>
      <c r="E19" s="192"/>
    </row>
    <row r="20" spans="1:5" ht="30">
      <c r="A20" s="193"/>
      <c r="B20" s="104" t="s">
        <v>161</v>
      </c>
      <c r="C20" s="191"/>
      <c r="D20" s="191"/>
      <c r="E20" s="192"/>
    </row>
    <row r="21" spans="1:5">
      <c r="A21" s="193"/>
      <c r="B21" s="105" t="s">
        <v>821</v>
      </c>
      <c r="C21" s="191"/>
      <c r="D21" s="191"/>
      <c r="E21" s="192"/>
    </row>
    <row r="22" spans="1:5" ht="30">
      <c r="A22" s="193"/>
      <c r="B22" s="105" t="s">
        <v>822</v>
      </c>
      <c r="C22" s="191"/>
      <c r="D22" s="191"/>
      <c r="E22" s="192"/>
    </row>
    <row r="23" spans="1:5" ht="30" customHeight="1">
      <c r="A23" s="193"/>
      <c r="B23" s="105" t="s">
        <v>823</v>
      </c>
      <c r="C23" s="191"/>
      <c r="D23" s="191"/>
      <c r="E23" s="192"/>
    </row>
    <row r="24" spans="1:5" ht="72" customHeight="1">
      <c r="A24" s="193"/>
      <c r="B24" s="104" t="s">
        <v>280</v>
      </c>
      <c r="C24" s="191"/>
      <c r="D24" s="191"/>
      <c r="E24" s="192"/>
    </row>
    <row r="25" spans="1:5">
      <c r="A25" s="156"/>
      <c r="B25" s="157" t="s">
        <v>162</v>
      </c>
      <c r="C25" s="155">
        <v>1</v>
      </c>
      <c r="D25" s="155">
        <v>0.5</v>
      </c>
      <c r="E25" s="149"/>
    </row>
    <row r="26" spans="1:5">
      <c r="A26" s="156"/>
      <c r="B26" s="157" t="s">
        <v>163</v>
      </c>
      <c r="C26" s="155">
        <v>0</v>
      </c>
      <c r="D26" s="155"/>
      <c r="E26" s="149"/>
    </row>
    <row r="27" spans="1:5">
      <c r="A27" s="193" t="s">
        <v>192</v>
      </c>
      <c r="B27" s="153" t="s">
        <v>242</v>
      </c>
      <c r="C27" s="190"/>
      <c r="D27" s="191"/>
      <c r="E27" s="192"/>
    </row>
    <row r="28" spans="1:5">
      <c r="A28" s="193"/>
      <c r="B28" s="104" t="s">
        <v>243</v>
      </c>
      <c r="C28" s="190"/>
      <c r="D28" s="191"/>
      <c r="E28" s="192"/>
    </row>
    <row r="29" spans="1:5" ht="44" customHeight="1">
      <c r="A29" s="193"/>
      <c r="B29" s="104" t="s">
        <v>731</v>
      </c>
      <c r="C29" s="190"/>
      <c r="D29" s="191"/>
      <c r="E29" s="192"/>
    </row>
    <row r="30" spans="1:5" ht="44" customHeight="1">
      <c r="A30" s="193"/>
      <c r="B30" s="104" t="s">
        <v>824</v>
      </c>
      <c r="C30" s="190"/>
      <c r="D30" s="191"/>
      <c r="E30" s="192"/>
    </row>
    <row r="31" spans="1:5">
      <c r="A31" s="156"/>
      <c r="B31" s="157" t="s">
        <v>244</v>
      </c>
      <c r="C31" s="155">
        <v>1</v>
      </c>
      <c r="D31" s="155">
        <v>0.5</v>
      </c>
      <c r="E31" s="149"/>
    </row>
    <row r="32" spans="1:5" ht="30">
      <c r="A32" s="156"/>
      <c r="B32" s="157" t="s">
        <v>245</v>
      </c>
      <c r="C32" s="155">
        <v>0</v>
      </c>
      <c r="D32" s="155"/>
      <c r="E32" s="149"/>
    </row>
    <row r="33" spans="1:5">
      <c r="A33" s="156" t="s">
        <v>193</v>
      </c>
      <c r="B33" s="153" t="s">
        <v>246</v>
      </c>
      <c r="C33" s="154"/>
      <c r="D33" s="155"/>
      <c r="E33" s="149"/>
    </row>
    <row r="34" spans="1:5">
      <c r="A34" s="193"/>
      <c r="B34" s="104" t="s">
        <v>243</v>
      </c>
      <c r="C34" s="190"/>
      <c r="D34" s="191"/>
      <c r="E34" s="192"/>
    </row>
    <row r="35" spans="1:5" ht="58" customHeight="1">
      <c r="A35" s="193"/>
      <c r="B35" s="104" t="s">
        <v>281</v>
      </c>
      <c r="C35" s="190"/>
      <c r="D35" s="191"/>
      <c r="E35" s="192"/>
    </row>
    <row r="36" spans="1:5" ht="43" customHeight="1">
      <c r="A36" s="193"/>
      <c r="B36" s="104" t="s">
        <v>282</v>
      </c>
      <c r="C36" s="190"/>
      <c r="D36" s="191"/>
      <c r="E36" s="192"/>
    </row>
    <row r="37" spans="1:5">
      <c r="A37" s="156"/>
      <c r="B37" s="157" t="s">
        <v>158</v>
      </c>
      <c r="C37" s="155">
        <v>1</v>
      </c>
      <c r="D37" s="155">
        <v>0.5</v>
      </c>
      <c r="E37" s="149"/>
    </row>
    <row r="38" spans="1:5">
      <c r="A38" s="156"/>
      <c r="B38" s="157" t="s">
        <v>283</v>
      </c>
      <c r="C38" s="155">
        <v>0</v>
      </c>
      <c r="D38" s="155"/>
      <c r="E38" s="149"/>
    </row>
    <row r="39" spans="1:5" ht="30">
      <c r="A39" s="156" t="s">
        <v>247</v>
      </c>
      <c r="B39" s="153" t="s">
        <v>164</v>
      </c>
      <c r="C39" s="154"/>
      <c r="D39" s="155"/>
      <c r="E39" s="149"/>
    </row>
    <row r="40" spans="1:5">
      <c r="A40" s="193"/>
      <c r="B40" s="104" t="s">
        <v>243</v>
      </c>
      <c r="C40" s="190"/>
      <c r="D40" s="191"/>
      <c r="E40" s="192"/>
    </row>
    <row r="41" spans="1:5">
      <c r="A41" s="193"/>
      <c r="B41" s="104" t="s">
        <v>248</v>
      </c>
      <c r="C41" s="190"/>
      <c r="D41" s="191"/>
      <c r="E41" s="192"/>
    </row>
    <row r="42" spans="1:5" ht="58" customHeight="1">
      <c r="A42" s="193"/>
      <c r="B42" s="104" t="s">
        <v>284</v>
      </c>
      <c r="C42" s="190"/>
      <c r="D42" s="191"/>
      <c r="E42" s="192"/>
    </row>
    <row r="43" spans="1:5" ht="30">
      <c r="A43" s="193"/>
      <c r="B43" s="104" t="s">
        <v>165</v>
      </c>
      <c r="C43" s="190"/>
      <c r="D43" s="191"/>
      <c r="E43" s="192"/>
    </row>
    <row r="44" spans="1:5" ht="30" customHeight="1">
      <c r="A44" s="193"/>
      <c r="B44" s="104" t="s">
        <v>285</v>
      </c>
      <c r="C44" s="190"/>
      <c r="D44" s="191"/>
      <c r="E44" s="192"/>
    </row>
    <row r="45" spans="1:5">
      <c r="A45" s="156"/>
      <c r="B45" s="157" t="s">
        <v>286</v>
      </c>
      <c r="C45" s="155">
        <v>2</v>
      </c>
      <c r="D45" s="155">
        <v>0.5</v>
      </c>
      <c r="E45" s="149"/>
    </row>
    <row r="46" spans="1:5" ht="30">
      <c r="A46" s="156"/>
      <c r="B46" s="157" t="s">
        <v>287</v>
      </c>
      <c r="C46" s="155">
        <v>0</v>
      </c>
      <c r="D46" s="155"/>
      <c r="E46" s="149"/>
    </row>
  </sheetData>
  <mergeCells count="29">
    <mergeCell ref="A34:A36"/>
    <mergeCell ref="C34:C36"/>
    <mergeCell ref="D34:D36"/>
    <mergeCell ref="E34:E36"/>
    <mergeCell ref="A40:A44"/>
    <mergeCell ref="C40:C44"/>
    <mergeCell ref="D40:D44"/>
    <mergeCell ref="E40:E44"/>
    <mergeCell ref="A19:A24"/>
    <mergeCell ref="C19:C24"/>
    <mergeCell ref="D19:D24"/>
    <mergeCell ref="E19:E24"/>
    <mergeCell ref="A27:A30"/>
    <mergeCell ref="C27:C30"/>
    <mergeCell ref="D27:D30"/>
    <mergeCell ref="E27:E30"/>
    <mergeCell ref="A4:A6"/>
    <mergeCell ref="C4:C6"/>
    <mergeCell ref="D4:D6"/>
    <mergeCell ref="E4:E6"/>
    <mergeCell ref="A7:A16"/>
    <mergeCell ref="C7:C16"/>
    <mergeCell ref="D7:D16"/>
    <mergeCell ref="E7:E16"/>
    <mergeCell ref="A1:E1"/>
    <mergeCell ref="A2:A3"/>
    <mergeCell ref="B2:B3"/>
    <mergeCell ref="C2:C3"/>
    <mergeCell ref="D2:E2"/>
  </mergeCells>
  <pageMargins left="0.70866141732283505" right="0.70866141732283505" top="0.74803149606299202" bottom="0.74803149606299202" header="0.31496062992126" footer="0.31496062992126"/>
  <pageSetup paperSize="9" scale="80" fitToHeight="0" orientation="landscape" r:id="rId1"/>
  <headerFooter>
    <oddFooter>&amp;C&amp;8&amp;A&amp;R&amp;8&amp;P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L111"/>
  <sheetViews>
    <sheetView zoomScaleNormal="100" workbookViewId="0">
      <pane ySplit="5" topLeftCell="A6" activePane="bottomLeft" state="frozen"/>
      <selection pane="bottomLeft"/>
    </sheetView>
  </sheetViews>
  <sheetFormatPr baseColWidth="10" defaultColWidth="9.1640625" defaultRowHeight="14.25" customHeight="1"/>
  <cols>
    <col min="1" max="1" width="24.83203125" style="3" customWidth="1"/>
    <col min="2" max="2" width="30" style="3" customWidth="1"/>
    <col min="3" max="3" width="5.83203125" style="138" customWidth="1"/>
    <col min="4" max="5" width="4.83203125" style="3" customWidth="1"/>
    <col min="6" max="6" width="5.83203125" style="3" customWidth="1"/>
    <col min="7" max="7" width="12.83203125" style="3" customWidth="1"/>
    <col min="8" max="10" width="10.83203125" style="3" customWidth="1"/>
    <col min="11" max="11" width="10.83203125" style="95" customWidth="1"/>
    <col min="12" max="13" width="10.83203125" style="99" customWidth="1"/>
    <col min="14" max="16" width="10.83203125" style="3" customWidth="1"/>
    <col min="17" max="17" width="10.83203125" style="95" customWidth="1"/>
    <col min="18" max="19" width="10.83203125" style="99" customWidth="1"/>
    <col min="20" max="21" width="10.83203125" style="95" customWidth="1"/>
    <col min="22" max="22" width="13.33203125" style="3" customWidth="1"/>
    <col min="23" max="23" width="11.1640625" style="39" customWidth="1"/>
    <col min="24" max="27" width="10.83203125" style="39" customWidth="1"/>
    <col min="28" max="28" width="14.83203125" style="26" customWidth="1"/>
    <col min="29" max="29" width="14.83203125" customWidth="1"/>
    <col min="30" max="30" width="9.1640625" style="158"/>
  </cols>
  <sheetData>
    <row r="1" spans="1:90" s="1" customFormat="1" ht="25" customHeight="1">
      <c r="A1" s="28" t="s">
        <v>251</v>
      </c>
      <c r="B1" s="28"/>
      <c r="C1" s="134"/>
      <c r="D1" s="28"/>
      <c r="E1" s="28"/>
      <c r="F1" s="28"/>
      <c r="G1" s="28"/>
      <c r="H1" s="28"/>
      <c r="I1" s="28"/>
      <c r="J1" s="28"/>
      <c r="K1" s="90"/>
      <c r="L1" s="96"/>
      <c r="M1" s="96"/>
      <c r="N1" s="28"/>
      <c r="O1" s="28"/>
      <c r="P1" s="28"/>
      <c r="Q1" s="90"/>
      <c r="R1" s="96"/>
      <c r="S1" s="96"/>
      <c r="T1" s="90"/>
      <c r="U1" s="90"/>
      <c r="V1" s="28"/>
      <c r="W1" s="28"/>
      <c r="X1" s="28"/>
      <c r="Y1" s="28"/>
      <c r="Z1" s="28"/>
      <c r="AA1" s="176"/>
      <c r="AB1" s="28"/>
      <c r="AC1" s="28"/>
      <c r="AD1" s="158"/>
    </row>
    <row r="2" spans="1:90" s="1" customFormat="1" ht="16" customHeight="1">
      <c r="A2" s="112" t="s">
        <v>826</v>
      </c>
      <c r="B2" s="28"/>
      <c r="C2" s="134"/>
      <c r="D2" s="28"/>
      <c r="E2" s="28"/>
      <c r="F2" s="28"/>
      <c r="G2" s="28"/>
      <c r="H2" s="28"/>
      <c r="I2" s="28"/>
      <c r="J2" s="28"/>
      <c r="K2" s="90"/>
      <c r="L2" s="96"/>
      <c r="M2" s="96"/>
      <c r="N2" s="118"/>
      <c r="O2" s="28"/>
      <c r="P2" s="28"/>
      <c r="Q2" s="90"/>
      <c r="R2" s="96"/>
      <c r="S2" s="96"/>
      <c r="T2" s="177"/>
      <c r="U2" s="177"/>
      <c r="V2" s="28"/>
      <c r="W2" s="28"/>
      <c r="X2" s="28"/>
      <c r="Y2" s="28"/>
      <c r="Z2" s="28"/>
      <c r="AA2" s="176"/>
      <c r="AB2" s="28"/>
      <c r="AC2" s="178"/>
      <c r="AD2" s="158"/>
    </row>
    <row r="3" spans="1:90" ht="53" customHeight="1">
      <c r="A3" s="195" t="s">
        <v>86</v>
      </c>
      <c r="B3" s="72" t="s">
        <v>261</v>
      </c>
      <c r="C3" s="201" t="s">
        <v>194</v>
      </c>
      <c r="D3" s="196"/>
      <c r="E3" s="202"/>
      <c r="F3" s="202"/>
      <c r="G3" s="197" t="s">
        <v>642</v>
      </c>
      <c r="H3" s="197" t="s">
        <v>169</v>
      </c>
      <c r="I3" s="197"/>
      <c r="J3" s="197"/>
      <c r="K3" s="197"/>
      <c r="L3" s="197"/>
      <c r="M3" s="197"/>
      <c r="N3" s="197"/>
      <c r="O3" s="197"/>
      <c r="P3" s="197"/>
      <c r="Q3" s="200"/>
      <c r="R3" s="197"/>
      <c r="S3" s="197"/>
      <c r="T3" s="197"/>
      <c r="U3" s="197" t="s">
        <v>643</v>
      </c>
      <c r="V3" s="197" t="s">
        <v>267</v>
      </c>
      <c r="W3" s="197" t="s">
        <v>166</v>
      </c>
      <c r="X3" s="197"/>
      <c r="Y3" s="197"/>
      <c r="Z3" s="197"/>
      <c r="AA3" s="197"/>
      <c r="AB3" s="195" t="s">
        <v>170</v>
      </c>
      <c r="AC3" s="195" t="s">
        <v>84</v>
      </c>
    </row>
    <row r="4" spans="1:90" ht="25" customHeight="1">
      <c r="A4" s="197"/>
      <c r="B4" s="73" t="str">
        <f>Методика!B17</f>
        <v xml:space="preserve">Да, создан, его состав правомочен </v>
      </c>
      <c r="C4" s="194" t="s">
        <v>88</v>
      </c>
      <c r="D4" s="195" t="s">
        <v>101</v>
      </c>
      <c r="E4" s="195" t="s">
        <v>102</v>
      </c>
      <c r="F4" s="196" t="s">
        <v>87</v>
      </c>
      <c r="G4" s="197"/>
      <c r="H4" s="195" t="s">
        <v>262</v>
      </c>
      <c r="I4" s="195"/>
      <c r="J4" s="195"/>
      <c r="K4" s="195"/>
      <c r="L4" s="195"/>
      <c r="M4" s="195"/>
      <c r="N4" s="197"/>
      <c r="O4" s="195" t="s">
        <v>376</v>
      </c>
      <c r="P4" s="195"/>
      <c r="Q4" s="199"/>
      <c r="R4" s="195"/>
      <c r="S4" s="195"/>
      <c r="T4" s="197"/>
      <c r="U4" s="197"/>
      <c r="V4" s="197"/>
      <c r="W4" s="195" t="s">
        <v>167</v>
      </c>
      <c r="X4" s="195" t="s">
        <v>644</v>
      </c>
      <c r="Y4" s="195" t="s">
        <v>168</v>
      </c>
      <c r="Z4" s="195" t="s">
        <v>266</v>
      </c>
      <c r="AA4" s="195" t="s">
        <v>715</v>
      </c>
      <c r="AB4" s="195"/>
      <c r="AC4" s="195"/>
    </row>
    <row r="5" spans="1:90" ht="50" customHeight="1">
      <c r="A5" s="197"/>
      <c r="B5" s="74" t="str">
        <f>Методика!B18</f>
        <v>Нет, не создан, или его состав не правомочен, или сведения об этом не являются общедоступными</v>
      </c>
      <c r="C5" s="194"/>
      <c r="D5" s="195"/>
      <c r="E5" s="195"/>
      <c r="F5" s="196"/>
      <c r="G5" s="197"/>
      <c r="H5" s="87" t="s">
        <v>795</v>
      </c>
      <c r="I5" s="87" t="s">
        <v>796</v>
      </c>
      <c r="J5" s="87" t="s">
        <v>797</v>
      </c>
      <c r="K5" s="91" t="s">
        <v>798</v>
      </c>
      <c r="L5" s="97" t="s">
        <v>799</v>
      </c>
      <c r="M5" s="87" t="s">
        <v>374</v>
      </c>
      <c r="N5" s="87" t="s">
        <v>274</v>
      </c>
      <c r="O5" s="87" t="s">
        <v>795</v>
      </c>
      <c r="P5" s="106" t="s">
        <v>800</v>
      </c>
      <c r="Q5" s="91" t="s">
        <v>798</v>
      </c>
      <c r="R5" s="97" t="s">
        <v>799</v>
      </c>
      <c r="S5" s="91" t="s">
        <v>801</v>
      </c>
      <c r="T5" s="91" t="s">
        <v>274</v>
      </c>
      <c r="U5" s="197"/>
      <c r="V5" s="197"/>
      <c r="W5" s="197"/>
      <c r="X5" s="197"/>
      <c r="Y5" s="197"/>
      <c r="Z5" s="197"/>
      <c r="AA5" s="197"/>
      <c r="AB5" s="195"/>
      <c r="AC5" s="195"/>
    </row>
    <row r="6" spans="1:90" ht="15" customHeight="1">
      <c r="A6" s="100" t="s">
        <v>0</v>
      </c>
      <c r="B6" s="75"/>
      <c r="C6" s="136"/>
      <c r="D6" s="75"/>
      <c r="E6" s="75"/>
      <c r="F6" s="75"/>
      <c r="G6" s="75"/>
      <c r="H6" s="75"/>
      <c r="I6" s="75"/>
      <c r="J6" s="75"/>
      <c r="K6" s="92"/>
      <c r="L6" s="98"/>
      <c r="M6" s="75"/>
      <c r="N6" s="75"/>
      <c r="O6" s="75"/>
      <c r="P6" s="75"/>
      <c r="Q6" s="92"/>
      <c r="R6" s="98"/>
      <c r="S6" s="92"/>
      <c r="T6" s="92"/>
      <c r="U6" s="98"/>
      <c r="V6" s="75"/>
      <c r="W6" s="75"/>
      <c r="X6" s="75"/>
      <c r="Y6" s="75"/>
      <c r="Z6" s="75"/>
      <c r="AA6" s="76"/>
      <c r="AB6" s="77"/>
      <c r="AC6" s="78"/>
    </row>
    <row r="7" spans="1:90" s="9" customFormat="1" ht="15" customHeight="1">
      <c r="A7" s="46" t="s">
        <v>1</v>
      </c>
      <c r="B7" s="51" t="s">
        <v>279</v>
      </c>
      <c r="C7" s="69">
        <f>IF(B7=$B$4,1,0)</f>
        <v>1</v>
      </c>
      <c r="D7" s="69">
        <v>0.5</v>
      </c>
      <c r="E7" s="79"/>
      <c r="F7" s="80">
        <f t="shared" ref="F7:F24" si="0">C7*(1-D7)*(1-E7)</f>
        <v>0.5</v>
      </c>
      <c r="G7" s="81" t="s">
        <v>96</v>
      </c>
      <c r="H7" s="47" t="s">
        <v>96</v>
      </c>
      <c r="I7" s="47" t="s">
        <v>288</v>
      </c>
      <c r="J7" s="47" t="s">
        <v>290</v>
      </c>
      <c r="K7" s="89" t="s">
        <v>264</v>
      </c>
      <c r="L7" s="54">
        <v>44602</v>
      </c>
      <c r="M7" s="47" t="s">
        <v>291</v>
      </c>
      <c r="N7" s="47" t="s">
        <v>132</v>
      </c>
      <c r="O7" s="47" t="s">
        <v>96</v>
      </c>
      <c r="P7" s="47" t="s">
        <v>288</v>
      </c>
      <c r="Q7" s="89" t="s">
        <v>265</v>
      </c>
      <c r="R7" s="54">
        <v>44617</v>
      </c>
      <c r="S7" s="89" t="s">
        <v>295</v>
      </c>
      <c r="T7" s="89" t="s">
        <v>96</v>
      </c>
      <c r="U7" s="54" t="s">
        <v>294</v>
      </c>
      <c r="V7" s="47" t="s">
        <v>96</v>
      </c>
      <c r="W7" s="47" t="s">
        <v>297</v>
      </c>
      <c r="X7" s="54">
        <v>44617</v>
      </c>
      <c r="Y7" s="54">
        <v>44621</v>
      </c>
      <c r="Z7" s="54" t="s">
        <v>96</v>
      </c>
      <c r="AA7" s="47" t="s">
        <v>96</v>
      </c>
      <c r="AB7" s="47" t="s">
        <v>652</v>
      </c>
      <c r="AC7" s="59" t="s">
        <v>263</v>
      </c>
      <c r="AD7" s="158" t="s">
        <v>132</v>
      </c>
    </row>
    <row r="8" spans="1:90" ht="15" customHeight="1">
      <c r="A8" s="46" t="s">
        <v>2</v>
      </c>
      <c r="B8" s="51" t="s">
        <v>240</v>
      </c>
      <c r="C8" s="69">
        <f t="shared" ref="C8:C71" si="1">IF(B8=$B$4,1,0)</f>
        <v>0</v>
      </c>
      <c r="D8" s="69"/>
      <c r="E8" s="79"/>
      <c r="F8" s="80">
        <f t="shared" si="0"/>
        <v>0</v>
      </c>
      <c r="G8" s="81" t="s">
        <v>217</v>
      </c>
      <c r="H8" s="47" t="s">
        <v>645</v>
      </c>
      <c r="I8" s="47" t="s">
        <v>132</v>
      </c>
      <c r="J8" s="47" t="s">
        <v>132</v>
      </c>
      <c r="K8" s="89" t="s">
        <v>132</v>
      </c>
      <c r="L8" s="54" t="s">
        <v>132</v>
      </c>
      <c r="M8" s="47" t="s">
        <v>132</v>
      </c>
      <c r="N8" s="47" t="s">
        <v>132</v>
      </c>
      <c r="O8" s="47" t="s">
        <v>96</v>
      </c>
      <c r="P8" s="47" t="s">
        <v>288</v>
      </c>
      <c r="Q8" s="51">
        <v>48</v>
      </c>
      <c r="R8" s="54">
        <v>45037</v>
      </c>
      <c r="S8" s="89" t="s">
        <v>296</v>
      </c>
      <c r="T8" s="89" t="s">
        <v>132</v>
      </c>
      <c r="U8" s="54" t="s">
        <v>294</v>
      </c>
      <c r="V8" s="47" t="s">
        <v>96</v>
      </c>
      <c r="W8" s="48" t="s">
        <v>298</v>
      </c>
      <c r="X8" s="54">
        <v>45037</v>
      </c>
      <c r="Y8" s="54" t="s">
        <v>298</v>
      </c>
      <c r="Z8" s="54" t="s">
        <v>298</v>
      </c>
      <c r="AA8" s="47" t="s">
        <v>712</v>
      </c>
      <c r="AB8" s="47" t="s">
        <v>647</v>
      </c>
      <c r="AC8" s="60" t="s">
        <v>268</v>
      </c>
      <c r="AD8" s="158" t="s">
        <v>132</v>
      </c>
      <c r="AE8" s="44"/>
    </row>
    <row r="9" spans="1:90" ht="15" customHeight="1">
      <c r="A9" s="46" t="s">
        <v>3</v>
      </c>
      <c r="B9" s="51" t="s">
        <v>279</v>
      </c>
      <c r="C9" s="69">
        <f t="shared" si="1"/>
        <v>1</v>
      </c>
      <c r="D9" s="69"/>
      <c r="E9" s="79"/>
      <c r="F9" s="80">
        <f t="shared" si="0"/>
        <v>1</v>
      </c>
      <c r="G9" s="81" t="s">
        <v>96</v>
      </c>
      <c r="H9" s="47" t="s">
        <v>96</v>
      </c>
      <c r="I9" s="47" t="s">
        <v>289</v>
      </c>
      <c r="J9" s="47" t="s">
        <v>290</v>
      </c>
      <c r="K9" s="51">
        <v>13</v>
      </c>
      <c r="L9" s="54">
        <v>44599</v>
      </c>
      <c r="M9" s="47" t="s">
        <v>292</v>
      </c>
      <c r="N9" s="47" t="s">
        <v>96</v>
      </c>
      <c r="O9" s="47" t="s">
        <v>96</v>
      </c>
      <c r="P9" s="47" t="s">
        <v>288</v>
      </c>
      <c r="Q9" s="89" t="s">
        <v>746</v>
      </c>
      <c r="R9" s="54">
        <v>44599</v>
      </c>
      <c r="S9" s="89" t="s">
        <v>296</v>
      </c>
      <c r="T9" s="89" t="s">
        <v>132</v>
      </c>
      <c r="U9" s="54" t="s">
        <v>294</v>
      </c>
      <c r="V9" s="47" t="s">
        <v>96</v>
      </c>
      <c r="W9" s="48" t="s">
        <v>299</v>
      </c>
      <c r="X9" s="54">
        <v>44599</v>
      </c>
      <c r="Y9" s="54" t="s">
        <v>298</v>
      </c>
      <c r="Z9" s="54" t="s">
        <v>217</v>
      </c>
      <c r="AA9" s="47" t="s">
        <v>710</v>
      </c>
      <c r="AB9" s="47" t="s">
        <v>132</v>
      </c>
      <c r="AC9" s="61" t="s">
        <v>270</v>
      </c>
      <c r="AD9" s="158" t="s">
        <v>132</v>
      </c>
    </row>
    <row r="10" spans="1:90" s="9" customFormat="1" ht="15" customHeight="1">
      <c r="A10" s="46" t="s">
        <v>4</v>
      </c>
      <c r="B10" s="52" t="s">
        <v>279</v>
      </c>
      <c r="C10" s="69">
        <f t="shared" si="1"/>
        <v>1</v>
      </c>
      <c r="D10" s="69"/>
      <c r="E10" s="79"/>
      <c r="F10" s="80">
        <f t="shared" si="0"/>
        <v>1</v>
      </c>
      <c r="G10" s="81" t="s">
        <v>96</v>
      </c>
      <c r="H10" s="47" t="s">
        <v>96</v>
      </c>
      <c r="I10" s="47" t="s">
        <v>288</v>
      </c>
      <c r="J10" s="47" t="s">
        <v>290</v>
      </c>
      <c r="K10" s="51" t="s">
        <v>345</v>
      </c>
      <c r="L10" s="54">
        <v>41684</v>
      </c>
      <c r="M10" s="54" t="s">
        <v>346</v>
      </c>
      <c r="N10" s="47" t="s">
        <v>96</v>
      </c>
      <c r="O10" s="47" t="s">
        <v>96</v>
      </c>
      <c r="P10" s="47" t="s">
        <v>288</v>
      </c>
      <c r="Q10" s="89" t="s">
        <v>441</v>
      </c>
      <c r="R10" s="54">
        <v>45097</v>
      </c>
      <c r="S10" s="54" t="s">
        <v>296</v>
      </c>
      <c r="T10" s="89" t="s">
        <v>132</v>
      </c>
      <c r="U10" s="54" t="s">
        <v>355</v>
      </c>
      <c r="V10" s="47" t="s">
        <v>96</v>
      </c>
      <c r="W10" s="47" t="s">
        <v>308</v>
      </c>
      <c r="X10" s="54">
        <v>45097</v>
      </c>
      <c r="Y10" s="54">
        <v>45132</v>
      </c>
      <c r="Z10" s="47" t="s">
        <v>96</v>
      </c>
      <c r="AA10" s="47" t="s">
        <v>300</v>
      </c>
      <c r="AB10" s="47" t="s">
        <v>132</v>
      </c>
      <c r="AC10" s="61" t="s">
        <v>306</v>
      </c>
      <c r="AD10" s="158" t="s">
        <v>132</v>
      </c>
    </row>
    <row r="11" spans="1:90" s="6" customFormat="1" ht="15" customHeight="1">
      <c r="A11" s="46" t="s">
        <v>5</v>
      </c>
      <c r="B11" s="52" t="s">
        <v>240</v>
      </c>
      <c r="C11" s="69">
        <f t="shared" si="1"/>
        <v>0</v>
      </c>
      <c r="D11" s="69"/>
      <c r="E11" s="79"/>
      <c r="F11" s="80">
        <f t="shared" si="0"/>
        <v>0</v>
      </c>
      <c r="G11" s="81" t="s">
        <v>217</v>
      </c>
      <c r="H11" s="47" t="s">
        <v>348</v>
      </c>
      <c r="I11" s="47" t="s">
        <v>132</v>
      </c>
      <c r="J11" s="47" t="s">
        <v>132</v>
      </c>
      <c r="K11" s="51" t="s">
        <v>132</v>
      </c>
      <c r="L11" s="54" t="s">
        <v>132</v>
      </c>
      <c r="M11" s="47" t="s">
        <v>132</v>
      </c>
      <c r="N11" s="47" t="s">
        <v>132</v>
      </c>
      <c r="O11" s="47" t="s">
        <v>96</v>
      </c>
      <c r="P11" s="47" t="s">
        <v>293</v>
      </c>
      <c r="Q11" s="51">
        <v>24</v>
      </c>
      <c r="R11" s="54">
        <v>44958</v>
      </c>
      <c r="S11" s="54" t="s">
        <v>296</v>
      </c>
      <c r="T11" s="89" t="s">
        <v>132</v>
      </c>
      <c r="U11" s="54" t="s">
        <v>294</v>
      </c>
      <c r="V11" s="47" t="s">
        <v>96</v>
      </c>
      <c r="W11" s="47" t="s">
        <v>309</v>
      </c>
      <c r="X11" s="54">
        <v>44961</v>
      </c>
      <c r="Y11" s="54">
        <v>44999</v>
      </c>
      <c r="Z11" s="47" t="s">
        <v>96</v>
      </c>
      <c r="AA11" s="47" t="s">
        <v>96</v>
      </c>
      <c r="AB11" s="47" t="s">
        <v>678</v>
      </c>
      <c r="AC11" s="60" t="s">
        <v>307</v>
      </c>
      <c r="AD11" s="158" t="s">
        <v>132</v>
      </c>
      <c r="AE11" s="44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</row>
    <row r="12" spans="1:90" s="36" customFormat="1" ht="15" customHeight="1">
      <c r="A12" s="46" t="s">
        <v>6</v>
      </c>
      <c r="B12" s="52" t="s">
        <v>240</v>
      </c>
      <c r="C12" s="70">
        <f t="shared" si="1"/>
        <v>0</v>
      </c>
      <c r="D12" s="70"/>
      <c r="E12" s="82"/>
      <c r="F12" s="83">
        <f t="shared" si="0"/>
        <v>0</v>
      </c>
      <c r="G12" s="81" t="s">
        <v>217</v>
      </c>
      <c r="H12" s="48" t="s">
        <v>217</v>
      </c>
      <c r="I12" s="48" t="s">
        <v>132</v>
      </c>
      <c r="J12" s="48" t="s">
        <v>132</v>
      </c>
      <c r="K12" s="52" t="s">
        <v>132</v>
      </c>
      <c r="L12" s="55" t="s">
        <v>132</v>
      </c>
      <c r="M12" s="47" t="s">
        <v>132</v>
      </c>
      <c r="N12" s="48" t="s">
        <v>132</v>
      </c>
      <c r="O12" s="48" t="s">
        <v>96</v>
      </c>
      <c r="P12" s="48" t="s">
        <v>289</v>
      </c>
      <c r="Q12" s="52">
        <v>983</v>
      </c>
      <c r="R12" s="55">
        <v>44188</v>
      </c>
      <c r="S12" s="55" t="s">
        <v>296</v>
      </c>
      <c r="T12" s="89" t="s">
        <v>132</v>
      </c>
      <c r="U12" s="54" t="s">
        <v>355</v>
      </c>
      <c r="V12" s="48" t="s">
        <v>96</v>
      </c>
      <c r="W12" s="47" t="s">
        <v>308</v>
      </c>
      <c r="X12" s="55">
        <v>44188</v>
      </c>
      <c r="Y12" s="55">
        <v>44225</v>
      </c>
      <c r="Z12" s="47" t="s">
        <v>96</v>
      </c>
      <c r="AA12" s="47" t="s">
        <v>96</v>
      </c>
      <c r="AB12" s="47" t="s">
        <v>679</v>
      </c>
      <c r="AC12" s="62" t="s">
        <v>321</v>
      </c>
      <c r="AD12" s="158" t="s">
        <v>132</v>
      </c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</row>
    <row r="13" spans="1:90" s="38" customFormat="1" ht="15" customHeight="1">
      <c r="A13" s="46" t="s">
        <v>7</v>
      </c>
      <c r="B13" s="52" t="s">
        <v>279</v>
      </c>
      <c r="C13" s="70">
        <f t="shared" si="1"/>
        <v>1</v>
      </c>
      <c r="D13" s="70">
        <v>0.5</v>
      </c>
      <c r="E13" s="82"/>
      <c r="F13" s="83">
        <f t="shared" si="0"/>
        <v>0.5</v>
      </c>
      <c r="G13" s="117" t="s">
        <v>96</v>
      </c>
      <c r="H13" s="48" t="s">
        <v>96</v>
      </c>
      <c r="I13" s="48" t="s">
        <v>288</v>
      </c>
      <c r="J13" s="47" t="s">
        <v>290</v>
      </c>
      <c r="K13" s="52">
        <v>24</v>
      </c>
      <c r="L13" s="55">
        <v>41759</v>
      </c>
      <c r="M13" s="55" t="s">
        <v>361</v>
      </c>
      <c r="N13" s="48" t="s">
        <v>217</v>
      </c>
      <c r="O13" s="48" t="s">
        <v>96</v>
      </c>
      <c r="P13" s="48" t="s">
        <v>288</v>
      </c>
      <c r="Q13" s="93">
        <v>116</v>
      </c>
      <c r="R13" s="55">
        <v>44529</v>
      </c>
      <c r="S13" s="54" t="s">
        <v>296</v>
      </c>
      <c r="T13" s="93" t="s">
        <v>132</v>
      </c>
      <c r="U13" s="54" t="s">
        <v>355</v>
      </c>
      <c r="V13" s="48" t="s">
        <v>96</v>
      </c>
      <c r="W13" s="48" t="s">
        <v>309</v>
      </c>
      <c r="X13" s="55">
        <v>44529</v>
      </c>
      <c r="Y13" s="55">
        <v>44617</v>
      </c>
      <c r="Z13" s="47" t="s">
        <v>96</v>
      </c>
      <c r="AA13" s="47" t="s">
        <v>96</v>
      </c>
      <c r="AB13" s="51" t="s">
        <v>664</v>
      </c>
      <c r="AC13" s="62" t="s">
        <v>327</v>
      </c>
      <c r="AD13" s="158" t="s">
        <v>132</v>
      </c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</row>
    <row r="14" spans="1:90" s="6" customFormat="1" ht="15" customHeight="1">
      <c r="A14" s="46" t="s">
        <v>8</v>
      </c>
      <c r="B14" s="52" t="s">
        <v>279</v>
      </c>
      <c r="C14" s="69">
        <f t="shared" si="1"/>
        <v>1</v>
      </c>
      <c r="D14" s="69"/>
      <c r="E14" s="79"/>
      <c r="F14" s="80">
        <f t="shared" si="0"/>
        <v>1</v>
      </c>
      <c r="G14" s="81" t="s">
        <v>96</v>
      </c>
      <c r="H14" s="47" t="s">
        <v>96</v>
      </c>
      <c r="I14" s="47" t="s">
        <v>288</v>
      </c>
      <c r="J14" s="47" t="s">
        <v>290</v>
      </c>
      <c r="K14" s="51">
        <v>39</v>
      </c>
      <c r="L14" s="54">
        <v>41316</v>
      </c>
      <c r="M14" s="54" t="s">
        <v>363</v>
      </c>
      <c r="N14" s="47" t="s">
        <v>96</v>
      </c>
      <c r="O14" s="47" t="s">
        <v>96</v>
      </c>
      <c r="P14" s="47" t="s">
        <v>288</v>
      </c>
      <c r="Q14" s="89">
        <v>24</v>
      </c>
      <c r="R14" s="54">
        <v>44620</v>
      </c>
      <c r="S14" s="54" t="s">
        <v>666</v>
      </c>
      <c r="T14" s="89" t="s">
        <v>665</v>
      </c>
      <c r="U14" s="54" t="s">
        <v>294</v>
      </c>
      <c r="V14" s="47" t="s">
        <v>96</v>
      </c>
      <c r="W14" s="47" t="s">
        <v>308</v>
      </c>
      <c r="X14" s="54">
        <v>44620</v>
      </c>
      <c r="Y14" s="54">
        <v>44666</v>
      </c>
      <c r="Z14" s="54" t="s">
        <v>96</v>
      </c>
      <c r="AA14" s="47" t="s">
        <v>96</v>
      </c>
      <c r="AB14" s="47" t="s">
        <v>671</v>
      </c>
      <c r="AC14" s="60" t="s">
        <v>319</v>
      </c>
      <c r="AD14" s="158" t="s">
        <v>132</v>
      </c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</row>
    <row r="15" spans="1:90" s="6" customFormat="1" ht="15" customHeight="1">
      <c r="A15" s="46" t="s">
        <v>9</v>
      </c>
      <c r="B15" s="52" t="s">
        <v>279</v>
      </c>
      <c r="C15" s="69">
        <f t="shared" si="1"/>
        <v>1</v>
      </c>
      <c r="D15" s="69"/>
      <c r="E15" s="79"/>
      <c r="F15" s="80">
        <f t="shared" si="0"/>
        <v>1</v>
      </c>
      <c r="G15" s="81" t="s">
        <v>96</v>
      </c>
      <c r="H15" s="47" t="s">
        <v>96</v>
      </c>
      <c r="I15" s="47" t="s">
        <v>288</v>
      </c>
      <c r="J15" s="47" t="s">
        <v>290</v>
      </c>
      <c r="K15" s="51" t="s">
        <v>331</v>
      </c>
      <c r="L15" s="54">
        <v>44578</v>
      </c>
      <c r="M15" s="54" t="s">
        <v>291</v>
      </c>
      <c r="N15" s="47" t="s">
        <v>132</v>
      </c>
      <c r="O15" s="47" t="s">
        <v>96</v>
      </c>
      <c r="P15" s="47" t="s">
        <v>288</v>
      </c>
      <c r="Q15" s="89">
        <v>64</v>
      </c>
      <c r="R15" s="54">
        <v>44625</v>
      </c>
      <c r="S15" s="54" t="s">
        <v>296</v>
      </c>
      <c r="T15" s="89" t="s">
        <v>132</v>
      </c>
      <c r="U15" s="54" t="s">
        <v>364</v>
      </c>
      <c r="V15" s="47" t="s">
        <v>96</v>
      </c>
      <c r="W15" s="47" t="s">
        <v>634</v>
      </c>
      <c r="X15" s="54">
        <v>44625</v>
      </c>
      <c r="Y15" s="54">
        <v>44652</v>
      </c>
      <c r="Z15" s="54" t="s">
        <v>96</v>
      </c>
      <c r="AA15" s="47" t="s">
        <v>96</v>
      </c>
      <c r="AB15" s="47" t="s">
        <v>132</v>
      </c>
      <c r="AC15" s="62" t="s">
        <v>203</v>
      </c>
      <c r="AD15" s="158" t="s">
        <v>132</v>
      </c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</row>
    <row r="16" spans="1:90" ht="15" customHeight="1">
      <c r="A16" s="46" t="s">
        <v>10</v>
      </c>
      <c r="B16" s="52" t="s">
        <v>279</v>
      </c>
      <c r="C16" s="69">
        <f t="shared" si="1"/>
        <v>1</v>
      </c>
      <c r="D16" s="69"/>
      <c r="E16" s="79"/>
      <c r="F16" s="80">
        <f t="shared" si="0"/>
        <v>1</v>
      </c>
      <c r="G16" s="81" t="s">
        <v>96</v>
      </c>
      <c r="H16" s="47" t="s">
        <v>96</v>
      </c>
      <c r="I16" s="47" t="s">
        <v>293</v>
      </c>
      <c r="J16" s="47" t="s">
        <v>290</v>
      </c>
      <c r="K16" s="51" t="s">
        <v>371</v>
      </c>
      <c r="L16" s="54">
        <v>43189</v>
      </c>
      <c r="M16" s="54" t="s">
        <v>370</v>
      </c>
      <c r="N16" s="47" t="s">
        <v>96</v>
      </c>
      <c r="O16" s="47" t="s">
        <v>96</v>
      </c>
      <c r="P16" s="47" t="s">
        <v>293</v>
      </c>
      <c r="Q16" s="89" t="s">
        <v>372</v>
      </c>
      <c r="R16" s="54">
        <v>44301</v>
      </c>
      <c r="S16" s="54" t="s">
        <v>296</v>
      </c>
      <c r="T16" s="89" t="s">
        <v>132</v>
      </c>
      <c r="U16" s="54" t="s">
        <v>347</v>
      </c>
      <c r="V16" s="47" t="s">
        <v>96</v>
      </c>
      <c r="W16" s="47" t="s">
        <v>308</v>
      </c>
      <c r="X16" s="54">
        <v>44301</v>
      </c>
      <c r="Y16" s="54">
        <v>44305</v>
      </c>
      <c r="Z16" s="54" t="s">
        <v>96</v>
      </c>
      <c r="AA16" s="47" t="s">
        <v>96</v>
      </c>
      <c r="AB16" s="47" t="s">
        <v>132</v>
      </c>
      <c r="AC16" s="63" t="s">
        <v>314</v>
      </c>
      <c r="AD16" s="158" t="s">
        <v>132</v>
      </c>
    </row>
    <row r="17" spans="1:30" s="9" customFormat="1" ht="15" customHeight="1">
      <c r="A17" s="46" t="s">
        <v>11</v>
      </c>
      <c r="B17" s="51" t="s">
        <v>240</v>
      </c>
      <c r="C17" s="69">
        <f t="shared" si="1"/>
        <v>0</v>
      </c>
      <c r="D17" s="69"/>
      <c r="E17" s="79"/>
      <c r="F17" s="80">
        <f t="shared" si="0"/>
        <v>0</v>
      </c>
      <c r="G17" s="81" t="s">
        <v>217</v>
      </c>
      <c r="H17" s="47" t="s">
        <v>96</v>
      </c>
      <c r="I17" s="47" t="s">
        <v>288</v>
      </c>
      <c r="J17" s="47" t="s">
        <v>290</v>
      </c>
      <c r="K17" s="51">
        <v>462</v>
      </c>
      <c r="L17" s="54">
        <v>41871</v>
      </c>
      <c r="M17" s="54" t="s">
        <v>373</v>
      </c>
      <c r="N17" s="47" t="s">
        <v>217</v>
      </c>
      <c r="O17" s="47" t="s">
        <v>96</v>
      </c>
      <c r="P17" s="47" t="s">
        <v>288</v>
      </c>
      <c r="Q17" s="89">
        <v>1079</v>
      </c>
      <c r="R17" s="54">
        <v>44509</v>
      </c>
      <c r="S17" s="54" t="s">
        <v>296</v>
      </c>
      <c r="T17" s="89" t="s">
        <v>132</v>
      </c>
      <c r="U17" s="54" t="s">
        <v>355</v>
      </c>
      <c r="V17" s="48" t="s">
        <v>298</v>
      </c>
      <c r="W17" s="47" t="s">
        <v>299</v>
      </c>
      <c r="X17" s="54">
        <v>44509</v>
      </c>
      <c r="Y17" s="54">
        <v>44512</v>
      </c>
      <c r="Z17" s="54" t="s">
        <v>217</v>
      </c>
      <c r="AA17" s="47" t="s">
        <v>710</v>
      </c>
      <c r="AB17" s="47" t="s">
        <v>663</v>
      </c>
      <c r="AC17" s="64" t="s">
        <v>320</v>
      </c>
      <c r="AD17" s="158" t="s">
        <v>132</v>
      </c>
    </row>
    <row r="18" spans="1:30" s="9" customFormat="1" ht="15" customHeight="1">
      <c r="A18" s="46" t="s">
        <v>12</v>
      </c>
      <c r="B18" s="51" t="s">
        <v>279</v>
      </c>
      <c r="C18" s="69">
        <f t="shared" si="1"/>
        <v>1</v>
      </c>
      <c r="D18" s="69">
        <v>0.5</v>
      </c>
      <c r="E18" s="79"/>
      <c r="F18" s="80">
        <f t="shared" si="0"/>
        <v>0.5</v>
      </c>
      <c r="G18" s="81" t="s">
        <v>96</v>
      </c>
      <c r="H18" s="47" t="s">
        <v>96</v>
      </c>
      <c r="I18" s="47" t="s">
        <v>288</v>
      </c>
      <c r="J18" s="47" t="s">
        <v>290</v>
      </c>
      <c r="K18" s="51">
        <v>7</v>
      </c>
      <c r="L18" s="54">
        <v>41821</v>
      </c>
      <c r="M18" s="54" t="s">
        <v>378</v>
      </c>
      <c r="N18" s="47" t="s">
        <v>217</v>
      </c>
      <c r="O18" s="47" t="s">
        <v>96</v>
      </c>
      <c r="P18" s="47" t="s">
        <v>288</v>
      </c>
      <c r="Q18" s="89">
        <v>76</v>
      </c>
      <c r="R18" s="54">
        <v>44356</v>
      </c>
      <c r="S18" s="54" t="s">
        <v>296</v>
      </c>
      <c r="T18" s="89" t="s">
        <v>132</v>
      </c>
      <c r="U18" s="54" t="s">
        <v>294</v>
      </c>
      <c r="V18" s="47" t="s">
        <v>96</v>
      </c>
      <c r="W18" s="47" t="s">
        <v>377</v>
      </c>
      <c r="X18" s="54">
        <v>44356</v>
      </c>
      <c r="Y18" s="54">
        <v>44357</v>
      </c>
      <c r="Z18" s="54" t="s">
        <v>96</v>
      </c>
      <c r="AA18" s="47" t="s">
        <v>96</v>
      </c>
      <c r="AB18" s="51" t="s">
        <v>664</v>
      </c>
      <c r="AC18" s="60" t="s">
        <v>315</v>
      </c>
      <c r="AD18" s="158" t="s">
        <v>132</v>
      </c>
    </row>
    <row r="19" spans="1:30" s="9" customFormat="1" ht="15" customHeight="1">
      <c r="A19" s="46" t="s">
        <v>13</v>
      </c>
      <c r="B19" s="52" t="s">
        <v>279</v>
      </c>
      <c r="C19" s="69">
        <f t="shared" si="1"/>
        <v>1</v>
      </c>
      <c r="D19" s="69"/>
      <c r="E19" s="79"/>
      <c r="F19" s="80">
        <f t="shared" si="0"/>
        <v>1</v>
      </c>
      <c r="G19" s="81" t="s">
        <v>96</v>
      </c>
      <c r="H19" s="47" t="s">
        <v>96</v>
      </c>
      <c r="I19" s="47" t="s">
        <v>288</v>
      </c>
      <c r="J19" s="47" t="s">
        <v>290</v>
      </c>
      <c r="K19" s="51">
        <v>95</v>
      </c>
      <c r="L19" s="54">
        <v>44803</v>
      </c>
      <c r="M19" s="54" t="s">
        <v>291</v>
      </c>
      <c r="N19" s="47" t="s">
        <v>132</v>
      </c>
      <c r="O19" s="47" t="s">
        <v>96</v>
      </c>
      <c r="P19" s="47" t="s">
        <v>288</v>
      </c>
      <c r="Q19" s="89">
        <v>34</v>
      </c>
      <c r="R19" s="54">
        <v>44229</v>
      </c>
      <c r="S19" s="54" t="s">
        <v>296</v>
      </c>
      <c r="T19" s="89" t="s">
        <v>132</v>
      </c>
      <c r="U19" s="54" t="s">
        <v>355</v>
      </c>
      <c r="V19" s="47" t="s">
        <v>96</v>
      </c>
      <c r="W19" s="47" t="s">
        <v>308</v>
      </c>
      <c r="X19" s="54">
        <v>44229</v>
      </c>
      <c r="Y19" s="54">
        <v>44278</v>
      </c>
      <c r="Z19" s="54" t="s">
        <v>217</v>
      </c>
      <c r="AA19" s="47" t="s">
        <v>96</v>
      </c>
      <c r="AB19" s="47" t="s">
        <v>132</v>
      </c>
      <c r="AC19" s="60" t="s">
        <v>379</v>
      </c>
      <c r="AD19" s="158" t="s">
        <v>132</v>
      </c>
    </row>
    <row r="20" spans="1:30" s="6" customFormat="1" ht="15" customHeight="1">
      <c r="A20" s="46" t="s">
        <v>14</v>
      </c>
      <c r="B20" s="52" t="s">
        <v>240</v>
      </c>
      <c r="C20" s="69">
        <f t="shared" si="1"/>
        <v>0</v>
      </c>
      <c r="D20" s="69"/>
      <c r="E20" s="79"/>
      <c r="F20" s="80">
        <f t="shared" si="0"/>
        <v>0</v>
      </c>
      <c r="G20" s="81" t="s">
        <v>217</v>
      </c>
      <c r="H20" s="47" t="s">
        <v>96</v>
      </c>
      <c r="I20" s="47" t="s">
        <v>288</v>
      </c>
      <c r="J20" s="47" t="s">
        <v>290</v>
      </c>
      <c r="K20" s="51">
        <v>68</v>
      </c>
      <c r="L20" s="54">
        <v>43998</v>
      </c>
      <c r="M20" s="54" t="s">
        <v>291</v>
      </c>
      <c r="N20" s="47" t="s">
        <v>132</v>
      </c>
      <c r="O20" s="47" t="s">
        <v>217</v>
      </c>
      <c r="P20" s="47" t="s">
        <v>132</v>
      </c>
      <c r="Q20" s="47" t="s">
        <v>132</v>
      </c>
      <c r="R20" s="47" t="s">
        <v>132</v>
      </c>
      <c r="S20" s="47" t="s">
        <v>132</v>
      </c>
      <c r="T20" s="47" t="s">
        <v>132</v>
      </c>
      <c r="U20" s="47" t="s">
        <v>132</v>
      </c>
      <c r="V20" s="47" t="s">
        <v>298</v>
      </c>
      <c r="W20" s="47" t="s">
        <v>380</v>
      </c>
      <c r="X20" s="54" t="s">
        <v>298</v>
      </c>
      <c r="Y20" s="54">
        <v>44343</v>
      </c>
      <c r="Z20" s="54" t="s">
        <v>96</v>
      </c>
      <c r="AA20" s="47" t="s">
        <v>96</v>
      </c>
      <c r="AB20" s="48" t="s">
        <v>685</v>
      </c>
      <c r="AC20" s="61" t="s">
        <v>174</v>
      </c>
      <c r="AD20" s="158" t="s">
        <v>132</v>
      </c>
    </row>
    <row r="21" spans="1:30" s="6" customFormat="1" ht="15" customHeight="1">
      <c r="A21" s="46" t="s">
        <v>15</v>
      </c>
      <c r="B21" s="51" t="s">
        <v>279</v>
      </c>
      <c r="C21" s="69">
        <f t="shared" si="1"/>
        <v>1</v>
      </c>
      <c r="D21" s="69">
        <v>0.5</v>
      </c>
      <c r="E21" s="79"/>
      <c r="F21" s="80">
        <f t="shared" si="0"/>
        <v>0.5</v>
      </c>
      <c r="G21" s="81" t="s">
        <v>96</v>
      </c>
      <c r="H21" s="47" t="s">
        <v>96</v>
      </c>
      <c r="I21" s="48" t="s">
        <v>289</v>
      </c>
      <c r="J21" s="48" t="s">
        <v>354</v>
      </c>
      <c r="K21" s="51" t="s">
        <v>340</v>
      </c>
      <c r="L21" s="54">
        <v>41047</v>
      </c>
      <c r="M21" s="54" t="s">
        <v>382</v>
      </c>
      <c r="N21" s="47" t="s">
        <v>96</v>
      </c>
      <c r="O21" s="47" t="s">
        <v>96</v>
      </c>
      <c r="P21" s="47" t="s">
        <v>288</v>
      </c>
      <c r="Q21" s="89">
        <v>132</v>
      </c>
      <c r="R21" s="54">
        <v>44347</v>
      </c>
      <c r="S21" s="54" t="s">
        <v>296</v>
      </c>
      <c r="T21" s="89" t="s">
        <v>132</v>
      </c>
      <c r="U21" s="54" t="s">
        <v>355</v>
      </c>
      <c r="V21" s="47" t="s">
        <v>96</v>
      </c>
      <c r="W21" s="47" t="s">
        <v>308</v>
      </c>
      <c r="X21" s="54">
        <v>44347</v>
      </c>
      <c r="Y21" s="54">
        <v>44455</v>
      </c>
      <c r="Z21" s="54" t="s">
        <v>96</v>
      </c>
      <c r="AA21" s="47" t="s">
        <v>96</v>
      </c>
      <c r="AB21" s="47" t="s">
        <v>672</v>
      </c>
      <c r="AC21" s="62" t="s">
        <v>316</v>
      </c>
      <c r="AD21" s="158" t="s">
        <v>132</v>
      </c>
    </row>
    <row r="22" spans="1:30" s="9" customFormat="1" ht="15" customHeight="1">
      <c r="A22" s="46" t="s">
        <v>16</v>
      </c>
      <c r="B22" s="52" t="s">
        <v>279</v>
      </c>
      <c r="C22" s="69">
        <f t="shared" si="1"/>
        <v>1</v>
      </c>
      <c r="D22" s="69"/>
      <c r="E22" s="79"/>
      <c r="F22" s="80">
        <f t="shared" si="0"/>
        <v>1</v>
      </c>
      <c r="G22" s="81" t="s">
        <v>96</v>
      </c>
      <c r="H22" s="47" t="s">
        <v>96</v>
      </c>
      <c r="I22" s="47" t="s">
        <v>289</v>
      </c>
      <c r="J22" s="47" t="s">
        <v>354</v>
      </c>
      <c r="K22" s="51">
        <v>48</v>
      </c>
      <c r="L22" s="54">
        <v>44593</v>
      </c>
      <c r="M22" s="54" t="s">
        <v>291</v>
      </c>
      <c r="N22" s="47" t="s">
        <v>132</v>
      </c>
      <c r="O22" s="47" t="s">
        <v>96</v>
      </c>
      <c r="P22" s="47" t="s">
        <v>288</v>
      </c>
      <c r="Q22" s="89">
        <v>56</v>
      </c>
      <c r="R22" s="54">
        <v>45075</v>
      </c>
      <c r="S22" s="54" t="s">
        <v>296</v>
      </c>
      <c r="T22" s="89" t="s">
        <v>132</v>
      </c>
      <c r="U22" s="54" t="s">
        <v>355</v>
      </c>
      <c r="V22" s="47" t="s">
        <v>96</v>
      </c>
      <c r="W22" s="47" t="s">
        <v>338</v>
      </c>
      <c r="X22" s="54">
        <v>45075</v>
      </c>
      <c r="Y22" s="54">
        <v>45105</v>
      </c>
      <c r="Z22" s="54" t="s">
        <v>96</v>
      </c>
      <c r="AA22" s="47" t="s">
        <v>96</v>
      </c>
      <c r="AB22" s="47" t="s">
        <v>132</v>
      </c>
      <c r="AC22" s="60" t="s">
        <v>317</v>
      </c>
      <c r="AD22" s="158" t="s">
        <v>132</v>
      </c>
    </row>
    <row r="23" spans="1:30" ht="15" customHeight="1">
      <c r="A23" s="46" t="s">
        <v>17</v>
      </c>
      <c r="B23" s="51" t="s">
        <v>279</v>
      </c>
      <c r="C23" s="69">
        <f t="shared" si="1"/>
        <v>1</v>
      </c>
      <c r="D23" s="69">
        <v>0.5</v>
      </c>
      <c r="E23" s="79"/>
      <c r="F23" s="80">
        <f t="shared" si="0"/>
        <v>0.5</v>
      </c>
      <c r="G23" s="81" t="s">
        <v>96</v>
      </c>
      <c r="H23" s="47" t="s">
        <v>96</v>
      </c>
      <c r="I23" s="47" t="s">
        <v>288</v>
      </c>
      <c r="J23" s="47" t="s">
        <v>290</v>
      </c>
      <c r="K23" s="51" t="s">
        <v>384</v>
      </c>
      <c r="L23" s="54">
        <v>41921</v>
      </c>
      <c r="M23" s="54" t="s">
        <v>385</v>
      </c>
      <c r="N23" s="47" t="s">
        <v>96</v>
      </c>
      <c r="O23" s="47" t="s">
        <v>96</v>
      </c>
      <c r="P23" s="47" t="s">
        <v>288</v>
      </c>
      <c r="Q23" s="89">
        <v>30</v>
      </c>
      <c r="R23" s="54">
        <v>44726</v>
      </c>
      <c r="S23" s="54" t="s">
        <v>296</v>
      </c>
      <c r="T23" s="89" t="s">
        <v>132</v>
      </c>
      <c r="U23" s="54" t="s">
        <v>386</v>
      </c>
      <c r="V23" s="47" t="s">
        <v>96</v>
      </c>
      <c r="W23" s="47" t="s">
        <v>308</v>
      </c>
      <c r="X23" s="54">
        <v>44726</v>
      </c>
      <c r="Y23" s="54" t="s">
        <v>298</v>
      </c>
      <c r="Z23" s="54" t="s">
        <v>298</v>
      </c>
      <c r="AA23" s="47" t="s">
        <v>96</v>
      </c>
      <c r="AB23" s="47" t="s">
        <v>677</v>
      </c>
      <c r="AC23" s="60" t="s">
        <v>147</v>
      </c>
      <c r="AD23" s="158" t="s">
        <v>132</v>
      </c>
    </row>
    <row r="24" spans="1:30" ht="15" customHeight="1">
      <c r="A24" s="46" t="s">
        <v>156</v>
      </c>
      <c r="B24" s="52" t="s">
        <v>279</v>
      </c>
      <c r="C24" s="69">
        <f t="shared" si="1"/>
        <v>1</v>
      </c>
      <c r="D24" s="69"/>
      <c r="E24" s="79"/>
      <c r="F24" s="80">
        <f t="shared" si="0"/>
        <v>1</v>
      </c>
      <c r="G24" s="81" t="s">
        <v>96</v>
      </c>
      <c r="H24" s="47" t="s">
        <v>96</v>
      </c>
      <c r="I24" s="47" t="s">
        <v>288</v>
      </c>
      <c r="J24" s="47" t="s">
        <v>290</v>
      </c>
      <c r="K24" s="51">
        <v>154</v>
      </c>
      <c r="L24" s="54">
        <v>45184</v>
      </c>
      <c r="M24" s="54" t="s">
        <v>291</v>
      </c>
      <c r="N24" s="47" t="s">
        <v>132</v>
      </c>
      <c r="O24" s="47" t="s">
        <v>96</v>
      </c>
      <c r="P24" s="47" t="s">
        <v>288</v>
      </c>
      <c r="Q24" s="89">
        <v>164</v>
      </c>
      <c r="R24" s="54">
        <v>45198</v>
      </c>
      <c r="S24" s="54" t="s">
        <v>296</v>
      </c>
      <c r="T24" s="89" t="s">
        <v>132</v>
      </c>
      <c r="U24" s="54" t="s">
        <v>390</v>
      </c>
      <c r="V24" s="48" t="s">
        <v>96</v>
      </c>
      <c r="W24" s="47" t="s">
        <v>344</v>
      </c>
      <c r="X24" s="54">
        <v>45198</v>
      </c>
      <c r="Y24" s="54">
        <v>45198</v>
      </c>
      <c r="Z24" s="54" t="s">
        <v>654</v>
      </c>
      <c r="AA24" s="47" t="s">
        <v>96</v>
      </c>
      <c r="AB24" s="47" t="s">
        <v>653</v>
      </c>
      <c r="AC24" s="61" t="s">
        <v>389</v>
      </c>
      <c r="AD24" s="158" t="s">
        <v>132</v>
      </c>
    </row>
    <row r="25" spans="1:30" ht="15" customHeight="1">
      <c r="A25" s="100" t="s">
        <v>18</v>
      </c>
      <c r="B25" s="53"/>
      <c r="C25" s="71"/>
      <c r="D25" s="71"/>
      <c r="E25" s="84"/>
      <c r="F25" s="85"/>
      <c r="G25" s="86"/>
      <c r="H25" s="49"/>
      <c r="I25" s="49"/>
      <c r="J25" s="49"/>
      <c r="K25" s="78"/>
      <c r="L25" s="56"/>
      <c r="M25" s="56"/>
      <c r="N25" s="49"/>
      <c r="O25" s="49"/>
      <c r="P25" s="49"/>
      <c r="Q25" s="78"/>
      <c r="R25" s="56"/>
      <c r="S25" s="56"/>
      <c r="T25" s="94"/>
      <c r="U25" s="56"/>
      <c r="V25" s="49"/>
      <c r="W25" s="49"/>
      <c r="X25" s="56"/>
      <c r="Y25" s="56"/>
      <c r="Z25" s="56"/>
      <c r="AA25" s="49"/>
      <c r="AB25" s="49"/>
      <c r="AC25" s="65"/>
    </row>
    <row r="26" spans="1:30" s="9" customFormat="1" ht="15" customHeight="1">
      <c r="A26" s="46" t="s">
        <v>19</v>
      </c>
      <c r="B26" s="51" t="s">
        <v>279</v>
      </c>
      <c r="C26" s="69">
        <f t="shared" si="1"/>
        <v>1</v>
      </c>
      <c r="D26" s="69"/>
      <c r="E26" s="79"/>
      <c r="F26" s="80">
        <f t="shared" ref="F26:F36" si="2">C26*(1-D26)*(1-E26)</f>
        <v>1</v>
      </c>
      <c r="G26" s="81" t="s">
        <v>96</v>
      </c>
      <c r="H26" s="47" t="s">
        <v>96</v>
      </c>
      <c r="I26" s="47" t="s">
        <v>288</v>
      </c>
      <c r="J26" s="47" t="s">
        <v>290</v>
      </c>
      <c r="K26" s="51">
        <v>110</v>
      </c>
      <c r="L26" s="54">
        <v>44620</v>
      </c>
      <c r="M26" s="54" t="s">
        <v>291</v>
      </c>
      <c r="N26" s="47" t="s">
        <v>132</v>
      </c>
      <c r="O26" s="47" t="s">
        <v>96</v>
      </c>
      <c r="P26" s="47" t="s">
        <v>288</v>
      </c>
      <c r="Q26" s="89">
        <v>108</v>
      </c>
      <c r="R26" s="54">
        <v>44617</v>
      </c>
      <c r="S26" s="54" t="s">
        <v>296</v>
      </c>
      <c r="T26" s="89" t="s">
        <v>132</v>
      </c>
      <c r="U26" s="54" t="s">
        <v>294</v>
      </c>
      <c r="V26" s="48" t="s">
        <v>96</v>
      </c>
      <c r="W26" s="47" t="s">
        <v>395</v>
      </c>
      <c r="X26" s="54">
        <v>44617</v>
      </c>
      <c r="Y26" s="54" t="s">
        <v>298</v>
      </c>
      <c r="Z26" s="54" t="s">
        <v>217</v>
      </c>
      <c r="AA26" s="47" t="s">
        <v>96</v>
      </c>
      <c r="AB26" s="51" t="s">
        <v>132</v>
      </c>
      <c r="AC26" s="62" t="s">
        <v>95</v>
      </c>
      <c r="AD26" s="158" t="s">
        <v>132</v>
      </c>
    </row>
    <row r="27" spans="1:30" ht="15" customHeight="1">
      <c r="A27" s="46" t="s">
        <v>20</v>
      </c>
      <c r="B27" s="51" t="s">
        <v>279</v>
      </c>
      <c r="C27" s="69">
        <f t="shared" si="1"/>
        <v>1</v>
      </c>
      <c r="D27" s="69"/>
      <c r="E27" s="79"/>
      <c r="F27" s="80">
        <f t="shared" si="2"/>
        <v>1</v>
      </c>
      <c r="G27" s="81" t="s">
        <v>96</v>
      </c>
      <c r="H27" s="47" t="s">
        <v>96</v>
      </c>
      <c r="I27" s="47" t="s">
        <v>288</v>
      </c>
      <c r="J27" s="47" t="s">
        <v>290</v>
      </c>
      <c r="K27" s="51">
        <v>122</v>
      </c>
      <c r="L27" s="54">
        <v>42527</v>
      </c>
      <c r="M27" s="54" t="s">
        <v>435</v>
      </c>
      <c r="N27" s="47" t="s">
        <v>96</v>
      </c>
      <c r="O27" s="47" t="s">
        <v>96</v>
      </c>
      <c r="P27" s="47" t="s">
        <v>288</v>
      </c>
      <c r="Q27" s="89">
        <v>44</v>
      </c>
      <c r="R27" s="54">
        <v>44608</v>
      </c>
      <c r="S27" s="54" t="s">
        <v>296</v>
      </c>
      <c r="T27" s="89" t="s">
        <v>132</v>
      </c>
      <c r="U27" s="54" t="s">
        <v>294</v>
      </c>
      <c r="V27" s="48" t="s">
        <v>96</v>
      </c>
      <c r="W27" s="47" t="s">
        <v>299</v>
      </c>
      <c r="X27" s="54">
        <v>44608</v>
      </c>
      <c r="Y27" s="54">
        <v>44705</v>
      </c>
      <c r="Z27" s="54" t="s">
        <v>96</v>
      </c>
      <c r="AA27" s="47" t="s">
        <v>96</v>
      </c>
      <c r="AB27" s="47" t="s">
        <v>132</v>
      </c>
      <c r="AC27" s="63" t="s">
        <v>134</v>
      </c>
      <c r="AD27" s="158" t="s">
        <v>132</v>
      </c>
    </row>
    <row r="28" spans="1:30" ht="15" customHeight="1">
      <c r="A28" s="46" t="s">
        <v>21</v>
      </c>
      <c r="B28" s="51" t="s">
        <v>279</v>
      </c>
      <c r="C28" s="69">
        <f t="shared" si="1"/>
        <v>1</v>
      </c>
      <c r="D28" s="69"/>
      <c r="E28" s="79"/>
      <c r="F28" s="80">
        <f t="shared" si="2"/>
        <v>1</v>
      </c>
      <c r="G28" s="81" t="s">
        <v>96</v>
      </c>
      <c r="H28" s="48" t="s">
        <v>96</v>
      </c>
      <c r="I28" s="48" t="s">
        <v>289</v>
      </c>
      <c r="J28" s="47" t="s">
        <v>290</v>
      </c>
      <c r="K28" s="52" t="s">
        <v>440</v>
      </c>
      <c r="L28" s="55">
        <v>41936</v>
      </c>
      <c r="M28" s="54" t="s">
        <v>439</v>
      </c>
      <c r="N28" s="48" t="s">
        <v>96</v>
      </c>
      <c r="O28" s="48" t="s">
        <v>96</v>
      </c>
      <c r="P28" s="47" t="s">
        <v>293</v>
      </c>
      <c r="Q28" s="93" t="s">
        <v>436</v>
      </c>
      <c r="R28" s="55">
        <v>45072</v>
      </c>
      <c r="S28" s="54" t="s">
        <v>296</v>
      </c>
      <c r="T28" s="89" t="s">
        <v>132</v>
      </c>
      <c r="U28" s="54" t="s">
        <v>294</v>
      </c>
      <c r="V28" s="48" t="s">
        <v>96</v>
      </c>
      <c r="W28" s="47" t="s">
        <v>308</v>
      </c>
      <c r="X28" s="54">
        <v>45072</v>
      </c>
      <c r="Y28" s="54">
        <v>45092</v>
      </c>
      <c r="Z28" s="54" t="s">
        <v>96</v>
      </c>
      <c r="AA28" s="47" t="s">
        <v>96</v>
      </c>
      <c r="AB28" s="47" t="s">
        <v>132</v>
      </c>
      <c r="AC28" s="60" t="s">
        <v>116</v>
      </c>
      <c r="AD28" s="158" t="s">
        <v>132</v>
      </c>
    </row>
    <row r="29" spans="1:30" ht="15" customHeight="1">
      <c r="A29" s="46" t="s">
        <v>22</v>
      </c>
      <c r="B29" s="51" t="s">
        <v>240</v>
      </c>
      <c r="C29" s="69">
        <f t="shared" si="1"/>
        <v>0</v>
      </c>
      <c r="D29" s="69"/>
      <c r="E29" s="79"/>
      <c r="F29" s="80">
        <f t="shared" si="2"/>
        <v>0</v>
      </c>
      <c r="G29" s="81" t="s">
        <v>217</v>
      </c>
      <c r="H29" s="47" t="s">
        <v>217</v>
      </c>
      <c r="I29" s="47" t="s">
        <v>132</v>
      </c>
      <c r="J29" s="47" t="s">
        <v>132</v>
      </c>
      <c r="K29" s="51" t="s">
        <v>132</v>
      </c>
      <c r="L29" s="54" t="s">
        <v>132</v>
      </c>
      <c r="M29" s="54" t="s">
        <v>132</v>
      </c>
      <c r="N29" s="47" t="s">
        <v>132</v>
      </c>
      <c r="O29" s="47" t="s">
        <v>96</v>
      </c>
      <c r="P29" s="47" t="s">
        <v>293</v>
      </c>
      <c r="Q29" s="89">
        <v>58</v>
      </c>
      <c r="R29" s="54">
        <v>44629</v>
      </c>
      <c r="S29" s="54" t="s">
        <v>296</v>
      </c>
      <c r="T29" s="89" t="s">
        <v>132</v>
      </c>
      <c r="U29" s="54" t="s">
        <v>294</v>
      </c>
      <c r="V29" s="48" t="s">
        <v>96</v>
      </c>
      <c r="W29" s="47" t="s">
        <v>442</v>
      </c>
      <c r="X29" s="54">
        <v>44629</v>
      </c>
      <c r="Y29" s="54">
        <v>44629</v>
      </c>
      <c r="Z29" s="54" t="s">
        <v>96</v>
      </c>
      <c r="AA29" s="47" t="s">
        <v>96</v>
      </c>
      <c r="AB29" s="47" t="s">
        <v>680</v>
      </c>
      <c r="AC29" s="63" t="s">
        <v>135</v>
      </c>
      <c r="AD29" s="158" t="s">
        <v>132</v>
      </c>
    </row>
    <row r="30" spans="1:30" ht="15" customHeight="1">
      <c r="A30" s="46" t="s">
        <v>23</v>
      </c>
      <c r="B30" s="52" t="s">
        <v>279</v>
      </c>
      <c r="C30" s="69">
        <f t="shared" si="1"/>
        <v>1</v>
      </c>
      <c r="D30" s="69"/>
      <c r="E30" s="79"/>
      <c r="F30" s="80">
        <f t="shared" si="2"/>
        <v>1</v>
      </c>
      <c r="G30" s="81" t="s">
        <v>96</v>
      </c>
      <c r="H30" s="47" t="s">
        <v>96</v>
      </c>
      <c r="I30" s="47" t="s">
        <v>288</v>
      </c>
      <c r="J30" s="47" t="s">
        <v>290</v>
      </c>
      <c r="K30" s="51">
        <v>355</v>
      </c>
      <c r="L30" s="54">
        <v>42650</v>
      </c>
      <c r="M30" s="54" t="s">
        <v>444</v>
      </c>
      <c r="N30" s="47" t="s">
        <v>96</v>
      </c>
      <c r="O30" s="47" t="s">
        <v>96</v>
      </c>
      <c r="P30" s="47" t="s">
        <v>288</v>
      </c>
      <c r="Q30" s="89">
        <v>264</v>
      </c>
      <c r="R30" s="54">
        <v>44540</v>
      </c>
      <c r="S30" s="54" t="s">
        <v>296</v>
      </c>
      <c r="T30" s="89" t="s">
        <v>132</v>
      </c>
      <c r="U30" s="54" t="s">
        <v>294</v>
      </c>
      <c r="V30" s="48" t="s">
        <v>96</v>
      </c>
      <c r="W30" s="47" t="s">
        <v>308</v>
      </c>
      <c r="X30" s="54">
        <v>44540</v>
      </c>
      <c r="Y30" s="54">
        <v>44546</v>
      </c>
      <c r="Z30" s="54" t="s">
        <v>96</v>
      </c>
      <c r="AA30" s="47" t="s">
        <v>96</v>
      </c>
      <c r="AB30" s="51" t="s">
        <v>132</v>
      </c>
      <c r="AC30" s="60" t="s">
        <v>125</v>
      </c>
      <c r="AD30" s="158" t="s">
        <v>132</v>
      </c>
    </row>
    <row r="31" spans="1:30" s="9" customFormat="1" ht="15" customHeight="1">
      <c r="A31" s="46" t="s">
        <v>24</v>
      </c>
      <c r="B31" s="52" t="s">
        <v>279</v>
      </c>
      <c r="C31" s="69">
        <f t="shared" si="1"/>
        <v>1</v>
      </c>
      <c r="D31" s="69"/>
      <c r="E31" s="79"/>
      <c r="F31" s="80">
        <f t="shared" si="2"/>
        <v>1</v>
      </c>
      <c r="G31" s="81" t="s">
        <v>96</v>
      </c>
      <c r="H31" s="47" t="s">
        <v>96</v>
      </c>
      <c r="I31" s="47" t="s">
        <v>288</v>
      </c>
      <c r="J31" s="47" t="s">
        <v>290</v>
      </c>
      <c r="K31" s="51" t="s">
        <v>446</v>
      </c>
      <c r="L31" s="54">
        <v>44727</v>
      </c>
      <c r="M31" s="54" t="s">
        <v>291</v>
      </c>
      <c r="N31" s="47" t="s">
        <v>132</v>
      </c>
      <c r="O31" s="47" t="s">
        <v>96</v>
      </c>
      <c r="P31" s="47" t="s">
        <v>288</v>
      </c>
      <c r="Q31" s="89" t="s">
        <v>448</v>
      </c>
      <c r="R31" s="54">
        <v>44727</v>
      </c>
      <c r="S31" s="54" t="s">
        <v>296</v>
      </c>
      <c r="T31" s="89" t="s">
        <v>132</v>
      </c>
      <c r="U31" s="54" t="s">
        <v>294</v>
      </c>
      <c r="V31" s="48" t="s">
        <v>96</v>
      </c>
      <c r="W31" s="51" t="s">
        <v>447</v>
      </c>
      <c r="X31" s="54">
        <v>44727</v>
      </c>
      <c r="Y31" s="54">
        <v>44840</v>
      </c>
      <c r="Z31" s="54" t="s">
        <v>96</v>
      </c>
      <c r="AA31" s="47" t="s">
        <v>96</v>
      </c>
      <c r="AB31" s="47" t="s">
        <v>132</v>
      </c>
      <c r="AC31" s="66" t="s">
        <v>136</v>
      </c>
      <c r="AD31" s="158" t="s">
        <v>132</v>
      </c>
    </row>
    <row r="32" spans="1:30" ht="15" customHeight="1">
      <c r="A32" s="46" t="s">
        <v>25</v>
      </c>
      <c r="B32" s="51" t="s">
        <v>279</v>
      </c>
      <c r="C32" s="69">
        <f t="shared" si="1"/>
        <v>1</v>
      </c>
      <c r="D32" s="69"/>
      <c r="E32" s="79"/>
      <c r="F32" s="80">
        <f t="shared" si="2"/>
        <v>1</v>
      </c>
      <c r="G32" s="81" t="s">
        <v>96</v>
      </c>
      <c r="H32" s="47" t="s">
        <v>96</v>
      </c>
      <c r="I32" s="47" t="s">
        <v>289</v>
      </c>
      <c r="J32" s="47" t="s">
        <v>290</v>
      </c>
      <c r="K32" s="51" t="s">
        <v>450</v>
      </c>
      <c r="L32" s="54">
        <v>41586</v>
      </c>
      <c r="M32" s="54" t="s">
        <v>461</v>
      </c>
      <c r="N32" s="47" t="s">
        <v>96</v>
      </c>
      <c r="O32" s="47" t="s">
        <v>96</v>
      </c>
      <c r="P32" s="47" t="s">
        <v>288</v>
      </c>
      <c r="Q32" s="89" t="s">
        <v>451</v>
      </c>
      <c r="R32" s="54">
        <v>45020</v>
      </c>
      <c r="S32" s="54" t="s">
        <v>296</v>
      </c>
      <c r="T32" s="89" t="s">
        <v>132</v>
      </c>
      <c r="U32" s="54" t="s">
        <v>294</v>
      </c>
      <c r="V32" s="48" t="s">
        <v>96</v>
      </c>
      <c r="W32" s="47" t="s">
        <v>453</v>
      </c>
      <c r="X32" s="54">
        <v>45020</v>
      </c>
      <c r="Y32" s="54">
        <v>45042</v>
      </c>
      <c r="Z32" s="54" t="s">
        <v>96</v>
      </c>
      <c r="AA32" s="54" t="s">
        <v>96</v>
      </c>
      <c r="AB32" s="47" t="s">
        <v>132</v>
      </c>
      <c r="AC32" s="60" t="s">
        <v>393</v>
      </c>
      <c r="AD32" s="158" t="s">
        <v>132</v>
      </c>
    </row>
    <row r="33" spans="1:32" ht="15" customHeight="1">
      <c r="A33" s="46" t="s">
        <v>26</v>
      </c>
      <c r="B33" s="51" t="s">
        <v>279</v>
      </c>
      <c r="C33" s="69">
        <f t="shared" si="1"/>
        <v>1</v>
      </c>
      <c r="D33" s="69"/>
      <c r="E33" s="79"/>
      <c r="F33" s="80">
        <f t="shared" si="2"/>
        <v>1</v>
      </c>
      <c r="G33" s="81" t="s">
        <v>96</v>
      </c>
      <c r="H33" s="47" t="s">
        <v>96</v>
      </c>
      <c r="I33" s="47" t="s">
        <v>288</v>
      </c>
      <c r="J33" s="47" t="s">
        <v>290</v>
      </c>
      <c r="K33" s="51">
        <v>163</v>
      </c>
      <c r="L33" s="54">
        <v>44788</v>
      </c>
      <c r="M33" s="54" t="s">
        <v>291</v>
      </c>
      <c r="N33" s="47" t="s">
        <v>132</v>
      </c>
      <c r="O33" s="47" t="s">
        <v>96</v>
      </c>
      <c r="P33" s="47" t="s">
        <v>288</v>
      </c>
      <c r="Q33" s="89">
        <v>209</v>
      </c>
      <c r="R33" s="54">
        <v>44861</v>
      </c>
      <c r="S33" s="54" t="s">
        <v>296</v>
      </c>
      <c r="T33" s="89" t="s">
        <v>132</v>
      </c>
      <c r="U33" s="54" t="s">
        <v>294</v>
      </c>
      <c r="V33" s="48" t="s">
        <v>96</v>
      </c>
      <c r="W33" s="47" t="s">
        <v>395</v>
      </c>
      <c r="X33" s="54">
        <v>44861</v>
      </c>
      <c r="Y33" s="54">
        <v>44881</v>
      </c>
      <c r="Z33" s="54" t="s">
        <v>96</v>
      </c>
      <c r="AA33" s="47" t="s">
        <v>96</v>
      </c>
      <c r="AB33" s="47" t="s">
        <v>132</v>
      </c>
      <c r="AC33" s="66" t="s">
        <v>454</v>
      </c>
      <c r="AD33" s="158" t="s">
        <v>132</v>
      </c>
    </row>
    <row r="34" spans="1:32" ht="15" customHeight="1">
      <c r="A34" s="46" t="s">
        <v>27</v>
      </c>
      <c r="B34" s="52" t="s">
        <v>279</v>
      </c>
      <c r="C34" s="69">
        <f t="shared" si="1"/>
        <v>1</v>
      </c>
      <c r="D34" s="69"/>
      <c r="E34" s="79"/>
      <c r="F34" s="80">
        <f t="shared" si="2"/>
        <v>1</v>
      </c>
      <c r="G34" s="81" t="s">
        <v>96</v>
      </c>
      <c r="H34" s="47" t="s">
        <v>96</v>
      </c>
      <c r="I34" s="47" t="s">
        <v>288</v>
      </c>
      <c r="J34" s="47" t="s">
        <v>290</v>
      </c>
      <c r="K34" s="51">
        <v>146</v>
      </c>
      <c r="L34" s="54">
        <v>44538</v>
      </c>
      <c r="M34" s="54" t="s">
        <v>291</v>
      </c>
      <c r="N34" s="47" t="s">
        <v>132</v>
      </c>
      <c r="O34" s="47" t="s">
        <v>96</v>
      </c>
      <c r="P34" s="47" t="s">
        <v>288</v>
      </c>
      <c r="Q34" s="89">
        <v>146</v>
      </c>
      <c r="R34" s="54">
        <v>44538</v>
      </c>
      <c r="S34" s="54" t="s">
        <v>296</v>
      </c>
      <c r="T34" s="89" t="s">
        <v>132</v>
      </c>
      <c r="U34" s="54" t="s">
        <v>294</v>
      </c>
      <c r="V34" s="48" t="s">
        <v>96</v>
      </c>
      <c r="W34" s="47" t="s">
        <v>309</v>
      </c>
      <c r="X34" s="54">
        <v>44538</v>
      </c>
      <c r="Y34" s="54">
        <v>44671</v>
      </c>
      <c r="Z34" s="54" t="s">
        <v>96</v>
      </c>
      <c r="AA34" s="47" t="s">
        <v>96</v>
      </c>
      <c r="AB34" s="47" t="s">
        <v>132</v>
      </c>
      <c r="AC34" s="60" t="s">
        <v>137</v>
      </c>
      <c r="AD34" s="158" t="s">
        <v>132</v>
      </c>
    </row>
    <row r="35" spans="1:32" ht="15" customHeight="1">
      <c r="A35" s="46" t="s">
        <v>228</v>
      </c>
      <c r="B35" s="51" t="s">
        <v>279</v>
      </c>
      <c r="C35" s="69">
        <f t="shared" si="1"/>
        <v>1</v>
      </c>
      <c r="D35" s="69">
        <v>0.5</v>
      </c>
      <c r="E35" s="79"/>
      <c r="F35" s="80">
        <f t="shared" si="2"/>
        <v>0.5</v>
      </c>
      <c r="G35" s="81" t="s">
        <v>96</v>
      </c>
      <c r="H35" s="47" t="s">
        <v>96</v>
      </c>
      <c r="I35" s="47" t="s">
        <v>293</v>
      </c>
      <c r="J35" s="47" t="s">
        <v>290</v>
      </c>
      <c r="K35" s="51" t="s">
        <v>460</v>
      </c>
      <c r="L35" s="54">
        <v>41360</v>
      </c>
      <c r="M35" s="54" t="s">
        <v>462</v>
      </c>
      <c r="N35" s="47" t="s">
        <v>217</v>
      </c>
      <c r="O35" s="47" t="s">
        <v>96</v>
      </c>
      <c r="P35" s="47" t="s">
        <v>293</v>
      </c>
      <c r="Q35" s="89" t="s">
        <v>459</v>
      </c>
      <c r="R35" s="54">
        <v>45100</v>
      </c>
      <c r="S35" s="54" t="s">
        <v>667</v>
      </c>
      <c r="T35" s="89" t="s">
        <v>217</v>
      </c>
      <c r="U35" s="54" t="s">
        <v>355</v>
      </c>
      <c r="V35" s="48" t="s">
        <v>96</v>
      </c>
      <c r="W35" s="47" t="s">
        <v>299</v>
      </c>
      <c r="X35" s="54">
        <v>45100</v>
      </c>
      <c r="Y35" s="54">
        <v>44666</v>
      </c>
      <c r="Z35" s="54" t="s">
        <v>217</v>
      </c>
      <c r="AA35" s="47" t="s">
        <v>96</v>
      </c>
      <c r="AB35" s="51" t="s">
        <v>669</v>
      </c>
      <c r="AC35" s="60" t="s">
        <v>458</v>
      </c>
      <c r="AD35" s="158" t="s">
        <v>132</v>
      </c>
    </row>
    <row r="36" spans="1:32" ht="15" customHeight="1">
      <c r="A36" s="46" t="s">
        <v>28</v>
      </c>
      <c r="B36" s="51" t="s">
        <v>279</v>
      </c>
      <c r="C36" s="69">
        <f t="shared" si="1"/>
        <v>1</v>
      </c>
      <c r="D36" s="69"/>
      <c r="E36" s="79"/>
      <c r="F36" s="80">
        <f t="shared" si="2"/>
        <v>1</v>
      </c>
      <c r="G36" s="81" t="s">
        <v>96</v>
      </c>
      <c r="H36" s="47" t="s">
        <v>96</v>
      </c>
      <c r="I36" s="47" t="s">
        <v>289</v>
      </c>
      <c r="J36" s="47" t="s">
        <v>464</v>
      </c>
      <c r="K36" s="51" t="s">
        <v>463</v>
      </c>
      <c r="L36" s="54">
        <v>41772</v>
      </c>
      <c r="M36" s="54" t="s">
        <v>466</v>
      </c>
      <c r="N36" s="47" t="s">
        <v>96</v>
      </c>
      <c r="O36" s="47" t="s">
        <v>96</v>
      </c>
      <c r="P36" s="47" t="s">
        <v>293</v>
      </c>
      <c r="Q36" s="89" t="s">
        <v>468</v>
      </c>
      <c r="R36" s="54">
        <v>44999</v>
      </c>
      <c r="S36" s="54" t="s">
        <v>296</v>
      </c>
      <c r="T36" s="89" t="s">
        <v>132</v>
      </c>
      <c r="U36" s="54" t="s">
        <v>294</v>
      </c>
      <c r="V36" s="48" t="s">
        <v>96</v>
      </c>
      <c r="W36" s="47" t="s">
        <v>465</v>
      </c>
      <c r="X36" s="54">
        <v>44999</v>
      </c>
      <c r="Y36" s="54">
        <v>45002</v>
      </c>
      <c r="Z36" s="54" t="s">
        <v>96</v>
      </c>
      <c r="AA36" s="47" t="s">
        <v>96</v>
      </c>
      <c r="AB36" s="47" t="s">
        <v>132</v>
      </c>
      <c r="AC36" s="60" t="s">
        <v>118</v>
      </c>
      <c r="AD36" s="158" t="s">
        <v>132</v>
      </c>
    </row>
    <row r="37" spans="1:32" ht="15" customHeight="1">
      <c r="A37" s="100" t="s">
        <v>29</v>
      </c>
      <c r="B37" s="53"/>
      <c r="C37" s="71"/>
      <c r="D37" s="71"/>
      <c r="E37" s="84"/>
      <c r="F37" s="85"/>
      <c r="G37" s="86"/>
      <c r="H37" s="49"/>
      <c r="I37" s="49"/>
      <c r="J37" s="49"/>
      <c r="K37" s="78"/>
      <c r="L37" s="56"/>
      <c r="M37" s="56"/>
      <c r="N37" s="49"/>
      <c r="O37" s="49"/>
      <c r="P37" s="49"/>
      <c r="Q37" s="78"/>
      <c r="R37" s="56"/>
      <c r="S37" s="56"/>
      <c r="T37" s="94"/>
      <c r="U37" s="56"/>
      <c r="V37" s="53"/>
      <c r="W37" s="53"/>
      <c r="X37" s="57"/>
      <c r="Y37" s="56"/>
      <c r="Z37" s="56"/>
      <c r="AA37" s="49"/>
      <c r="AB37" s="49"/>
      <c r="AC37" s="67"/>
    </row>
    <row r="38" spans="1:32" s="6" customFormat="1" ht="15" customHeight="1">
      <c r="A38" s="46" t="s">
        <v>30</v>
      </c>
      <c r="B38" s="52" t="s">
        <v>279</v>
      </c>
      <c r="C38" s="69">
        <f t="shared" si="1"/>
        <v>1</v>
      </c>
      <c r="D38" s="69"/>
      <c r="E38" s="79"/>
      <c r="F38" s="80">
        <f t="shared" ref="F38:F45" si="3">C38*(1-D38)*(1-E38)</f>
        <v>1</v>
      </c>
      <c r="G38" s="81" t="s">
        <v>96</v>
      </c>
      <c r="H38" s="47" t="s">
        <v>96</v>
      </c>
      <c r="I38" s="47" t="s">
        <v>470</v>
      </c>
      <c r="J38" s="47" t="s">
        <v>354</v>
      </c>
      <c r="K38" s="51">
        <v>144</v>
      </c>
      <c r="L38" s="54">
        <v>41585</v>
      </c>
      <c r="M38" s="54" t="s">
        <v>471</v>
      </c>
      <c r="N38" s="47" t="s">
        <v>96</v>
      </c>
      <c r="O38" s="47" t="s">
        <v>96</v>
      </c>
      <c r="P38" s="47" t="s">
        <v>288</v>
      </c>
      <c r="Q38" s="89" t="s">
        <v>472</v>
      </c>
      <c r="R38" s="54">
        <v>44358</v>
      </c>
      <c r="S38" s="54" t="s">
        <v>296</v>
      </c>
      <c r="T38" s="89" t="s">
        <v>132</v>
      </c>
      <c r="U38" s="54" t="s">
        <v>294</v>
      </c>
      <c r="V38" s="51" t="s">
        <v>96</v>
      </c>
      <c r="W38" s="47" t="s">
        <v>308</v>
      </c>
      <c r="X38" s="54">
        <v>44358</v>
      </c>
      <c r="Y38" s="54">
        <v>44372</v>
      </c>
      <c r="Z38" s="54" t="s">
        <v>96</v>
      </c>
      <c r="AA38" s="47" t="s">
        <v>96</v>
      </c>
      <c r="AB38" s="52" t="s">
        <v>132</v>
      </c>
      <c r="AC38" s="62" t="s">
        <v>420</v>
      </c>
      <c r="AD38" s="158" t="s">
        <v>132</v>
      </c>
    </row>
    <row r="39" spans="1:32" s="6" customFormat="1" ht="15" customHeight="1">
      <c r="A39" s="46" t="s">
        <v>31</v>
      </c>
      <c r="B39" s="51" t="s">
        <v>240</v>
      </c>
      <c r="C39" s="69">
        <f t="shared" si="1"/>
        <v>0</v>
      </c>
      <c r="D39" s="69"/>
      <c r="E39" s="79"/>
      <c r="F39" s="80">
        <f t="shared" si="3"/>
        <v>0</v>
      </c>
      <c r="G39" s="81" t="s">
        <v>217</v>
      </c>
      <c r="H39" s="47" t="s">
        <v>96</v>
      </c>
      <c r="I39" s="47" t="s">
        <v>288</v>
      </c>
      <c r="J39" s="47" t="s">
        <v>290</v>
      </c>
      <c r="K39" s="51" t="s">
        <v>474</v>
      </c>
      <c r="L39" s="54">
        <v>41263</v>
      </c>
      <c r="M39" s="54" t="s">
        <v>649</v>
      </c>
      <c r="N39" s="47" t="s">
        <v>96</v>
      </c>
      <c r="O39" s="47" t="s">
        <v>96</v>
      </c>
      <c r="P39" s="47" t="s">
        <v>288</v>
      </c>
      <c r="Q39" s="51" t="s">
        <v>474</v>
      </c>
      <c r="R39" s="54">
        <v>41263</v>
      </c>
      <c r="S39" s="54" t="s">
        <v>296</v>
      </c>
      <c r="T39" s="89" t="s">
        <v>132</v>
      </c>
      <c r="U39" s="54" t="s">
        <v>294</v>
      </c>
      <c r="V39" s="51" t="s">
        <v>298</v>
      </c>
      <c r="W39" s="47" t="s">
        <v>299</v>
      </c>
      <c r="X39" s="54">
        <v>41263</v>
      </c>
      <c r="Y39" s="54" t="s">
        <v>298</v>
      </c>
      <c r="Z39" s="54" t="s">
        <v>298</v>
      </c>
      <c r="AA39" s="47" t="s">
        <v>713</v>
      </c>
      <c r="AB39" s="51" t="s">
        <v>635</v>
      </c>
      <c r="AC39" s="61" t="s">
        <v>98</v>
      </c>
      <c r="AD39" s="158" t="s">
        <v>132</v>
      </c>
    </row>
    <row r="40" spans="1:32" s="6" customFormat="1" ht="15" customHeight="1">
      <c r="A40" s="46" t="s">
        <v>85</v>
      </c>
      <c r="B40" s="51" t="s">
        <v>279</v>
      </c>
      <c r="C40" s="69">
        <f t="shared" si="1"/>
        <v>1</v>
      </c>
      <c r="D40" s="69"/>
      <c r="E40" s="79"/>
      <c r="F40" s="80">
        <f t="shared" si="3"/>
        <v>1</v>
      </c>
      <c r="G40" s="81" t="s">
        <v>96</v>
      </c>
      <c r="H40" s="47" t="s">
        <v>96</v>
      </c>
      <c r="I40" s="47" t="s">
        <v>288</v>
      </c>
      <c r="J40" s="47" t="s">
        <v>290</v>
      </c>
      <c r="K40" s="51">
        <v>23</v>
      </c>
      <c r="L40" s="54">
        <v>43122</v>
      </c>
      <c r="M40" s="54" t="s">
        <v>476</v>
      </c>
      <c r="N40" s="47" t="s">
        <v>96</v>
      </c>
      <c r="O40" s="47" t="s">
        <v>96</v>
      </c>
      <c r="P40" s="47" t="s">
        <v>288</v>
      </c>
      <c r="Q40" s="89">
        <v>35</v>
      </c>
      <c r="R40" s="54">
        <v>44609</v>
      </c>
      <c r="S40" s="54" t="s">
        <v>296</v>
      </c>
      <c r="T40" s="89" t="s">
        <v>132</v>
      </c>
      <c r="U40" s="54" t="s">
        <v>475</v>
      </c>
      <c r="V40" s="51" t="s">
        <v>96</v>
      </c>
      <c r="W40" s="47" t="s">
        <v>309</v>
      </c>
      <c r="X40" s="54">
        <v>44609</v>
      </c>
      <c r="Y40" s="54">
        <v>44623</v>
      </c>
      <c r="Z40" s="54" t="s">
        <v>96</v>
      </c>
      <c r="AA40" s="47" t="s">
        <v>96</v>
      </c>
      <c r="AB40" s="51" t="s">
        <v>132</v>
      </c>
      <c r="AC40" s="59" t="s">
        <v>398</v>
      </c>
      <c r="AD40" s="158" t="s">
        <v>132</v>
      </c>
    </row>
    <row r="41" spans="1:32" ht="15" customHeight="1">
      <c r="A41" s="46" t="s">
        <v>32</v>
      </c>
      <c r="B41" s="52" t="s">
        <v>279</v>
      </c>
      <c r="C41" s="69">
        <f t="shared" si="1"/>
        <v>1</v>
      </c>
      <c r="D41" s="69"/>
      <c r="E41" s="79"/>
      <c r="F41" s="80">
        <f t="shared" si="3"/>
        <v>1</v>
      </c>
      <c r="G41" s="81" t="s">
        <v>96</v>
      </c>
      <c r="H41" s="47" t="s">
        <v>96</v>
      </c>
      <c r="I41" s="47" t="s">
        <v>288</v>
      </c>
      <c r="J41" s="47" t="s">
        <v>290</v>
      </c>
      <c r="K41" s="51">
        <v>132</v>
      </c>
      <c r="L41" s="54">
        <v>41771</v>
      </c>
      <c r="M41" s="54" t="s">
        <v>655</v>
      </c>
      <c r="N41" s="47" t="s">
        <v>96</v>
      </c>
      <c r="O41" s="47" t="s">
        <v>96</v>
      </c>
      <c r="P41" s="47" t="s">
        <v>288</v>
      </c>
      <c r="Q41" s="89">
        <v>428</v>
      </c>
      <c r="R41" s="54">
        <v>44851</v>
      </c>
      <c r="S41" s="54" t="s">
        <v>296</v>
      </c>
      <c r="T41" s="89" t="s">
        <v>132</v>
      </c>
      <c r="U41" s="54" t="s">
        <v>294</v>
      </c>
      <c r="V41" s="51" t="s">
        <v>96</v>
      </c>
      <c r="W41" s="47" t="s">
        <v>309</v>
      </c>
      <c r="X41" s="55">
        <v>44851</v>
      </c>
      <c r="Y41" s="54">
        <v>44879</v>
      </c>
      <c r="Z41" s="54" t="s">
        <v>96</v>
      </c>
      <c r="AA41" s="47" t="s">
        <v>96</v>
      </c>
      <c r="AB41" s="51" t="s">
        <v>132</v>
      </c>
      <c r="AC41" s="62" t="s">
        <v>421</v>
      </c>
      <c r="AD41" s="158" t="s">
        <v>132</v>
      </c>
      <c r="AE41" s="6"/>
      <c r="AF41" s="6"/>
    </row>
    <row r="42" spans="1:32" s="9" customFormat="1" ht="15" customHeight="1">
      <c r="A42" s="46" t="s">
        <v>33</v>
      </c>
      <c r="B42" s="52" t="s">
        <v>240</v>
      </c>
      <c r="C42" s="69">
        <f t="shared" si="1"/>
        <v>0</v>
      </c>
      <c r="D42" s="69"/>
      <c r="E42" s="79"/>
      <c r="F42" s="80">
        <f t="shared" si="3"/>
        <v>0</v>
      </c>
      <c r="G42" s="81" t="s">
        <v>217</v>
      </c>
      <c r="H42" s="47" t="s">
        <v>348</v>
      </c>
      <c r="I42" s="47" t="s">
        <v>132</v>
      </c>
      <c r="J42" s="47" t="s">
        <v>132</v>
      </c>
      <c r="K42" s="51" t="s">
        <v>132</v>
      </c>
      <c r="L42" s="54" t="s">
        <v>132</v>
      </c>
      <c r="M42" s="54" t="s">
        <v>132</v>
      </c>
      <c r="N42" s="47" t="s">
        <v>132</v>
      </c>
      <c r="O42" s="47" t="s">
        <v>96</v>
      </c>
      <c r="P42" s="47" t="s">
        <v>288</v>
      </c>
      <c r="Q42" s="51" t="s">
        <v>480</v>
      </c>
      <c r="R42" s="54">
        <v>43144</v>
      </c>
      <c r="S42" s="54" t="s">
        <v>481</v>
      </c>
      <c r="T42" s="89" t="s">
        <v>217</v>
      </c>
      <c r="U42" s="54" t="s">
        <v>294</v>
      </c>
      <c r="V42" s="51" t="s">
        <v>96</v>
      </c>
      <c r="W42" s="47" t="s">
        <v>394</v>
      </c>
      <c r="X42" s="54">
        <v>43144</v>
      </c>
      <c r="Y42" s="54" t="s">
        <v>298</v>
      </c>
      <c r="Z42" s="54" t="s">
        <v>298</v>
      </c>
      <c r="AA42" s="47" t="s">
        <v>646</v>
      </c>
      <c r="AB42" s="47" t="s">
        <v>681</v>
      </c>
      <c r="AC42" s="62" t="s">
        <v>200</v>
      </c>
      <c r="AD42" s="158" t="s">
        <v>132</v>
      </c>
    </row>
    <row r="43" spans="1:32" s="6" customFormat="1" ht="15" customHeight="1">
      <c r="A43" s="46" t="s">
        <v>34</v>
      </c>
      <c r="B43" s="52" t="s">
        <v>279</v>
      </c>
      <c r="C43" s="69">
        <f t="shared" si="1"/>
        <v>1</v>
      </c>
      <c r="D43" s="69">
        <v>0.5</v>
      </c>
      <c r="E43" s="79"/>
      <c r="F43" s="80">
        <f t="shared" si="3"/>
        <v>0.5</v>
      </c>
      <c r="G43" s="81" t="s">
        <v>96</v>
      </c>
      <c r="H43" s="47" t="s">
        <v>96</v>
      </c>
      <c r="I43" s="47" t="s">
        <v>288</v>
      </c>
      <c r="J43" s="47" t="s">
        <v>290</v>
      </c>
      <c r="K43" s="51">
        <v>232</v>
      </c>
      <c r="L43" s="54">
        <v>41058</v>
      </c>
      <c r="M43" s="54" t="s">
        <v>482</v>
      </c>
      <c r="N43" s="47" t="s">
        <v>96</v>
      </c>
      <c r="O43" s="47" t="s">
        <v>96</v>
      </c>
      <c r="P43" s="47" t="s">
        <v>288</v>
      </c>
      <c r="Q43" s="89">
        <v>79</v>
      </c>
      <c r="R43" s="54">
        <v>44642</v>
      </c>
      <c r="S43" s="54" t="s">
        <v>668</v>
      </c>
      <c r="T43" s="89" t="s">
        <v>217</v>
      </c>
      <c r="U43" s="54" t="s">
        <v>355</v>
      </c>
      <c r="V43" s="51" t="s">
        <v>96</v>
      </c>
      <c r="W43" s="47" t="s">
        <v>308</v>
      </c>
      <c r="X43" s="54">
        <v>44642</v>
      </c>
      <c r="Y43" s="54">
        <v>44651</v>
      </c>
      <c r="Z43" s="54" t="s">
        <v>298</v>
      </c>
      <c r="AA43" s="47" t="s">
        <v>96</v>
      </c>
      <c r="AB43" s="51" t="s">
        <v>670</v>
      </c>
      <c r="AC43" s="59" t="s">
        <v>138</v>
      </c>
      <c r="AD43" s="158" t="s">
        <v>132</v>
      </c>
    </row>
    <row r="44" spans="1:32" s="6" customFormat="1" ht="15" customHeight="1">
      <c r="A44" s="46" t="s">
        <v>35</v>
      </c>
      <c r="B44" s="51" t="s">
        <v>279</v>
      </c>
      <c r="C44" s="69">
        <f t="shared" si="1"/>
        <v>1</v>
      </c>
      <c r="D44" s="69"/>
      <c r="E44" s="79"/>
      <c r="F44" s="80">
        <f t="shared" si="3"/>
        <v>1</v>
      </c>
      <c r="G44" s="81" t="s">
        <v>96</v>
      </c>
      <c r="H44" s="47" t="s">
        <v>96</v>
      </c>
      <c r="I44" s="47" t="s">
        <v>289</v>
      </c>
      <c r="J44" s="47" t="s">
        <v>354</v>
      </c>
      <c r="K44" s="51">
        <v>632</v>
      </c>
      <c r="L44" s="54">
        <v>41557</v>
      </c>
      <c r="M44" s="54" t="s">
        <v>486</v>
      </c>
      <c r="N44" s="47" t="s">
        <v>96</v>
      </c>
      <c r="O44" s="47" t="s">
        <v>96</v>
      </c>
      <c r="P44" s="47" t="s">
        <v>288</v>
      </c>
      <c r="Q44" s="89">
        <v>188</v>
      </c>
      <c r="R44" s="54">
        <v>44791</v>
      </c>
      <c r="S44" s="54" t="s">
        <v>296</v>
      </c>
      <c r="T44" s="89" t="s">
        <v>132</v>
      </c>
      <c r="U44" s="54" t="s">
        <v>355</v>
      </c>
      <c r="V44" s="51" t="s">
        <v>96</v>
      </c>
      <c r="W44" s="47" t="s">
        <v>485</v>
      </c>
      <c r="X44" s="54">
        <v>44791</v>
      </c>
      <c r="Y44" s="54">
        <v>44789</v>
      </c>
      <c r="Z44" s="54" t="s">
        <v>96</v>
      </c>
      <c r="AA44" s="47" t="s">
        <v>96</v>
      </c>
      <c r="AB44" s="51" t="s">
        <v>132</v>
      </c>
      <c r="AC44" s="59" t="s">
        <v>483</v>
      </c>
      <c r="AD44" s="158" t="s">
        <v>132</v>
      </c>
    </row>
    <row r="45" spans="1:32" s="6" customFormat="1" ht="15" customHeight="1">
      <c r="A45" s="46" t="s">
        <v>103</v>
      </c>
      <c r="B45" s="51" t="s">
        <v>279</v>
      </c>
      <c r="C45" s="69">
        <f t="shared" si="1"/>
        <v>1</v>
      </c>
      <c r="D45" s="69"/>
      <c r="E45" s="46"/>
      <c r="F45" s="80">
        <f t="shared" si="3"/>
        <v>1</v>
      </c>
      <c r="G45" s="81" t="s">
        <v>96</v>
      </c>
      <c r="H45" s="47" t="s">
        <v>96</v>
      </c>
      <c r="I45" s="47" t="s">
        <v>288</v>
      </c>
      <c r="J45" s="47" t="s">
        <v>290</v>
      </c>
      <c r="K45" s="51">
        <v>59</v>
      </c>
      <c r="L45" s="54">
        <v>44287</v>
      </c>
      <c r="M45" s="54" t="s">
        <v>488</v>
      </c>
      <c r="N45" s="47" t="s">
        <v>96</v>
      </c>
      <c r="O45" s="47" t="s">
        <v>96</v>
      </c>
      <c r="P45" s="47" t="s">
        <v>288</v>
      </c>
      <c r="Q45" s="89">
        <v>173</v>
      </c>
      <c r="R45" s="54">
        <v>45141</v>
      </c>
      <c r="S45" s="54" t="s">
        <v>296</v>
      </c>
      <c r="T45" s="89" t="s">
        <v>132</v>
      </c>
      <c r="U45" s="54" t="s">
        <v>294</v>
      </c>
      <c r="V45" s="51" t="s">
        <v>96</v>
      </c>
      <c r="W45" s="47" t="s">
        <v>377</v>
      </c>
      <c r="X45" s="54">
        <v>45141</v>
      </c>
      <c r="Y45" s="54">
        <v>45168</v>
      </c>
      <c r="Z45" s="54" t="s">
        <v>96</v>
      </c>
      <c r="AA45" s="47" t="s">
        <v>96</v>
      </c>
      <c r="AB45" s="51" t="s">
        <v>132</v>
      </c>
      <c r="AC45" s="59" t="s">
        <v>205</v>
      </c>
      <c r="AD45" s="158" t="s">
        <v>132</v>
      </c>
    </row>
    <row r="46" spans="1:32" ht="15" customHeight="1">
      <c r="A46" s="100" t="s">
        <v>36</v>
      </c>
      <c r="B46" s="53"/>
      <c r="C46" s="71"/>
      <c r="D46" s="71"/>
      <c r="E46" s="84"/>
      <c r="F46" s="85"/>
      <c r="G46" s="86"/>
      <c r="H46" s="49"/>
      <c r="I46" s="49"/>
      <c r="J46" s="49"/>
      <c r="K46" s="78"/>
      <c r="L46" s="56"/>
      <c r="M46" s="56"/>
      <c r="N46" s="49"/>
      <c r="O46" s="49"/>
      <c r="P46" s="49"/>
      <c r="Q46" s="78"/>
      <c r="R46" s="56"/>
      <c r="S46" s="56"/>
      <c r="T46" s="94"/>
      <c r="U46" s="56"/>
      <c r="V46" s="53"/>
      <c r="W46" s="53"/>
      <c r="X46" s="57"/>
      <c r="Y46" s="56"/>
      <c r="Z46" s="56"/>
      <c r="AA46" s="49"/>
      <c r="AB46" s="53"/>
      <c r="AC46" s="67"/>
    </row>
    <row r="47" spans="1:32" s="6" customFormat="1" ht="15" customHeight="1">
      <c r="A47" s="46" t="s">
        <v>37</v>
      </c>
      <c r="B47" s="52" t="s">
        <v>279</v>
      </c>
      <c r="C47" s="69">
        <f t="shared" si="1"/>
        <v>1</v>
      </c>
      <c r="D47" s="69"/>
      <c r="E47" s="79"/>
      <c r="F47" s="80">
        <f t="shared" ref="F47:F53" si="4">C47*(1-D47)*(1-E47)</f>
        <v>1</v>
      </c>
      <c r="G47" s="81" t="s">
        <v>96</v>
      </c>
      <c r="H47" s="47" t="s">
        <v>96</v>
      </c>
      <c r="I47" s="47" t="s">
        <v>288</v>
      </c>
      <c r="J47" s="47" t="s">
        <v>290</v>
      </c>
      <c r="K47" s="51">
        <v>373</v>
      </c>
      <c r="L47" s="54">
        <v>44704</v>
      </c>
      <c r="M47" s="54" t="s">
        <v>291</v>
      </c>
      <c r="N47" s="47" t="s">
        <v>132</v>
      </c>
      <c r="O47" s="47" t="s">
        <v>96</v>
      </c>
      <c r="P47" s="47" t="s">
        <v>288</v>
      </c>
      <c r="Q47" s="89">
        <v>373</v>
      </c>
      <c r="R47" s="54">
        <v>44704</v>
      </c>
      <c r="S47" s="54" t="s">
        <v>296</v>
      </c>
      <c r="T47" s="89" t="s">
        <v>132</v>
      </c>
      <c r="U47" s="54" t="s">
        <v>294</v>
      </c>
      <c r="V47" s="51" t="s">
        <v>96</v>
      </c>
      <c r="W47" s="47" t="s">
        <v>308</v>
      </c>
      <c r="X47" s="54">
        <v>44704</v>
      </c>
      <c r="Y47" s="54" t="s">
        <v>298</v>
      </c>
      <c r="Z47" s="54" t="s">
        <v>298</v>
      </c>
      <c r="AA47" s="47" t="s">
        <v>96</v>
      </c>
      <c r="AB47" s="52" t="s">
        <v>132</v>
      </c>
      <c r="AC47" s="60" t="s">
        <v>401</v>
      </c>
      <c r="AD47" s="158" t="s">
        <v>132</v>
      </c>
    </row>
    <row r="48" spans="1:32" s="6" customFormat="1" ht="15" customHeight="1">
      <c r="A48" s="46" t="s">
        <v>38</v>
      </c>
      <c r="B48" s="52" t="s">
        <v>240</v>
      </c>
      <c r="C48" s="69">
        <f t="shared" si="1"/>
        <v>0</v>
      </c>
      <c r="D48" s="69"/>
      <c r="E48" s="79"/>
      <c r="F48" s="80">
        <f t="shared" si="4"/>
        <v>0</v>
      </c>
      <c r="G48" s="81" t="s">
        <v>217</v>
      </c>
      <c r="H48" s="47" t="s">
        <v>96</v>
      </c>
      <c r="I48" s="47" t="s">
        <v>288</v>
      </c>
      <c r="J48" s="47" t="s">
        <v>290</v>
      </c>
      <c r="K48" s="51" t="s">
        <v>493</v>
      </c>
      <c r="L48" s="54">
        <v>41757</v>
      </c>
      <c r="M48" s="54" t="s">
        <v>492</v>
      </c>
      <c r="N48" s="47" t="s">
        <v>96</v>
      </c>
      <c r="O48" s="47" t="s">
        <v>96</v>
      </c>
      <c r="P48" s="47" t="s">
        <v>288</v>
      </c>
      <c r="Q48" s="51">
        <v>46</v>
      </c>
      <c r="R48" s="54">
        <v>42782</v>
      </c>
      <c r="S48" s="54" t="s">
        <v>491</v>
      </c>
      <c r="T48" s="89" t="s">
        <v>217</v>
      </c>
      <c r="U48" s="54" t="s">
        <v>294</v>
      </c>
      <c r="V48" s="51" t="s">
        <v>96</v>
      </c>
      <c r="W48" s="47" t="s">
        <v>377</v>
      </c>
      <c r="X48" s="55">
        <v>43241</v>
      </c>
      <c r="Y48" s="54">
        <v>43252</v>
      </c>
      <c r="Z48" s="54" t="s">
        <v>217</v>
      </c>
      <c r="AA48" s="47" t="s">
        <v>646</v>
      </c>
      <c r="AB48" s="51" t="s">
        <v>636</v>
      </c>
      <c r="AC48" s="66" t="s">
        <v>490</v>
      </c>
      <c r="AD48" s="158" t="s">
        <v>132</v>
      </c>
    </row>
    <row r="49" spans="1:32" ht="15" customHeight="1">
      <c r="A49" s="46" t="s">
        <v>39</v>
      </c>
      <c r="B49" s="51" t="s">
        <v>279</v>
      </c>
      <c r="C49" s="69">
        <f t="shared" si="1"/>
        <v>1</v>
      </c>
      <c r="D49" s="69"/>
      <c r="E49" s="79"/>
      <c r="F49" s="80">
        <f t="shared" si="4"/>
        <v>1</v>
      </c>
      <c r="G49" s="81" t="s">
        <v>96</v>
      </c>
      <c r="H49" s="47" t="s">
        <v>96</v>
      </c>
      <c r="I49" s="47" t="s">
        <v>288</v>
      </c>
      <c r="J49" s="47" t="s">
        <v>290</v>
      </c>
      <c r="K49" s="51">
        <v>87</v>
      </c>
      <c r="L49" s="54">
        <v>43305</v>
      </c>
      <c r="M49" s="54" t="s">
        <v>291</v>
      </c>
      <c r="N49" s="47" t="s">
        <v>132</v>
      </c>
      <c r="O49" s="47" t="s">
        <v>96</v>
      </c>
      <c r="P49" s="47" t="s">
        <v>288</v>
      </c>
      <c r="Q49" s="89">
        <v>153</v>
      </c>
      <c r="R49" s="54">
        <v>44455</v>
      </c>
      <c r="S49" s="54" t="s">
        <v>296</v>
      </c>
      <c r="T49" s="89" t="s">
        <v>132</v>
      </c>
      <c r="U49" s="54" t="s">
        <v>294</v>
      </c>
      <c r="V49" s="51" t="s">
        <v>96</v>
      </c>
      <c r="W49" s="47" t="s">
        <v>308</v>
      </c>
      <c r="X49" s="54">
        <v>44455</v>
      </c>
      <c r="Y49" s="54">
        <v>44460</v>
      </c>
      <c r="Z49" s="54" t="s">
        <v>217</v>
      </c>
      <c r="AA49" s="47" t="s">
        <v>96</v>
      </c>
      <c r="AB49" s="51" t="s">
        <v>132</v>
      </c>
      <c r="AC49" s="61" t="s">
        <v>178</v>
      </c>
      <c r="AD49" s="158" t="s">
        <v>132</v>
      </c>
      <c r="AF49" s="6"/>
    </row>
    <row r="50" spans="1:32" ht="15" customHeight="1">
      <c r="A50" s="46" t="s">
        <v>40</v>
      </c>
      <c r="B50" s="52" t="s">
        <v>240</v>
      </c>
      <c r="C50" s="69">
        <f t="shared" si="1"/>
        <v>0</v>
      </c>
      <c r="D50" s="69"/>
      <c r="E50" s="79"/>
      <c r="F50" s="80">
        <f t="shared" si="4"/>
        <v>0</v>
      </c>
      <c r="G50" s="81" t="s">
        <v>217</v>
      </c>
      <c r="H50" s="47" t="s">
        <v>96</v>
      </c>
      <c r="I50" s="47" t="s">
        <v>288</v>
      </c>
      <c r="J50" s="47" t="s">
        <v>290</v>
      </c>
      <c r="K50" s="51">
        <v>218</v>
      </c>
      <c r="L50" s="54">
        <v>41506</v>
      </c>
      <c r="M50" s="54" t="s">
        <v>648</v>
      </c>
      <c r="N50" s="47" t="s">
        <v>96</v>
      </c>
      <c r="O50" s="47" t="s">
        <v>217</v>
      </c>
      <c r="P50" s="54" t="s">
        <v>132</v>
      </c>
      <c r="Q50" s="54" t="s">
        <v>132</v>
      </c>
      <c r="R50" s="54" t="s">
        <v>132</v>
      </c>
      <c r="S50" s="54" t="s">
        <v>132</v>
      </c>
      <c r="T50" s="89" t="s">
        <v>132</v>
      </c>
      <c r="U50" s="54" t="s">
        <v>132</v>
      </c>
      <c r="V50" s="51" t="s">
        <v>298</v>
      </c>
      <c r="W50" s="47" t="s">
        <v>308</v>
      </c>
      <c r="X50" s="54">
        <v>45013</v>
      </c>
      <c r="Y50" s="54">
        <v>45016</v>
      </c>
      <c r="Z50" s="54" t="s">
        <v>96</v>
      </c>
      <c r="AA50" s="47" t="s">
        <v>96</v>
      </c>
      <c r="AB50" s="51" t="s">
        <v>830</v>
      </c>
      <c r="AC50" s="66" t="s">
        <v>139</v>
      </c>
      <c r="AD50" s="158" t="s">
        <v>132</v>
      </c>
      <c r="AF50" s="6"/>
    </row>
    <row r="51" spans="1:32" s="6" customFormat="1" ht="15" customHeight="1">
      <c r="A51" s="46" t="s">
        <v>229</v>
      </c>
      <c r="B51" s="52" t="s">
        <v>279</v>
      </c>
      <c r="C51" s="69">
        <f t="shared" si="1"/>
        <v>1</v>
      </c>
      <c r="D51" s="69"/>
      <c r="E51" s="79"/>
      <c r="F51" s="80">
        <f t="shared" si="4"/>
        <v>1</v>
      </c>
      <c r="G51" s="81" t="s">
        <v>96</v>
      </c>
      <c r="H51" s="47" t="s">
        <v>96</v>
      </c>
      <c r="I51" s="47" t="s">
        <v>288</v>
      </c>
      <c r="J51" s="47" t="s">
        <v>290</v>
      </c>
      <c r="K51" s="51">
        <v>193</v>
      </c>
      <c r="L51" s="54">
        <v>42348</v>
      </c>
      <c r="M51" s="54" t="s">
        <v>291</v>
      </c>
      <c r="N51" s="47" t="s">
        <v>132</v>
      </c>
      <c r="O51" s="47" t="s">
        <v>96</v>
      </c>
      <c r="P51" s="47" t="s">
        <v>288</v>
      </c>
      <c r="Q51" s="89">
        <v>35</v>
      </c>
      <c r="R51" s="54">
        <v>44230</v>
      </c>
      <c r="S51" s="54" t="s">
        <v>296</v>
      </c>
      <c r="T51" s="89" t="s">
        <v>132</v>
      </c>
      <c r="U51" s="54" t="s">
        <v>355</v>
      </c>
      <c r="V51" s="51" t="s">
        <v>96</v>
      </c>
      <c r="W51" s="47" t="s">
        <v>308</v>
      </c>
      <c r="X51" s="54">
        <v>44230</v>
      </c>
      <c r="Y51" s="54">
        <v>44236</v>
      </c>
      <c r="Z51" s="54" t="s">
        <v>217</v>
      </c>
      <c r="AA51" s="47" t="s">
        <v>96</v>
      </c>
      <c r="AB51" s="51" t="s">
        <v>661</v>
      </c>
      <c r="AC51" s="60" t="s">
        <v>140</v>
      </c>
      <c r="AD51" s="158" t="s">
        <v>132</v>
      </c>
    </row>
    <row r="52" spans="1:32" ht="15" customHeight="1">
      <c r="A52" s="46" t="s">
        <v>41</v>
      </c>
      <c r="B52" s="51" t="s">
        <v>240</v>
      </c>
      <c r="C52" s="69">
        <f t="shared" si="1"/>
        <v>0</v>
      </c>
      <c r="D52" s="69"/>
      <c r="E52" s="79"/>
      <c r="F52" s="80">
        <f t="shared" si="4"/>
        <v>0</v>
      </c>
      <c r="G52" s="81" t="s">
        <v>217</v>
      </c>
      <c r="H52" s="47" t="s">
        <v>96</v>
      </c>
      <c r="I52" s="47" t="s">
        <v>288</v>
      </c>
      <c r="J52" s="47" t="s">
        <v>290</v>
      </c>
      <c r="K52" s="51" t="s">
        <v>498</v>
      </c>
      <c r="L52" s="54">
        <v>41744</v>
      </c>
      <c r="M52" s="54" t="s">
        <v>291</v>
      </c>
      <c r="N52" s="47" t="s">
        <v>132</v>
      </c>
      <c r="O52" s="47" t="s">
        <v>96</v>
      </c>
      <c r="P52" s="47" t="s">
        <v>288</v>
      </c>
      <c r="Q52" s="51" t="s">
        <v>497</v>
      </c>
      <c r="R52" s="54">
        <v>43074</v>
      </c>
      <c r="S52" s="54" t="s">
        <v>296</v>
      </c>
      <c r="T52" s="89" t="s">
        <v>132</v>
      </c>
      <c r="U52" s="54" t="s">
        <v>355</v>
      </c>
      <c r="V52" s="51" t="s">
        <v>96</v>
      </c>
      <c r="W52" s="47" t="s">
        <v>309</v>
      </c>
      <c r="X52" s="54">
        <v>43074</v>
      </c>
      <c r="Y52" s="54" t="s">
        <v>298</v>
      </c>
      <c r="Z52" s="54" t="s">
        <v>217</v>
      </c>
      <c r="AA52" s="47" t="s">
        <v>646</v>
      </c>
      <c r="AB52" s="51" t="s">
        <v>637</v>
      </c>
      <c r="AC52" s="66" t="s">
        <v>423</v>
      </c>
      <c r="AD52" s="158" t="s">
        <v>132</v>
      </c>
      <c r="AF52" s="6"/>
    </row>
    <row r="53" spans="1:32" ht="15" customHeight="1">
      <c r="A53" s="46" t="s">
        <v>42</v>
      </c>
      <c r="B53" s="51" t="s">
        <v>279</v>
      </c>
      <c r="C53" s="69">
        <f t="shared" si="1"/>
        <v>1</v>
      </c>
      <c r="D53" s="69">
        <v>0.5</v>
      </c>
      <c r="E53" s="79"/>
      <c r="F53" s="80">
        <f t="shared" si="4"/>
        <v>0.5</v>
      </c>
      <c r="G53" s="81" t="s">
        <v>96</v>
      </c>
      <c r="H53" s="47" t="s">
        <v>96</v>
      </c>
      <c r="I53" s="47" t="s">
        <v>288</v>
      </c>
      <c r="J53" s="47" t="s">
        <v>290</v>
      </c>
      <c r="K53" s="51">
        <v>118</v>
      </c>
      <c r="L53" s="54">
        <v>41452</v>
      </c>
      <c r="M53" s="54" t="s">
        <v>500</v>
      </c>
      <c r="N53" s="47" t="s">
        <v>96</v>
      </c>
      <c r="O53" s="47" t="s">
        <v>96</v>
      </c>
      <c r="P53" s="47" t="s">
        <v>288</v>
      </c>
      <c r="Q53" s="89">
        <v>256</v>
      </c>
      <c r="R53" s="54">
        <v>44480</v>
      </c>
      <c r="S53" s="54" t="s">
        <v>656</v>
      </c>
      <c r="T53" s="89" t="s">
        <v>217</v>
      </c>
      <c r="U53" s="54" t="s">
        <v>355</v>
      </c>
      <c r="V53" s="51" t="s">
        <v>96</v>
      </c>
      <c r="W53" s="51" t="s">
        <v>447</v>
      </c>
      <c r="X53" s="54">
        <v>44480</v>
      </c>
      <c r="Y53" s="54">
        <v>44554</v>
      </c>
      <c r="Z53" s="54" t="s">
        <v>217</v>
      </c>
      <c r="AA53" s="47" t="s">
        <v>96</v>
      </c>
      <c r="AB53" s="47" t="s">
        <v>673</v>
      </c>
      <c r="AC53" s="60" t="s">
        <v>403</v>
      </c>
      <c r="AD53" s="158" t="s">
        <v>132</v>
      </c>
      <c r="AF53" s="6"/>
    </row>
    <row r="54" spans="1:32" ht="15" customHeight="1">
      <c r="A54" s="100" t="s">
        <v>43</v>
      </c>
      <c r="B54" s="53"/>
      <c r="C54" s="71"/>
      <c r="D54" s="71"/>
      <c r="E54" s="84"/>
      <c r="F54" s="85"/>
      <c r="G54" s="86"/>
      <c r="H54" s="50"/>
      <c r="I54" s="50"/>
      <c r="J54" s="50"/>
      <c r="K54" s="84"/>
      <c r="L54" s="50"/>
      <c r="M54" s="50"/>
      <c r="N54" s="50"/>
      <c r="O54" s="50"/>
      <c r="P54" s="49"/>
      <c r="Q54" s="84"/>
      <c r="R54" s="50"/>
      <c r="S54" s="50"/>
      <c r="T54" s="94"/>
      <c r="U54" s="50"/>
      <c r="V54" s="53"/>
      <c r="W54" s="53"/>
      <c r="X54" s="57"/>
      <c r="Y54" s="56"/>
      <c r="Z54" s="56"/>
      <c r="AA54" s="49"/>
      <c r="AB54" s="53"/>
      <c r="AC54" s="67"/>
    </row>
    <row r="55" spans="1:32" s="6" customFormat="1" ht="15" customHeight="1">
      <c r="A55" s="46" t="s">
        <v>44</v>
      </c>
      <c r="B55" s="52" t="s">
        <v>279</v>
      </c>
      <c r="C55" s="69">
        <f t="shared" si="1"/>
        <v>1</v>
      </c>
      <c r="D55" s="69">
        <v>0.5</v>
      </c>
      <c r="E55" s="82"/>
      <c r="F55" s="80">
        <f t="shared" ref="F55:F68" si="5">C55*(1-D55)*(1-E55)</f>
        <v>0.5</v>
      </c>
      <c r="G55" s="81" t="s">
        <v>96</v>
      </c>
      <c r="H55" s="47" t="s">
        <v>96</v>
      </c>
      <c r="I55" s="47" t="s">
        <v>288</v>
      </c>
      <c r="J55" s="47" t="s">
        <v>290</v>
      </c>
      <c r="K55" s="51" t="s">
        <v>503</v>
      </c>
      <c r="L55" s="54">
        <v>41771</v>
      </c>
      <c r="M55" s="54" t="s">
        <v>502</v>
      </c>
      <c r="N55" s="47" t="s">
        <v>96</v>
      </c>
      <c r="O55" s="47" t="s">
        <v>96</v>
      </c>
      <c r="P55" s="47" t="s">
        <v>288</v>
      </c>
      <c r="Q55" s="89" t="s">
        <v>504</v>
      </c>
      <c r="R55" s="54">
        <v>44523</v>
      </c>
      <c r="S55" s="54" t="s">
        <v>505</v>
      </c>
      <c r="T55" s="89" t="s">
        <v>217</v>
      </c>
      <c r="U55" s="54" t="s">
        <v>294</v>
      </c>
      <c r="V55" s="51" t="s">
        <v>96</v>
      </c>
      <c r="W55" s="47" t="s">
        <v>308</v>
      </c>
      <c r="X55" s="55">
        <v>44523</v>
      </c>
      <c r="Y55" s="54">
        <v>44552</v>
      </c>
      <c r="Z55" s="54" t="s">
        <v>96</v>
      </c>
      <c r="AA55" s="47" t="s">
        <v>96</v>
      </c>
      <c r="AB55" s="47" t="s">
        <v>673</v>
      </c>
      <c r="AC55" s="62" t="s">
        <v>404</v>
      </c>
      <c r="AD55" s="158" t="s">
        <v>132</v>
      </c>
      <c r="AF55"/>
    </row>
    <row r="56" spans="1:32" s="6" customFormat="1" ht="15" customHeight="1">
      <c r="A56" s="46" t="s">
        <v>230</v>
      </c>
      <c r="B56" s="52" t="s">
        <v>279</v>
      </c>
      <c r="C56" s="69">
        <f t="shared" si="1"/>
        <v>1</v>
      </c>
      <c r="D56" s="69">
        <v>0.5</v>
      </c>
      <c r="E56" s="79"/>
      <c r="F56" s="80">
        <f t="shared" si="5"/>
        <v>0.5</v>
      </c>
      <c r="G56" s="81" t="s">
        <v>96</v>
      </c>
      <c r="H56" s="47" t="s">
        <v>96</v>
      </c>
      <c r="I56" s="47" t="s">
        <v>288</v>
      </c>
      <c r="J56" s="47" t="s">
        <v>290</v>
      </c>
      <c r="K56" s="51" t="s">
        <v>508</v>
      </c>
      <c r="L56" s="54">
        <v>43381</v>
      </c>
      <c r="M56" s="54" t="s">
        <v>507</v>
      </c>
      <c r="N56" s="47" t="s">
        <v>96</v>
      </c>
      <c r="O56" s="47" t="s">
        <v>96</v>
      </c>
      <c r="P56" s="47" t="s">
        <v>288</v>
      </c>
      <c r="Q56" s="89" t="s">
        <v>748</v>
      </c>
      <c r="R56" s="54">
        <v>44470</v>
      </c>
      <c r="S56" s="54" t="s">
        <v>296</v>
      </c>
      <c r="T56" s="89" t="s">
        <v>132</v>
      </c>
      <c r="U56" s="54" t="s">
        <v>294</v>
      </c>
      <c r="V56" s="51" t="s">
        <v>96</v>
      </c>
      <c r="W56" s="47" t="s">
        <v>308</v>
      </c>
      <c r="X56" s="54">
        <v>44470</v>
      </c>
      <c r="Y56" s="54">
        <v>45288</v>
      </c>
      <c r="Z56" s="54" t="s">
        <v>96</v>
      </c>
      <c r="AA56" s="47" t="s">
        <v>96</v>
      </c>
      <c r="AB56" s="52" t="s">
        <v>657</v>
      </c>
      <c r="AC56" s="60" t="s">
        <v>226</v>
      </c>
      <c r="AD56" s="158" t="s">
        <v>132</v>
      </c>
      <c r="AF56"/>
    </row>
    <row r="57" spans="1:32" s="6" customFormat="1" ht="15" customHeight="1">
      <c r="A57" s="46" t="s">
        <v>45</v>
      </c>
      <c r="B57" s="52" t="s">
        <v>240</v>
      </c>
      <c r="C57" s="70">
        <f t="shared" si="1"/>
        <v>0</v>
      </c>
      <c r="D57" s="70"/>
      <c r="E57" s="82"/>
      <c r="F57" s="83">
        <f t="shared" si="5"/>
        <v>0</v>
      </c>
      <c r="G57" s="81" t="s">
        <v>217</v>
      </c>
      <c r="H57" s="48" t="s">
        <v>217</v>
      </c>
      <c r="I57" s="47" t="s">
        <v>132</v>
      </c>
      <c r="J57" s="47" t="s">
        <v>132</v>
      </c>
      <c r="K57" s="52" t="s">
        <v>132</v>
      </c>
      <c r="L57" s="55" t="s">
        <v>132</v>
      </c>
      <c r="M57" s="54" t="s">
        <v>132</v>
      </c>
      <c r="N57" s="47" t="s">
        <v>132</v>
      </c>
      <c r="O57" s="48" t="s">
        <v>96</v>
      </c>
      <c r="P57" s="47" t="s">
        <v>288</v>
      </c>
      <c r="Q57" s="93">
        <v>82</v>
      </c>
      <c r="R57" s="55">
        <v>44715</v>
      </c>
      <c r="S57" s="54" t="s">
        <v>296</v>
      </c>
      <c r="T57" s="89" t="s">
        <v>132</v>
      </c>
      <c r="U57" s="55" t="s">
        <v>355</v>
      </c>
      <c r="V57" s="51" t="s">
        <v>96</v>
      </c>
      <c r="W57" s="47" t="s">
        <v>299</v>
      </c>
      <c r="X57" s="54">
        <v>44715</v>
      </c>
      <c r="Y57" s="54">
        <v>44859</v>
      </c>
      <c r="Z57" s="54" t="s">
        <v>96</v>
      </c>
      <c r="AA57" s="47" t="s">
        <v>714</v>
      </c>
      <c r="AB57" s="58" t="s">
        <v>682</v>
      </c>
      <c r="AC57" s="66" t="s">
        <v>153</v>
      </c>
      <c r="AD57" s="158" t="s">
        <v>132</v>
      </c>
      <c r="AF57"/>
    </row>
    <row r="58" spans="1:32" s="6" customFormat="1" ht="15" customHeight="1">
      <c r="A58" s="46" t="s">
        <v>46</v>
      </c>
      <c r="B58" s="52" t="s">
        <v>279</v>
      </c>
      <c r="C58" s="69">
        <f t="shared" si="1"/>
        <v>1</v>
      </c>
      <c r="D58" s="69">
        <v>0.5</v>
      </c>
      <c r="E58" s="79"/>
      <c r="F58" s="80">
        <f t="shared" si="5"/>
        <v>0.5</v>
      </c>
      <c r="G58" s="81" t="s">
        <v>96</v>
      </c>
      <c r="H58" s="47" t="s">
        <v>96</v>
      </c>
      <c r="I58" s="47" t="s">
        <v>288</v>
      </c>
      <c r="J58" s="47" t="s">
        <v>290</v>
      </c>
      <c r="K58" s="93" t="s">
        <v>658</v>
      </c>
      <c r="L58" s="54">
        <v>42593</v>
      </c>
      <c r="M58" s="54" t="s">
        <v>513</v>
      </c>
      <c r="N58" s="47" t="s">
        <v>217</v>
      </c>
      <c r="O58" s="47" t="s">
        <v>96</v>
      </c>
      <c r="P58" s="47" t="s">
        <v>288</v>
      </c>
      <c r="Q58" s="93" t="s">
        <v>659</v>
      </c>
      <c r="R58" s="54">
        <v>44571</v>
      </c>
      <c r="S58" s="54" t="s">
        <v>296</v>
      </c>
      <c r="T58" s="89" t="s">
        <v>132</v>
      </c>
      <c r="U58" s="54" t="s">
        <v>294</v>
      </c>
      <c r="V58" s="51" t="s">
        <v>96</v>
      </c>
      <c r="W58" s="47" t="s">
        <v>308</v>
      </c>
      <c r="X58" s="55">
        <v>44571</v>
      </c>
      <c r="Y58" s="54">
        <v>44593</v>
      </c>
      <c r="Z58" s="54" t="s">
        <v>96</v>
      </c>
      <c r="AA58" s="47" t="s">
        <v>96</v>
      </c>
      <c r="AB58" s="51" t="s">
        <v>664</v>
      </c>
      <c r="AC58" s="61" t="s">
        <v>154</v>
      </c>
      <c r="AD58" s="158" t="s">
        <v>132</v>
      </c>
    </row>
    <row r="59" spans="1:32" ht="15" customHeight="1">
      <c r="A59" s="46" t="s">
        <v>47</v>
      </c>
      <c r="B59" s="51" t="s">
        <v>279</v>
      </c>
      <c r="C59" s="69">
        <f t="shared" si="1"/>
        <v>1</v>
      </c>
      <c r="D59" s="69"/>
      <c r="E59" s="79"/>
      <c r="F59" s="80">
        <f t="shared" si="5"/>
        <v>1</v>
      </c>
      <c r="G59" s="81" t="s">
        <v>96</v>
      </c>
      <c r="H59" s="47" t="s">
        <v>96</v>
      </c>
      <c r="I59" s="47" t="s">
        <v>288</v>
      </c>
      <c r="J59" s="47" t="s">
        <v>290</v>
      </c>
      <c r="K59" s="51">
        <v>65</v>
      </c>
      <c r="L59" s="54">
        <v>41766</v>
      </c>
      <c r="M59" s="54" t="s">
        <v>514</v>
      </c>
      <c r="N59" s="47" t="s">
        <v>96</v>
      </c>
      <c r="O59" s="47" t="s">
        <v>96</v>
      </c>
      <c r="P59" s="47" t="s">
        <v>288</v>
      </c>
      <c r="Q59" s="89">
        <v>57</v>
      </c>
      <c r="R59" s="54">
        <v>44624</v>
      </c>
      <c r="S59" s="54" t="s">
        <v>296</v>
      </c>
      <c r="T59" s="89" t="s">
        <v>132</v>
      </c>
      <c r="U59" s="54" t="s">
        <v>294</v>
      </c>
      <c r="V59" s="51" t="s">
        <v>96</v>
      </c>
      <c r="W59" s="47" t="s">
        <v>395</v>
      </c>
      <c r="X59" s="54">
        <v>44624</v>
      </c>
      <c r="Y59" s="54">
        <v>44644</v>
      </c>
      <c r="Z59" s="54" t="s">
        <v>96</v>
      </c>
      <c r="AA59" s="47" t="s">
        <v>96</v>
      </c>
      <c r="AB59" s="52" t="s">
        <v>132</v>
      </c>
      <c r="AC59" s="59" t="s">
        <v>94</v>
      </c>
      <c r="AD59" s="158" t="s">
        <v>132</v>
      </c>
      <c r="AE59" s="6"/>
    </row>
    <row r="60" spans="1:32" s="6" customFormat="1" ht="15" customHeight="1">
      <c r="A60" s="46" t="s">
        <v>231</v>
      </c>
      <c r="B60" s="51" t="s">
        <v>279</v>
      </c>
      <c r="C60" s="69">
        <f t="shared" si="1"/>
        <v>1</v>
      </c>
      <c r="D60" s="69"/>
      <c r="E60" s="79"/>
      <c r="F60" s="80">
        <f t="shared" si="5"/>
        <v>1</v>
      </c>
      <c r="G60" s="81" t="s">
        <v>96</v>
      </c>
      <c r="H60" s="47" t="s">
        <v>96</v>
      </c>
      <c r="I60" s="47" t="s">
        <v>288</v>
      </c>
      <c r="J60" s="47" t="s">
        <v>290</v>
      </c>
      <c r="K60" s="51" t="s">
        <v>516</v>
      </c>
      <c r="L60" s="54">
        <v>44076</v>
      </c>
      <c r="M60" s="54" t="s">
        <v>291</v>
      </c>
      <c r="N60" s="47" t="s">
        <v>132</v>
      </c>
      <c r="O60" s="47" t="s">
        <v>96</v>
      </c>
      <c r="P60" s="47" t="s">
        <v>288</v>
      </c>
      <c r="Q60" s="89" t="s">
        <v>518</v>
      </c>
      <c r="R60" s="54">
        <v>44131</v>
      </c>
      <c r="S60" s="54" t="s">
        <v>296</v>
      </c>
      <c r="T60" s="89" t="s">
        <v>132</v>
      </c>
      <c r="U60" s="54" t="s">
        <v>294</v>
      </c>
      <c r="V60" s="51" t="s">
        <v>96</v>
      </c>
      <c r="W60" s="47" t="s">
        <v>517</v>
      </c>
      <c r="X60" s="55">
        <v>44131</v>
      </c>
      <c r="Y60" s="54">
        <v>44188</v>
      </c>
      <c r="Z60" s="54" t="s">
        <v>96</v>
      </c>
      <c r="AA60" s="47" t="s">
        <v>96</v>
      </c>
      <c r="AB60" s="52" t="s">
        <v>132</v>
      </c>
      <c r="AC60" s="66" t="s">
        <v>141</v>
      </c>
      <c r="AD60" s="158" t="s">
        <v>132</v>
      </c>
    </row>
    <row r="61" spans="1:32" s="6" customFormat="1" ht="15" customHeight="1">
      <c r="A61" s="46" t="s">
        <v>48</v>
      </c>
      <c r="B61" s="51" t="s">
        <v>279</v>
      </c>
      <c r="C61" s="69">
        <f t="shared" si="1"/>
        <v>1</v>
      </c>
      <c r="D61" s="69"/>
      <c r="E61" s="79"/>
      <c r="F61" s="80">
        <f t="shared" si="5"/>
        <v>1</v>
      </c>
      <c r="G61" s="81" t="s">
        <v>96</v>
      </c>
      <c r="H61" s="47" t="s">
        <v>96</v>
      </c>
      <c r="I61" s="47" t="s">
        <v>288</v>
      </c>
      <c r="J61" s="47" t="s">
        <v>290</v>
      </c>
      <c r="K61" s="51" t="s">
        <v>520</v>
      </c>
      <c r="L61" s="54">
        <v>41787</v>
      </c>
      <c r="M61" s="54" t="s">
        <v>521</v>
      </c>
      <c r="N61" s="47" t="s">
        <v>96</v>
      </c>
      <c r="O61" s="47" t="s">
        <v>96</v>
      </c>
      <c r="P61" s="47" t="s">
        <v>288</v>
      </c>
      <c r="Q61" s="89" t="s">
        <v>522</v>
      </c>
      <c r="R61" s="54">
        <v>44288</v>
      </c>
      <c r="S61" s="54" t="s">
        <v>523</v>
      </c>
      <c r="T61" s="89" t="s">
        <v>96</v>
      </c>
      <c r="U61" s="54" t="s">
        <v>294</v>
      </c>
      <c r="V61" s="51" t="s">
        <v>96</v>
      </c>
      <c r="W61" s="47" t="s">
        <v>308</v>
      </c>
      <c r="X61" s="55">
        <v>44288</v>
      </c>
      <c r="Y61" s="55">
        <v>44288</v>
      </c>
      <c r="Z61" s="55" t="s">
        <v>96</v>
      </c>
      <c r="AA61" s="47" t="s">
        <v>96</v>
      </c>
      <c r="AB61" s="52" t="s">
        <v>132</v>
      </c>
      <c r="AC61" s="60" t="s">
        <v>519</v>
      </c>
      <c r="AD61" s="158" t="s">
        <v>132</v>
      </c>
    </row>
    <row r="62" spans="1:32" s="6" customFormat="1" ht="15" customHeight="1">
      <c r="A62" s="46" t="s">
        <v>49</v>
      </c>
      <c r="B62" s="51" t="s">
        <v>279</v>
      </c>
      <c r="C62" s="69">
        <f t="shared" si="1"/>
        <v>1</v>
      </c>
      <c r="D62" s="69">
        <v>0.5</v>
      </c>
      <c r="E62" s="79"/>
      <c r="F62" s="80">
        <f t="shared" si="5"/>
        <v>0.5</v>
      </c>
      <c r="G62" s="81" t="s">
        <v>96</v>
      </c>
      <c r="H62" s="47" t="s">
        <v>96</v>
      </c>
      <c r="I62" s="47" t="s">
        <v>293</v>
      </c>
      <c r="J62" s="47" t="s">
        <v>290</v>
      </c>
      <c r="K62" s="51">
        <v>38</v>
      </c>
      <c r="L62" s="54">
        <v>44014</v>
      </c>
      <c r="M62" s="54" t="s">
        <v>291</v>
      </c>
      <c r="N62" s="47" t="s">
        <v>132</v>
      </c>
      <c r="O62" s="47" t="s">
        <v>96</v>
      </c>
      <c r="P62" s="47" t="s">
        <v>288</v>
      </c>
      <c r="Q62" s="89">
        <v>101</v>
      </c>
      <c r="R62" s="54">
        <v>44175</v>
      </c>
      <c r="S62" s="54" t="s">
        <v>525</v>
      </c>
      <c r="T62" s="89" t="s">
        <v>217</v>
      </c>
      <c r="U62" s="54" t="s">
        <v>294</v>
      </c>
      <c r="V62" s="51" t="s">
        <v>96</v>
      </c>
      <c r="W62" s="47" t="s">
        <v>308</v>
      </c>
      <c r="X62" s="55">
        <v>44175</v>
      </c>
      <c r="Y62" s="54">
        <v>44224</v>
      </c>
      <c r="Z62" s="54" t="s">
        <v>96</v>
      </c>
      <c r="AA62" s="47" t="s">
        <v>96</v>
      </c>
      <c r="AB62" s="51" t="s">
        <v>674</v>
      </c>
      <c r="AC62" s="62" t="s">
        <v>407</v>
      </c>
      <c r="AD62" s="158" t="s">
        <v>132</v>
      </c>
    </row>
    <row r="63" spans="1:32" s="6" customFormat="1" ht="15" customHeight="1">
      <c r="A63" s="46" t="s">
        <v>232</v>
      </c>
      <c r="B63" s="51" t="s">
        <v>240</v>
      </c>
      <c r="C63" s="69">
        <f t="shared" si="1"/>
        <v>0</v>
      </c>
      <c r="D63" s="69"/>
      <c r="E63" s="79"/>
      <c r="F63" s="80">
        <f t="shared" si="5"/>
        <v>0</v>
      </c>
      <c r="G63" s="81" t="s">
        <v>217</v>
      </c>
      <c r="H63" s="47" t="s">
        <v>96</v>
      </c>
      <c r="I63" s="47" t="s">
        <v>288</v>
      </c>
      <c r="J63" s="47" t="s">
        <v>290</v>
      </c>
      <c r="K63" s="51">
        <v>82</v>
      </c>
      <c r="L63" s="54">
        <v>41827</v>
      </c>
      <c r="M63" s="54" t="s">
        <v>526</v>
      </c>
      <c r="N63" s="47" t="s">
        <v>96</v>
      </c>
      <c r="O63" s="47" t="s">
        <v>96</v>
      </c>
      <c r="P63" s="47" t="s">
        <v>288</v>
      </c>
      <c r="Q63" s="51">
        <v>65</v>
      </c>
      <c r="R63" s="54">
        <v>43536</v>
      </c>
      <c r="S63" s="54" t="s">
        <v>296</v>
      </c>
      <c r="T63" s="89" t="s">
        <v>132</v>
      </c>
      <c r="U63" s="54" t="s">
        <v>294</v>
      </c>
      <c r="V63" s="51" t="s">
        <v>96</v>
      </c>
      <c r="W63" s="47" t="s">
        <v>377</v>
      </c>
      <c r="X63" s="55">
        <v>43536</v>
      </c>
      <c r="Y63" s="54">
        <v>43542</v>
      </c>
      <c r="Z63" s="54" t="s">
        <v>217</v>
      </c>
      <c r="AA63" s="47" t="s">
        <v>646</v>
      </c>
      <c r="AB63" s="51" t="s">
        <v>640</v>
      </c>
      <c r="AC63" s="66" t="s">
        <v>110</v>
      </c>
      <c r="AD63" s="158" t="s">
        <v>132</v>
      </c>
    </row>
    <row r="64" spans="1:32" s="6" customFormat="1" ht="15" customHeight="1">
      <c r="A64" s="46" t="s">
        <v>51</v>
      </c>
      <c r="B64" s="51" t="s">
        <v>279</v>
      </c>
      <c r="C64" s="69">
        <f t="shared" si="1"/>
        <v>1</v>
      </c>
      <c r="D64" s="69"/>
      <c r="E64" s="79"/>
      <c r="F64" s="80">
        <f t="shared" si="5"/>
        <v>1</v>
      </c>
      <c r="G64" s="81" t="s">
        <v>96</v>
      </c>
      <c r="H64" s="47" t="s">
        <v>96</v>
      </c>
      <c r="I64" s="47" t="s">
        <v>288</v>
      </c>
      <c r="J64" s="47" t="s">
        <v>290</v>
      </c>
      <c r="K64" s="51">
        <v>50</v>
      </c>
      <c r="L64" s="54">
        <v>44644</v>
      </c>
      <c r="M64" s="54" t="s">
        <v>291</v>
      </c>
      <c r="N64" s="47" t="s">
        <v>132</v>
      </c>
      <c r="O64" s="47" t="s">
        <v>96</v>
      </c>
      <c r="P64" s="47" t="s">
        <v>288</v>
      </c>
      <c r="Q64" s="89">
        <v>201</v>
      </c>
      <c r="R64" s="54">
        <v>44090</v>
      </c>
      <c r="S64" s="54" t="s">
        <v>296</v>
      </c>
      <c r="T64" s="89" t="s">
        <v>132</v>
      </c>
      <c r="U64" s="54" t="s">
        <v>294</v>
      </c>
      <c r="V64" s="51" t="s">
        <v>96</v>
      </c>
      <c r="W64" s="47" t="s">
        <v>308</v>
      </c>
      <c r="X64" s="55">
        <v>44090</v>
      </c>
      <c r="Y64" s="54">
        <v>44155</v>
      </c>
      <c r="Z64" s="54" t="s">
        <v>96</v>
      </c>
      <c r="AA64" s="47" t="s">
        <v>96</v>
      </c>
      <c r="AB64" s="51" t="s">
        <v>132</v>
      </c>
      <c r="AC64" s="62" t="s">
        <v>180</v>
      </c>
      <c r="AD64" s="158" t="s">
        <v>132</v>
      </c>
    </row>
    <row r="65" spans="1:31" ht="15" customHeight="1">
      <c r="A65" s="46" t="s">
        <v>52</v>
      </c>
      <c r="B65" s="51" t="s">
        <v>279</v>
      </c>
      <c r="C65" s="69">
        <f t="shared" si="1"/>
        <v>1</v>
      </c>
      <c r="D65" s="69"/>
      <c r="E65" s="79"/>
      <c r="F65" s="80">
        <f t="shared" si="5"/>
        <v>1</v>
      </c>
      <c r="G65" s="81" t="s">
        <v>96</v>
      </c>
      <c r="H65" s="47" t="s">
        <v>96</v>
      </c>
      <c r="I65" s="47" t="s">
        <v>288</v>
      </c>
      <c r="J65" s="47" t="s">
        <v>290</v>
      </c>
      <c r="K65" s="51">
        <v>29</v>
      </c>
      <c r="L65" s="54">
        <v>41781</v>
      </c>
      <c r="M65" s="54" t="s">
        <v>531</v>
      </c>
      <c r="N65" s="47" t="s">
        <v>96</v>
      </c>
      <c r="O65" s="47" t="s">
        <v>96</v>
      </c>
      <c r="P65" s="47" t="s">
        <v>288</v>
      </c>
      <c r="Q65" s="89">
        <v>88</v>
      </c>
      <c r="R65" s="54">
        <v>44550</v>
      </c>
      <c r="S65" s="54" t="s">
        <v>296</v>
      </c>
      <c r="T65" s="89" t="s">
        <v>132</v>
      </c>
      <c r="U65" s="54" t="s">
        <v>355</v>
      </c>
      <c r="V65" s="51" t="s">
        <v>96</v>
      </c>
      <c r="W65" s="47" t="s">
        <v>377</v>
      </c>
      <c r="X65" s="54">
        <v>44550</v>
      </c>
      <c r="Y65" s="54">
        <v>44592</v>
      </c>
      <c r="Z65" s="54" t="s">
        <v>96</v>
      </c>
      <c r="AA65" s="47" t="s">
        <v>96</v>
      </c>
      <c r="AB65" s="51" t="s">
        <v>132</v>
      </c>
      <c r="AC65" s="59" t="s">
        <v>111</v>
      </c>
      <c r="AD65" s="158" t="s">
        <v>132</v>
      </c>
      <c r="AE65" s="6"/>
    </row>
    <row r="66" spans="1:31" s="6" customFormat="1" ht="15" customHeight="1">
      <c r="A66" s="46" t="s">
        <v>53</v>
      </c>
      <c r="B66" s="51" t="s">
        <v>279</v>
      </c>
      <c r="C66" s="69">
        <f t="shared" si="1"/>
        <v>1</v>
      </c>
      <c r="D66" s="69"/>
      <c r="E66" s="79"/>
      <c r="F66" s="80">
        <f t="shared" si="5"/>
        <v>1</v>
      </c>
      <c r="G66" s="81" t="s">
        <v>96</v>
      </c>
      <c r="H66" s="47" t="s">
        <v>96</v>
      </c>
      <c r="I66" s="47" t="s">
        <v>288</v>
      </c>
      <c r="J66" s="47" t="s">
        <v>290</v>
      </c>
      <c r="K66" s="51" t="s">
        <v>532</v>
      </c>
      <c r="L66" s="54">
        <v>39594</v>
      </c>
      <c r="M66" s="54" t="s">
        <v>662</v>
      </c>
      <c r="N66" s="47" t="s">
        <v>96</v>
      </c>
      <c r="O66" s="47" t="s">
        <v>96</v>
      </c>
      <c r="P66" s="47" t="s">
        <v>288</v>
      </c>
      <c r="Q66" s="89" t="s">
        <v>660</v>
      </c>
      <c r="R66" s="54">
        <v>45026</v>
      </c>
      <c r="S66" s="54" t="s">
        <v>296</v>
      </c>
      <c r="T66" s="89" t="s">
        <v>132</v>
      </c>
      <c r="U66" s="54" t="s">
        <v>355</v>
      </c>
      <c r="V66" s="51" t="s">
        <v>96</v>
      </c>
      <c r="W66" s="47" t="s">
        <v>299</v>
      </c>
      <c r="X66" s="55">
        <v>45026</v>
      </c>
      <c r="Y66" s="54" t="s">
        <v>298</v>
      </c>
      <c r="Z66" s="54" t="s">
        <v>217</v>
      </c>
      <c r="AA66" s="47" t="s">
        <v>96</v>
      </c>
      <c r="AB66" s="51" t="s">
        <v>675</v>
      </c>
      <c r="AC66" s="60" t="s">
        <v>99</v>
      </c>
      <c r="AD66" s="158" t="s">
        <v>132</v>
      </c>
    </row>
    <row r="67" spans="1:31" s="6" customFormat="1" ht="15" customHeight="1">
      <c r="A67" s="46" t="s">
        <v>54</v>
      </c>
      <c r="B67" s="52" t="s">
        <v>279</v>
      </c>
      <c r="C67" s="69">
        <f t="shared" si="1"/>
        <v>1</v>
      </c>
      <c r="D67" s="69"/>
      <c r="E67" s="79"/>
      <c r="F67" s="80">
        <f t="shared" si="5"/>
        <v>1</v>
      </c>
      <c r="G67" s="81" t="s">
        <v>96</v>
      </c>
      <c r="H67" s="47" t="s">
        <v>96</v>
      </c>
      <c r="I67" s="47" t="s">
        <v>288</v>
      </c>
      <c r="J67" s="47" t="s">
        <v>290</v>
      </c>
      <c r="K67" s="51">
        <v>87</v>
      </c>
      <c r="L67" s="54">
        <v>42447</v>
      </c>
      <c r="M67" s="54" t="s">
        <v>534</v>
      </c>
      <c r="N67" s="47" t="s">
        <v>96</v>
      </c>
      <c r="O67" s="47" t="s">
        <v>96</v>
      </c>
      <c r="P67" s="47" t="s">
        <v>288</v>
      </c>
      <c r="Q67" s="89">
        <v>61</v>
      </c>
      <c r="R67" s="54">
        <v>44610</v>
      </c>
      <c r="S67" s="54" t="s">
        <v>296</v>
      </c>
      <c r="T67" s="89" t="s">
        <v>132</v>
      </c>
      <c r="U67" s="54" t="s">
        <v>294</v>
      </c>
      <c r="V67" s="51" t="s">
        <v>96</v>
      </c>
      <c r="W67" s="47" t="s">
        <v>308</v>
      </c>
      <c r="X67" s="54">
        <v>44610</v>
      </c>
      <c r="Y67" s="54">
        <v>44637</v>
      </c>
      <c r="Z67" s="54" t="s">
        <v>96</v>
      </c>
      <c r="AA67" s="47" t="s">
        <v>96</v>
      </c>
      <c r="AB67" s="52" t="s">
        <v>132</v>
      </c>
      <c r="AC67" s="62" t="s">
        <v>209</v>
      </c>
      <c r="AD67" s="158" t="s">
        <v>132</v>
      </c>
    </row>
    <row r="68" spans="1:31" ht="15" customHeight="1">
      <c r="A68" s="46" t="s">
        <v>55</v>
      </c>
      <c r="B68" s="51" t="s">
        <v>279</v>
      </c>
      <c r="C68" s="69">
        <f t="shared" si="1"/>
        <v>1</v>
      </c>
      <c r="D68" s="69"/>
      <c r="E68" s="79"/>
      <c r="F68" s="80">
        <f t="shared" si="5"/>
        <v>1</v>
      </c>
      <c r="G68" s="81" t="s">
        <v>96</v>
      </c>
      <c r="H68" s="47" t="s">
        <v>96</v>
      </c>
      <c r="I68" s="47" t="s">
        <v>288</v>
      </c>
      <c r="J68" s="47" t="s">
        <v>290</v>
      </c>
      <c r="K68" s="51" t="s">
        <v>538</v>
      </c>
      <c r="L68" s="54">
        <v>43396</v>
      </c>
      <c r="M68" s="54" t="s">
        <v>539</v>
      </c>
      <c r="N68" s="47" t="s">
        <v>96</v>
      </c>
      <c r="O68" s="47" t="s">
        <v>96</v>
      </c>
      <c r="P68" s="47" t="s">
        <v>293</v>
      </c>
      <c r="Q68" s="89" t="s">
        <v>541</v>
      </c>
      <c r="R68" s="54">
        <v>44225</v>
      </c>
      <c r="S68" s="54" t="s">
        <v>296</v>
      </c>
      <c r="T68" s="89" t="s">
        <v>132</v>
      </c>
      <c r="U68" s="54" t="s">
        <v>294</v>
      </c>
      <c r="V68" s="51" t="s">
        <v>96</v>
      </c>
      <c r="W68" s="51" t="s">
        <v>540</v>
      </c>
      <c r="X68" s="54">
        <v>44225</v>
      </c>
      <c r="Y68" s="54">
        <v>44293</v>
      </c>
      <c r="Z68" s="54" t="s">
        <v>217</v>
      </c>
      <c r="AA68" s="47" t="s">
        <v>96</v>
      </c>
      <c r="AB68" s="52" t="s">
        <v>132</v>
      </c>
      <c r="AC68" s="62" t="s">
        <v>535</v>
      </c>
      <c r="AD68" s="158" t="s">
        <v>132</v>
      </c>
      <c r="AE68" s="6"/>
    </row>
    <row r="69" spans="1:31" ht="15" customHeight="1">
      <c r="A69" s="100" t="s">
        <v>56</v>
      </c>
      <c r="B69" s="53"/>
      <c r="C69" s="71"/>
      <c r="D69" s="71"/>
      <c r="E69" s="84"/>
      <c r="F69" s="85"/>
      <c r="G69" s="86"/>
      <c r="H69" s="49"/>
      <c r="I69" s="49"/>
      <c r="J69" s="49"/>
      <c r="K69" s="78"/>
      <c r="L69" s="56"/>
      <c r="M69" s="56"/>
      <c r="N69" s="49"/>
      <c r="O69" s="49"/>
      <c r="P69" s="49"/>
      <c r="Q69" s="78"/>
      <c r="R69" s="56"/>
      <c r="S69" s="56"/>
      <c r="T69" s="94"/>
      <c r="U69" s="56"/>
      <c r="V69" s="53"/>
      <c r="W69" s="53"/>
      <c r="X69" s="57"/>
      <c r="Y69" s="56"/>
      <c r="Z69" s="56"/>
      <c r="AA69" s="49"/>
      <c r="AB69" s="53"/>
      <c r="AC69" s="67"/>
    </row>
    <row r="70" spans="1:31" s="6" customFormat="1" ht="15" customHeight="1">
      <c r="A70" s="46" t="s">
        <v>57</v>
      </c>
      <c r="B70" s="52" t="s">
        <v>279</v>
      </c>
      <c r="C70" s="69">
        <f t="shared" si="1"/>
        <v>1</v>
      </c>
      <c r="D70" s="69">
        <v>0.5</v>
      </c>
      <c r="E70" s="79"/>
      <c r="F70" s="80">
        <f t="shared" ref="F70:F75" si="6">C70*(1-D70)*(1-E70)</f>
        <v>0.5</v>
      </c>
      <c r="G70" s="81" t="s">
        <v>96</v>
      </c>
      <c r="H70" s="47" t="s">
        <v>96</v>
      </c>
      <c r="I70" s="47" t="s">
        <v>288</v>
      </c>
      <c r="J70" s="47" t="s">
        <v>290</v>
      </c>
      <c r="K70" s="51">
        <v>56</v>
      </c>
      <c r="L70" s="54">
        <v>42565</v>
      </c>
      <c r="M70" s="54" t="s">
        <v>542</v>
      </c>
      <c r="N70" s="47" t="s">
        <v>96</v>
      </c>
      <c r="O70" s="47" t="s">
        <v>96</v>
      </c>
      <c r="P70" s="47" t="s">
        <v>288</v>
      </c>
      <c r="Q70" s="89">
        <v>91</v>
      </c>
      <c r="R70" s="54">
        <v>44860</v>
      </c>
      <c r="S70" s="54" t="s">
        <v>296</v>
      </c>
      <c r="T70" s="89" t="s">
        <v>132</v>
      </c>
      <c r="U70" s="54" t="s">
        <v>355</v>
      </c>
      <c r="V70" s="51" t="s">
        <v>96</v>
      </c>
      <c r="W70" s="47" t="s">
        <v>308</v>
      </c>
      <c r="X70" s="54">
        <v>44860</v>
      </c>
      <c r="Y70" s="54">
        <v>44883</v>
      </c>
      <c r="Z70" s="54" t="s">
        <v>96</v>
      </c>
      <c r="AA70" s="47" t="s">
        <v>96</v>
      </c>
      <c r="AB70" s="52" t="s">
        <v>676</v>
      </c>
      <c r="AC70" s="66" t="s">
        <v>90</v>
      </c>
      <c r="AD70" s="158" t="s">
        <v>132</v>
      </c>
    </row>
    <row r="71" spans="1:31" ht="15" customHeight="1">
      <c r="A71" s="46" t="s">
        <v>58</v>
      </c>
      <c r="B71" s="51" t="s">
        <v>279</v>
      </c>
      <c r="C71" s="69">
        <f t="shared" si="1"/>
        <v>1</v>
      </c>
      <c r="D71" s="69">
        <v>0.5</v>
      </c>
      <c r="E71" s="79"/>
      <c r="F71" s="80">
        <f t="shared" si="6"/>
        <v>0.5</v>
      </c>
      <c r="G71" s="81" t="s">
        <v>96</v>
      </c>
      <c r="H71" s="47" t="s">
        <v>96</v>
      </c>
      <c r="I71" s="47" t="s">
        <v>288</v>
      </c>
      <c r="J71" s="47" t="s">
        <v>290</v>
      </c>
      <c r="K71" s="51">
        <v>233</v>
      </c>
      <c r="L71" s="54">
        <v>42914</v>
      </c>
      <c r="M71" s="54" t="s">
        <v>543</v>
      </c>
      <c r="N71" s="47" t="s">
        <v>217</v>
      </c>
      <c r="O71" s="47" t="s">
        <v>96</v>
      </c>
      <c r="P71" s="47" t="s">
        <v>288</v>
      </c>
      <c r="Q71" s="89">
        <v>397</v>
      </c>
      <c r="R71" s="54">
        <v>45163</v>
      </c>
      <c r="S71" s="54" t="s">
        <v>296</v>
      </c>
      <c r="T71" s="89" t="s">
        <v>132</v>
      </c>
      <c r="U71" s="54" t="s">
        <v>294</v>
      </c>
      <c r="V71" s="51" t="s">
        <v>96</v>
      </c>
      <c r="W71" s="47" t="s">
        <v>308</v>
      </c>
      <c r="X71" s="55">
        <v>45163</v>
      </c>
      <c r="Y71" s="54">
        <v>45181</v>
      </c>
      <c r="Z71" s="54" t="s">
        <v>96</v>
      </c>
      <c r="AA71" s="47" t="s">
        <v>96</v>
      </c>
      <c r="AB71" s="51" t="s">
        <v>664</v>
      </c>
      <c r="AC71" s="63" t="s">
        <v>409</v>
      </c>
      <c r="AD71" s="158" t="s">
        <v>132</v>
      </c>
      <c r="AE71" s="6"/>
    </row>
    <row r="72" spans="1:31" ht="15" customHeight="1">
      <c r="A72" s="46" t="s">
        <v>59</v>
      </c>
      <c r="B72" s="52" t="s">
        <v>240</v>
      </c>
      <c r="C72" s="69">
        <f t="shared" ref="C72:C98" si="7">IF(B72=$B$4,1,0)</f>
        <v>0</v>
      </c>
      <c r="D72" s="69"/>
      <c r="E72" s="79"/>
      <c r="F72" s="80">
        <f t="shared" si="6"/>
        <v>0</v>
      </c>
      <c r="G72" s="81" t="s">
        <v>217</v>
      </c>
      <c r="H72" s="47" t="s">
        <v>217</v>
      </c>
      <c r="I72" s="47" t="s">
        <v>132</v>
      </c>
      <c r="J72" s="47" t="s">
        <v>132</v>
      </c>
      <c r="K72" s="47" t="s">
        <v>132</v>
      </c>
      <c r="L72" s="47" t="s">
        <v>132</v>
      </c>
      <c r="M72" s="47" t="s">
        <v>132</v>
      </c>
      <c r="N72" s="47" t="s">
        <v>132</v>
      </c>
      <c r="O72" s="47" t="s">
        <v>217</v>
      </c>
      <c r="P72" s="47" t="s">
        <v>132</v>
      </c>
      <c r="Q72" s="47" t="s">
        <v>132</v>
      </c>
      <c r="R72" s="47" t="s">
        <v>132</v>
      </c>
      <c r="S72" s="47" t="s">
        <v>132</v>
      </c>
      <c r="T72" s="47" t="s">
        <v>132</v>
      </c>
      <c r="U72" s="47" t="s">
        <v>132</v>
      </c>
      <c r="V72" s="47" t="s">
        <v>132</v>
      </c>
      <c r="W72" s="47" t="s">
        <v>132</v>
      </c>
      <c r="X72" s="54" t="s">
        <v>132</v>
      </c>
      <c r="Y72" s="47" t="s">
        <v>132</v>
      </c>
      <c r="Z72" s="47" t="s">
        <v>132</v>
      </c>
      <c r="AA72" s="47" t="s">
        <v>132</v>
      </c>
      <c r="AB72" s="47" t="s">
        <v>699</v>
      </c>
      <c r="AC72" s="60" t="s">
        <v>155</v>
      </c>
      <c r="AD72" s="158" t="s">
        <v>132</v>
      </c>
      <c r="AE72" s="6"/>
    </row>
    <row r="73" spans="1:31" s="6" customFormat="1" ht="15" customHeight="1">
      <c r="A73" s="46" t="s">
        <v>60</v>
      </c>
      <c r="B73" s="51" t="s">
        <v>279</v>
      </c>
      <c r="C73" s="69">
        <f t="shared" si="7"/>
        <v>1</v>
      </c>
      <c r="D73" s="69"/>
      <c r="E73" s="79"/>
      <c r="F73" s="80">
        <f t="shared" si="6"/>
        <v>1</v>
      </c>
      <c r="G73" s="81" t="s">
        <v>96</v>
      </c>
      <c r="H73" s="47" t="s">
        <v>96</v>
      </c>
      <c r="I73" s="47" t="s">
        <v>288</v>
      </c>
      <c r="J73" s="47" t="s">
        <v>290</v>
      </c>
      <c r="K73" s="54" t="s">
        <v>545</v>
      </c>
      <c r="L73" s="54">
        <v>41758</v>
      </c>
      <c r="M73" s="54" t="s">
        <v>546</v>
      </c>
      <c r="N73" s="47" t="s">
        <v>96</v>
      </c>
      <c r="O73" s="47" t="s">
        <v>96</v>
      </c>
      <c r="P73" s="47" t="s">
        <v>288</v>
      </c>
      <c r="Q73" s="89" t="s">
        <v>547</v>
      </c>
      <c r="R73" s="54">
        <v>43602</v>
      </c>
      <c r="S73" s="54" t="s">
        <v>296</v>
      </c>
      <c r="T73" s="89" t="s">
        <v>132</v>
      </c>
      <c r="U73" s="54" t="s">
        <v>294</v>
      </c>
      <c r="V73" s="51" t="s">
        <v>96</v>
      </c>
      <c r="W73" s="51" t="s">
        <v>447</v>
      </c>
      <c r="X73" s="54">
        <v>43602</v>
      </c>
      <c r="Y73" s="54">
        <v>43636</v>
      </c>
      <c r="Z73" s="54" t="s">
        <v>96</v>
      </c>
      <c r="AA73" s="47" t="s">
        <v>96</v>
      </c>
      <c r="AB73" s="51" t="s">
        <v>132</v>
      </c>
      <c r="AC73" s="60" t="s">
        <v>211</v>
      </c>
      <c r="AD73" s="158" t="s">
        <v>132</v>
      </c>
    </row>
    <row r="74" spans="1:31" s="6" customFormat="1" ht="15" customHeight="1">
      <c r="A74" s="46" t="s">
        <v>233</v>
      </c>
      <c r="B74" s="51" t="s">
        <v>279</v>
      </c>
      <c r="C74" s="69">
        <f t="shared" si="7"/>
        <v>1</v>
      </c>
      <c r="D74" s="69"/>
      <c r="E74" s="79"/>
      <c r="F74" s="80">
        <f t="shared" si="6"/>
        <v>1</v>
      </c>
      <c r="G74" s="81" t="s">
        <v>96</v>
      </c>
      <c r="H74" s="47" t="s">
        <v>96</v>
      </c>
      <c r="I74" s="47" t="s">
        <v>288</v>
      </c>
      <c r="J74" s="47" t="s">
        <v>290</v>
      </c>
      <c r="K74" s="51" t="s">
        <v>549</v>
      </c>
      <c r="L74" s="54">
        <v>44274</v>
      </c>
      <c r="M74" s="54" t="s">
        <v>550</v>
      </c>
      <c r="N74" s="47" t="s">
        <v>96</v>
      </c>
      <c r="O74" s="47" t="s">
        <v>96</v>
      </c>
      <c r="P74" s="47" t="s">
        <v>288</v>
      </c>
      <c r="Q74" s="89" t="s">
        <v>549</v>
      </c>
      <c r="R74" s="54">
        <v>44274</v>
      </c>
      <c r="S74" s="54" t="s">
        <v>296</v>
      </c>
      <c r="T74" s="89" t="s">
        <v>132</v>
      </c>
      <c r="U74" s="54" t="s">
        <v>294</v>
      </c>
      <c r="V74" s="52" t="s">
        <v>96</v>
      </c>
      <c r="W74" s="47" t="s">
        <v>308</v>
      </c>
      <c r="X74" s="54">
        <v>44274</v>
      </c>
      <c r="Y74" s="54">
        <v>44306</v>
      </c>
      <c r="Z74" s="54" t="s">
        <v>96</v>
      </c>
      <c r="AA74" s="47" t="s">
        <v>96</v>
      </c>
      <c r="AB74" s="51" t="s">
        <v>132</v>
      </c>
      <c r="AC74" s="60" t="s">
        <v>120</v>
      </c>
      <c r="AD74" s="158" t="s">
        <v>132</v>
      </c>
    </row>
    <row r="75" spans="1:31" s="6" customFormat="1" ht="15" customHeight="1">
      <c r="A75" s="46" t="s">
        <v>61</v>
      </c>
      <c r="B75" s="52" t="s">
        <v>279</v>
      </c>
      <c r="C75" s="69">
        <f t="shared" si="7"/>
        <v>1</v>
      </c>
      <c r="D75" s="69"/>
      <c r="E75" s="79"/>
      <c r="F75" s="80">
        <f t="shared" si="6"/>
        <v>1</v>
      </c>
      <c r="G75" s="81" t="s">
        <v>96</v>
      </c>
      <c r="H75" s="47" t="s">
        <v>96</v>
      </c>
      <c r="I75" s="47" t="s">
        <v>288</v>
      </c>
      <c r="J75" s="47" t="s">
        <v>290</v>
      </c>
      <c r="K75" s="51" t="s">
        <v>551</v>
      </c>
      <c r="L75" s="54">
        <v>42649</v>
      </c>
      <c r="M75" s="54" t="s">
        <v>552</v>
      </c>
      <c r="N75" s="47" t="s">
        <v>96</v>
      </c>
      <c r="O75" s="48" t="s">
        <v>96</v>
      </c>
      <c r="P75" s="48" t="s">
        <v>288</v>
      </c>
      <c r="Q75" s="93" t="s">
        <v>609</v>
      </c>
      <c r="R75" s="55">
        <v>44286</v>
      </c>
      <c r="S75" s="55" t="s">
        <v>610</v>
      </c>
      <c r="T75" s="93" t="s">
        <v>132</v>
      </c>
      <c r="U75" s="55" t="s">
        <v>294</v>
      </c>
      <c r="V75" s="52" t="s">
        <v>96</v>
      </c>
      <c r="W75" s="52" t="s">
        <v>553</v>
      </c>
      <c r="X75" s="55">
        <v>44286</v>
      </c>
      <c r="Y75" s="55">
        <v>44300</v>
      </c>
      <c r="Z75" s="55" t="s">
        <v>96</v>
      </c>
      <c r="AA75" s="48" t="s">
        <v>96</v>
      </c>
      <c r="AB75" s="51" t="s">
        <v>132</v>
      </c>
      <c r="AC75" s="66" t="s">
        <v>142</v>
      </c>
      <c r="AD75" s="158" t="s">
        <v>132</v>
      </c>
    </row>
    <row r="76" spans="1:31" ht="15" customHeight="1">
      <c r="A76" s="100" t="s">
        <v>62</v>
      </c>
      <c r="B76" s="53"/>
      <c r="C76" s="71"/>
      <c r="D76" s="71"/>
      <c r="E76" s="84"/>
      <c r="F76" s="85"/>
      <c r="G76" s="86"/>
      <c r="H76" s="49"/>
      <c r="I76" s="49"/>
      <c r="J76" s="49"/>
      <c r="K76" s="78"/>
      <c r="L76" s="56"/>
      <c r="M76" s="56"/>
      <c r="N76" s="49"/>
      <c r="O76" s="49"/>
      <c r="P76" s="49"/>
      <c r="Q76" s="78"/>
      <c r="R76" s="56"/>
      <c r="S76" s="56"/>
      <c r="T76" s="94"/>
      <c r="U76" s="56"/>
      <c r="V76" s="53"/>
      <c r="W76" s="53"/>
      <c r="X76" s="57"/>
      <c r="Y76" s="56"/>
      <c r="Z76" s="56"/>
      <c r="AA76" s="49"/>
      <c r="AB76" s="53"/>
      <c r="AC76" s="67"/>
    </row>
    <row r="77" spans="1:31" s="6" customFormat="1" ht="15" customHeight="1">
      <c r="A77" s="46" t="s">
        <v>63</v>
      </c>
      <c r="B77" s="51" t="s">
        <v>279</v>
      </c>
      <c r="C77" s="69">
        <f t="shared" si="7"/>
        <v>1</v>
      </c>
      <c r="D77" s="69"/>
      <c r="E77" s="79"/>
      <c r="F77" s="80">
        <f t="shared" ref="F77:F86" si="8">C77*(1-D77)*(1-E77)</f>
        <v>1</v>
      </c>
      <c r="G77" s="81" t="s">
        <v>96</v>
      </c>
      <c r="H77" s="47" t="s">
        <v>96</v>
      </c>
      <c r="I77" s="47" t="s">
        <v>288</v>
      </c>
      <c r="J77" s="47" t="s">
        <v>290</v>
      </c>
      <c r="K77" s="51" t="s">
        <v>556</v>
      </c>
      <c r="L77" s="54">
        <v>41681</v>
      </c>
      <c r="M77" s="54" t="s">
        <v>555</v>
      </c>
      <c r="N77" s="47" t="s">
        <v>96</v>
      </c>
      <c r="O77" s="47" t="s">
        <v>96</v>
      </c>
      <c r="P77" s="47" t="s">
        <v>288</v>
      </c>
      <c r="Q77" s="89" t="s">
        <v>558</v>
      </c>
      <c r="R77" s="54">
        <v>45082</v>
      </c>
      <c r="S77" s="54" t="s">
        <v>296</v>
      </c>
      <c r="T77" s="89" t="s">
        <v>132</v>
      </c>
      <c r="U77" s="54" t="s">
        <v>294</v>
      </c>
      <c r="V77" s="51" t="s">
        <v>96</v>
      </c>
      <c r="W77" s="47" t="s">
        <v>557</v>
      </c>
      <c r="X77" s="54">
        <v>45082</v>
      </c>
      <c r="Y77" s="54">
        <v>45112</v>
      </c>
      <c r="Z77" s="54" t="s">
        <v>96</v>
      </c>
      <c r="AA77" s="47" t="s">
        <v>96</v>
      </c>
      <c r="AB77" s="51" t="s">
        <v>132</v>
      </c>
      <c r="AC77" s="66" t="s">
        <v>124</v>
      </c>
      <c r="AD77" s="158" t="s">
        <v>132</v>
      </c>
    </row>
    <row r="78" spans="1:31" s="6" customFormat="1" ht="15" customHeight="1">
      <c r="A78" s="46" t="s">
        <v>65</v>
      </c>
      <c r="B78" s="52" t="s">
        <v>240</v>
      </c>
      <c r="C78" s="69">
        <f t="shared" si="7"/>
        <v>0</v>
      </c>
      <c r="D78" s="69"/>
      <c r="E78" s="79"/>
      <c r="F78" s="80">
        <f t="shared" si="8"/>
        <v>0</v>
      </c>
      <c r="G78" s="81" t="s">
        <v>217</v>
      </c>
      <c r="H78" s="47" t="s">
        <v>650</v>
      </c>
      <c r="I78" s="47" t="s">
        <v>132</v>
      </c>
      <c r="J78" s="47" t="s">
        <v>132</v>
      </c>
      <c r="K78" s="47" t="s">
        <v>132</v>
      </c>
      <c r="L78" s="47" t="s">
        <v>132</v>
      </c>
      <c r="M78" s="47" t="s">
        <v>132</v>
      </c>
      <c r="N78" s="47" t="s">
        <v>132</v>
      </c>
      <c r="O78" s="47" t="s">
        <v>650</v>
      </c>
      <c r="P78" s="47" t="s">
        <v>132</v>
      </c>
      <c r="Q78" s="47" t="s">
        <v>132</v>
      </c>
      <c r="R78" s="47" t="s">
        <v>132</v>
      </c>
      <c r="S78" s="47" t="s">
        <v>132</v>
      </c>
      <c r="T78" s="47" t="s">
        <v>132</v>
      </c>
      <c r="U78" s="47" t="s">
        <v>132</v>
      </c>
      <c r="V78" s="51" t="s">
        <v>132</v>
      </c>
      <c r="W78" s="47" t="s">
        <v>132</v>
      </c>
      <c r="X78" s="54" t="s">
        <v>132</v>
      </c>
      <c r="Y78" s="47" t="s">
        <v>132</v>
      </c>
      <c r="Z78" s="47" t="s">
        <v>132</v>
      </c>
      <c r="AA78" s="47" t="s">
        <v>132</v>
      </c>
      <c r="AB78" s="51" t="s">
        <v>683</v>
      </c>
      <c r="AC78" s="60" t="s">
        <v>210</v>
      </c>
      <c r="AD78" s="158" t="s">
        <v>132</v>
      </c>
    </row>
    <row r="79" spans="1:31" s="6" customFormat="1" ht="15" customHeight="1">
      <c r="A79" s="46" t="s">
        <v>66</v>
      </c>
      <c r="B79" s="52" t="s">
        <v>279</v>
      </c>
      <c r="C79" s="69">
        <f t="shared" si="7"/>
        <v>1</v>
      </c>
      <c r="D79" s="69"/>
      <c r="E79" s="79"/>
      <c r="F79" s="80">
        <f t="shared" si="8"/>
        <v>1</v>
      </c>
      <c r="G79" s="81" t="s">
        <v>96</v>
      </c>
      <c r="H79" s="47" t="s">
        <v>96</v>
      </c>
      <c r="I79" s="47" t="s">
        <v>288</v>
      </c>
      <c r="J79" s="47" t="s">
        <v>290</v>
      </c>
      <c r="K79" s="51" t="s">
        <v>561</v>
      </c>
      <c r="L79" s="54">
        <v>43122</v>
      </c>
      <c r="M79" s="54" t="s">
        <v>291</v>
      </c>
      <c r="N79" s="47" t="s">
        <v>132</v>
      </c>
      <c r="O79" s="47" t="s">
        <v>96</v>
      </c>
      <c r="P79" s="47" t="s">
        <v>288</v>
      </c>
      <c r="Q79" s="89" t="s">
        <v>559</v>
      </c>
      <c r="R79" s="54">
        <v>45002</v>
      </c>
      <c r="S79" s="54" t="s">
        <v>296</v>
      </c>
      <c r="T79" s="89" t="s">
        <v>132</v>
      </c>
      <c r="U79" s="54" t="s">
        <v>294</v>
      </c>
      <c r="V79" s="51" t="s">
        <v>96</v>
      </c>
      <c r="W79" s="51" t="s">
        <v>485</v>
      </c>
      <c r="X79" s="55">
        <v>45002</v>
      </c>
      <c r="Y79" s="54">
        <v>45012</v>
      </c>
      <c r="Z79" s="54" t="s">
        <v>96</v>
      </c>
      <c r="AA79" s="47" t="s">
        <v>96</v>
      </c>
      <c r="AB79" s="51" t="s">
        <v>132</v>
      </c>
      <c r="AC79" s="66" t="s">
        <v>143</v>
      </c>
      <c r="AD79" s="158" t="s">
        <v>132</v>
      </c>
    </row>
    <row r="80" spans="1:31" ht="15" customHeight="1">
      <c r="A80" s="46" t="s">
        <v>67</v>
      </c>
      <c r="B80" s="51" t="s">
        <v>279</v>
      </c>
      <c r="C80" s="69">
        <f t="shared" si="7"/>
        <v>1</v>
      </c>
      <c r="D80" s="69">
        <v>0.5</v>
      </c>
      <c r="E80" s="79"/>
      <c r="F80" s="80">
        <f t="shared" si="8"/>
        <v>0.5</v>
      </c>
      <c r="G80" s="81" t="s">
        <v>96</v>
      </c>
      <c r="H80" s="47" t="s">
        <v>96</v>
      </c>
      <c r="I80" s="47" t="s">
        <v>288</v>
      </c>
      <c r="J80" s="47" t="s">
        <v>290</v>
      </c>
      <c r="K80" s="51" t="s">
        <v>565</v>
      </c>
      <c r="L80" s="54">
        <v>42116</v>
      </c>
      <c r="M80" s="54" t="s">
        <v>564</v>
      </c>
      <c r="N80" s="47" t="s">
        <v>217</v>
      </c>
      <c r="O80" s="47" t="s">
        <v>96</v>
      </c>
      <c r="P80" s="47" t="s">
        <v>288</v>
      </c>
      <c r="Q80" s="89">
        <v>69</v>
      </c>
      <c r="R80" s="54">
        <v>44454</v>
      </c>
      <c r="S80" s="54" t="s">
        <v>563</v>
      </c>
      <c r="T80" s="89" t="s">
        <v>356</v>
      </c>
      <c r="U80" s="54" t="s">
        <v>294</v>
      </c>
      <c r="V80" s="51" t="s">
        <v>96</v>
      </c>
      <c r="W80" s="47" t="s">
        <v>308</v>
      </c>
      <c r="X80" s="54">
        <v>44454</v>
      </c>
      <c r="Y80" s="54">
        <v>44491</v>
      </c>
      <c r="Z80" s="54" t="s">
        <v>96</v>
      </c>
      <c r="AA80" s="47" t="s">
        <v>96</v>
      </c>
      <c r="AB80" s="51" t="s">
        <v>669</v>
      </c>
      <c r="AC80" s="68" t="s">
        <v>91</v>
      </c>
      <c r="AD80" s="158" t="s">
        <v>132</v>
      </c>
      <c r="AE80" s="6"/>
    </row>
    <row r="81" spans="1:60" ht="15" customHeight="1">
      <c r="A81" s="46" t="s">
        <v>69</v>
      </c>
      <c r="B81" s="51" t="s">
        <v>279</v>
      </c>
      <c r="C81" s="69">
        <f t="shared" si="7"/>
        <v>1</v>
      </c>
      <c r="D81" s="70"/>
      <c r="E81" s="79"/>
      <c r="F81" s="80">
        <f t="shared" si="8"/>
        <v>1</v>
      </c>
      <c r="G81" s="81" t="s">
        <v>96</v>
      </c>
      <c r="H81" s="47" t="s">
        <v>96</v>
      </c>
      <c r="I81" s="47" t="s">
        <v>288</v>
      </c>
      <c r="J81" s="47" t="s">
        <v>290</v>
      </c>
      <c r="K81" s="51">
        <v>60</v>
      </c>
      <c r="L81" s="54">
        <v>41088</v>
      </c>
      <c r="M81" s="54" t="s">
        <v>567</v>
      </c>
      <c r="N81" s="47" t="s">
        <v>96</v>
      </c>
      <c r="O81" s="47" t="s">
        <v>96</v>
      </c>
      <c r="P81" s="47" t="s">
        <v>288</v>
      </c>
      <c r="Q81" s="89">
        <v>142</v>
      </c>
      <c r="R81" s="54">
        <v>44476</v>
      </c>
      <c r="S81" s="54" t="s">
        <v>296</v>
      </c>
      <c r="T81" s="89" t="s">
        <v>132</v>
      </c>
      <c r="U81" s="54" t="s">
        <v>355</v>
      </c>
      <c r="V81" s="51" t="s">
        <v>96</v>
      </c>
      <c r="W81" s="47" t="s">
        <v>308</v>
      </c>
      <c r="X81" s="55">
        <v>44476</v>
      </c>
      <c r="Y81" s="54">
        <v>44510</v>
      </c>
      <c r="Z81" s="54" t="s">
        <v>96</v>
      </c>
      <c r="AA81" s="47" t="s">
        <v>96</v>
      </c>
      <c r="AB81" s="51" t="s">
        <v>132</v>
      </c>
      <c r="AC81" s="60" t="s">
        <v>93</v>
      </c>
      <c r="AD81" s="158" t="s">
        <v>132</v>
      </c>
      <c r="AE81" s="6"/>
    </row>
    <row r="82" spans="1:60" s="9" customFormat="1" ht="15" customHeight="1">
      <c r="A82" s="46" t="s">
        <v>70</v>
      </c>
      <c r="B82" s="52" t="s">
        <v>279</v>
      </c>
      <c r="C82" s="69">
        <f t="shared" si="7"/>
        <v>1</v>
      </c>
      <c r="D82" s="69"/>
      <c r="E82" s="79"/>
      <c r="F82" s="80">
        <f t="shared" si="8"/>
        <v>1</v>
      </c>
      <c r="G82" s="81" t="s">
        <v>96</v>
      </c>
      <c r="H82" s="47" t="s">
        <v>96</v>
      </c>
      <c r="I82" s="47" t="s">
        <v>288</v>
      </c>
      <c r="J82" s="47" t="s">
        <v>290</v>
      </c>
      <c r="K82" s="51" t="s">
        <v>570</v>
      </c>
      <c r="L82" s="54">
        <v>42429</v>
      </c>
      <c r="M82" s="54" t="s">
        <v>571</v>
      </c>
      <c r="N82" s="47" t="s">
        <v>96</v>
      </c>
      <c r="O82" s="47" t="s">
        <v>96</v>
      </c>
      <c r="P82" s="47" t="s">
        <v>293</v>
      </c>
      <c r="Q82" s="89" t="s">
        <v>573</v>
      </c>
      <c r="R82" s="54">
        <v>43631</v>
      </c>
      <c r="S82" s="54" t="s">
        <v>574</v>
      </c>
      <c r="T82" s="89" t="s">
        <v>96</v>
      </c>
      <c r="U82" s="54" t="s">
        <v>294</v>
      </c>
      <c r="V82" s="51" t="s">
        <v>96</v>
      </c>
      <c r="W82" s="47" t="s">
        <v>572</v>
      </c>
      <c r="X82" s="54">
        <v>43631</v>
      </c>
      <c r="Y82" s="54">
        <v>43634</v>
      </c>
      <c r="Z82" s="54" t="s">
        <v>96</v>
      </c>
      <c r="AA82" s="47" t="s">
        <v>96</v>
      </c>
      <c r="AB82" s="51" t="s">
        <v>132</v>
      </c>
      <c r="AC82" s="60" t="s">
        <v>411</v>
      </c>
      <c r="AD82" s="158" t="s">
        <v>132</v>
      </c>
    </row>
    <row r="83" spans="1:60" s="6" customFormat="1" ht="15" customHeight="1">
      <c r="A83" s="46" t="s">
        <v>234</v>
      </c>
      <c r="B83" s="52" t="s">
        <v>279</v>
      </c>
      <c r="C83" s="69">
        <f t="shared" si="7"/>
        <v>1</v>
      </c>
      <c r="D83" s="69"/>
      <c r="E83" s="79"/>
      <c r="F83" s="80">
        <f t="shared" si="8"/>
        <v>1</v>
      </c>
      <c r="G83" s="81" t="s">
        <v>96</v>
      </c>
      <c r="H83" s="47" t="s">
        <v>96</v>
      </c>
      <c r="I83" s="47" t="s">
        <v>288</v>
      </c>
      <c r="J83" s="47" t="s">
        <v>290</v>
      </c>
      <c r="K83" s="51">
        <v>129</v>
      </c>
      <c r="L83" s="54">
        <v>45154</v>
      </c>
      <c r="M83" s="54" t="s">
        <v>291</v>
      </c>
      <c r="N83" s="47" t="s">
        <v>132</v>
      </c>
      <c r="O83" s="47" t="s">
        <v>96</v>
      </c>
      <c r="P83" s="47" t="s">
        <v>288</v>
      </c>
      <c r="Q83" s="89">
        <v>87</v>
      </c>
      <c r="R83" s="54">
        <v>44844</v>
      </c>
      <c r="S83" s="54" t="s">
        <v>296</v>
      </c>
      <c r="T83" s="89" t="s">
        <v>132</v>
      </c>
      <c r="U83" s="54" t="s">
        <v>294</v>
      </c>
      <c r="V83" s="51" t="s">
        <v>96</v>
      </c>
      <c r="W83" s="47" t="s">
        <v>557</v>
      </c>
      <c r="X83" s="55">
        <v>44844</v>
      </c>
      <c r="Y83" s="54">
        <v>44867</v>
      </c>
      <c r="Z83" s="54" t="s">
        <v>96</v>
      </c>
      <c r="AA83" s="47" t="s">
        <v>96</v>
      </c>
      <c r="AB83" s="52" t="s">
        <v>132</v>
      </c>
      <c r="AC83" s="60" t="s">
        <v>412</v>
      </c>
      <c r="AD83" s="158" t="s">
        <v>132</v>
      </c>
    </row>
    <row r="84" spans="1:60" ht="15" customHeight="1">
      <c r="A84" s="46" t="s">
        <v>71</v>
      </c>
      <c r="B84" s="51" t="s">
        <v>279</v>
      </c>
      <c r="C84" s="69">
        <f t="shared" si="7"/>
        <v>1</v>
      </c>
      <c r="D84" s="69"/>
      <c r="E84" s="79"/>
      <c r="F84" s="80">
        <f t="shared" si="8"/>
        <v>1</v>
      </c>
      <c r="G84" s="81" t="s">
        <v>96</v>
      </c>
      <c r="H84" s="47" t="s">
        <v>96</v>
      </c>
      <c r="I84" s="47" t="s">
        <v>288</v>
      </c>
      <c r="J84" s="47" t="s">
        <v>290</v>
      </c>
      <c r="K84" s="51" t="s">
        <v>579</v>
      </c>
      <c r="L84" s="54">
        <v>42410</v>
      </c>
      <c r="M84" s="54" t="s">
        <v>578</v>
      </c>
      <c r="N84" s="47" t="s">
        <v>96</v>
      </c>
      <c r="O84" s="47" t="s">
        <v>96</v>
      </c>
      <c r="P84" s="47" t="s">
        <v>288</v>
      </c>
      <c r="Q84" s="89">
        <v>64</v>
      </c>
      <c r="R84" s="54">
        <v>44715</v>
      </c>
      <c r="S84" s="54" t="s">
        <v>296</v>
      </c>
      <c r="T84" s="89" t="s">
        <v>132</v>
      </c>
      <c r="U84" s="54" t="s">
        <v>294</v>
      </c>
      <c r="V84" s="51" t="s">
        <v>96</v>
      </c>
      <c r="W84" s="47" t="s">
        <v>395</v>
      </c>
      <c r="X84" s="54">
        <v>44715</v>
      </c>
      <c r="Y84" s="54">
        <v>44721</v>
      </c>
      <c r="Z84" s="54" t="s">
        <v>96</v>
      </c>
      <c r="AA84" s="47" t="s">
        <v>96</v>
      </c>
      <c r="AB84" s="52" t="s">
        <v>132</v>
      </c>
      <c r="AC84" s="66" t="s">
        <v>112</v>
      </c>
      <c r="AD84" s="158" t="s">
        <v>132</v>
      </c>
      <c r="AE84" s="6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</row>
    <row r="85" spans="1:60" s="37" customFormat="1" ht="15" customHeight="1">
      <c r="A85" s="46" t="s">
        <v>72</v>
      </c>
      <c r="B85" s="51" t="s">
        <v>279</v>
      </c>
      <c r="C85" s="70">
        <f t="shared" si="7"/>
        <v>1</v>
      </c>
      <c r="D85" s="70"/>
      <c r="E85" s="82"/>
      <c r="F85" s="83">
        <f t="shared" si="8"/>
        <v>1</v>
      </c>
      <c r="G85" s="81" t="s">
        <v>96</v>
      </c>
      <c r="H85" s="48" t="s">
        <v>96</v>
      </c>
      <c r="I85" s="47" t="s">
        <v>288</v>
      </c>
      <c r="J85" s="47" t="s">
        <v>290</v>
      </c>
      <c r="K85" s="52">
        <v>35</v>
      </c>
      <c r="L85" s="55">
        <v>42143</v>
      </c>
      <c r="M85" s="55" t="s">
        <v>581</v>
      </c>
      <c r="N85" s="48" t="s">
        <v>96</v>
      </c>
      <c r="O85" s="48" t="s">
        <v>96</v>
      </c>
      <c r="P85" s="47" t="s">
        <v>288</v>
      </c>
      <c r="Q85" s="93">
        <v>17</v>
      </c>
      <c r="R85" s="55">
        <v>44998</v>
      </c>
      <c r="S85" s="54" t="s">
        <v>296</v>
      </c>
      <c r="T85" s="89" t="s">
        <v>132</v>
      </c>
      <c r="U85" s="55" t="s">
        <v>355</v>
      </c>
      <c r="V85" s="51" t="s">
        <v>96</v>
      </c>
      <c r="W85" s="47" t="s">
        <v>308</v>
      </c>
      <c r="X85" s="55">
        <v>44998</v>
      </c>
      <c r="Y85" s="54">
        <v>45002</v>
      </c>
      <c r="Z85" s="54" t="s">
        <v>96</v>
      </c>
      <c r="AA85" s="47" t="s">
        <v>96</v>
      </c>
      <c r="AB85" s="52" t="s">
        <v>132</v>
      </c>
      <c r="AC85" s="62" t="s">
        <v>424</v>
      </c>
      <c r="AD85" s="158" t="s">
        <v>132</v>
      </c>
      <c r="AE85" s="6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</row>
    <row r="86" spans="1:60" s="6" customFormat="1" ht="15" customHeight="1">
      <c r="A86" s="46" t="s">
        <v>73</v>
      </c>
      <c r="B86" s="52" t="s">
        <v>240</v>
      </c>
      <c r="C86" s="69">
        <f t="shared" si="7"/>
        <v>0</v>
      </c>
      <c r="D86" s="69"/>
      <c r="E86" s="79"/>
      <c r="F86" s="80">
        <f t="shared" si="8"/>
        <v>0</v>
      </c>
      <c r="G86" s="81" t="s">
        <v>217</v>
      </c>
      <c r="H86" s="47" t="s">
        <v>217</v>
      </c>
      <c r="I86" s="47" t="s">
        <v>132</v>
      </c>
      <c r="J86" s="47" t="s">
        <v>132</v>
      </c>
      <c r="K86" s="47" t="s">
        <v>132</v>
      </c>
      <c r="L86" s="47" t="s">
        <v>132</v>
      </c>
      <c r="M86" s="47" t="s">
        <v>132</v>
      </c>
      <c r="N86" s="47" t="s">
        <v>132</v>
      </c>
      <c r="O86" s="47" t="s">
        <v>217</v>
      </c>
      <c r="P86" s="47" t="s">
        <v>132</v>
      </c>
      <c r="Q86" s="47" t="s">
        <v>132</v>
      </c>
      <c r="R86" s="47" t="s">
        <v>132</v>
      </c>
      <c r="S86" s="47" t="s">
        <v>132</v>
      </c>
      <c r="T86" s="47" t="s">
        <v>132</v>
      </c>
      <c r="U86" s="47" t="s">
        <v>132</v>
      </c>
      <c r="V86" s="47" t="s">
        <v>132</v>
      </c>
      <c r="W86" s="47" t="s">
        <v>132</v>
      </c>
      <c r="X86" s="54" t="s">
        <v>132</v>
      </c>
      <c r="Y86" s="47" t="s">
        <v>132</v>
      </c>
      <c r="Z86" s="47" t="s">
        <v>132</v>
      </c>
      <c r="AA86" s="47" t="s">
        <v>132</v>
      </c>
      <c r="AB86" s="47" t="s">
        <v>699</v>
      </c>
      <c r="AC86" s="66" t="s">
        <v>150</v>
      </c>
      <c r="AD86" s="158" t="s">
        <v>132</v>
      </c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</row>
    <row r="87" spans="1:60" ht="15" customHeight="1">
      <c r="A87" s="100" t="s">
        <v>74</v>
      </c>
      <c r="B87" s="53"/>
      <c r="C87" s="71"/>
      <c r="D87" s="71"/>
      <c r="E87" s="84"/>
      <c r="F87" s="85"/>
      <c r="G87" s="86"/>
      <c r="H87" s="49"/>
      <c r="I87" s="49"/>
      <c r="J87" s="49"/>
      <c r="K87" s="78"/>
      <c r="L87" s="56"/>
      <c r="M87" s="56"/>
      <c r="N87" s="49"/>
      <c r="O87" s="49"/>
      <c r="P87" s="49"/>
      <c r="Q87" s="78"/>
      <c r="R87" s="56"/>
      <c r="S87" s="56"/>
      <c r="T87" s="94"/>
      <c r="U87" s="56"/>
      <c r="V87" s="53"/>
      <c r="W87" s="53"/>
      <c r="X87" s="57"/>
      <c r="Y87" s="56"/>
      <c r="Z87" s="56"/>
      <c r="AA87" s="49"/>
      <c r="AB87" s="53"/>
      <c r="AC87" s="67"/>
      <c r="AE87" s="41"/>
    </row>
    <row r="88" spans="1:60" ht="15" customHeight="1">
      <c r="A88" s="46" t="s">
        <v>64</v>
      </c>
      <c r="B88" s="52" t="s">
        <v>279</v>
      </c>
      <c r="C88" s="69">
        <f t="shared" si="7"/>
        <v>1</v>
      </c>
      <c r="D88" s="69"/>
      <c r="E88" s="79"/>
      <c r="F88" s="80">
        <f t="shared" ref="F88:F98" si="9">C88*(1-D88)*(1-E88)</f>
        <v>1</v>
      </c>
      <c r="G88" s="81" t="s">
        <v>96</v>
      </c>
      <c r="H88" s="47" t="s">
        <v>96</v>
      </c>
      <c r="I88" s="47" t="s">
        <v>288</v>
      </c>
      <c r="J88" s="47" t="s">
        <v>290</v>
      </c>
      <c r="K88" s="51">
        <v>40</v>
      </c>
      <c r="L88" s="54">
        <v>41703</v>
      </c>
      <c r="M88" s="54" t="s">
        <v>583</v>
      </c>
      <c r="N88" s="47" t="s">
        <v>96</v>
      </c>
      <c r="O88" s="47" t="s">
        <v>96</v>
      </c>
      <c r="P88" s="47" t="s">
        <v>288</v>
      </c>
      <c r="Q88" s="89">
        <v>80</v>
      </c>
      <c r="R88" s="55">
        <v>44999</v>
      </c>
      <c r="S88" s="54" t="s">
        <v>296</v>
      </c>
      <c r="T88" s="89" t="s">
        <v>132</v>
      </c>
      <c r="U88" s="54" t="s">
        <v>294</v>
      </c>
      <c r="V88" s="51" t="s">
        <v>96</v>
      </c>
      <c r="W88" s="47" t="s">
        <v>377</v>
      </c>
      <c r="X88" s="55">
        <v>44999</v>
      </c>
      <c r="Y88" s="54">
        <v>45034</v>
      </c>
      <c r="Z88" s="54" t="s">
        <v>96</v>
      </c>
      <c r="AA88" s="47" t="s">
        <v>96</v>
      </c>
      <c r="AB88" s="51" t="s">
        <v>132</v>
      </c>
      <c r="AC88" s="60" t="s">
        <v>121</v>
      </c>
      <c r="AD88" s="158" t="s">
        <v>132</v>
      </c>
      <c r="AE88" s="41"/>
    </row>
    <row r="89" spans="1:60" s="6" customFormat="1" ht="15" customHeight="1">
      <c r="A89" s="46" t="s">
        <v>75</v>
      </c>
      <c r="B89" s="51" t="s">
        <v>279</v>
      </c>
      <c r="C89" s="69">
        <f t="shared" si="7"/>
        <v>1</v>
      </c>
      <c r="D89" s="69"/>
      <c r="E89" s="79"/>
      <c r="F89" s="80">
        <f t="shared" si="9"/>
        <v>1</v>
      </c>
      <c r="G89" s="81" t="s">
        <v>96</v>
      </c>
      <c r="H89" s="47" t="s">
        <v>96</v>
      </c>
      <c r="I89" s="47" t="s">
        <v>288</v>
      </c>
      <c r="J89" s="47" t="s">
        <v>290</v>
      </c>
      <c r="K89" s="51" t="s">
        <v>585</v>
      </c>
      <c r="L89" s="54">
        <v>42881</v>
      </c>
      <c r="M89" s="54" t="s">
        <v>291</v>
      </c>
      <c r="N89" s="47" t="s">
        <v>132</v>
      </c>
      <c r="O89" s="47" t="s">
        <v>96</v>
      </c>
      <c r="P89" s="47" t="s">
        <v>288</v>
      </c>
      <c r="Q89" s="89" t="s">
        <v>586</v>
      </c>
      <c r="R89" s="54">
        <v>44795</v>
      </c>
      <c r="S89" s="54" t="s">
        <v>296</v>
      </c>
      <c r="T89" s="89" t="s">
        <v>132</v>
      </c>
      <c r="U89" s="54" t="s">
        <v>294</v>
      </c>
      <c r="V89" s="51" t="s">
        <v>96</v>
      </c>
      <c r="W89" s="47" t="s">
        <v>309</v>
      </c>
      <c r="X89" s="55">
        <v>44795</v>
      </c>
      <c r="Y89" s="54">
        <v>44876</v>
      </c>
      <c r="Z89" s="54" t="s">
        <v>96</v>
      </c>
      <c r="AA89" s="47" t="s">
        <v>96</v>
      </c>
      <c r="AB89" s="51" t="s">
        <v>132</v>
      </c>
      <c r="AC89" s="62" t="s">
        <v>122</v>
      </c>
      <c r="AD89" s="158" t="s">
        <v>132</v>
      </c>
      <c r="AE89" s="41"/>
    </row>
    <row r="90" spans="1:60" s="6" customFormat="1" ht="15" customHeight="1">
      <c r="A90" s="46" t="s">
        <v>68</v>
      </c>
      <c r="B90" s="52" t="s">
        <v>240</v>
      </c>
      <c r="C90" s="69">
        <f t="shared" si="7"/>
        <v>0</v>
      </c>
      <c r="D90" s="69"/>
      <c r="E90" s="79"/>
      <c r="F90" s="80">
        <f t="shared" si="9"/>
        <v>0</v>
      </c>
      <c r="G90" s="81" t="s">
        <v>217</v>
      </c>
      <c r="H90" s="47" t="s">
        <v>217</v>
      </c>
      <c r="I90" s="47" t="s">
        <v>132</v>
      </c>
      <c r="J90" s="47" t="s">
        <v>132</v>
      </c>
      <c r="K90" s="47" t="s">
        <v>132</v>
      </c>
      <c r="L90" s="47" t="s">
        <v>132</v>
      </c>
      <c r="M90" s="47" t="s">
        <v>132</v>
      </c>
      <c r="N90" s="47" t="s">
        <v>132</v>
      </c>
      <c r="O90" s="47" t="s">
        <v>217</v>
      </c>
      <c r="P90" s="47" t="s">
        <v>132</v>
      </c>
      <c r="Q90" s="47" t="s">
        <v>132</v>
      </c>
      <c r="R90" s="47" t="s">
        <v>132</v>
      </c>
      <c r="S90" s="47" t="s">
        <v>132</v>
      </c>
      <c r="T90" s="47" t="s">
        <v>132</v>
      </c>
      <c r="U90" s="47" t="s">
        <v>132</v>
      </c>
      <c r="V90" s="47" t="s">
        <v>132</v>
      </c>
      <c r="W90" s="47" t="s">
        <v>132</v>
      </c>
      <c r="X90" s="54" t="s">
        <v>132</v>
      </c>
      <c r="Y90" s="47" t="s">
        <v>132</v>
      </c>
      <c r="Z90" s="47" t="s">
        <v>132</v>
      </c>
      <c r="AA90" s="47" t="s">
        <v>132</v>
      </c>
      <c r="AB90" s="47" t="s">
        <v>699</v>
      </c>
      <c r="AC90" s="60" t="s">
        <v>92</v>
      </c>
      <c r="AD90" s="158" t="s">
        <v>132</v>
      </c>
    </row>
    <row r="91" spans="1:60" s="6" customFormat="1" ht="15" customHeight="1">
      <c r="A91" s="46" t="s">
        <v>76</v>
      </c>
      <c r="B91" s="51" t="s">
        <v>240</v>
      </c>
      <c r="C91" s="69">
        <f t="shared" si="7"/>
        <v>0</v>
      </c>
      <c r="D91" s="69"/>
      <c r="E91" s="79"/>
      <c r="F91" s="80">
        <f t="shared" si="9"/>
        <v>0</v>
      </c>
      <c r="G91" s="81" t="s">
        <v>217</v>
      </c>
      <c r="H91" s="47" t="s">
        <v>217</v>
      </c>
      <c r="I91" s="47" t="s">
        <v>132</v>
      </c>
      <c r="J91" s="47" t="s">
        <v>132</v>
      </c>
      <c r="K91" s="51" t="s">
        <v>132</v>
      </c>
      <c r="L91" s="54" t="s">
        <v>132</v>
      </c>
      <c r="M91" s="54" t="s">
        <v>132</v>
      </c>
      <c r="N91" s="47" t="s">
        <v>132</v>
      </c>
      <c r="O91" s="47" t="s">
        <v>96</v>
      </c>
      <c r="P91" s="47" t="s">
        <v>288</v>
      </c>
      <c r="Q91" s="51">
        <v>267</v>
      </c>
      <c r="R91" s="54">
        <v>43791</v>
      </c>
      <c r="S91" s="54" t="s">
        <v>296</v>
      </c>
      <c r="T91" s="89" t="s">
        <v>132</v>
      </c>
      <c r="U91" s="54" t="s">
        <v>294</v>
      </c>
      <c r="V91" s="51" t="s">
        <v>96</v>
      </c>
      <c r="W91" s="47" t="s">
        <v>298</v>
      </c>
      <c r="X91" s="54">
        <v>43791</v>
      </c>
      <c r="Y91" s="47" t="s">
        <v>298</v>
      </c>
      <c r="Z91" s="54" t="s">
        <v>298</v>
      </c>
      <c r="AA91" s="47" t="s">
        <v>711</v>
      </c>
      <c r="AB91" s="52" t="s">
        <v>684</v>
      </c>
      <c r="AC91" s="66" t="s">
        <v>414</v>
      </c>
      <c r="AD91" s="158" t="s">
        <v>132</v>
      </c>
    </row>
    <row r="92" spans="1:60" ht="15" customHeight="1">
      <c r="A92" s="46" t="s">
        <v>77</v>
      </c>
      <c r="B92" s="52" t="s">
        <v>279</v>
      </c>
      <c r="C92" s="69">
        <f t="shared" si="7"/>
        <v>1</v>
      </c>
      <c r="D92" s="69"/>
      <c r="E92" s="79"/>
      <c r="F92" s="80">
        <f t="shared" si="9"/>
        <v>1</v>
      </c>
      <c r="G92" s="81" t="s">
        <v>96</v>
      </c>
      <c r="H92" s="47" t="s">
        <v>96</v>
      </c>
      <c r="I92" s="47" t="s">
        <v>288</v>
      </c>
      <c r="J92" s="47" t="s">
        <v>290</v>
      </c>
      <c r="K92" s="51">
        <v>117</v>
      </c>
      <c r="L92" s="54">
        <v>44823</v>
      </c>
      <c r="M92" s="54" t="s">
        <v>591</v>
      </c>
      <c r="N92" s="47" t="s">
        <v>96</v>
      </c>
      <c r="O92" s="47" t="s">
        <v>96</v>
      </c>
      <c r="P92" s="47" t="s">
        <v>288</v>
      </c>
      <c r="Q92" s="89">
        <v>120</v>
      </c>
      <c r="R92" s="54">
        <v>44830</v>
      </c>
      <c r="S92" s="54" t="s">
        <v>296</v>
      </c>
      <c r="T92" s="89" t="s">
        <v>132</v>
      </c>
      <c r="U92" s="54" t="s">
        <v>294</v>
      </c>
      <c r="V92" s="51" t="s">
        <v>96</v>
      </c>
      <c r="W92" s="47" t="s">
        <v>590</v>
      </c>
      <c r="X92" s="54">
        <v>44830</v>
      </c>
      <c r="Y92" s="54">
        <v>44832</v>
      </c>
      <c r="Z92" s="54" t="s">
        <v>96</v>
      </c>
      <c r="AA92" s="47" t="s">
        <v>96</v>
      </c>
      <c r="AB92" s="47" t="s">
        <v>132</v>
      </c>
      <c r="AC92" s="60" t="s">
        <v>206</v>
      </c>
      <c r="AD92" s="158" t="s">
        <v>132</v>
      </c>
      <c r="AE92" s="6"/>
    </row>
    <row r="93" spans="1:60" ht="15" customHeight="1">
      <c r="A93" s="46" t="s">
        <v>78</v>
      </c>
      <c r="B93" s="52" t="s">
        <v>279</v>
      </c>
      <c r="C93" s="69">
        <f t="shared" si="7"/>
        <v>1</v>
      </c>
      <c r="D93" s="69"/>
      <c r="E93" s="79"/>
      <c r="F93" s="80">
        <f t="shared" si="9"/>
        <v>1</v>
      </c>
      <c r="G93" s="81" t="s">
        <v>96</v>
      </c>
      <c r="H93" s="47" t="s">
        <v>96</v>
      </c>
      <c r="I93" s="47" t="s">
        <v>288</v>
      </c>
      <c r="J93" s="47" t="s">
        <v>290</v>
      </c>
      <c r="K93" s="51" t="s">
        <v>593</v>
      </c>
      <c r="L93" s="54">
        <v>41775</v>
      </c>
      <c r="M93" s="54" t="s">
        <v>594</v>
      </c>
      <c r="N93" s="47" t="s">
        <v>96</v>
      </c>
      <c r="O93" s="47" t="s">
        <v>96</v>
      </c>
      <c r="P93" s="47" t="s">
        <v>288</v>
      </c>
      <c r="Q93" s="89" t="s">
        <v>596</v>
      </c>
      <c r="R93" s="54">
        <v>45058</v>
      </c>
      <c r="S93" s="54" t="s">
        <v>296</v>
      </c>
      <c r="T93" s="89" t="s">
        <v>132</v>
      </c>
      <c r="U93" s="54" t="s">
        <v>294</v>
      </c>
      <c r="V93" s="51" t="s">
        <v>96</v>
      </c>
      <c r="W93" s="47" t="s">
        <v>308</v>
      </c>
      <c r="X93" s="54">
        <v>45058</v>
      </c>
      <c r="Y93" s="54">
        <v>45070</v>
      </c>
      <c r="Z93" s="54" t="s">
        <v>96</v>
      </c>
      <c r="AA93" s="47" t="s">
        <v>96</v>
      </c>
      <c r="AB93" s="47" t="s">
        <v>132</v>
      </c>
      <c r="AC93" s="66" t="s">
        <v>97</v>
      </c>
      <c r="AD93" s="158" t="s">
        <v>132</v>
      </c>
      <c r="AE93" s="6"/>
    </row>
    <row r="94" spans="1:60" ht="15" customHeight="1">
      <c r="A94" s="46" t="s">
        <v>79</v>
      </c>
      <c r="B94" s="51" t="s">
        <v>279</v>
      </c>
      <c r="C94" s="69">
        <f t="shared" si="7"/>
        <v>1</v>
      </c>
      <c r="D94" s="69"/>
      <c r="E94" s="79"/>
      <c r="F94" s="80">
        <f t="shared" si="9"/>
        <v>1</v>
      </c>
      <c r="G94" s="81" t="s">
        <v>96</v>
      </c>
      <c r="H94" s="81" t="s">
        <v>96</v>
      </c>
      <c r="I94" s="47" t="s">
        <v>288</v>
      </c>
      <c r="J94" s="47" t="s">
        <v>290</v>
      </c>
      <c r="K94" s="51">
        <v>316</v>
      </c>
      <c r="L94" s="54">
        <v>41990</v>
      </c>
      <c r="M94" s="54" t="s">
        <v>598</v>
      </c>
      <c r="N94" s="47" t="s">
        <v>96</v>
      </c>
      <c r="O94" s="47" t="s">
        <v>96</v>
      </c>
      <c r="P94" s="47" t="s">
        <v>288</v>
      </c>
      <c r="Q94" s="89">
        <v>158</v>
      </c>
      <c r="R94" s="54">
        <v>45071</v>
      </c>
      <c r="S94" s="54" t="s">
        <v>296</v>
      </c>
      <c r="T94" s="89" t="s">
        <v>132</v>
      </c>
      <c r="U94" s="54" t="s">
        <v>294</v>
      </c>
      <c r="V94" s="51" t="s">
        <v>96</v>
      </c>
      <c r="W94" s="47" t="s">
        <v>308</v>
      </c>
      <c r="X94" s="54">
        <v>45071</v>
      </c>
      <c r="Y94" s="54">
        <v>45105</v>
      </c>
      <c r="Z94" s="54" t="s">
        <v>96</v>
      </c>
      <c r="AA94" s="47" t="s">
        <v>96</v>
      </c>
      <c r="AB94" s="51" t="s">
        <v>132</v>
      </c>
      <c r="AC94" s="60" t="s">
        <v>144</v>
      </c>
      <c r="AD94" s="158" t="s">
        <v>132</v>
      </c>
      <c r="AE94" s="6"/>
    </row>
    <row r="95" spans="1:60" s="6" customFormat="1" ht="15" customHeight="1">
      <c r="A95" s="46" t="s">
        <v>80</v>
      </c>
      <c r="B95" s="52" t="s">
        <v>279</v>
      </c>
      <c r="C95" s="69">
        <f t="shared" si="7"/>
        <v>1</v>
      </c>
      <c r="D95" s="69">
        <v>0.5</v>
      </c>
      <c r="E95" s="79"/>
      <c r="F95" s="80">
        <f t="shared" si="9"/>
        <v>0.5</v>
      </c>
      <c r="G95" s="81" t="s">
        <v>96</v>
      </c>
      <c r="H95" s="51" t="s">
        <v>96</v>
      </c>
      <c r="I95" s="51" t="s">
        <v>289</v>
      </c>
      <c r="J95" s="51" t="s">
        <v>354</v>
      </c>
      <c r="K95" s="51" t="s">
        <v>599</v>
      </c>
      <c r="L95" s="54">
        <v>42425</v>
      </c>
      <c r="M95" s="54" t="s">
        <v>600</v>
      </c>
      <c r="N95" s="51" t="s">
        <v>217</v>
      </c>
      <c r="O95" s="51" t="s">
        <v>96</v>
      </c>
      <c r="P95" s="51" t="s">
        <v>289</v>
      </c>
      <c r="Q95" s="89" t="s">
        <v>601</v>
      </c>
      <c r="R95" s="54">
        <v>44923</v>
      </c>
      <c r="S95" s="54" t="s">
        <v>296</v>
      </c>
      <c r="T95" s="89" t="s">
        <v>132</v>
      </c>
      <c r="U95" s="54" t="s">
        <v>294</v>
      </c>
      <c r="V95" s="51" t="s">
        <v>96</v>
      </c>
      <c r="W95" s="47" t="s">
        <v>395</v>
      </c>
      <c r="X95" s="54">
        <v>44923</v>
      </c>
      <c r="Y95" s="47" t="s">
        <v>298</v>
      </c>
      <c r="Z95" s="47" t="s">
        <v>298</v>
      </c>
      <c r="AA95" s="47" t="s">
        <v>96</v>
      </c>
      <c r="AB95" s="51" t="s">
        <v>664</v>
      </c>
      <c r="AC95" s="60" t="s">
        <v>146</v>
      </c>
      <c r="AD95" s="158" t="s">
        <v>132</v>
      </c>
    </row>
    <row r="96" spans="1:60" s="6" customFormat="1" ht="15" customHeight="1">
      <c r="A96" s="58" t="s">
        <v>81</v>
      </c>
      <c r="B96" s="52" t="s">
        <v>279</v>
      </c>
      <c r="C96" s="70">
        <f>IF(B96=$B$4,1,0)</f>
        <v>1</v>
      </c>
      <c r="D96" s="70"/>
      <c r="E96" s="82"/>
      <c r="F96" s="83">
        <f t="shared" si="9"/>
        <v>1</v>
      </c>
      <c r="G96" s="117" t="s">
        <v>96</v>
      </c>
      <c r="H96" s="48" t="s">
        <v>96</v>
      </c>
      <c r="I96" s="48" t="s">
        <v>288</v>
      </c>
      <c r="J96" s="48" t="s">
        <v>290</v>
      </c>
      <c r="K96" s="52">
        <v>48</v>
      </c>
      <c r="L96" s="55">
        <v>41387</v>
      </c>
      <c r="M96" s="55" t="s">
        <v>602</v>
      </c>
      <c r="N96" s="48" t="s">
        <v>96</v>
      </c>
      <c r="O96" s="48" t="s">
        <v>96</v>
      </c>
      <c r="P96" s="48" t="s">
        <v>293</v>
      </c>
      <c r="Q96" s="93" t="s">
        <v>603</v>
      </c>
      <c r="R96" s="54">
        <v>44804</v>
      </c>
      <c r="S96" s="54" t="s">
        <v>296</v>
      </c>
      <c r="T96" s="89" t="s">
        <v>132</v>
      </c>
      <c r="U96" s="54" t="s">
        <v>294</v>
      </c>
      <c r="V96" s="51" t="s">
        <v>96</v>
      </c>
      <c r="W96" s="47" t="s">
        <v>297</v>
      </c>
      <c r="X96" s="54">
        <v>44804</v>
      </c>
      <c r="Y96" s="54">
        <v>44805</v>
      </c>
      <c r="Z96" s="54" t="s">
        <v>96</v>
      </c>
      <c r="AA96" s="47" t="s">
        <v>96</v>
      </c>
      <c r="AB96" s="51" t="s">
        <v>132</v>
      </c>
      <c r="AC96" s="60" t="s">
        <v>123</v>
      </c>
      <c r="AD96" s="158" t="s">
        <v>132</v>
      </c>
    </row>
    <row r="97" spans="1:30" s="6" customFormat="1" ht="15" customHeight="1">
      <c r="A97" s="46" t="s">
        <v>82</v>
      </c>
      <c r="B97" s="52" t="s">
        <v>240</v>
      </c>
      <c r="C97" s="69">
        <f t="shared" si="7"/>
        <v>0</v>
      </c>
      <c r="D97" s="69"/>
      <c r="E97" s="79"/>
      <c r="F97" s="80">
        <f t="shared" si="9"/>
        <v>0</v>
      </c>
      <c r="G97" s="81" t="s">
        <v>217</v>
      </c>
      <c r="H97" s="47" t="s">
        <v>217</v>
      </c>
      <c r="I97" s="47" t="s">
        <v>132</v>
      </c>
      <c r="J97" s="47" t="s">
        <v>132</v>
      </c>
      <c r="K97" s="47" t="s">
        <v>132</v>
      </c>
      <c r="L97" s="47" t="s">
        <v>132</v>
      </c>
      <c r="M97" s="47" t="s">
        <v>132</v>
      </c>
      <c r="N97" s="47" t="s">
        <v>132</v>
      </c>
      <c r="O97" s="47" t="s">
        <v>217</v>
      </c>
      <c r="P97" s="47" t="s">
        <v>132</v>
      </c>
      <c r="Q97" s="47" t="s">
        <v>132</v>
      </c>
      <c r="R97" s="47" t="s">
        <v>132</v>
      </c>
      <c r="S97" s="47" t="s">
        <v>132</v>
      </c>
      <c r="T97" s="47" t="s">
        <v>132</v>
      </c>
      <c r="U97" s="47" t="s">
        <v>132</v>
      </c>
      <c r="V97" s="47" t="s">
        <v>132</v>
      </c>
      <c r="W97" s="47" t="s">
        <v>132</v>
      </c>
      <c r="X97" s="54" t="s">
        <v>132</v>
      </c>
      <c r="Y97" s="47" t="s">
        <v>132</v>
      </c>
      <c r="Z97" s="47" t="s">
        <v>132</v>
      </c>
      <c r="AA97" s="47" t="s">
        <v>132</v>
      </c>
      <c r="AB97" s="47" t="s">
        <v>699</v>
      </c>
      <c r="AC97" s="66" t="s">
        <v>418</v>
      </c>
      <c r="AD97" s="158" t="s">
        <v>132</v>
      </c>
    </row>
    <row r="98" spans="1:30" s="6" customFormat="1" ht="15" customHeight="1">
      <c r="A98" s="46" t="s">
        <v>83</v>
      </c>
      <c r="B98" s="52" t="s">
        <v>240</v>
      </c>
      <c r="C98" s="69">
        <f t="shared" si="7"/>
        <v>0</v>
      </c>
      <c r="D98" s="69"/>
      <c r="E98" s="79"/>
      <c r="F98" s="80">
        <f t="shared" si="9"/>
        <v>0</v>
      </c>
      <c r="G98" s="81" t="s">
        <v>217</v>
      </c>
      <c r="H98" s="47" t="s">
        <v>217</v>
      </c>
      <c r="I98" s="47" t="s">
        <v>132</v>
      </c>
      <c r="J98" s="47" t="s">
        <v>132</v>
      </c>
      <c r="K98" s="47" t="s">
        <v>132</v>
      </c>
      <c r="L98" s="47" t="s">
        <v>132</v>
      </c>
      <c r="M98" s="47" t="s">
        <v>132</v>
      </c>
      <c r="N98" s="47" t="s">
        <v>132</v>
      </c>
      <c r="O98" s="47" t="s">
        <v>217</v>
      </c>
      <c r="P98" s="47" t="s">
        <v>132</v>
      </c>
      <c r="Q98" s="47" t="s">
        <v>132</v>
      </c>
      <c r="R98" s="47" t="s">
        <v>132</v>
      </c>
      <c r="S98" s="47" t="s">
        <v>132</v>
      </c>
      <c r="T98" s="47" t="s">
        <v>132</v>
      </c>
      <c r="U98" s="47" t="s">
        <v>132</v>
      </c>
      <c r="V98" s="47" t="s">
        <v>132</v>
      </c>
      <c r="W98" s="47" t="s">
        <v>132</v>
      </c>
      <c r="X98" s="54" t="s">
        <v>132</v>
      </c>
      <c r="Y98" s="47" t="s">
        <v>132</v>
      </c>
      <c r="Z98" s="47" t="s">
        <v>132</v>
      </c>
      <c r="AA98" s="47" t="s">
        <v>132</v>
      </c>
      <c r="AB98" s="47" t="s">
        <v>699</v>
      </c>
      <c r="AC98" s="60" t="s">
        <v>145</v>
      </c>
      <c r="AD98" s="158" t="s">
        <v>132</v>
      </c>
    </row>
    <row r="99" spans="1:30" s="23" customFormat="1" ht="29" customHeight="1">
      <c r="A99" s="198" t="s">
        <v>351</v>
      </c>
      <c r="B99" s="198"/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58"/>
    </row>
    <row r="100" spans="1:30" s="23" customFormat="1" ht="14.25" customHeight="1">
      <c r="A100" s="119" t="s">
        <v>352</v>
      </c>
      <c r="B100" s="119"/>
      <c r="C100" s="137"/>
      <c r="D100" s="119"/>
      <c r="E100" s="119"/>
      <c r="F100" s="119"/>
      <c r="G100" s="119"/>
      <c r="H100" s="119"/>
      <c r="I100" s="119"/>
      <c r="J100" s="119"/>
      <c r="K100" s="120"/>
      <c r="L100" s="121"/>
      <c r="M100" s="121"/>
      <c r="N100" s="119"/>
      <c r="O100" s="119"/>
      <c r="P100" s="119"/>
      <c r="Q100" s="120"/>
      <c r="R100" s="121"/>
      <c r="S100" s="121"/>
      <c r="T100" s="120"/>
      <c r="U100" s="120"/>
      <c r="V100" s="119"/>
      <c r="W100" s="119"/>
      <c r="X100" s="119"/>
      <c r="Y100" s="119"/>
      <c r="Z100" s="119"/>
      <c r="AA100" s="119"/>
      <c r="AB100" s="122"/>
      <c r="AC100" s="119"/>
      <c r="AD100" s="158"/>
    </row>
    <row r="101" spans="1:30" ht="14.25" customHeight="1">
      <c r="A101" s="7"/>
    </row>
    <row r="102" spans="1:30" ht="14.25" customHeight="1">
      <c r="AC102" s="2"/>
    </row>
    <row r="103" spans="1:30" ht="14.25" customHeight="1">
      <c r="B103" s="4"/>
      <c r="D103" s="4"/>
      <c r="E103" s="4"/>
      <c r="F103" s="4"/>
      <c r="G103" s="4"/>
      <c r="H103" s="4"/>
      <c r="I103" s="4"/>
      <c r="J103" s="4"/>
      <c r="N103" s="4"/>
      <c r="O103" s="4"/>
      <c r="P103" s="4"/>
      <c r="V103" s="4"/>
      <c r="W103" s="40"/>
      <c r="X103" s="40"/>
      <c r="Y103" s="40"/>
      <c r="Z103" s="40"/>
      <c r="AA103" s="40"/>
      <c r="AB103" s="27"/>
    </row>
    <row r="104" spans="1:30" ht="14.25" customHeight="1">
      <c r="A104" s="4"/>
    </row>
    <row r="106" spans="1:30" ht="14.25" customHeight="1">
      <c r="B106" s="4"/>
      <c r="D106" s="4"/>
      <c r="E106" s="4"/>
      <c r="F106" s="4"/>
      <c r="G106" s="4"/>
      <c r="H106" s="4"/>
      <c r="I106" s="4"/>
      <c r="J106" s="4"/>
      <c r="N106" s="4"/>
      <c r="O106" s="4"/>
      <c r="P106" s="4"/>
      <c r="V106" s="4"/>
      <c r="W106" s="40"/>
      <c r="X106" s="40"/>
      <c r="Y106" s="40"/>
      <c r="Z106" s="40"/>
      <c r="AA106" s="40"/>
      <c r="AB106" s="27"/>
    </row>
    <row r="107" spans="1:30" ht="14.25" customHeight="1">
      <c r="A107" s="4"/>
    </row>
    <row r="110" spans="1:30" ht="14.25" customHeight="1">
      <c r="B110" s="4"/>
      <c r="D110" s="4"/>
      <c r="E110" s="4"/>
      <c r="F110" s="4"/>
      <c r="G110" s="4"/>
      <c r="H110" s="4"/>
      <c r="I110" s="4"/>
      <c r="J110" s="4"/>
      <c r="N110" s="4"/>
      <c r="O110" s="4"/>
      <c r="P110" s="4"/>
      <c r="V110" s="4"/>
      <c r="W110" s="40"/>
      <c r="X110" s="40"/>
      <c r="Y110" s="40"/>
      <c r="Z110" s="40"/>
      <c r="AA110" s="40"/>
      <c r="AB110" s="27"/>
    </row>
    <row r="111" spans="1:30" ht="14.25" customHeight="1">
      <c r="A111" s="4"/>
    </row>
  </sheetData>
  <mergeCells count="21">
    <mergeCell ref="U3:U5"/>
    <mergeCell ref="A99:AC99"/>
    <mergeCell ref="AB3:AB5"/>
    <mergeCell ref="AC3:AC5"/>
    <mergeCell ref="H4:N4"/>
    <mergeCell ref="O4:T4"/>
    <mergeCell ref="H3:T3"/>
    <mergeCell ref="Z4:Z5"/>
    <mergeCell ref="A3:A5"/>
    <mergeCell ref="C3:F3"/>
    <mergeCell ref="V3:V5"/>
    <mergeCell ref="Y4:Y5"/>
    <mergeCell ref="AA4:AA5"/>
    <mergeCell ref="X4:X5"/>
    <mergeCell ref="W4:W5"/>
    <mergeCell ref="W3:AA3"/>
    <mergeCell ref="C4:C5"/>
    <mergeCell ref="D4:D5"/>
    <mergeCell ref="E4:E5"/>
    <mergeCell ref="F4:F5"/>
    <mergeCell ref="G3:G5"/>
  </mergeCells>
  <conditionalFormatting sqref="A7:A24">
    <cfRule type="dataBar" priority="1">
      <dataBar>
        <cfvo type="min"/>
        <cfvo type="max"/>
        <color rgb="FF638EC6"/>
      </dataBar>
    </cfRule>
  </conditionalFormatting>
  <dataValidations count="1">
    <dataValidation type="list" allowBlank="1" showInputMessage="1" showErrorMessage="1" sqref="B7:B98" xr:uid="{00000000-0002-0000-0300-000000000000}">
      <formula1>$B$4:$B$5</formula1>
    </dataValidation>
  </dataValidations>
  <hyperlinks>
    <hyperlink ref="AC11" r:id="rId1" xr:uid="{00000000-0004-0000-0300-000000000000}"/>
    <hyperlink ref="AC10" r:id="rId2" xr:uid="{00000000-0004-0000-0300-000001000000}"/>
    <hyperlink ref="AC7" r:id="rId3" xr:uid="{00000000-0004-0000-0300-000002000000}"/>
    <hyperlink ref="AC16" r:id="rId4" xr:uid="{00000000-0004-0000-0300-000003000000}"/>
    <hyperlink ref="AC15" r:id="rId5" xr:uid="{00000000-0004-0000-0300-000004000000}"/>
    <hyperlink ref="AC17" r:id="rId6" xr:uid="{00000000-0004-0000-0300-000005000000}"/>
    <hyperlink ref="AC22" r:id="rId7" xr:uid="{00000000-0004-0000-0300-000006000000}"/>
    <hyperlink ref="AC21" r:id="rId8" xr:uid="{00000000-0004-0000-0300-000007000000}"/>
    <hyperlink ref="AC20" r:id="rId9" xr:uid="{00000000-0004-0000-0300-000008000000}"/>
    <hyperlink ref="AC18" r:id="rId10" xr:uid="{00000000-0004-0000-0300-000009000000}"/>
    <hyperlink ref="AC14" r:id="rId11" xr:uid="{00000000-0004-0000-0300-00000A000000}"/>
    <hyperlink ref="AC23" r:id="rId12" xr:uid="{00000000-0004-0000-0300-00000B000000}"/>
    <hyperlink ref="AC13" r:id="rId13" xr:uid="{00000000-0004-0000-0300-00000C000000}"/>
    <hyperlink ref="AC28" r:id="rId14" xr:uid="{00000000-0004-0000-0300-00000D000000}"/>
    <hyperlink ref="AC30" r:id="rId15" xr:uid="{00000000-0004-0000-0300-00000E000000}"/>
    <hyperlink ref="AC29" r:id="rId16" xr:uid="{00000000-0004-0000-0300-00000F000000}"/>
    <hyperlink ref="AC27" r:id="rId17" xr:uid="{00000000-0004-0000-0300-000010000000}"/>
    <hyperlink ref="AC26" r:id="rId18" xr:uid="{00000000-0004-0000-0300-000011000000}"/>
    <hyperlink ref="AC33" r:id="rId19" xr:uid="{00000000-0004-0000-0300-000012000000}"/>
    <hyperlink ref="AC31" r:id="rId20" xr:uid="{00000000-0004-0000-0300-000013000000}"/>
    <hyperlink ref="AC34" r:id="rId21" xr:uid="{00000000-0004-0000-0300-000014000000}"/>
    <hyperlink ref="AC36" r:id="rId22" xr:uid="{00000000-0004-0000-0300-000015000000}"/>
    <hyperlink ref="AC35" r:id="rId23" xr:uid="{00000000-0004-0000-0300-000016000000}"/>
    <hyperlink ref="AC32" r:id="rId24" xr:uid="{00000000-0004-0000-0300-000017000000}"/>
    <hyperlink ref="AC58" r:id="rId25" xr:uid="{00000000-0004-0000-0300-000018000000}"/>
    <hyperlink ref="AC73" r:id="rId26" xr:uid="{00000000-0004-0000-0300-000019000000}"/>
    <hyperlink ref="AC97" r:id="rId27" xr:uid="{00000000-0004-0000-0300-00001A000000}"/>
    <hyperlink ref="AC93" r:id="rId28" xr:uid="{00000000-0004-0000-0300-00001B000000}"/>
    <hyperlink ref="AC91" r:id="rId29" xr:uid="{00000000-0004-0000-0300-00001C000000}"/>
    <hyperlink ref="AC86" r:id="rId30" xr:uid="{00000000-0004-0000-0300-00001D000000}"/>
    <hyperlink ref="AC84" r:id="rId31" xr:uid="{00000000-0004-0000-0300-00001E000000}"/>
    <hyperlink ref="AC79" r:id="rId32" xr:uid="{00000000-0004-0000-0300-00001F000000}"/>
    <hyperlink ref="AC77" r:id="rId33" xr:uid="{00000000-0004-0000-0300-000020000000}"/>
    <hyperlink ref="AC75" r:id="rId34" xr:uid="{00000000-0004-0000-0300-000021000000}"/>
    <hyperlink ref="AC70" r:id="rId35" xr:uid="{00000000-0004-0000-0300-000022000000}"/>
    <hyperlink ref="AC65" r:id="rId36" xr:uid="{00000000-0004-0000-0300-000023000000}"/>
    <hyperlink ref="AC63" r:id="rId37" xr:uid="{00000000-0004-0000-0300-000024000000}"/>
    <hyperlink ref="AC60" r:id="rId38" xr:uid="{00000000-0004-0000-0300-000025000000}"/>
    <hyperlink ref="AC59" r:id="rId39" xr:uid="{00000000-0004-0000-0300-000026000000}"/>
    <hyperlink ref="AC57" r:id="rId40" xr:uid="{00000000-0004-0000-0300-000027000000}"/>
    <hyperlink ref="AC52" r:id="rId41" xr:uid="{00000000-0004-0000-0300-000028000000}"/>
    <hyperlink ref="AC50" r:id="rId42" display="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" xr:uid="{00000000-0004-0000-0300-000029000000}"/>
    <hyperlink ref="AC48" r:id="rId43" xr:uid="{00000000-0004-0000-0300-00002A000000}"/>
    <hyperlink ref="AC44" r:id="rId44" xr:uid="{00000000-0004-0000-0300-00002B000000}"/>
    <hyperlink ref="AC43" r:id="rId45" xr:uid="{00000000-0004-0000-0300-00002C000000}"/>
    <hyperlink ref="AC67" r:id="rId46" xr:uid="{00000000-0004-0000-0300-00002D000000}"/>
    <hyperlink ref="AC39" r:id="rId47" xr:uid="{00000000-0004-0000-0300-00002E000000}"/>
    <hyperlink ref="AC40" r:id="rId48" xr:uid="{00000000-0004-0000-0300-00002F000000}"/>
    <hyperlink ref="AC89" r:id="rId49" xr:uid="{00000000-0004-0000-0300-000030000000}"/>
    <hyperlink ref="AC83" r:id="rId50" xr:uid="{00000000-0004-0000-0300-000031000000}"/>
    <hyperlink ref="AC62" r:id="rId51" xr:uid="{00000000-0004-0000-0300-000032000000}"/>
    <hyperlink ref="AC53" r:id="rId52" xr:uid="{00000000-0004-0000-0300-000033000000}"/>
    <hyperlink ref="AC38" r:id="rId53" xr:uid="{00000000-0004-0000-0300-000034000000}"/>
    <hyperlink ref="AC68" r:id="rId54" display="http://ufo.ulntc.ru/index.php?mgf=sovet&amp;slep=net" xr:uid="{00000000-0004-0000-0300-000035000000}"/>
    <hyperlink ref="AC42" r:id="rId55" xr:uid="{00000000-0004-0000-0300-000036000000}"/>
    <hyperlink ref="AC95" r:id="rId56" xr:uid="{00000000-0004-0000-0300-000037000000}"/>
    <hyperlink ref="AC98" r:id="rId57" xr:uid="{00000000-0004-0000-0300-000038000000}"/>
    <hyperlink ref="AC94" r:id="rId58" xr:uid="{00000000-0004-0000-0300-000039000000}"/>
    <hyperlink ref="AC92" r:id="rId59" xr:uid="{00000000-0004-0000-0300-00003A000000}"/>
    <hyperlink ref="AC82" r:id="rId60" xr:uid="{00000000-0004-0000-0300-00003B000000}"/>
    <hyperlink ref="AC81" r:id="rId61" xr:uid="{00000000-0004-0000-0300-00003C000000}"/>
    <hyperlink ref="AC90" r:id="rId62" xr:uid="{00000000-0004-0000-0300-00003D000000}"/>
    <hyperlink ref="AC80" r:id="rId63" xr:uid="{00000000-0004-0000-0300-00003E000000}"/>
    <hyperlink ref="AC88" r:id="rId64" xr:uid="{00000000-0004-0000-0300-00003F000000}"/>
    <hyperlink ref="AC74" r:id="rId65" xr:uid="{00000000-0004-0000-0300-000040000000}"/>
    <hyperlink ref="AC72" r:id="rId66" xr:uid="{00000000-0004-0000-0300-000041000000}"/>
    <hyperlink ref="AC71" r:id="rId67" location="document_list" xr:uid="{00000000-0004-0000-0300-000042000000}"/>
    <hyperlink ref="AC66" r:id="rId68" xr:uid="{00000000-0004-0000-0300-000043000000}"/>
    <hyperlink ref="AC55" r:id="rId69" xr:uid="{00000000-0004-0000-0300-000045000000}"/>
    <hyperlink ref="AC51" r:id="rId70" xr:uid="{00000000-0004-0000-0300-000046000000}"/>
    <hyperlink ref="AC49" r:id="rId71" xr:uid="{00000000-0004-0000-0300-000047000000}"/>
    <hyperlink ref="AC45" r:id="rId72" xr:uid="{00000000-0004-0000-0300-000048000000}"/>
    <hyperlink ref="AC61" r:id="rId73" xr:uid="{00000000-0004-0000-0300-000049000000}"/>
    <hyperlink ref="AC64" r:id="rId74" xr:uid="{00000000-0004-0000-0300-00004A000000}"/>
    <hyperlink ref="AC41" r:id="rId75" xr:uid="{00000000-0004-0000-0300-00004B000000}"/>
    <hyperlink ref="AC47" r:id="rId76" xr:uid="{00000000-0004-0000-0300-00004C000000}"/>
    <hyperlink ref="AC78" r:id="rId77" xr:uid="{00000000-0004-0000-0300-00004D000000}"/>
    <hyperlink ref="AC85" r:id="rId78" xr:uid="{00000000-0004-0000-0300-00004E000000}"/>
    <hyperlink ref="AC96" r:id="rId79" xr:uid="{00000000-0004-0000-0300-00004F000000}"/>
    <hyperlink ref="AC24" r:id="rId80" xr:uid="{00000000-0004-0000-0300-000050000000}"/>
  </hyperlinks>
  <pageMargins left="0.51181102362204722" right="0.51181102362204722" top="0.55118110236220474" bottom="0.55118110236220474" header="0.31496062992125984" footer="0.31496062992125984"/>
  <pageSetup paperSize="9" scale="80" fitToWidth="2" fitToHeight="0" orientation="landscape" r:id="rId81"/>
  <headerFooter>
    <oddFooter>&amp;C&amp;"Times New Roman,обычный"&amp;8&amp;A&amp;R&amp;P</oddFooter>
  </headerFooter>
  <ignoredErrors>
    <ignoredError sqref="Q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C110"/>
  <sheetViews>
    <sheetView zoomScaleNormal="100" workbookViewId="0">
      <pane xSplit="1" ySplit="5" topLeftCell="B6" activePane="bottomRight" state="frozenSplit"/>
      <selection activeCell="A15" sqref="A15"/>
      <selection pane="topRight" activeCell="A15" sqref="A15"/>
      <selection pane="bottomLeft" activeCell="A20" sqref="A20"/>
      <selection pane="bottomRight"/>
    </sheetView>
  </sheetViews>
  <sheetFormatPr baseColWidth="10" defaultColWidth="9.1640625" defaultRowHeight="14.25" customHeight="1"/>
  <cols>
    <col min="1" max="1" width="24.83203125" style="3" customWidth="1"/>
    <col min="2" max="2" width="43.1640625" style="3" customWidth="1"/>
    <col min="3" max="3" width="5.83203125" style="138" customWidth="1"/>
    <col min="4" max="5" width="4.83203125" style="3" customWidth="1"/>
    <col min="6" max="6" width="5.83203125" style="3" customWidth="1"/>
    <col min="7" max="7" width="13.83203125" style="3" customWidth="1"/>
    <col min="8" max="8" width="15.6640625" style="3" customWidth="1"/>
    <col min="9" max="11" width="11.83203125" style="3" customWidth="1"/>
    <col min="12" max="12" width="15.83203125" style="26" customWidth="1"/>
    <col min="13" max="13" width="15.83203125" customWidth="1"/>
    <col min="14" max="14" width="9.1640625" style="158"/>
  </cols>
  <sheetData>
    <row r="1" spans="1:55" s="1" customFormat="1" ht="25" customHeight="1">
      <c r="A1" s="28" t="s">
        <v>250</v>
      </c>
      <c r="B1" s="28"/>
      <c r="C1" s="134"/>
      <c r="D1" s="28"/>
      <c r="E1" s="28"/>
      <c r="F1" s="28"/>
      <c r="G1" s="28"/>
      <c r="H1" s="28"/>
      <c r="I1" s="28"/>
      <c r="J1" s="28"/>
      <c r="K1" s="28"/>
      <c r="L1" s="28"/>
      <c r="M1" s="28"/>
      <c r="N1" s="158"/>
    </row>
    <row r="2" spans="1:55" s="1" customFormat="1" ht="15" customHeight="1">
      <c r="A2" s="112" t="s">
        <v>826</v>
      </c>
      <c r="B2" s="29"/>
      <c r="C2" s="135"/>
      <c r="D2" s="29"/>
      <c r="E2" s="29"/>
      <c r="F2" s="29"/>
      <c r="G2" s="29"/>
      <c r="H2" s="29"/>
      <c r="I2" s="29"/>
      <c r="J2" s="29"/>
      <c r="K2" s="29"/>
      <c r="L2" s="29"/>
      <c r="M2" s="30"/>
      <c r="N2" s="158"/>
    </row>
    <row r="3" spans="1:55" ht="54" customHeight="1">
      <c r="A3" s="195" t="s">
        <v>86</v>
      </c>
      <c r="B3" s="72" t="s">
        <v>260</v>
      </c>
      <c r="C3" s="196" t="s">
        <v>195</v>
      </c>
      <c r="D3" s="196"/>
      <c r="E3" s="202"/>
      <c r="F3" s="202"/>
      <c r="G3" s="197" t="s">
        <v>171</v>
      </c>
      <c r="H3" s="197" t="s">
        <v>703</v>
      </c>
      <c r="I3" s="197" t="s">
        <v>802</v>
      </c>
      <c r="J3" s="197"/>
      <c r="K3" s="197"/>
      <c r="L3" s="195" t="s">
        <v>170</v>
      </c>
      <c r="M3" s="195" t="s">
        <v>84</v>
      </c>
    </row>
    <row r="4" spans="1:55" ht="35" customHeight="1">
      <c r="A4" s="197"/>
      <c r="B4" s="73" t="str">
        <f>Методика!B25</f>
        <v>Да, процедуры формирования общественного совета являются публичными и открытыми</v>
      </c>
      <c r="C4" s="194" t="s">
        <v>88</v>
      </c>
      <c r="D4" s="195" t="s">
        <v>101</v>
      </c>
      <c r="E4" s="195" t="s">
        <v>102</v>
      </c>
      <c r="F4" s="196" t="s">
        <v>87</v>
      </c>
      <c r="G4" s="197"/>
      <c r="H4" s="197"/>
      <c r="I4" s="195" t="s">
        <v>803</v>
      </c>
      <c r="J4" s="195" t="s">
        <v>804</v>
      </c>
      <c r="K4" s="195" t="s">
        <v>805</v>
      </c>
      <c r="L4" s="203"/>
      <c r="M4" s="203"/>
    </row>
    <row r="5" spans="1:55" ht="48" customHeight="1">
      <c r="A5" s="197"/>
      <c r="B5" s="74" t="str">
        <f>Методика!B26</f>
        <v>Нет, процедуры формирования общественного совета не являются публичными и открытыми</v>
      </c>
      <c r="C5" s="194"/>
      <c r="D5" s="195"/>
      <c r="E5" s="195"/>
      <c r="F5" s="196"/>
      <c r="G5" s="197"/>
      <c r="H5" s="197"/>
      <c r="I5" s="197"/>
      <c r="J5" s="197"/>
      <c r="K5" s="197"/>
      <c r="L5" s="203"/>
      <c r="M5" s="203"/>
    </row>
    <row r="6" spans="1:55" ht="15" customHeight="1">
      <c r="A6" s="100" t="s">
        <v>0</v>
      </c>
      <c r="B6" s="75"/>
      <c r="C6" s="136"/>
      <c r="D6" s="75"/>
      <c r="E6" s="75"/>
      <c r="F6" s="75"/>
      <c r="G6" s="75"/>
      <c r="H6" s="75"/>
      <c r="I6" s="75"/>
      <c r="J6" s="75"/>
      <c r="K6" s="75"/>
      <c r="L6" s="77"/>
      <c r="M6" s="78"/>
    </row>
    <row r="7" spans="1:55" s="9" customFormat="1" ht="15" customHeight="1">
      <c r="A7" s="46" t="s">
        <v>1</v>
      </c>
      <c r="B7" s="52" t="s">
        <v>163</v>
      </c>
      <c r="C7" s="69">
        <f>IF(B7=$B$4,1,0)</f>
        <v>0</v>
      </c>
      <c r="D7" s="69"/>
      <c r="E7" s="79"/>
      <c r="F7" s="80">
        <f>C7*(1-D7)*(1-E7)</f>
        <v>0</v>
      </c>
      <c r="G7" s="47" t="s">
        <v>96</v>
      </c>
      <c r="H7" s="47" t="s">
        <v>96</v>
      </c>
      <c r="I7" s="47" t="s">
        <v>301</v>
      </c>
      <c r="J7" s="47" t="s">
        <v>360</v>
      </c>
      <c r="K7" s="47" t="s">
        <v>360</v>
      </c>
      <c r="L7" s="47" t="s">
        <v>687</v>
      </c>
      <c r="M7" s="64" t="s">
        <v>263</v>
      </c>
      <c r="N7" s="158" t="s">
        <v>132</v>
      </c>
    </row>
    <row r="8" spans="1:55" ht="15" customHeight="1">
      <c r="A8" s="46" t="s">
        <v>2</v>
      </c>
      <c r="B8" s="52" t="s">
        <v>163</v>
      </c>
      <c r="C8" s="69">
        <f t="shared" ref="C8:C71" si="0">IF(B8=$B$4,1,0)</f>
        <v>0</v>
      </c>
      <c r="D8" s="69"/>
      <c r="E8" s="79"/>
      <c r="F8" s="80">
        <f t="shared" ref="F8:F71" si="1">C8*(1-D8)*(1-E8)</f>
        <v>0</v>
      </c>
      <c r="G8" s="47" t="s">
        <v>298</v>
      </c>
      <c r="H8" s="47" t="s">
        <v>298</v>
      </c>
      <c r="I8" s="47" t="s">
        <v>302</v>
      </c>
      <c r="J8" s="47" t="s">
        <v>217</v>
      </c>
      <c r="K8" s="47" t="s">
        <v>217</v>
      </c>
      <c r="L8" s="47" t="s">
        <v>132</v>
      </c>
      <c r="M8" s="60" t="s">
        <v>269</v>
      </c>
      <c r="N8" s="158" t="s">
        <v>132</v>
      </c>
    </row>
    <row r="9" spans="1:55" ht="15" customHeight="1">
      <c r="A9" s="46" t="s">
        <v>3</v>
      </c>
      <c r="B9" s="52" t="s">
        <v>162</v>
      </c>
      <c r="C9" s="69">
        <f t="shared" si="0"/>
        <v>1</v>
      </c>
      <c r="D9" s="69"/>
      <c r="E9" s="79"/>
      <c r="F9" s="80">
        <f t="shared" si="1"/>
        <v>1</v>
      </c>
      <c r="G9" s="47" t="s">
        <v>96</v>
      </c>
      <c r="H9" s="47" t="s">
        <v>96</v>
      </c>
      <c r="I9" s="47" t="s">
        <v>303</v>
      </c>
      <c r="J9" s="47" t="s">
        <v>96</v>
      </c>
      <c r="K9" s="47" t="s">
        <v>96</v>
      </c>
      <c r="L9" s="47" t="s">
        <v>132</v>
      </c>
      <c r="M9" s="61" t="s">
        <v>270</v>
      </c>
      <c r="N9" s="158" t="s">
        <v>132</v>
      </c>
    </row>
    <row r="10" spans="1:55" s="9" customFormat="1" ht="15" customHeight="1">
      <c r="A10" s="46" t="s">
        <v>4</v>
      </c>
      <c r="B10" s="52" t="s">
        <v>163</v>
      </c>
      <c r="C10" s="69">
        <f t="shared" si="0"/>
        <v>0</v>
      </c>
      <c r="D10" s="69"/>
      <c r="E10" s="79"/>
      <c r="F10" s="80">
        <f t="shared" si="1"/>
        <v>0</v>
      </c>
      <c r="G10" s="47" t="s">
        <v>96</v>
      </c>
      <c r="H10" s="47" t="s">
        <v>96</v>
      </c>
      <c r="I10" s="47" t="s">
        <v>688</v>
      </c>
      <c r="J10" s="47" t="s">
        <v>217</v>
      </c>
      <c r="K10" s="47" t="s">
        <v>217</v>
      </c>
      <c r="L10" s="47" t="s">
        <v>692</v>
      </c>
      <c r="M10" s="61" t="s">
        <v>312</v>
      </c>
      <c r="N10" s="158" t="s">
        <v>132</v>
      </c>
      <c r="O10" s="6"/>
    </row>
    <row r="11" spans="1:55" s="6" customFormat="1" ht="15" customHeight="1">
      <c r="A11" s="46" t="s">
        <v>5</v>
      </c>
      <c r="B11" s="52" t="s">
        <v>163</v>
      </c>
      <c r="C11" s="69">
        <f t="shared" si="0"/>
        <v>0</v>
      </c>
      <c r="D11" s="69"/>
      <c r="E11" s="79"/>
      <c r="F11" s="80">
        <f t="shared" si="1"/>
        <v>0</v>
      </c>
      <c r="G11" s="47" t="s">
        <v>96</v>
      </c>
      <c r="H11" s="47" t="s">
        <v>96</v>
      </c>
      <c r="I11" s="47" t="s">
        <v>217</v>
      </c>
      <c r="J11" s="47" t="s">
        <v>96</v>
      </c>
      <c r="K11" s="47" t="s">
        <v>96</v>
      </c>
      <c r="L11" s="47" t="s">
        <v>693</v>
      </c>
      <c r="M11" s="60" t="s">
        <v>307</v>
      </c>
      <c r="N11" s="158" t="s">
        <v>132</v>
      </c>
    </row>
    <row r="12" spans="1:55" s="36" customFormat="1" ht="15" customHeight="1">
      <c r="A12" s="46" t="s">
        <v>6</v>
      </c>
      <c r="B12" s="51" t="s">
        <v>163</v>
      </c>
      <c r="C12" s="69">
        <f t="shared" si="0"/>
        <v>0</v>
      </c>
      <c r="D12" s="69"/>
      <c r="E12" s="79"/>
      <c r="F12" s="80">
        <f t="shared" si="1"/>
        <v>0</v>
      </c>
      <c r="G12" s="47" t="s">
        <v>96</v>
      </c>
      <c r="H12" s="47" t="s">
        <v>96</v>
      </c>
      <c r="I12" s="47" t="s">
        <v>356</v>
      </c>
      <c r="J12" s="47" t="s">
        <v>217</v>
      </c>
      <c r="K12" s="48" t="s">
        <v>217</v>
      </c>
      <c r="L12" s="47" t="s">
        <v>132</v>
      </c>
      <c r="M12" s="62" t="s">
        <v>321</v>
      </c>
      <c r="N12" s="158" t="s">
        <v>132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1:55" s="38" customFormat="1" ht="15" customHeight="1">
      <c r="A13" s="46" t="s">
        <v>7</v>
      </c>
      <c r="B13" s="52" t="s">
        <v>163</v>
      </c>
      <c r="C13" s="69">
        <f t="shared" si="0"/>
        <v>0</v>
      </c>
      <c r="D13" s="70"/>
      <c r="E13" s="82"/>
      <c r="F13" s="80">
        <f t="shared" si="1"/>
        <v>0</v>
      </c>
      <c r="G13" s="48" t="s">
        <v>217</v>
      </c>
      <c r="H13" s="48" t="s">
        <v>217</v>
      </c>
      <c r="I13" s="48" t="s">
        <v>217</v>
      </c>
      <c r="J13" s="48" t="s">
        <v>217</v>
      </c>
      <c r="K13" s="48" t="s">
        <v>217</v>
      </c>
      <c r="L13" s="48" t="s">
        <v>132</v>
      </c>
      <c r="M13" s="62" t="s">
        <v>328</v>
      </c>
      <c r="N13" s="158" t="s">
        <v>132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55" s="6" customFormat="1" ht="15" customHeight="1">
      <c r="A14" s="46" t="s">
        <v>8</v>
      </c>
      <c r="B14" s="52" t="s">
        <v>163</v>
      </c>
      <c r="C14" s="69">
        <f t="shared" si="0"/>
        <v>0</v>
      </c>
      <c r="D14" s="69"/>
      <c r="E14" s="79"/>
      <c r="F14" s="80">
        <f t="shared" si="1"/>
        <v>0</v>
      </c>
      <c r="G14" s="48" t="s">
        <v>217</v>
      </c>
      <c r="H14" s="48" t="s">
        <v>217</v>
      </c>
      <c r="I14" s="47" t="s">
        <v>330</v>
      </c>
      <c r="J14" s="48" t="s">
        <v>217</v>
      </c>
      <c r="K14" s="48" t="s">
        <v>217</v>
      </c>
      <c r="L14" s="47" t="s">
        <v>132</v>
      </c>
      <c r="M14" s="60" t="s">
        <v>313</v>
      </c>
      <c r="N14" s="158" t="s">
        <v>132</v>
      </c>
    </row>
    <row r="15" spans="1:55" s="6" customFormat="1" ht="15" customHeight="1">
      <c r="A15" s="46" t="s">
        <v>9</v>
      </c>
      <c r="B15" s="52" t="s">
        <v>163</v>
      </c>
      <c r="C15" s="69">
        <f t="shared" si="0"/>
        <v>0</v>
      </c>
      <c r="D15" s="69"/>
      <c r="E15" s="79"/>
      <c r="F15" s="80">
        <f t="shared" si="1"/>
        <v>0</v>
      </c>
      <c r="G15" s="47" t="s">
        <v>96</v>
      </c>
      <c r="H15" s="47" t="s">
        <v>96</v>
      </c>
      <c r="I15" s="47" t="s">
        <v>332</v>
      </c>
      <c r="J15" s="47" t="s">
        <v>217</v>
      </c>
      <c r="K15" s="47" t="s">
        <v>217</v>
      </c>
      <c r="L15" s="47" t="s">
        <v>692</v>
      </c>
      <c r="M15" s="62" t="s">
        <v>203</v>
      </c>
      <c r="N15" s="158" t="s">
        <v>132</v>
      </c>
    </row>
    <row r="16" spans="1:55" ht="15" customHeight="1">
      <c r="A16" s="46" t="s">
        <v>10</v>
      </c>
      <c r="B16" s="52" t="s">
        <v>162</v>
      </c>
      <c r="C16" s="69">
        <f t="shared" si="0"/>
        <v>1</v>
      </c>
      <c r="D16" s="69"/>
      <c r="E16" s="79"/>
      <c r="F16" s="80">
        <f t="shared" si="1"/>
        <v>1</v>
      </c>
      <c r="G16" s="47" t="s">
        <v>96</v>
      </c>
      <c r="H16" s="47" t="s">
        <v>96</v>
      </c>
      <c r="I16" s="47" t="s">
        <v>335</v>
      </c>
      <c r="J16" s="47" t="s">
        <v>96</v>
      </c>
      <c r="K16" s="47" t="s">
        <v>96</v>
      </c>
      <c r="L16" s="47" t="s">
        <v>132</v>
      </c>
      <c r="M16" s="63" t="s">
        <v>314</v>
      </c>
      <c r="N16" s="158" t="s">
        <v>132</v>
      </c>
    </row>
    <row r="17" spans="1:14" s="9" customFormat="1" ht="15" customHeight="1">
      <c r="A17" s="46" t="s">
        <v>11</v>
      </c>
      <c r="B17" s="52" t="s">
        <v>163</v>
      </c>
      <c r="C17" s="69">
        <f t="shared" si="0"/>
        <v>0</v>
      </c>
      <c r="D17" s="69"/>
      <c r="E17" s="79"/>
      <c r="F17" s="80">
        <f t="shared" si="1"/>
        <v>0</v>
      </c>
      <c r="G17" s="48" t="s">
        <v>217</v>
      </c>
      <c r="H17" s="48" t="s">
        <v>217</v>
      </c>
      <c r="I17" s="47" t="s">
        <v>336</v>
      </c>
      <c r="J17" s="48" t="s">
        <v>217</v>
      </c>
      <c r="K17" s="48" t="s">
        <v>217</v>
      </c>
      <c r="L17" s="47" t="s">
        <v>692</v>
      </c>
      <c r="M17" s="63" t="s">
        <v>133</v>
      </c>
      <c r="N17" s="158" t="s">
        <v>132</v>
      </c>
    </row>
    <row r="18" spans="1:14" s="9" customFormat="1" ht="15" customHeight="1">
      <c r="A18" s="46" t="s">
        <v>12</v>
      </c>
      <c r="B18" s="52" t="s">
        <v>163</v>
      </c>
      <c r="C18" s="69">
        <f t="shared" si="0"/>
        <v>0</v>
      </c>
      <c r="D18" s="69"/>
      <c r="E18" s="79"/>
      <c r="F18" s="80">
        <f t="shared" si="1"/>
        <v>0</v>
      </c>
      <c r="G18" s="48" t="s">
        <v>217</v>
      </c>
      <c r="H18" s="48" t="s">
        <v>217</v>
      </c>
      <c r="I18" s="48" t="s">
        <v>217</v>
      </c>
      <c r="J18" s="48" t="s">
        <v>217</v>
      </c>
      <c r="K18" s="48" t="s">
        <v>217</v>
      </c>
      <c r="L18" s="47" t="s">
        <v>132</v>
      </c>
      <c r="M18" s="60" t="s">
        <v>315</v>
      </c>
      <c r="N18" s="158" t="s">
        <v>132</v>
      </c>
    </row>
    <row r="19" spans="1:14" s="9" customFormat="1" ht="15" customHeight="1">
      <c r="A19" s="46" t="s">
        <v>13</v>
      </c>
      <c r="B19" s="52" t="s">
        <v>163</v>
      </c>
      <c r="C19" s="69">
        <f t="shared" si="0"/>
        <v>0</v>
      </c>
      <c r="D19" s="69"/>
      <c r="E19" s="79"/>
      <c r="F19" s="80">
        <f t="shared" si="1"/>
        <v>0</v>
      </c>
      <c r="G19" s="47" t="s">
        <v>96</v>
      </c>
      <c r="H19" s="47" t="s">
        <v>96</v>
      </c>
      <c r="I19" s="47" t="s">
        <v>217</v>
      </c>
      <c r="J19" s="47" t="s">
        <v>217</v>
      </c>
      <c r="K19" s="47" t="s">
        <v>217</v>
      </c>
      <c r="L19" s="48" t="s">
        <v>132</v>
      </c>
      <c r="M19" s="60" t="s">
        <v>379</v>
      </c>
      <c r="N19" s="158" t="s">
        <v>132</v>
      </c>
    </row>
    <row r="20" spans="1:14" s="6" customFormat="1" ht="15" customHeight="1">
      <c r="A20" s="46" t="s">
        <v>14</v>
      </c>
      <c r="B20" s="52" t="s">
        <v>163</v>
      </c>
      <c r="C20" s="69">
        <f t="shared" si="0"/>
        <v>0</v>
      </c>
      <c r="D20" s="69"/>
      <c r="E20" s="79"/>
      <c r="F20" s="80">
        <f t="shared" si="1"/>
        <v>0</v>
      </c>
      <c r="G20" s="47" t="s">
        <v>96</v>
      </c>
      <c r="H20" s="47" t="s">
        <v>96</v>
      </c>
      <c r="I20" s="47" t="s">
        <v>339</v>
      </c>
      <c r="J20" s="47" t="s">
        <v>217</v>
      </c>
      <c r="K20" s="47" t="s">
        <v>217</v>
      </c>
      <c r="L20" s="47" t="s">
        <v>692</v>
      </c>
      <c r="M20" s="61" t="s">
        <v>174</v>
      </c>
      <c r="N20" s="158" t="s">
        <v>132</v>
      </c>
    </row>
    <row r="21" spans="1:14" s="6" customFormat="1" ht="15" customHeight="1">
      <c r="A21" s="46" t="s">
        <v>15</v>
      </c>
      <c r="B21" s="51" t="s">
        <v>163</v>
      </c>
      <c r="C21" s="69">
        <f t="shared" si="0"/>
        <v>0</v>
      </c>
      <c r="D21" s="69"/>
      <c r="E21" s="79"/>
      <c r="F21" s="80">
        <f t="shared" si="1"/>
        <v>0</v>
      </c>
      <c r="G21" s="47" t="s">
        <v>96</v>
      </c>
      <c r="H21" s="47" t="s">
        <v>96</v>
      </c>
      <c r="I21" s="47" t="s">
        <v>342</v>
      </c>
      <c r="J21" s="47" t="s">
        <v>689</v>
      </c>
      <c r="K21" s="47" t="s">
        <v>217</v>
      </c>
      <c r="L21" s="47" t="s">
        <v>694</v>
      </c>
      <c r="M21" s="62" t="s">
        <v>316</v>
      </c>
      <c r="N21" s="158" t="s">
        <v>132</v>
      </c>
    </row>
    <row r="22" spans="1:14" s="9" customFormat="1" ht="15" customHeight="1">
      <c r="A22" s="46" t="s">
        <v>16</v>
      </c>
      <c r="B22" s="52" t="s">
        <v>162</v>
      </c>
      <c r="C22" s="69">
        <f t="shared" si="0"/>
        <v>1</v>
      </c>
      <c r="D22" s="69"/>
      <c r="E22" s="79"/>
      <c r="F22" s="80">
        <f t="shared" si="1"/>
        <v>1</v>
      </c>
      <c r="G22" s="47" t="s">
        <v>96</v>
      </c>
      <c r="H22" s="47" t="s">
        <v>96</v>
      </c>
      <c r="I22" s="47" t="s">
        <v>343</v>
      </c>
      <c r="J22" s="47" t="s">
        <v>96</v>
      </c>
      <c r="K22" s="47" t="s">
        <v>96</v>
      </c>
      <c r="L22" s="47" t="s">
        <v>132</v>
      </c>
      <c r="M22" s="60" t="s">
        <v>317</v>
      </c>
      <c r="N22" s="158" t="s">
        <v>132</v>
      </c>
    </row>
    <row r="23" spans="1:14" ht="15" customHeight="1">
      <c r="A23" s="46" t="s">
        <v>17</v>
      </c>
      <c r="B23" s="52" t="s">
        <v>163</v>
      </c>
      <c r="C23" s="69">
        <f t="shared" si="0"/>
        <v>0</v>
      </c>
      <c r="D23" s="69"/>
      <c r="E23" s="79"/>
      <c r="F23" s="80">
        <f t="shared" si="1"/>
        <v>0</v>
      </c>
      <c r="G23" s="47" t="s">
        <v>96</v>
      </c>
      <c r="H23" s="47" t="s">
        <v>217</v>
      </c>
      <c r="I23" s="47" t="s">
        <v>217</v>
      </c>
      <c r="J23" s="47" t="s">
        <v>96</v>
      </c>
      <c r="K23" s="47" t="s">
        <v>690</v>
      </c>
      <c r="L23" s="47" t="s">
        <v>695</v>
      </c>
      <c r="M23" s="60" t="s">
        <v>147</v>
      </c>
      <c r="N23" s="158" t="s">
        <v>132</v>
      </c>
    </row>
    <row r="24" spans="1:14" ht="15" customHeight="1">
      <c r="A24" s="46" t="s">
        <v>156</v>
      </c>
      <c r="B24" s="52" t="s">
        <v>162</v>
      </c>
      <c r="C24" s="69">
        <f t="shared" si="0"/>
        <v>1</v>
      </c>
      <c r="D24" s="69"/>
      <c r="E24" s="79"/>
      <c r="F24" s="80">
        <f t="shared" si="1"/>
        <v>1</v>
      </c>
      <c r="G24" s="47" t="s">
        <v>96</v>
      </c>
      <c r="H24" s="47" t="s">
        <v>96</v>
      </c>
      <c r="I24" s="47" t="s">
        <v>96</v>
      </c>
      <c r="J24" s="47" t="s">
        <v>96</v>
      </c>
      <c r="K24" s="47" t="s">
        <v>96</v>
      </c>
      <c r="L24" s="47" t="s">
        <v>696</v>
      </c>
      <c r="M24" s="61" t="s">
        <v>831</v>
      </c>
      <c r="N24" s="158" t="s">
        <v>132</v>
      </c>
    </row>
    <row r="25" spans="1:14" ht="15" customHeight="1">
      <c r="A25" s="100" t="s">
        <v>18</v>
      </c>
      <c r="B25" s="53"/>
      <c r="C25" s="71"/>
      <c r="D25" s="71"/>
      <c r="E25" s="84"/>
      <c r="F25" s="85"/>
      <c r="G25" s="49"/>
      <c r="H25" s="49"/>
      <c r="I25" s="49"/>
      <c r="J25" s="49"/>
      <c r="K25" s="49"/>
      <c r="L25" s="49"/>
      <c r="M25" s="65"/>
    </row>
    <row r="26" spans="1:14" s="9" customFormat="1" ht="15" customHeight="1">
      <c r="A26" s="46" t="s">
        <v>19</v>
      </c>
      <c r="B26" s="51" t="s">
        <v>163</v>
      </c>
      <c r="C26" s="69">
        <f t="shared" si="0"/>
        <v>0</v>
      </c>
      <c r="D26" s="69"/>
      <c r="E26" s="79"/>
      <c r="F26" s="80">
        <f t="shared" si="1"/>
        <v>0</v>
      </c>
      <c r="G26" s="48" t="s">
        <v>217</v>
      </c>
      <c r="H26" s="48" t="s">
        <v>217</v>
      </c>
      <c r="I26" s="48" t="s">
        <v>217</v>
      </c>
      <c r="J26" s="48" t="s">
        <v>217</v>
      </c>
      <c r="K26" s="48" t="s">
        <v>217</v>
      </c>
      <c r="L26" s="47" t="s">
        <v>132</v>
      </c>
      <c r="M26" s="62" t="s">
        <v>95</v>
      </c>
      <c r="N26" s="158" t="s">
        <v>132</v>
      </c>
    </row>
    <row r="27" spans="1:14" ht="15" customHeight="1">
      <c r="A27" s="46" t="s">
        <v>20</v>
      </c>
      <c r="B27" s="52" t="s">
        <v>163</v>
      </c>
      <c r="C27" s="69">
        <f t="shared" si="0"/>
        <v>0</v>
      </c>
      <c r="D27" s="69"/>
      <c r="E27" s="79"/>
      <c r="F27" s="80">
        <f t="shared" si="1"/>
        <v>0</v>
      </c>
      <c r="G27" s="48" t="s">
        <v>217</v>
      </c>
      <c r="H27" s="48" t="s">
        <v>217</v>
      </c>
      <c r="I27" s="48" t="s">
        <v>217</v>
      </c>
      <c r="J27" s="48" t="s">
        <v>217</v>
      </c>
      <c r="K27" s="48" t="s">
        <v>217</v>
      </c>
      <c r="L27" s="47" t="s">
        <v>132</v>
      </c>
      <c r="M27" s="63" t="s">
        <v>134</v>
      </c>
      <c r="N27" s="158" t="s">
        <v>132</v>
      </c>
    </row>
    <row r="28" spans="1:14" ht="15" customHeight="1">
      <c r="A28" s="46" t="s">
        <v>21</v>
      </c>
      <c r="B28" s="52" t="s">
        <v>163</v>
      </c>
      <c r="C28" s="69">
        <f t="shared" si="0"/>
        <v>0</v>
      </c>
      <c r="D28" s="69"/>
      <c r="E28" s="79"/>
      <c r="F28" s="80">
        <f t="shared" si="1"/>
        <v>0</v>
      </c>
      <c r="G28" s="47" t="s">
        <v>438</v>
      </c>
      <c r="H28" s="47" t="s">
        <v>217</v>
      </c>
      <c r="I28" s="47" t="s">
        <v>437</v>
      </c>
      <c r="J28" s="47" t="s">
        <v>217</v>
      </c>
      <c r="K28" s="47" t="s">
        <v>217</v>
      </c>
      <c r="L28" s="47" t="s">
        <v>692</v>
      </c>
      <c r="M28" s="60" t="s">
        <v>116</v>
      </c>
      <c r="N28" s="158" t="s">
        <v>132</v>
      </c>
    </row>
    <row r="29" spans="1:14" ht="15" customHeight="1">
      <c r="A29" s="46" t="s">
        <v>22</v>
      </c>
      <c r="B29" s="51" t="s">
        <v>162</v>
      </c>
      <c r="C29" s="69">
        <f t="shared" si="0"/>
        <v>1</v>
      </c>
      <c r="D29" s="69"/>
      <c r="E29" s="79"/>
      <c r="F29" s="80">
        <f t="shared" si="1"/>
        <v>1</v>
      </c>
      <c r="G29" s="47" t="s">
        <v>96</v>
      </c>
      <c r="H29" s="47" t="s">
        <v>96</v>
      </c>
      <c r="I29" s="47" t="s">
        <v>456</v>
      </c>
      <c r="J29" s="47" t="s">
        <v>96</v>
      </c>
      <c r="K29" s="47" t="s">
        <v>96</v>
      </c>
      <c r="L29" s="47" t="s">
        <v>132</v>
      </c>
      <c r="M29" s="63" t="s">
        <v>135</v>
      </c>
      <c r="N29" s="158" t="s">
        <v>132</v>
      </c>
    </row>
    <row r="30" spans="1:14" ht="15" customHeight="1">
      <c r="A30" s="46" t="s">
        <v>23</v>
      </c>
      <c r="B30" s="52" t="s">
        <v>163</v>
      </c>
      <c r="C30" s="69">
        <f t="shared" si="0"/>
        <v>0</v>
      </c>
      <c r="D30" s="69"/>
      <c r="E30" s="79"/>
      <c r="F30" s="80">
        <f t="shared" si="1"/>
        <v>0</v>
      </c>
      <c r="G30" s="47" t="s">
        <v>96</v>
      </c>
      <c r="H30" s="47" t="s">
        <v>96</v>
      </c>
      <c r="I30" s="47" t="s">
        <v>445</v>
      </c>
      <c r="J30" s="47" t="s">
        <v>217</v>
      </c>
      <c r="K30" s="47" t="s">
        <v>686</v>
      </c>
      <c r="L30" s="47" t="s">
        <v>697</v>
      </c>
      <c r="M30" s="60" t="s">
        <v>125</v>
      </c>
      <c r="N30" s="158" t="s">
        <v>132</v>
      </c>
    </row>
    <row r="31" spans="1:14" s="9" customFormat="1" ht="15" customHeight="1">
      <c r="A31" s="46" t="s">
        <v>24</v>
      </c>
      <c r="B31" s="52" t="s">
        <v>163</v>
      </c>
      <c r="C31" s="69">
        <f t="shared" si="0"/>
        <v>0</v>
      </c>
      <c r="D31" s="69"/>
      <c r="E31" s="79"/>
      <c r="F31" s="80">
        <f t="shared" si="1"/>
        <v>0</v>
      </c>
      <c r="G31" s="47" t="s">
        <v>96</v>
      </c>
      <c r="H31" s="47" t="s">
        <v>96</v>
      </c>
      <c r="I31" s="47" t="s">
        <v>217</v>
      </c>
      <c r="J31" s="47" t="s">
        <v>217</v>
      </c>
      <c r="K31" s="47" t="s">
        <v>96</v>
      </c>
      <c r="L31" s="51" t="s">
        <v>698</v>
      </c>
      <c r="M31" s="66" t="s">
        <v>136</v>
      </c>
      <c r="N31" s="158" t="s">
        <v>132</v>
      </c>
    </row>
    <row r="32" spans="1:14" ht="15" customHeight="1">
      <c r="A32" s="46" t="s">
        <v>25</v>
      </c>
      <c r="B32" s="51" t="s">
        <v>162</v>
      </c>
      <c r="C32" s="69">
        <f t="shared" si="0"/>
        <v>1</v>
      </c>
      <c r="D32" s="69"/>
      <c r="E32" s="79"/>
      <c r="F32" s="80">
        <f t="shared" si="1"/>
        <v>1</v>
      </c>
      <c r="G32" s="47" t="s">
        <v>96</v>
      </c>
      <c r="H32" s="47" t="s">
        <v>96</v>
      </c>
      <c r="I32" s="48" t="s">
        <v>701</v>
      </c>
      <c r="J32" s="47" t="s">
        <v>96</v>
      </c>
      <c r="K32" s="47" t="s">
        <v>96</v>
      </c>
      <c r="L32" s="51" t="s">
        <v>132</v>
      </c>
      <c r="M32" s="60" t="s">
        <v>393</v>
      </c>
      <c r="N32" s="158" t="s">
        <v>132</v>
      </c>
    </row>
    <row r="33" spans="1:15" ht="15" customHeight="1">
      <c r="A33" s="46" t="s">
        <v>26</v>
      </c>
      <c r="B33" s="51" t="s">
        <v>162</v>
      </c>
      <c r="C33" s="69">
        <f t="shared" si="0"/>
        <v>1</v>
      </c>
      <c r="D33" s="69"/>
      <c r="E33" s="79"/>
      <c r="F33" s="80">
        <f t="shared" si="1"/>
        <v>1</v>
      </c>
      <c r="G33" s="47" t="s">
        <v>96</v>
      </c>
      <c r="H33" s="47" t="s">
        <v>96</v>
      </c>
      <c r="I33" s="47" t="s">
        <v>456</v>
      </c>
      <c r="J33" s="47" t="s">
        <v>96</v>
      </c>
      <c r="K33" s="47" t="s">
        <v>96</v>
      </c>
      <c r="L33" s="123" t="s">
        <v>132</v>
      </c>
      <c r="M33" s="66" t="s">
        <v>454</v>
      </c>
      <c r="N33" s="158" t="s">
        <v>132</v>
      </c>
      <c r="O33" s="6"/>
    </row>
    <row r="34" spans="1:15" ht="15" customHeight="1">
      <c r="A34" s="46" t="s">
        <v>27</v>
      </c>
      <c r="B34" s="52" t="s">
        <v>163</v>
      </c>
      <c r="C34" s="69">
        <f t="shared" si="0"/>
        <v>0</v>
      </c>
      <c r="D34" s="69"/>
      <c r="E34" s="79"/>
      <c r="F34" s="80">
        <f t="shared" si="1"/>
        <v>0</v>
      </c>
      <c r="G34" s="48" t="s">
        <v>217</v>
      </c>
      <c r="H34" s="48" t="s">
        <v>217</v>
      </c>
      <c r="I34" s="48" t="s">
        <v>217</v>
      </c>
      <c r="J34" s="48" t="s">
        <v>217</v>
      </c>
      <c r="K34" s="48" t="s">
        <v>217</v>
      </c>
      <c r="L34" s="123" t="s">
        <v>132</v>
      </c>
      <c r="M34" s="66" t="s">
        <v>137</v>
      </c>
      <c r="N34" s="158" t="s">
        <v>132</v>
      </c>
    </row>
    <row r="35" spans="1:15" ht="15" customHeight="1">
      <c r="A35" s="46" t="s">
        <v>228</v>
      </c>
      <c r="B35" s="52" t="s">
        <v>163</v>
      </c>
      <c r="C35" s="69">
        <f t="shared" si="0"/>
        <v>0</v>
      </c>
      <c r="D35" s="69"/>
      <c r="E35" s="79"/>
      <c r="F35" s="80">
        <f t="shared" si="1"/>
        <v>0</v>
      </c>
      <c r="G35" s="48" t="s">
        <v>217</v>
      </c>
      <c r="H35" s="48" t="s">
        <v>217</v>
      </c>
      <c r="I35" s="48" t="s">
        <v>217</v>
      </c>
      <c r="J35" s="48" t="s">
        <v>217</v>
      </c>
      <c r="K35" s="48" t="s">
        <v>217</v>
      </c>
      <c r="L35" s="123" t="s">
        <v>132</v>
      </c>
      <c r="M35" s="60" t="s">
        <v>458</v>
      </c>
      <c r="N35" s="158" t="s">
        <v>132</v>
      </c>
    </row>
    <row r="36" spans="1:15" ht="15" customHeight="1">
      <c r="A36" s="46" t="s">
        <v>28</v>
      </c>
      <c r="B36" s="51" t="s">
        <v>162</v>
      </c>
      <c r="C36" s="69">
        <f t="shared" si="0"/>
        <v>1</v>
      </c>
      <c r="D36" s="69"/>
      <c r="E36" s="79"/>
      <c r="F36" s="80">
        <f t="shared" si="1"/>
        <v>1</v>
      </c>
      <c r="G36" s="47" t="s">
        <v>96</v>
      </c>
      <c r="H36" s="47" t="s">
        <v>96</v>
      </c>
      <c r="I36" s="47" t="s">
        <v>467</v>
      </c>
      <c r="J36" s="47" t="s">
        <v>96</v>
      </c>
      <c r="K36" s="47" t="s">
        <v>96</v>
      </c>
      <c r="L36" s="123" t="s">
        <v>132</v>
      </c>
      <c r="M36" s="60" t="s">
        <v>396</v>
      </c>
      <c r="N36" s="158" t="s">
        <v>132</v>
      </c>
    </row>
    <row r="37" spans="1:15" ht="15" customHeight="1">
      <c r="A37" s="100" t="s">
        <v>29</v>
      </c>
      <c r="B37" s="53"/>
      <c r="C37" s="71"/>
      <c r="D37" s="71"/>
      <c r="E37" s="84"/>
      <c r="F37" s="85"/>
      <c r="G37" s="49"/>
      <c r="H37" s="49"/>
      <c r="I37" s="49"/>
      <c r="J37" s="49"/>
      <c r="K37" s="49"/>
      <c r="L37" s="84"/>
      <c r="M37" s="67"/>
    </row>
    <row r="38" spans="1:15" s="6" customFormat="1" ht="15" customHeight="1">
      <c r="A38" s="46" t="s">
        <v>30</v>
      </c>
      <c r="B38" s="52" t="s">
        <v>162</v>
      </c>
      <c r="C38" s="69">
        <f t="shared" si="0"/>
        <v>1</v>
      </c>
      <c r="D38" s="69"/>
      <c r="E38" s="79"/>
      <c r="F38" s="80">
        <f t="shared" si="1"/>
        <v>1</v>
      </c>
      <c r="G38" s="47" t="s">
        <v>96</v>
      </c>
      <c r="H38" s="47" t="s">
        <v>96</v>
      </c>
      <c r="I38" s="47" t="s">
        <v>702</v>
      </c>
      <c r="J38" s="47" t="s">
        <v>96</v>
      </c>
      <c r="K38" s="47" t="s">
        <v>96</v>
      </c>
      <c r="L38" s="51" t="s">
        <v>132</v>
      </c>
      <c r="M38" s="62" t="s">
        <v>397</v>
      </c>
      <c r="N38" s="158" t="s">
        <v>132</v>
      </c>
    </row>
    <row r="39" spans="1:15" s="6" customFormat="1" ht="15" customHeight="1">
      <c r="A39" s="46" t="s">
        <v>31</v>
      </c>
      <c r="B39" s="52" t="s">
        <v>163</v>
      </c>
      <c r="C39" s="69">
        <f t="shared" si="0"/>
        <v>0</v>
      </c>
      <c r="D39" s="69"/>
      <c r="E39" s="79"/>
      <c r="F39" s="80">
        <f t="shared" si="1"/>
        <v>0</v>
      </c>
      <c r="G39" s="48" t="s">
        <v>217</v>
      </c>
      <c r="H39" s="48" t="s">
        <v>217</v>
      </c>
      <c r="I39" s="48" t="s">
        <v>217</v>
      </c>
      <c r="J39" s="48" t="s">
        <v>217</v>
      </c>
      <c r="K39" s="48" t="s">
        <v>217</v>
      </c>
      <c r="L39" s="51" t="s">
        <v>132</v>
      </c>
      <c r="M39" s="60" t="s">
        <v>98</v>
      </c>
      <c r="N39" s="158" t="s">
        <v>132</v>
      </c>
    </row>
    <row r="40" spans="1:15" s="6" customFormat="1" ht="15" customHeight="1">
      <c r="A40" s="46" t="s">
        <v>85</v>
      </c>
      <c r="B40" s="52" t="s">
        <v>162</v>
      </c>
      <c r="C40" s="69">
        <f t="shared" si="0"/>
        <v>1</v>
      </c>
      <c r="D40" s="69"/>
      <c r="E40" s="79"/>
      <c r="F40" s="80">
        <f t="shared" si="1"/>
        <v>1</v>
      </c>
      <c r="G40" s="47" t="s">
        <v>96</v>
      </c>
      <c r="H40" s="47" t="s">
        <v>96</v>
      </c>
      <c r="I40" s="47" t="s">
        <v>477</v>
      </c>
      <c r="J40" s="47" t="s">
        <v>96</v>
      </c>
      <c r="K40" s="47" t="s">
        <v>96</v>
      </c>
      <c r="L40" s="51" t="s">
        <v>132</v>
      </c>
      <c r="M40" s="59" t="s">
        <v>398</v>
      </c>
      <c r="N40" s="158" t="s">
        <v>132</v>
      </c>
    </row>
    <row r="41" spans="1:15" ht="15" customHeight="1">
      <c r="A41" s="46" t="s">
        <v>32</v>
      </c>
      <c r="B41" s="52" t="s">
        <v>162</v>
      </c>
      <c r="C41" s="69">
        <f t="shared" si="0"/>
        <v>1</v>
      </c>
      <c r="D41" s="69"/>
      <c r="E41" s="79"/>
      <c r="F41" s="80">
        <f t="shared" si="1"/>
        <v>1</v>
      </c>
      <c r="G41" s="47" t="s">
        <v>96</v>
      </c>
      <c r="H41" s="48" t="s">
        <v>96</v>
      </c>
      <c r="I41" s="47" t="s">
        <v>499</v>
      </c>
      <c r="J41" s="47" t="s">
        <v>689</v>
      </c>
      <c r="K41" s="47" t="s">
        <v>388</v>
      </c>
      <c r="L41" s="52" t="s">
        <v>132</v>
      </c>
      <c r="M41" s="62" t="s">
        <v>399</v>
      </c>
      <c r="N41" s="159" t="s">
        <v>132</v>
      </c>
      <c r="O41" s="6"/>
    </row>
    <row r="42" spans="1:15" s="9" customFormat="1" ht="15" customHeight="1">
      <c r="A42" s="46" t="s">
        <v>33</v>
      </c>
      <c r="B42" s="52" t="s">
        <v>163</v>
      </c>
      <c r="C42" s="69">
        <f t="shared" si="0"/>
        <v>0</v>
      </c>
      <c r="D42" s="69"/>
      <c r="E42" s="79"/>
      <c r="F42" s="80">
        <f t="shared" si="1"/>
        <v>0</v>
      </c>
      <c r="G42" s="48" t="s">
        <v>217</v>
      </c>
      <c r="H42" s="48" t="s">
        <v>217</v>
      </c>
      <c r="I42" s="48" t="s">
        <v>217</v>
      </c>
      <c r="J42" s="48" t="s">
        <v>217</v>
      </c>
      <c r="K42" s="48" t="s">
        <v>217</v>
      </c>
      <c r="L42" s="51" t="s">
        <v>132</v>
      </c>
      <c r="M42" s="62" t="s">
        <v>400</v>
      </c>
      <c r="N42" s="158" t="s">
        <v>132</v>
      </c>
      <c r="O42" s="6"/>
    </row>
    <row r="43" spans="1:15" s="6" customFormat="1" ht="15" customHeight="1">
      <c r="A43" s="46" t="s">
        <v>34</v>
      </c>
      <c r="B43" s="52" t="s">
        <v>163</v>
      </c>
      <c r="C43" s="69">
        <f t="shared" si="0"/>
        <v>0</v>
      </c>
      <c r="D43" s="69"/>
      <c r="E43" s="79"/>
      <c r="F43" s="80">
        <f t="shared" si="1"/>
        <v>0</v>
      </c>
      <c r="G43" s="47" t="s">
        <v>96</v>
      </c>
      <c r="H43" s="47" t="s">
        <v>96</v>
      </c>
      <c r="I43" s="48" t="s">
        <v>217</v>
      </c>
      <c r="J43" s="48" t="s">
        <v>217</v>
      </c>
      <c r="K43" s="48" t="s">
        <v>217</v>
      </c>
      <c r="L43" s="51" t="s">
        <v>132</v>
      </c>
      <c r="M43" s="66" t="s">
        <v>138</v>
      </c>
      <c r="N43" s="158" t="s">
        <v>132</v>
      </c>
    </row>
    <row r="44" spans="1:15" s="6" customFormat="1" ht="15" customHeight="1">
      <c r="A44" s="46" t="s">
        <v>35</v>
      </c>
      <c r="B44" s="52" t="s">
        <v>162</v>
      </c>
      <c r="C44" s="69">
        <f t="shared" si="0"/>
        <v>1</v>
      </c>
      <c r="D44" s="69"/>
      <c r="E44" s="79"/>
      <c r="F44" s="80">
        <f t="shared" si="1"/>
        <v>1</v>
      </c>
      <c r="G44" s="47" t="s">
        <v>96</v>
      </c>
      <c r="H44" s="47" t="s">
        <v>96</v>
      </c>
      <c r="I44" s="47" t="s">
        <v>484</v>
      </c>
      <c r="J44" s="47" t="s">
        <v>96</v>
      </c>
      <c r="K44" s="47" t="s">
        <v>96</v>
      </c>
      <c r="L44" s="51" t="s">
        <v>132</v>
      </c>
      <c r="M44" s="66" t="s">
        <v>483</v>
      </c>
      <c r="N44" s="158" t="s">
        <v>132</v>
      </c>
    </row>
    <row r="45" spans="1:15" s="6" customFormat="1" ht="15" customHeight="1">
      <c r="A45" s="46" t="s">
        <v>103</v>
      </c>
      <c r="B45" s="51" t="s">
        <v>162</v>
      </c>
      <c r="C45" s="69">
        <f t="shared" si="0"/>
        <v>1</v>
      </c>
      <c r="D45" s="69"/>
      <c r="E45" s="46"/>
      <c r="F45" s="80">
        <f t="shared" si="1"/>
        <v>1</v>
      </c>
      <c r="G45" s="47" t="s">
        <v>96</v>
      </c>
      <c r="H45" s="47" t="s">
        <v>96</v>
      </c>
      <c r="I45" s="47" t="s">
        <v>487</v>
      </c>
      <c r="J45" s="47" t="s">
        <v>96</v>
      </c>
      <c r="K45" s="47" t="s">
        <v>96</v>
      </c>
      <c r="L45" s="51" t="s">
        <v>132</v>
      </c>
      <c r="M45" s="59" t="s">
        <v>205</v>
      </c>
      <c r="N45" s="158" t="s">
        <v>132</v>
      </c>
    </row>
    <row r="46" spans="1:15" ht="15" customHeight="1">
      <c r="A46" s="100" t="s">
        <v>36</v>
      </c>
      <c r="B46" s="53"/>
      <c r="C46" s="71"/>
      <c r="D46" s="71"/>
      <c r="E46" s="84"/>
      <c r="F46" s="85"/>
      <c r="G46" s="49"/>
      <c r="H46" s="49"/>
      <c r="I46" s="49"/>
      <c r="J46" s="49"/>
      <c r="K46" s="49"/>
      <c r="L46" s="78"/>
      <c r="M46" s="67"/>
    </row>
    <row r="47" spans="1:15" s="6" customFormat="1" ht="15" customHeight="1">
      <c r="A47" s="46" t="s">
        <v>37</v>
      </c>
      <c r="B47" s="52" t="s">
        <v>163</v>
      </c>
      <c r="C47" s="69">
        <f t="shared" si="0"/>
        <v>0</v>
      </c>
      <c r="D47" s="69"/>
      <c r="E47" s="79"/>
      <c r="F47" s="80">
        <f t="shared" si="1"/>
        <v>0</v>
      </c>
      <c r="G47" s="47" t="s">
        <v>96</v>
      </c>
      <c r="H47" s="47" t="s">
        <v>96</v>
      </c>
      <c r="I47" s="48" t="s">
        <v>217</v>
      </c>
      <c r="J47" s="48" t="s">
        <v>217</v>
      </c>
      <c r="K47" s="48" t="s">
        <v>217</v>
      </c>
      <c r="L47" s="51" t="s">
        <v>132</v>
      </c>
      <c r="M47" s="60" t="s">
        <v>401</v>
      </c>
      <c r="N47" s="158" t="s">
        <v>132</v>
      </c>
    </row>
    <row r="48" spans="1:15" s="6" customFormat="1" ht="15" customHeight="1">
      <c r="A48" s="46" t="s">
        <v>38</v>
      </c>
      <c r="B48" s="52" t="s">
        <v>163</v>
      </c>
      <c r="C48" s="69">
        <f t="shared" si="0"/>
        <v>0</v>
      </c>
      <c r="D48" s="69"/>
      <c r="E48" s="79"/>
      <c r="F48" s="80">
        <f t="shared" si="1"/>
        <v>0</v>
      </c>
      <c r="G48" s="48" t="s">
        <v>217</v>
      </c>
      <c r="H48" s="48" t="s">
        <v>217</v>
      </c>
      <c r="I48" s="48" t="s">
        <v>217</v>
      </c>
      <c r="J48" s="48" t="s">
        <v>217</v>
      </c>
      <c r="K48" s="48" t="s">
        <v>217</v>
      </c>
      <c r="L48" s="51" t="s">
        <v>132</v>
      </c>
      <c r="M48" s="66" t="s">
        <v>208</v>
      </c>
      <c r="N48" s="158" t="s">
        <v>132</v>
      </c>
    </row>
    <row r="49" spans="1:14" ht="15" customHeight="1">
      <c r="A49" s="46" t="s">
        <v>39</v>
      </c>
      <c r="B49" s="52" t="s">
        <v>163</v>
      </c>
      <c r="C49" s="69">
        <f t="shared" si="0"/>
        <v>0</v>
      </c>
      <c r="D49" s="69"/>
      <c r="E49" s="79"/>
      <c r="F49" s="80">
        <f t="shared" si="1"/>
        <v>0</v>
      </c>
      <c r="G49" s="47" t="s">
        <v>96</v>
      </c>
      <c r="H49" s="48" t="s">
        <v>217</v>
      </c>
      <c r="I49" s="48" t="s">
        <v>217</v>
      </c>
      <c r="J49" s="48" t="s">
        <v>217</v>
      </c>
      <c r="K49" s="48" t="s">
        <v>217</v>
      </c>
      <c r="L49" s="51" t="s">
        <v>132</v>
      </c>
      <c r="M49" s="60" t="s">
        <v>178</v>
      </c>
      <c r="N49" s="158" t="s">
        <v>132</v>
      </c>
    </row>
    <row r="50" spans="1:14" ht="15" customHeight="1">
      <c r="A50" s="46" t="s">
        <v>40</v>
      </c>
      <c r="B50" s="51" t="s">
        <v>162</v>
      </c>
      <c r="C50" s="69">
        <f t="shared" si="0"/>
        <v>1</v>
      </c>
      <c r="D50" s="69"/>
      <c r="E50" s="79"/>
      <c r="F50" s="80">
        <f t="shared" si="1"/>
        <v>1</v>
      </c>
      <c r="G50" s="47" t="s">
        <v>96</v>
      </c>
      <c r="H50" s="47" t="s">
        <v>96</v>
      </c>
      <c r="I50" s="47" t="s">
        <v>467</v>
      </c>
      <c r="J50" s="47" t="s">
        <v>96</v>
      </c>
      <c r="K50" s="47" t="s">
        <v>96</v>
      </c>
      <c r="L50" s="51" t="s">
        <v>132</v>
      </c>
      <c r="M50" s="66" t="s">
        <v>139</v>
      </c>
      <c r="N50" s="158" t="s">
        <v>132</v>
      </c>
    </row>
    <row r="51" spans="1:14" s="6" customFormat="1" ht="15" customHeight="1">
      <c r="A51" s="46" t="s">
        <v>229</v>
      </c>
      <c r="B51" s="52" t="s">
        <v>163</v>
      </c>
      <c r="C51" s="69">
        <f t="shared" si="0"/>
        <v>0</v>
      </c>
      <c r="D51" s="69"/>
      <c r="E51" s="79"/>
      <c r="F51" s="80">
        <f t="shared" si="1"/>
        <v>0</v>
      </c>
      <c r="G51" s="48" t="s">
        <v>217</v>
      </c>
      <c r="H51" s="48" t="s">
        <v>217</v>
      </c>
      <c r="I51" s="48" t="s">
        <v>217</v>
      </c>
      <c r="J51" s="48" t="s">
        <v>217</v>
      </c>
      <c r="K51" s="48" t="s">
        <v>217</v>
      </c>
      <c r="L51" s="51" t="s">
        <v>132</v>
      </c>
      <c r="M51" s="66" t="s">
        <v>140</v>
      </c>
      <c r="N51" s="158" t="s">
        <v>132</v>
      </c>
    </row>
    <row r="52" spans="1:14" ht="15" customHeight="1">
      <c r="A52" s="46" t="s">
        <v>41</v>
      </c>
      <c r="B52" s="51" t="s">
        <v>163</v>
      </c>
      <c r="C52" s="69">
        <f t="shared" si="0"/>
        <v>0</v>
      </c>
      <c r="D52" s="69"/>
      <c r="E52" s="79"/>
      <c r="F52" s="80">
        <f t="shared" si="1"/>
        <v>0</v>
      </c>
      <c r="G52" s="48" t="s">
        <v>217</v>
      </c>
      <c r="H52" s="48" t="s">
        <v>217</v>
      </c>
      <c r="I52" s="48" t="s">
        <v>217</v>
      </c>
      <c r="J52" s="48" t="s">
        <v>217</v>
      </c>
      <c r="K52" s="48" t="s">
        <v>217</v>
      </c>
      <c r="L52" s="51" t="s">
        <v>132</v>
      </c>
      <c r="M52" s="62" t="s">
        <v>402</v>
      </c>
      <c r="N52" s="158" t="s">
        <v>132</v>
      </c>
    </row>
    <row r="53" spans="1:14" ht="15" customHeight="1">
      <c r="A53" s="46" t="s">
        <v>42</v>
      </c>
      <c r="B53" s="52" t="s">
        <v>162</v>
      </c>
      <c r="C53" s="69">
        <f t="shared" si="0"/>
        <v>1</v>
      </c>
      <c r="D53" s="69"/>
      <c r="E53" s="79"/>
      <c r="F53" s="80">
        <f t="shared" si="1"/>
        <v>1</v>
      </c>
      <c r="G53" s="48" t="s">
        <v>96</v>
      </c>
      <c r="H53" s="48" t="s">
        <v>96</v>
      </c>
      <c r="I53" s="47" t="s">
        <v>467</v>
      </c>
      <c r="J53" s="48" t="s">
        <v>96</v>
      </c>
      <c r="K53" s="48" t="s">
        <v>96</v>
      </c>
      <c r="L53" s="52" t="s">
        <v>704</v>
      </c>
      <c r="M53" s="66" t="s">
        <v>403</v>
      </c>
      <c r="N53" s="158" t="s">
        <v>132</v>
      </c>
    </row>
    <row r="54" spans="1:14" ht="15" customHeight="1">
      <c r="A54" s="100" t="s">
        <v>43</v>
      </c>
      <c r="B54" s="53"/>
      <c r="C54" s="71"/>
      <c r="D54" s="71"/>
      <c r="E54" s="84"/>
      <c r="F54" s="85"/>
      <c r="G54" s="49"/>
      <c r="H54" s="49"/>
      <c r="I54" s="49"/>
      <c r="J54" s="49"/>
      <c r="K54" s="49"/>
      <c r="L54" s="84"/>
      <c r="M54" s="67"/>
    </row>
    <row r="55" spans="1:14" s="6" customFormat="1" ht="15" customHeight="1">
      <c r="A55" s="46" t="s">
        <v>44</v>
      </c>
      <c r="B55" s="52" t="s">
        <v>163</v>
      </c>
      <c r="C55" s="69">
        <f t="shared" si="0"/>
        <v>0</v>
      </c>
      <c r="D55" s="69"/>
      <c r="E55" s="82"/>
      <c r="F55" s="80">
        <f t="shared" si="1"/>
        <v>0</v>
      </c>
      <c r="G55" s="48" t="s">
        <v>96</v>
      </c>
      <c r="H55" s="48" t="s">
        <v>96</v>
      </c>
      <c r="I55" s="48" t="s">
        <v>217</v>
      </c>
      <c r="J55" s="48" t="s">
        <v>217</v>
      </c>
      <c r="K55" s="48" t="s">
        <v>217</v>
      </c>
      <c r="L55" s="51" t="s">
        <v>132</v>
      </c>
      <c r="M55" s="62" t="s">
        <v>404</v>
      </c>
      <c r="N55" s="158" t="s">
        <v>132</v>
      </c>
    </row>
    <row r="56" spans="1:14" s="6" customFormat="1" ht="15" customHeight="1">
      <c r="A56" s="46" t="s">
        <v>230</v>
      </c>
      <c r="B56" s="52" t="s">
        <v>162</v>
      </c>
      <c r="C56" s="69">
        <f t="shared" si="0"/>
        <v>1</v>
      </c>
      <c r="D56" s="69"/>
      <c r="E56" s="79"/>
      <c r="F56" s="80">
        <f t="shared" si="1"/>
        <v>1</v>
      </c>
      <c r="G56" s="48" t="s">
        <v>96</v>
      </c>
      <c r="H56" s="48" t="s">
        <v>96</v>
      </c>
      <c r="I56" s="47" t="s">
        <v>506</v>
      </c>
      <c r="J56" s="48" t="s">
        <v>96</v>
      </c>
      <c r="K56" s="48" t="s">
        <v>96</v>
      </c>
      <c r="L56" s="51" t="s">
        <v>132</v>
      </c>
      <c r="M56" s="60" t="s">
        <v>226</v>
      </c>
      <c r="N56" s="158" t="s">
        <v>132</v>
      </c>
    </row>
    <row r="57" spans="1:14" s="6" customFormat="1" ht="15" customHeight="1">
      <c r="A57" s="46" t="s">
        <v>45</v>
      </c>
      <c r="B57" s="52" t="s">
        <v>163</v>
      </c>
      <c r="C57" s="69">
        <f t="shared" si="0"/>
        <v>0</v>
      </c>
      <c r="D57" s="69"/>
      <c r="E57" s="79"/>
      <c r="F57" s="80">
        <f t="shared" si="1"/>
        <v>0</v>
      </c>
      <c r="G57" s="48" t="s">
        <v>217</v>
      </c>
      <c r="H57" s="48" t="s">
        <v>217</v>
      </c>
      <c r="I57" s="47" t="s">
        <v>511</v>
      </c>
      <c r="J57" s="48" t="s">
        <v>217</v>
      </c>
      <c r="K57" s="48" t="s">
        <v>217</v>
      </c>
      <c r="L57" s="51" t="s">
        <v>692</v>
      </c>
      <c r="M57" s="60" t="s">
        <v>405</v>
      </c>
      <c r="N57" s="158" t="s">
        <v>132</v>
      </c>
    </row>
    <row r="58" spans="1:14" s="6" customFormat="1" ht="15" customHeight="1">
      <c r="A58" s="46" t="s">
        <v>46</v>
      </c>
      <c r="B58" s="51" t="s">
        <v>163</v>
      </c>
      <c r="C58" s="69">
        <f t="shared" si="0"/>
        <v>0</v>
      </c>
      <c r="D58" s="69"/>
      <c r="E58" s="79"/>
      <c r="F58" s="80">
        <f t="shared" si="1"/>
        <v>0</v>
      </c>
      <c r="G58" s="48" t="s">
        <v>96</v>
      </c>
      <c r="H58" s="48" t="s">
        <v>217</v>
      </c>
      <c r="I58" s="48" t="s">
        <v>217</v>
      </c>
      <c r="J58" s="48" t="s">
        <v>217</v>
      </c>
      <c r="K58" s="48" t="s">
        <v>217</v>
      </c>
      <c r="L58" s="51" t="s">
        <v>132</v>
      </c>
      <c r="M58" s="61" t="s">
        <v>406</v>
      </c>
      <c r="N58" s="158" t="s">
        <v>132</v>
      </c>
    </row>
    <row r="59" spans="1:14" ht="15" customHeight="1">
      <c r="A59" s="46" t="s">
        <v>47</v>
      </c>
      <c r="B59" s="51" t="s">
        <v>163</v>
      </c>
      <c r="C59" s="69">
        <f t="shared" si="0"/>
        <v>0</v>
      </c>
      <c r="D59" s="69"/>
      <c r="E59" s="79"/>
      <c r="F59" s="80">
        <f t="shared" si="1"/>
        <v>0</v>
      </c>
      <c r="G59" s="48" t="s">
        <v>217</v>
      </c>
      <c r="H59" s="48" t="s">
        <v>217</v>
      </c>
      <c r="I59" s="48" t="s">
        <v>217</v>
      </c>
      <c r="J59" s="48" t="s">
        <v>217</v>
      </c>
      <c r="K59" s="48" t="s">
        <v>217</v>
      </c>
      <c r="L59" s="51" t="s">
        <v>132</v>
      </c>
      <c r="M59" s="60" t="s">
        <v>94</v>
      </c>
      <c r="N59" s="158" t="s">
        <v>132</v>
      </c>
    </row>
    <row r="60" spans="1:14" s="6" customFormat="1" ht="15" customHeight="1">
      <c r="A60" s="46" t="s">
        <v>231</v>
      </c>
      <c r="B60" s="52" t="s">
        <v>162</v>
      </c>
      <c r="C60" s="69">
        <f t="shared" si="0"/>
        <v>1</v>
      </c>
      <c r="D60" s="69"/>
      <c r="E60" s="79"/>
      <c r="F60" s="80">
        <f t="shared" si="1"/>
        <v>1</v>
      </c>
      <c r="G60" s="48" t="s">
        <v>96</v>
      </c>
      <c r="H60" s="48" t="s">
        <v>96</v>
      </c>
      <c r="I60" s="48" t="s">
        <v>702</v>
      </c>
      <c r="J60" s="48" t="s">
        <v>96</v>
      </c>
      <c r="K60" s="48" t="s">
        <v>96</v>
      </c>
      <c r="L60" s="51" t="s">
        <v>132</v>
      </c>
      <c r="M60" s="66" t="s">
        <v>141</v>
      </c>
      <c r="N60" s="158" t="s">
        <v>132</v>
      </c>
    </row>
    <row r="61" spans="1:14" s="6" customFormat="1" ht="15" customHeight="1">
      <c r="A61" s="46" t="s">
        <v>48</v>
      </c>
      <c r="B61" s="52" t="s">
        <v>163</v>
      </c>
      <c r="C61" s="69">
        <f t="shared" si="0"/>
        <v>0</v>
      </c>
      <c r="D61" s="69"/>
      <c r="E61" s="79"/>
      <c r="F61" s="80">
        <f t="shared" si="1"/>
        <v>0</v>
      </c>
      <c r="G61" s="48" t="s">
        <v>217</v>
      </c>
      <c r="H61" s="48" t="s">
        <v>217</v>
      </c>
      <c r="I61" s="48" t="s">
        <v>217</v>
      </c>
      <c r="J61" s="48" t="s">
        <v>217</v>
      </c>
      <c r="K61" s="48" t="s">
        <v>217</v>
      </c>
      <c r="L61" s="51" t="s">
        <v>132</v>
      </c>
      <c r="M61" s="60" t="s">
        <v>202</v>
      </c>
      <c r="N61" s="158" t="s">
        <v>132</v>
      </c>
    </row>
    <row r="62" spans="1:14" s="6" customFormat="1" ht="15" customHeight="1">
      <c r="A62" s="46" t="s">
        <v>49</v>
      </c>
      <c r="B62" s="52" t="s">
        <v>163</v>
      </c>
      <c r="C62" s="69">
        <f t="shared" si="0"/>
        <v>0</v>
      </c>
      <c r="D62" s="69"/>
      <c r="E62" s="79"/>
      <c r="F62" s="80">
        <f t="shared" si="1"/>
        <v>0</v>
      </c>
      <c r="G62" s="48" t="s">
        <v>217</v>
      </c>
      <c r="H62" s="48" t="s">
        <v>217</v>
      </c>
      <c r="I62" s="48" t="s">
        <v>217</v>
      </c>
      <c r="J62" s="48" t="s">
        <v>217</v>
      </c>
      <c r="K62" s="48" t="s">
        <v>217</v>
      </c>
      <c r="L62" s="51" t="s">
        <v>132</v>
      </c>
      <c r="M62" s="62" t="s">
        <v>407</v>
      </c>
      <c r="N62" s="158" t="s">
        <v>132</v>
      </c>
    </row>
    <row r="63" spans="1:14" s="6" customFormat="1" ht="15" customHeight="1">
      <c r="A63" s="46" t="s">
        <v>232</v>
      </c>
      <c r="B63" s="51" t="s">
        <v>163</v>
      </c>
      <c r="C63" s="69">
        <f t="shared" si="0"/>
        <v>0</v>
      </c>
      <c r="D63" s="69"/>
      <c r="E63" s="79"/>
      <c r="F63" s="80">
        <f t="shared" si="1"/>
        <v>0</v>
      </c>
      <c r="G63" s="48" t="s">
        <v>217</v>
      </c>
      <c r="H63" s="48" t="s">
        <v>217</v>
      </c>
      <c r="I63" s="48" t="s">
        <v>217</v>
      </c>
      <c r="J63" s="48" t="s">
        <v>217</v>
      </c>
      <c r="K63" s="48" t="s">
        <v>217</v>
      </c>
      <c r="L63" s="51" t="s">
        <v>132</v>
      </c>
      <c r="M63" s="60" t="s">
        <v>110</v>
      </c>
      <c r="N63" s="158" t="s">
        <v>132</v>
      </c>
    </row>
    <row r="64" spans="1:14" s="6" customFormat="1" ht="15" customHeight="1">
      <c r="A64" s="46" t="s">
        <v>51</v>
      </c>
      <c r="B64" s="52" t="s">
        <v>162</v>
      </c>
      <c r="C64" s="69">
        <f t="shared" si="0"/>
        <v>1</v>
      </c>
      <c r="D64" s="69"/>
      <c r="E64" s="79"/>
      <c r="F64" s="80">
        <f t="shared" si="1"/>
        <v>1</v>
      </c>
      <c r="G64" s="48" t="s">
        <v>96</v>
      </c>
      <c r="H64" s="48" t="s">
        <v>96</v>
      </c>
      <c r="I64" s="47" t="s">
        <v>528</v>
      </c>
      <c r="J64" s="48" t="s">
        <v>96</v>
      </c>
      <c r="K64" s="48" t="s">
        <v>705</v>
      </c>
      <c r="L64" s="52" t="s">
        <v>132</v>
      </c>
      <c r="M64" s="62" t="s">
        <v>180</v>
      </c>
      <c r="N64" s="158" t="s">
        <v>132</v>
      </c>
    </row>
    <row r="65" spans="1:15" ht="15" customHeight="1">
      <c r="A65" s="46" t="s">
        <v>52</v>
      </c>
      <c r="B65" s="52" t="s">
        <v>163</v>
      </c>
      <c r="C65" s="69">
        <f t="shared" si="0"/>
        <v>0</v>
      </c>
      <c r="D65" s="69"/>
      <c r="E65" s="79"/>
      <c r="F65" s="80">
        <f t="shared" si="1"/>
        <v>0</v>
      </c>
      <c r="G65" s="48" t="s">
        <v>96</v>
      </c>
      <c r="H65" s="48" t="s">
        <v>96</v>
      </c>
      <c r="I65" s="47" t="s">
        <v>529</v>
      </c>
      <c r="J65" s="48" t="s">
        <v>217</v>
      </c>
      <c r="K65" s="48" t="s">
        <v>217</v>
      </c>
      <c r="L65" s="52" t="s">
        <v>692</v>
      </c>
      <c r="M65" s="60" t="s">
        <v>111</v>
      </c>
      <c r="N65" s="158" t="s">
        <v>132</v>
      </c>
    </row>
    <row r="66" spans="1:15" s="6" customFormat="1" ht="15" customHeight="1">
      <c r="A66" s="46" t="s">
        <v>53</v>
      </c>
      <c r="B66" s="52" t="s">
        <v>163</v>
      </c>
      <c r="C66" s="69">
        <f t="shared" si="0"/>
        <v>0</v>
      </c>
      <c r="D66" s="69"/>
      <c r="E66" s="79"/>
      <c r="F66" s="80">
        <f t="shared" si="1"/>
        <v>0</v>
      </c>
      <c r="G66" s="48" t="s">
        <v>217</v>
      </c>
      <c r="H66" s="48" t="s">
        <v>217</v>
      </c>
      <c r="I66" s="48" t="s">
        <v>217</v>
      </c>
      <c r="J66" s="48" t="s">
        <v>217</v>
      </c>
      <c r="K66" s="48" t="s">
        <v>217</v>
      </c>
      <c r="L66" s="51" t="s">
        <v>132</v>
      </c>
      <c r="M66" s="60" t="s">
        <v>99</v>
      </c>
      <c r="N66" s="158" t="s">
        <v>132</v>
      </c>
    </row>
    <row r="67" spans="1:15" s="6" customFormat="1" ht="15" customHeight="1">
      <c r="A67" s="46" t="s">
        <v>54</v>
      </c>
      <c r="B67" s="52" t="s">
        <v>162</v>
      </c>
      <c r="C67" s="69">
        <f t="shared" si="0"/>
        <v>1</v>
      </c>
      <c r="D67" s="69"/>
      <c r="E67" s="79"/>
      <c r="F67" s="80">
        <f t="shared" si="1"/>
        <v>1</v>
      </c>
      <c r="G67" s="48" t="s">
        <v>96</v>
      </c>
      <c r="H67" s="48" t="s">
        <v>96</v>
      </c>
      <c r="I67" s="47" t="s">
        <v>499</v>
      </c>
      <c r="J67" s="48" t="s">
        <v>96</v>
      </c>
      <c r="K67" s="48" t="s">
        <v>96</v>
      </c>
      <c r="L67" s="51" t="s">
        <v>132</v>
      </c>
      <c r="M67" s="62" t="s">
        <v>408</v>
      </c>
      <c r="N67" s="158" t="s">
        <v>132</v>
      </c>
    </row>
    <row r="68" spans="1:15" ht="15" customHeight="1">
      <c r="A68" s="46" t="s">
        <v>55</v>
      </c>
      <c r="B68" s="51" t="s">
        <v>163</v>
      </c>
      <c r="C68" s="69">
        <f t="shared" si="0"/>
        <v>0</v>
      </c>
      <c r="D68" s="69"/>
      <c r="E68" s="79"/>
      <c r="F68" s="80">
        <f t="shared" si="1"/>
        <v>0</v>
      </c>
      <c r="G68" s="48" t="s">
        <v>96</v>
      </c>
      <c r="H68" s="48" t="s">
        <v>96</v>
      </c>
      <c r="I68" s="48" t="s">
        <v>217</v>
      </c>
      <c r="J68" s="48" t="s">
        <v>217</v>
      </c>
      <c r="K68" s="48" t="s">
        <v>217</v>
      </c>
      <c r="L68" s="64" t="s">
        <v>132</v>
      </c>
      <c r="M68" s="62" t="s">
        <v>535</v>
      </c>
      <c r="N68" s="158" t="s">
        <v>132</v>
      </c>
    </row>
    <row r="69" spans="1:15" ht="15" customHeight="1">
      <c r="A69" s="100" t="s">
        <v>56</v>
      </c>
      <c r="B69" s="53"/>
      <c r="C69" s="71"/>
      <c r="D69" s="71"/>
      <c r="E69" s="84"/>
      <c r="F69" s="85"/>
      <c r="G69" s="49"/>
      <c r="H69" s="49"/>
      <c r="I69" s="49"/>
      <c r="J69" s="49"/>
      <c r="K69" s="49"/>
      <c r="L69" s="78"/>
      <c r="M69" s="67"/>
    </row>
    <row r="70" spans="1:15" s="6" customFormat="1" ht="15" customHeight="1">
      <c r="A70" s="46" t="s">
        <v>57</v>
      </c>
      <c r="B70" s="52" t="s">
        <v>163</v>
      </c>
      <c r="C70" s="69">
        <f t="shared" si="0"/>
        <v>0</v>
      </c>
      <c r="D70" s="69"/>
      <c r="E70" s="79"/>
      <c r="F70" s="80">
        <f t="shared" si="1"/>
        <v>0</v>
      </c>
      <c r="G70" s="48" t="s">
        <v>217</v>
      </c>
      <c r="H70" s="48" t="s">
        <v>96</v>
      </c>
      <c r="I70" s="48" t="s">
        <v>217</v>
      </c>
      <c r="J70" s="48" t="s">
        <v>217</v>
      </c>
      <c r="K70" s="48" t="s">
        <v>217</v>
      </c>
      <c r="L70" s="51" t="s">
        <v>132</v>
      </c>
      <c r="M70" s="60" t="s">
        <v>90</v>
      </c>
      <c r="N70" s="158" t="s">
        <v>132</v>
      </c>
    </row>
    <row r="71" spans="1:15" ht="15" customHeight="1">
      <c r="A71" s="46" t="s">
        <v>58</v>
      </c>
      <c r="B71" s="52" t="s">
        <v>163</v>
      </c>
      <c r="C71" s="69">
        <f t="shared" si="0"/>
        <v>0</v>
      </c>
      <c r="D71" s="69"/>
      <c r="E71" s="79"/>
      <c r="F71" s="80">
        <f t="shared" si="1"/>
        <v>0</v>
      </c>
      <c r="G71" s="48" t="s">
        <v>96</v>
      </c>
      <c r="H71" s="48" t="s">
        <v>96</v>
      </c>
      <c r="I71" s="47" t="s">
        <v>544</v>
      </c>
      <c r="J71" s="48" t="s">
        <v>217</v>
      </c>
      <c r="K71" s="48" t="s">
        <v>217</v>
      </c>
      <c r="L71" s="52" t="s">
        <v>692</v>
      </c>
      <c r="M71" s="66" t="s">
        <v>409</v>
      </c>
      <c r="N71" s="158" t="s">
        <v>132</v>
      </c>
    </row>
    <row r="72" spans="1:15" ht="15" customHeight="1">
      <c r="A72" s="46" t="s">
        <v>59</v>
      </c>
      <c r="B72" s="52" t="s">
        <v>163</v>
      </c>
      <c r="C72" s="69">
        <f t="shared" ref="C72:C98" si="2">IF(B72=$B$4,1,0)</f>
        <v>0</v>
      </c>
      <c r="D72" s="69"/>
      <c r="E72" s="79"/>
      <c r="F72" s="80">
        <f t="shared" ref="F72:F98" si="3">C72*(1-D72)*(1-E72)</f>
        <v>0</v>
      </c>
      <c r="G72" s="124" t="s">
        <v>132</v>
      </c>
      <c r="H72" s="124" t="s">
        <v>132</v>
      </c>
      <c r="I72" s="124" t="s">
        <v>132</v>
      </c>
      <c r="J72" s="124" t="s">
        <v>132</v>
      </c>
      <c r="K72" s="124" t="s">
        <v>132</v>
      </c>
      <c r="L72" s="52" t="s">
        <v>699</v>
      </c>
      <c r="M72" s="62" t="s">
        <v>155</v>
      </c>
      <c r="N72" s="158" t="s">
        <v>132</v>
      </c>
    </row>
    <row r="73" spans="1:15" s="6" customFormat="1" ht="15" customHeight="1">
      <c r="A73" s="46" t="s">
        <v>60</v>
      </c>
      <c r="B73" s="52" t="s">
        <v>163</v>
      </c>
      <c r="C73" s="69">
        <f t="shared" si="2"/>
        <v>0</v>
      </c>
      <c r="D73" s="69"/>
      <c r="E73" s="79"/>
      <c r="F73" s="80">
        <f t="shared" si="3"/>
        <v>0</v>
      </c>
      <c r="G73" s="48" t="s">
        <v>217</v>
      </c>
      <c r="H73" s="48" t="s">
        <v>96</v>
      </c>
      <c r="I73" s="47" t="s">
        <v>548</v>
      </c>
      <c r="J73" s="48" t="s">
        <v>217</v>
      </c>
      <c r="K73" s="48" t="s">
        <v>96</v>
      </c>
      <c r="L73" s="51" t="s">
        <v>700</v>
      </c>
      <c r="M73" s="60" t="s">
        <v>211</v>
      </c>
      <c r="N73" s="158" t="s">
        <v>132</v>
      </c>
    </row>
    <row r="74" spans="1:15" s="6" customFormat="1" ht="15" customHeight="1">
      <c r="A74" s="46" t="s">
        <v>233</v>
      </c>
      <c r="B74" s="52" t="s">
        <v>163</v>
      </c>
      <c r="C74" s="69">
        <f t="shared" si="2"/>
        <v>0</v>
      </c>
      <c r="D74" s="69"/>
      <c r="E74" s="79"/>
      <c r="F74" s="80">
        <f t="shared" si="3"/>
        <v>0</v>
      </c>
      <c r="G74" s="48" t="s">
        <v>96</v>
      </c>
      <c r="H74" s="48" t="s">
        <v>217</v>
      </c>
      <c r="I74" s="48" t="s">
        <v>217</v>
      </c>
      <c r="J74" s="48" t="s">
        <v>217</v>
      </c>
      <c r="K74" s="48" t="s">
        <v>217</v>
      </c>
      <c r="L74" s="51" t="s">
        <v>691</v>
      </c>
      <c r="M74" s="60" t="s">
        <v>410</v>
      </c>
      <c r="N74" s="158" t="s">
        <v>132</v>
      </c>
    </row>
    <row r="75" spans="1:15" s="6" customFormat="1" ht="15" customHeight="1">
      <c r="A75" s="46" t="s">
        <v>61</v>
      </c>
      <c r="B75" s="52" t="s">
        <v>163</v>
      </c>
      <c r="C75" s="69">
        <f t="shared" si="2"/>
        <v>0</v>
      </c>
      <c r="D75" s="69"/>
      <c r="E75" s="79"/>
      <c r="F75" s="80">
        <f t="shared" si="3"/>
        <v>0</v>
      </c>
      <c r="G75" s="48" t="s">
        <v>96</v>
      </c>
      <c r="H75" s="48" t="s">
        <v>96</v>
      </c>
      <c r="I75" s="47" t="s">
        <v>608</v>
      </c>
      <c r="J75" s="47" t="s">
        <v>217</v>
      </c>
      <c r="K75" s="47" t="s">
        <v>217</v>
      </c>
      <c r="L75" s="51" t="s">
        <v>692</v>
      </c>
      <c r="M75" s="60" t="s">
        <v>142</v>
      </c>
      <c r="N75" s="158" t="s">
        <v>132</v>
      </c>
    </row>
    <row r="76" spans="1:15" ht="15" customHeight="1">
      <c r="A76" s="100" t="s">
        <v>62</v>
      </c>
      <c r="B76" s="53"/>
      <c r="C76" s="71"/>
      <c r="D76" s="71"/>
      <c r="E76" s="84"/>
      <c r="F76" s="85"/>
      <c r="G76" s="49"/>
      <c r="H76" s="49"/>
      <c r="I76" s="49"/>
      <c r="J76" s="49"/>
      <c r="K76" s="49"/>
      <c r="L76" s="78"/>
      <c r="M76" s="67"/>
    </row>
    <row r="77" spans="1:15" s="6" customFormat="1" ht="15" customHeight="1">
      <c r="A77" s="46" t="s">
        <v>63</v>
      </c>
      <c r="B77" s="51" t="s">
        <v>163</v>
      </c>
      <c r="C77" s="69">
        <f t="shared" si="2"/>
        <v>0</v>
      </c>
      <c r="D77" s="69"/>
      <c r="E77" s="79"/>
      <c r="F77" s="80">
        <f t="shared" si="3"/>
        <v>0</v>
      </c>
      <c r="G77" s="48" t="s">
        <v>96</v>
      </c>
      <c r="H77" s="48" t="s">
        <v>96</v>
      </c>
      <c r="I77" s="47" t="s">
        <v>554</v>
      </c>
      <c r="J77" s="47" t="s">
        <v>217</v>
      </c>
      <c r="K77" s="47" t="s">
        <v>217</v>
      </c>
      <c r="L77" s="51" t="s">
        <v>692</v>
      </c>
      <c r="M77" s="62" t="s">
        <v>124</v>
      </c>
      <c r="N77" s="158" t="s">
        <v>132</v>
      </c>
    </row>
    <row r="78" spans="1:15" s="6" customFormat="1" ht="15" customHeight="1">
      <c r="A78" s="46" t="s">
        <v>65</v>
      </c>
      <c r="B78" s="52" t="s">
        <v>163</v>
      </c>
      <c r="C78" s="69">
        <f t="shared" si="2"/>
        <v>0</v>
      </c>
      <c r="D78" s="69"/>
      <c r="E78" s="79"/>
      <c r="F78" s="80">
        <f t="shared" si="3"/>
        <v>0</v>
      </c>
      <c r="G78" s="48" t="s">
        <v>217</v>
      </c>
      <c r="H78" s="48" t="s">
        <v>217</v>
      </c>
      <c r="I78" s="48" t="s">
        <v>217</v>
      </c>
      <c r="J78" s="48" t="s">
        <v>217</v>
      </c>
      <c r="K78" s="48" t="s">
        <v>217</v>
      </c>
      <c r="L78" s="51" t="s">
        <v>132</v>
      </c>
      <c r="M78" s="66" t="s">
        <v>210</v>
      </c>
      <c r="N78" s="158" t="s">
        <v>132</v>
      </c>
    </row>
    <row r="79" spans="1:15" s="6" customFormat="1" ht="15" customHeight="1">
      <c r="A79" s="46" t="s">
        <v>66</v>
      </c>
      <c r="B79" s="52" t="s">
        <v>163</v>
      </c>
      <c r="C79" s="69">
        <f t="shared" si="2"/>
        <v>0</v>
      </c>
      <c r="D79" s="69"/>
      <c r="E79" s="79"/>
      <c r="F79" s="80">
        <f t="shared" si="3"/>
        <v>0</v>
      </c>
      <c r="G79" s="48" t="s">
        <v>217</v>
      </c>
      <c r="H79" s="48" t="s">
        <v>217</v>
      </c>
      <c r="I79" s="47" t="s">
        <v>562</v>
      </c>
      <c r="J79" s="48" t="s">
        <v>217</v>
      </c>
      <c r="K79" s="48" t="s">
        <v>217</v>
      </c>
      <c r="L79" s="51" t="s">
        <v>132</v>
      </c>
      <c r="M79" s="66" t="s">
        <v>143</v>
      </c>
      <c r="N79" s="158" t="s">
        <v>132</v>
      </c>
    </row>
    <row r="80" spans="1:15" ht="15" customHeight="1">
      <c r="A80" s="46" t="s">
        <v>67</v>
      </c>
      <c r="B80" s="51" t="s">
        <v>163</v>
      </c>
      <c r="C80" s="69">
        <f t="shared" si="2"/>
        <v>0</v>
      </c>
      <c r="D80" s="69"/>
      <c r="E80" s="79"/>
      <c r="F80" s="80">
        <f t="shared" si="3"/>
        <v>0</v>
      </c>
      <c r="G80" s="48" t="s">
        <v>96</v>
      </c>
      <c r="H80" s="47" t="s">
        <v>217</v>
      </c>
      <c r="I80" s="47" t="s">
        <v>217</v>
      </c>
      <c r="J80" s="48" t="s">
        <v>217</v>
      </c>
      <c r="K80" s="48" t="s">
        <v>217</v>
      </c>
      <c r="L80" s="52" t="s">
        <v>692</v>
      </c>
      <c r="M80" s="68" t="s">
        <v>91</v>
      </c>
      <c r="N80" s="158" t="s">
        <v>132</v>
      </c>
      <c r="O80" s="6"/>
    </row>
    <row r="81" spans="1:14" ht="15" customHeight="1">
      <c r="A81" s="46" t="s">
        <v>69</v>
      </c>
      <c r="B81" s="51" t="s">
        <v>162</v>
      </c>
      <c r="C81" s="69">
        <f t="shared" si="2"/>
        <v>1</v>
      </c>
      <c r="D81" s="69"/>
      <c r="E81" s="79"/>
      <c r="F81" s="80">
        <f t="shared" si="3"/>
        <v>1</v>
      </c>
      <c r="G81" s="48" t="s">
        <v>96</v>
      </c>
      <c r="H81" s="48" t="s">
        <v>96</v>
      </c>
      <c r="I81" s="47" t="s">
        <v>568</v>
      </c>
      <c r="J81" s="48" t="s">
        <v>96</v>
      </c>
      <c r="K81" s="48" t="s">
        <v>96</v>
      </c>
      <c r="L81" s="51" t="s">
        <v>132</v>
      </c>
      <c r="M81" s="60" t="s">
        <v>93</v>
      </c>
      <c r="N81" s="158" t="s">
        <v>132</v>
      </c>
    </row>
    <row r="82" spans="1:14" s="9" customFormat="1" ht="15" customHeight="1">
      <c r="A82" s="46" t="s">
        <v>70</v>
      </c>
      <c r="B82" s="51" t="s">
        <v>162</v>
      </c>
      <c r="C82" s="69">
        <f t="shared" si="2"/>
        <v>1</v>
      </c>
      <c r="D82" s="69"/>
      <c r="E82" s="79"/>
      <c r="F82" s="80">
        <f t="shared" si="3"/>
        <v>1</v>
      </c>
      <c r="G82" s="48" t="s">
        <v>96</v>
      </c>
      <c r="H82" s="48" t="s">
        <v>96</v>
      </c>
      <c r="I82" s="47" t="s">
        <v>575</v>
      </c>
      <c r="J82" s="48" t="s">
        <v>96</v>
      </c>
      <c r="K82" s="48" t="s">
        <v>96</v>
      </c>
      <c r="L82" s="51" t="s">
        <v>132</v>
      </c>
      <c r="M82" s="60" t="s">
        <v>411</v>
      </c>
      <c r="N82" s="158" t="s">
        <v>132</v>
      </c>
    </row>
    <row r="83" spans="1:14" s="6" customFormat="1" ht="15" customHeight="1">
      <c r="A83" s="46" t="s">
        <v>234</v>
      </c>
      <c r="B83" s="52" t="s">
        <v>163</v>
      </c>
      <c r="C83" s="69">
        <f t="shared" si="2"/>
        <v>0</v>
      </c>
      <c r="D83" s="69"/>
      <c r="E83" s="79"/>
      <c r="F83" s="80">
        <f t="shared" si="3"/>
        <v>0</v>
      </c>
      <c r="G83" s="48" t="s">
        <v>96</v>
      </c>
      <c r="H83" s="48" t="s">
        <v>96</v>
      </c>
      <c r="I83" s="47" t="s">
        <v>217</v>
      </c>
      <c r="J83" s="48" t="s">
        <v>217</v>
      </c>
      <c r="K83" s="48" t="s">
        <v>217</v>
      </c>
      <c r="L83" s="52" t="s">
        <v>132</v>
      </c>
      <c r="M83" s="66" t="s">
        <v>412</v>
      </c>
      <c r="N83" s="158" t="s">
        <v>132</v>
      </c>
    </row>
    <row r="84" spans="1:14" ht="15" customHeight="1">
      <c r="A84" s="46" t="s">
        <v>71</v>
      </c>
      <c r="B84" s="52" t="s">
        <v>162</v>
      </c>
      <c r="C84" s="69">
        <f t="shared" si="2"/>
        <v>1</v>
      </c>
      <c r="D84" s="69"/>
      <c r="E84" s="79"/>
      <c r="F84" s="80">
        <f t="shared" si="3"/>
        <v>1</v>
      </c>
      <c r="G84" s="48" t="s">
        <v>96</v>
      </c>
      <c r="H84" s="48" t="s">
        <v>96</v>
      </c>
      <c r="I84" s="47" t="s">
        <v>580</v>
      </c>
      <c r="J84" s="48" t="s">
        <v>96</v>
      </c>
      <c r="K84" s="48" t="s">
        <v>96</v>
      </c>
      <c r="L84" s="51" t="s">
        <v>132</v>
      </c>
      <c r="M84" s="62" t="s">
        <v>112</v>
      </c>
      <c r="N84" s="158" t="s">
        <v>132</v>
      </c>
    </row>
    <row r="85" spans="1:14" s="6" customFormat="1" ht="15" customHeight="1">
      <c r="A85" s="46" t="s">
        <v>72</v>
      </c>
      <c r="B85" s="52" t="s">
        <v>162</v>
      </c>
      <c r="C85" s="70">
        <f t="shared" si="2"/>
        <v>1</v>
      </c>
      <c r="D85" s="70"/>
      <c r="E85" s="82"/>
      <c r="F85" s="83">
        <f t="shared" si="3"/>
        <v>1</v>
      </c>
      <c r="G85" s="48" t="s">
        <v>96</v>
      </c>
      <c r="H85" s="48" t="s">
        <v>96</v>
      </c>
      <c r="I85" s="48" t="s">
        <v>582</v>
      </c>
      <c r="J85" s="48" t="s">
        <v>96</v>
      </c>
      <c r="K85" s="48" t="s">
        <v>96</v>
      </c>
      <c r="L85" s="52" t="s">
        <v>132</v>
      </c>
      <c r="M85" s="60" t="s">
        <v>176</v>
      </c>
      <c r="N85" s="158" t="s">
        <v>132</v>
      </c>
    </row>
    <row r="86" spans="1:14" s="6" customFormat="1" ht="15" customHeight="1">
      <c r="A86" s="46" t="s">
        <v>73</v>
      </c>
      <c r="B86" s="52" t="s">
        <v>163</v>
      </c>
      <c r="C86" s="69">
        <f t="shared" si="2"/>
        <v>0</v>
      </c>
      <c r="D86" s="69"/>
      <c r="E86" s="79"/>
      <c r="F86" s="80">
        <f t="shared" si="3"/>
        <v>0</v>
      </c>
      <c r="G86" s="125" t="s">
        <v>132</v>
      </c>
      <c r="H86" s="125" t="s">
        <v>132</v>
      </c>
      <c r="I86" s="125" t="s">
        <v>132</v>
      </c>
      <c r="J86" s="125" t="s">
        <v>132</v>
      </c>
      <c r="K86" s="125" t="s">
        <v>132</v>
      </c>
      <c r="L86" s="52" t="s">
        <v>699</v>
      </c>
      <c r="M86" s="66" t="s">
        <v>150</v>
      </c>
      <c r="N86" s="158" t="s">
        <v>132</v>
      </c>
    </row>
    <row r="87" spans="1:14" ht="15" customHeight="1">
      <c r="A87" s="100" t="s">
        <v>74</v>
      </c>
      <c r="B87" s="53"/>
      <c r="C87" s="71"/>
      <c r="D87" s="71"/>
      <c r="E87" s="84"/>
      <c r="F87" s="85"/>
      <c r="G87" s="49"/>
      <c r="H87" s="49"/>
      <c r="I87" s="49"/>
      <c r="J87" s="49"/>
      <c r="K87" s="49"/>
      <c r="L87" s="78" t="s">
        <v>413</v>
      </c>
      <c r="M87" s="67"/>
    </row>
    <row r="88" spans="1:14" ht="15" customHeight="1">
      <c r="A88" s="46" t="s">
        <v>64</v>
      </c>
      <c r="B88" s="52" t="s">
        <v>162</v>
      </c>
      <c r="C88" s="69">
        <f t="shared" si="2"/>
        <v>1</v>
      </c>
      <c r="D88" s="69"/>
      <c r="E88" s="79"/>
      <c r="F88" s="80">
        <f t="shared" si="3"/>
        <v>1</v>
      </c>
      <c r="G88" s="48" t="s">
        <v>96</v>
      </c>
      <c r="H88" s="48" t="s">
        <v>96</v>
      </c>
      <c r="I88" s="47" t="s">
        <v>455</v>
      </c>
      <c r="J88" s="47" t="s">
        <v>96</v>
      </c>
      <c r="K88" s="47" t="s">
        <v>96</v>
      </c>
      <c r="L88" s="51" t="s">
        <v>132</v>
      </c>
      <c r="M88" s="60" t="s">
        <v>121</v>
      </c>
      <c r="N88" s="158" t="s">
        <v>132</v>
      </c>
    </row>
    <row r="89" spans="1:14" s="6" customFormat="1" ht="15" customHeight="1">
      <c r="A89" s="46" t="s">
        <v>75</v>
      </c>
      <c r="B89" s="52" t="s">
        <v>162</v>
      </c>
      <c r="C89" s="69">
        <f t="shared" si="2"/>
        <v>1</v>
      </c>
      <c r="D89" s="69"/>
      <c r="E89" s="79"/>
      <c r="F89" s="80">
        <f t="shared" si="3"/>
        <v>1</v>
      </c>
      <c r="G89" s="48" t="s">
        <v>96</v>
      </c>
      <c r="H89" s="48" t="s">
        <v>96</v>
      </c>
      <c r="I89" s="48" t="s">
        <v>499</v>
      </c>
      <c r="J89" s="48" t="s">
        <v>96</v>
      </c>
      <c r="K89" s="48" t="s">
        <v>96</v>
      </c>
      <c r="L89" s="51" t="s">
        <v>132</v>
      </c>
      <c r="M89" s="62" t="s">
        <v>122</v>
      </c>
      <c r="N89" s="158" t="s">
        <v>132</v>
      </c>
    </row>
    <row r="90" spans="1:14" s="6" customFormat="1" ht="15" customHeight="1">
      <c r="A90" s="46" t="s">
        <v>68</v>
      </c>
      <c r="B90" s="52" t="s">
        <v>163</v>
      </c>
      <c r="C90" s="69">
        <f t="shared" si="2"/>
        <v>0</v>
      </c>
      <c r="D90" s="69"/>
      <c r="E90" s="79"/>
      <c r="F90" s="80">
        <f t="shared" si="3"/>
        <v>0</v>
      </c>
      <c r="G90" s="124" t="s">
        <v>132</v>
      </c>
      <c r="H90" s="124" t="s">
        <v>132</v>
      </c>
      <c r="I90" s="124" t="s">
        <v>132</v>
      </c>
      <c r="J90" s="124" t="s">
        <v>132</v>
      </c>
      <c r="K90" s="124" t="s">
        <v>132</v>
      </c>
      <c r="L90" s="52" t="s">
        <v>699</v>
      </c>
      <c r="M90" s="60" t="s">
        <v>92</v>
      </c>
      <c r="N90" s="158" t="s">
        <v>132</v>
      </c>
    </row>
    <row r="91" spans="1:14" s="6" customFormat="1" ht="15" customHeight="1">
      <c r="A91" s="46" t="s">
        <v>76</v>
      </c>
      <c r="B91" s="52" t="s">
        <v>162</v>
      </c>
      <c r="C91" s="69">
        <f t="shared" si="2"/>
        <v>1</v>
      </c>
      <c r="D91" s="69"/>
      <c r="E91" s="79"/>
      <c r="F91" s="80">
        <f t="shared" si="3"/>
        <v>1</v>
      </c>
      <c r="G91" s="48" t="s">
        <v>96</v>
      </c>
      <c r="H91" s="48" t="s">
        <v>96</v>
      </c>
      <c r="I91" s="47" t="s">
        <v>588</v>
      </c>
      <c r="J91" s="48" t="s">
        <v>96</v>
      </c>
      <c r="K91" s="48" t="s">
        <v>96</v>
      </c>
      <c r="L91" s="51" t="s">
        <v>132</v>
      </c>
      <c r="M91" s="62" t="s">
        <v>414</v>
      </c>
      <c r="N91" s="158" t="s">
        <v>132</v>
      </c>
    </row>
    <row r="92" spans="1:14" ht="15" customHeight="1">
      <c r="A92" s="46" t="s">
        <v>77</v>
      </c>
      <c r="B92" s="52" t="s">
        <v>162</v>
      </c>
      <c r="C92" s="69">
        <f t="shared" si="2"/>
        <v>1</v>
      </c>
      <c r="D92" s="69"/>
      <c r="E92" s="79"/>
      <c r="F92" s="80">
        <f t="shared" si="3"/>
        <v>1</v>
      </c>
      <c r="G92" s="48" t="s">
        <v>96</v>
      </c>
      <c r="H92" s="48" t="s">
        <v>96</v>
      </c>
      <c r="I92" s="47" t="s">
        <v>592</v>
      </c>
      <c r="J92" s="48" t="s">
        <v>96</v>
      </c>
      <c r="K92" s="48" t="s">
        <v>96</v>
      </c>
      <c r="L92" s="51" t="s">
        <v>132</v>
      </c>
      <c r="M92" s="60" t="s">
        <v>206</v>
      </c>
      <c r="N92" s="158" t="s">
        <v>132</v>
      </c>
    </row>
    <row r="93" spans="1:14" ht="15" customHeight="1">
      <c r="A93" s="46" t="s">
        <v>78</v>
      </c>
      <c r="B93" s="52" t="s">
        <v>162</v>
      </c>
      <c r="C93" s="69">
        <f t="shared" si="2"/>
        <v>1</v>
      </c>
      <c r="D93" s="69"/>
      <c r="E93" s="79"/>
      <c r="F93" s="80">
        <f t="shared" si="3"/>
        <v>1</v>
      </c>
      <c r="G93" s="48" t="s">
        <v>96</v>
      </c>
      <c r="H93" s="48" t="s">
        <v>96</v>
      </c>
      <c r="I93" s="47" t="s">
        <v>597</v>
      </c>
      <c r="J93" s="48" t="s">
        <v>96</v>
      </c>
      <c r="K93" s="48" t="s">
        <v>96</v>
      </c>
      <c r="L93" s="51" t="s">
        <v>132</v>
      </c>
      <c r="M93" s="60" t="s">
        <v>97</v>
      </c>
      <c r="N93" s="158" t="s">
        <v>132</v>
      </c>
    </row>
    <row r="94" spans="1:14" ht="15" customHeight="1">
      <c r="A94" s="46" t="s">
        <v>79</v>
      </c>
      <c r="B94" s="52" t="s">
        <v>162</v>
      </c>
      <c r="C94" s="69">
        <f t="shared" si="2"/>
        <v>1</v>
      </c>
      <c r="D94" s="69"/>
      <c r="E94" s="79"/>
      <c r="F94" s="80">
        <f t="shared" si="3"/>
        <v>1</v>
      </c>
      <c r="G94" s="48" t="s">
        <v>96</v>
      </c>
      <c r="H94" s="48" t="s">
        <v>96</v>
      </c>
      <c r="I94" s="48" t="s">
        <v>499</v>
      </c>
      <c r="J94" s="48" t="s">
        <v>96</v>
      </c>
      <c r="K94" s="48" t="s">
        <v>96</v>
      </c>
      <c r="L94" s="51" t="s">
        <v>132</v>
      </c>
      <c r="M94" s="66" t="s">
        <v>415</v>
      </c>
      <c r="N94" s="158" t="s">
        <v>132</v>
      </c>
    </row>
    <row r="95" spans="1:14" s="6" customFormat="1" ht="15" customHeight="1">
      <c r="A95" s="46" t="s">
        <v>80</v>
      </c>
      <c r="B95" s="52" t="s">
        <v>163</v>
      </c>
      <c r="C95" s="69">
        <f t="shared" si="2"/>
        <v>0</v>
      </c>
      <c r="D95" s="69"/>
      <c r="E95" s="79"/>
      <c r="F95" s="80">
        <f t="shared" si="3"/>
        <v>0</v>
      </c>
      <c r="G95" s="48" t="s">
        <v>217</v>
      </c>
      <c r="H95" s="48" t="s">
        <v>217</v>
      </c>
      <c r="I95" s="48" t="s">
        <v>217</v>
      </c>
      <c r="J95" s="48" t="s">
        <v>217</v>
      </c>
      <c r="K95" s="48" t="s">
        <v>217</v>
      </c>
      <c r="L95" s="51" t="s">
        <v>132</v>
      </c>
      <c r="M95" s="60" t="s">
        <v>416</v>
      </c>
      <c r="N95" s="158" t="s">
        <v>132</v>
      </c>
    </row>
    <row r="96" spans="1:14" s="6" customFormat="1" ht="15" customHeight="1">
      <c r="A96" s="46" t="s">
        <v>81</v>
      </c>
      <c r="B96" s="51" t="s">
        <v>162</v>
      </c>
      <c r="C96" s="69">
        <f t="shared" si="2"/>
        <v>1</v>
      </c>
      <c r="D96" s="69"/>
      <c r="E96" s="79"/>
      <c r="F96" s="80">
        <f t="shared" si="3"/>
        <v>1</v>
      </c>
      <c r="G96" s="48" t="s">
        <v>96</v>
      </c>
      <c r="H96" s="48" t="s">
        <v>96</v>
      </c>
      <c r="I96" s="48" t="s">
        <v>499</v>
      </c>
      <c r="J96" s="48" t="s">
        <v>96</v>
      </c>
      <c r="K96" s="48" t="s">
        <v>96</v>
      </c>
      <c r="L96" s="52" t="s">
        <v>132</v>
      </c>
      <c r="M96" s="60" t="s">
        <v>417</v>
      </c>
      <c r="N96" s="158" t="s">
        <v>132</v>
      </c>
    </row>
    <row r="97" spans="1:14" s="6" customFormat="1" ht="15" customHeight="1">
      <c r="A97" s="46" t="s">
        <v>82</v>
      </c>
      <c r="B97" s="52" t="s">
        <v>163</v>
      </c>
      <c r="C97" s="69">
        <f t="shared" si="2"/>
        <v>0</v>
      </c>
      <c r="D97" s="69"/>
      <c r="E97" s="79"/>
      <c r="F97" s="80">
        <f t="shared" si="3"/>
        <v>0</v>
      </c>
      <c r="G97" s="124" t="s">
        <v>132</v>
      </c>
      <c r="H97" s="124" t="s">
        <v>132</v>
      </c>
      <c r="I97" s="124" t="s">
        <v>132</v>
      </c>
      <c r="J97" s="124" t="s">
        <v>132</v>
      </c>
      <c r="K97" s="124" t="s">
        <v>132</v>
      </c>
      <c r="L97" s="52" t="s">
        <v>699</v>
      </c>
      <c r="M97" s="66" t="s">
        <v>418</v>
      </c>
      <c r="N97" s="158" t="s">
        <v>132</v>
      </c>
    </row>
    <row r="98" spans="1:14" s="6" customFormat="1" ht="15" customHeight="1">
      <c r="A98" s="46" t="s">
        <v>83</v>
      </c>
      <c r="B98" s="52" t="s">
        <v>163</v>
      </c>
      <c r="C98" s="69">
        <f t="shared" si="2"/>
        <v>0</v>
      </c>
      <c r="D98" s="69"/>
      <c r="E98" s="79"/>
      <c r="F98" s="80">
        <f t="shared" si="3"/>
        <v>0</v>
      </c>
      <c r="G98" s="124" t="s">
        <v>132</v>
      </c>
      <c r="H98" s="124" t="s">
        <v>132</v>
      </c>
      <c r="I98" s="124" t="s">
        <v>132</v>
      </c>
      <c r="J98" s="124" t="s">
        <v>132</v>
      </c>
      <c r="K98" s="124" t="s">
        <v>132</v>
      </c>
      <c r="L98" s="52" t="s">
        <v>699</v>
      </c>
      <c r="M98" s="60" t="s">
        <v>419</v>
      </c>
      <c r="N98" s="158" t="s">
        <v>132</v>
      </c>
    </row>
    <row r="99" spans="1:14" s="23" customFormat="1" ht="14.25" customHeight="1">
      <c r="A99" s="7"/>
      <c r="B99" s="7"/>
      <c r="C99" s="139"/>
      <c r="D99" s="7"/>
      <c r="E99" s="7"/>
      <c r="F99" s="7"/>
      <c r="G99" s="7"/>
      <c r="H99" s="7"/>
      <c r="I99" s="7"/>
      <c r="J99" s="7"/>
      <c r="K99" s="7"/>
      <c r="L99" s="24"/>
      <c r="M99" s="7"/>
      <c r="N99" s="158"/>
    </row>
    <row r="100" spans="1:14" s="23" customFormat="1" ht="14.25" customHeight="1">
      <c r="A100" s="7"/>
      <c r="C100" s="140"/>
      <c r="L100" s="25"/>
      <c r="N100" s="158"/>
    </row>
    <row r="102" spans="1:14" ht="14.25" customHeight="1">
      <c r="M102" s="2"/>
    </row>
    <row r="103" spans="1:14" ht="14.25" customHeight="1">
      <c r="A103" s="4"/>
      <c r="B103" s="4"/>
      <c r="D103" s="4"/>
      <c r="E103" s="4"/>
      <c r="F103" s="4"/>
      <c r="G103" s="4"/>
      <c r="H103" s="4"/>
      <c r="I103" s="4"/>
      <c r="J103" s="4"/>
      <c r="K103" s="4"/>
      <c r="L103" s="27"/>
    </row>
    <row r="106" spans="1:14" ht="14.25" customHeight="1">
      <c r="A106" s="4"/>
      <c r="B106" s="4"/>
      <c r="D106" s="4"/>
      <c r="E106" s="4"/>
      <c r="F106" s="4"/>
      <c r="G106" s="4"/>
      <c r="H106" s="4"/>
      <c r="I106" s="4"/>
      <c r="J106" s="4"/>
      <c r="K106" s="4"/>
      <c r="L106" s="27"/>
    </row>
    <row r="110" spans="1:14" ht="14.25" customHeight="1">
      <c r="A110" s="4"/>
      <c r="B110" s="4"/>
      <c r="D110" s="4"/>
      <c r="E110" s="4"/>
      <c r="F110" s="4"/>
      <c r="G110" s="4"/>
      <c r="H110" s="4"/>
      <c r="I110" s="4"/>
      <c r="J110" s="4"/>
      <c r="K110" s="4"/>
      <c r="L110" s="27"/>
    </row>
  </sheetData>
  <mergeCells count="14">
    <mergeCell ref="L3:L5"/>
    <mergeCell ref="M3:M5"/>
    <mergeCell ref="C4:C5"/>
    <mergeCell ref="D4:D5"/>
    <mergeCell ref="E4:E5"/>
    <mergeCell ref="F4:F5"/>
    <mergeCell ref="I4:I5"/>
    <mergeCell ref="A3:A5"/>
    <mergeCell ref="C3:F3"/>
    <mergeCell ref="I3:K3"/>
    <mergeCell ref="J4:J5"/>
    <mergeCell ref="K4:K5"/>
    <mergeCell ref="G3:G5"/>
    <mergeCell ref="H3:H5"/>
  </mergeCells>
  <conditionalFormatting sqref="A7:A24">
    <cfRule type="dataBar" priority="1">
      <dataBar>
        <cfvo type="min"/>
        <cfvo type="max"/>
        <color rgb="FF638EC6"/>
      </dataBar>
    </cfRule>
  </conditionalFormatting>
  <dataValidations count="1">
    <dataValidation type="list" allowBlank="1" showInputMessage="1" showErrorMessage="1" sqref="B7:B98" xr:uid="{00000000-0002-0000-0400-000000000000}">
      <formula1>$B$4:$B$5</formula1>
    </dataValidation>
  </dataValidations>
  <hyperlinks>
    <hyperlink ref="M13" r:id="rId1" xr:uid="{00000000-0004-0000-0400-000000000000}"/>
    <hyperlink ref="M10" r:id="rId2" xr:uid="{00000000-0004-0000-0400-000001000000}"/>
    <hyperlink ref="M11" r:id="rId3" xr:uid="{00000000-0004-0000-0400-000002000000}"/>
    <hyperlink ref="M14" r:id="rId4" display="https://adm.rkursk.ru/index.php?id=2425" xr:uid="{00000000-0004-0000-0400-000003000000}"/>
    <hyperlink ref="M17" r:id="rId5" xr:uid="{00000000-0004-0000-0400-000004000000}"/>
    <hyperlink ref="M18" r:id="rId6" xr:uid="{00000000-0004-0000-0400-000005000000}"/>
    <hyperlink ref="M20" r:id="rId7" xr:uid="{00000000-0004-0000-0400-000006000000}"/>
    <hyperlink ref="M21" r:id="rId8" xr:uid="{00000000-0004-0000-0400-000007000000}"/>
    <hyperlink ref="M22" r:id="rId9" xr:uid="{00000000-0004-0000-0400-000008000000}"/>
    <hyperlink ref="M15" r:id="rId10" xr:uid="{00000000-0004-0000-0400-00000A000000}"/>
    <hyperlink ref="M32" r:id="rId11" xr:uid="{00000000-0004-0000-0400-00000B000000}"/>
    <hyperlink ref="M35" r:id="rId12" xr:uid="{00000000-0004-0000-0400-00000C000000}"/>
    <hyperlink ref="M36" r:id="rId13" xr:uid="{00000000-0004-0000-0400-00000D000000}"/>
    <hyperlink ref="M49" r:id="rId14" xr:uid="{00000000-0004-0000-0400-00000E000000}"/>
    <hyperlink ref="M55" r:id="rId15" xr:uid="{00000000-0004-0000-0400-00000F000000}"/>
    <hyperlink ref="M56" r:id="rId16" xr:uid="{00000000-0004-0000-0400-000010000000}"/>
    <hyperlink ref="M57" r:id="rId17" xr:uid="{00000000-0004-0000-0400-000011000000}"/>
    <hyperlink ref="M63" r:id="rId18" xr:uid="{00000000-0004-0000-0400-000012000000}"/>
    <hyperlink ref="M65" r:id="rId19" xr:uid="{00000000-0004-0000-0400-000013000000}"/>
    <hyperlink ref="M66" r:id="rId20" xr:uid="{00000000-0004-0000-0400-000014000000}"/>
    <hyperlink ref="M70" r:id="rId21" xr:uid="{00000000-0004-0000-0400-000015000000}"/>
    <hyperlink ref="M73" r:id="rId22" xr:uid="{00000000-0004-0000-0400-000016000000}"/>
    <hyperlink ref="M74" r:id="rId23" xr:uid="{00000000-0004-0000-0400-000017000000}"/>
    <hyperlink ref="M75" r:id="rId24" xr:uid="{00000000-0004-0000-0400-000018000000}"/>
    <hyperlink ref="M88" r:id="rId25" xr:uid="{00000000-0004-0000-0400-000019000000}"/>
    <hyperlink ref="M80" r:id="rId26" xr:uid="{00000000-0004-0000-0400-00001A000000}"/>
    <hyperlink ref="M90" r:id="rId27" xr:uid="{00000000-0004-0000-0400-00001B000000}"/>
    <hyperlink ref="M81" r:id="rId28" xr:uid="{00000000-0004-0000-0400-00001C000000}"/>
    <hyperlink ref="M82" r:id="rId29" xr:uid="{00000000-0004-0000-0400-00001D000000}"/>
    <hyperlink ref="M92" r:id="rId30" xr:uid="{00000000-0004-0000-0400-00001E000000}"/>
    <hyperlink ref="M98" r:id="rId31" xr:uid="{00000000-0004-0000-0400-00001F000000}"/>
    <hyperlink ref="M58" r:id="rId32" xr:uid="{00000000-0004-0000-0400-000020000000}"/>
    <hyperlink ref="M95" r:id="rId33" display="http://minfin.49gov.ru/depart/coordinating/" xr:uid="{00000000-0004-0000-0400-000021000000}"/>
    <hyperlink ref="M67" r:id="rId34" xr:uid="{00000000-0004-0000-0400-000022000000}"/>
    <hyperlink ref="M42" r:id="rId35" xr:uid="{00000000-0004-0000-0400-000023000000}"/>
    <hyperlink ref="M77" r:id="rId36" xr:uid="{00000000-0004-0000-0400-000024000000}"/>
    <hyperlink ref="M38" r:id="rId37" xr:uid="{00000000-0004-0000-0400-000025000000}"/>
    <hyperlink ref="M52" r:id="rId38" xr:uid="{00000000-0004-0000-0400-000026000000}"/>
    <hyperlink ref="M59" r:id="rId39" xr:uid="{00000000-0004-0000-0400-000027000000}"/>
    <hyperlink ref="M62" r:id="rId40" xr:uid="{00000000-0004-0000-0400-000028000000}"/>
    <hyperlink ref="M85" r:id="rId41" xr:uid="{00000000-0004-0000-0400-000029000000}"/>
    <hyperlink ref="M89" r:id="rId42" xr:uid="{00000000-0004-0000-0400-00002A000000}"/>
    <hyperlink ref="M91" r:id="rId43" xr:uid="{00000000-0004-0000-0400-00002B000000}"/>
    <hyperlink ref="M40" r:id="rId44" xr:uid="{00000000-0004-0000-0400-00002C000000}"/>
    <hyperlink ref="M39" r:id="rId45" xr:uid="{00000000-0004-0000-0400-00002D000000}"/>
    <hyperlink ref="M84" r:id="rId46" xr:uid="{00000000-0004-0000-0400-00002E000000}"/>
    <hyperlink ref="M93" r:id="rId47" xr:uid="{00000000-0004-0000-0400-00002F000000}"/>
    <hyperlink ref="M96" r:id="rId48" xr:uid="{00000000-0004-0000-0400-000030000000}"/>
    <hyperlink ref="M31" r:id="rId49" xr:uid="{00000000-0004-0000-0400-000031000000}"/>
    <hyperlink ref="M33" r:id="rId50" xr:uid="{00000000-0004-0000-0400-000032000000}"/>
    <hyperlink ref="M34" r:id="rId51" xr:uid="{00000000-0004-0000-0400-000033000000}"/>
    <hyperlink ref="M43" r:id="rId52" xr:uid="{00000000-0004-0000-0400-000034000000}"/>
    <hyperlink ref="M44" r:id="rId53" xr:uid="{00000000-0004-0000-0400-000035000000}"/>
    <hyperlink ref="M48" r:id="rId54" xr:uid="{00000000-0004-0000-0400-000036000000}"/>
    <hyperlink ref="M50" r:id="rId55" display="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" xr:uid="{00000000-0004-0000-0400-000037000000}"/>
    <hyperlink ref="M51" r:id="rId56" xr:uid="{00000000-0004-0000-0400-000038000000}"/>
    <hyperlink ref="M53" r:id="rId57" xr:uid="{00000000-0004-0000-0400-000039000000}"/>
    <hyperlink ref="M68" r:id="rId58" display="http://ufo.ulntc.ru/index.php?mgf=sovet&amp;slep=net" xr:uid="{00000000-0004-0000-0400-00003A000000}"/>
    <hyperlink ref="M71" r:id="rId59" location="document_list" xr:uid="{00000000-0004-0000-0400-00003B000000}"/>
    <hyperlink ref="M78" r:id="rId60" xr:uid="{00000000-0004-0000-0400-00003C000000}"/>
    <hyperlink ref="M79" r:id="rId61" xr:uid="{00000000-0004-0000-0400-00003D000000}"/>
    <hyperlink ref="M83" r:id="rId62" xr:uid="{00000000-0004-0000-0400-00003E000000}"/>
    <hyperlink ref="M86" r:id="rId63" xr:uid="{00000000-0004-0000-0400-00003F000000}"/>
    <hyperlink ref="M94" r:id="rId64" xr:uid="{00000000-0004-0000-0400-000040000000}"/>
    <hyperlink ref="M97" r:id="rId65" xr:uid="{00000000-0004-0000-0400-000041000000}"/>
    <hyperlink ref="M60" r:id="rId66" xr:uid="{00000000-0004-0000-0400-000042000000}"/>
    <hyperlink ref="M72" r:id="rId67" xr:uid="{00000000-0004-0000-0400-000043000000}"/>
    <hyperlink ref="M26" r:id="rId68" xr:uid="{00000000-0004-0000-0400-000045000000}"/>
    <hyperlink ref="M27" r:id="rId69" xr:uid="{00000000-0004-0000-0400-000046000000}"/>
    <hyperlink ref="M28" r:id="rId70" xr:uid="{00000000-0004-0000-0400-000047000000}"/>
    <hyperlink ref="M29" r:id="rId71" xr:uid="{00000000-0004-0000-0400-000048000000}"/>
    <hyperlink ref="M30" r:id="rId72" xr:uid="{00000000-0004-0000-0400-000049000000}"/>
    <hyperlink ref="M9" r:id="rId73" xr:uid="{00000000-0004-0000-0400-00004A000000}"/>
  </hyperlinks>
  <pageMargins left="0.51181102362204722" right="0.51181102362204722" top="0.55118110236220474" bottom="0.55118110236220474" header="0.31496062992125984" footer="0.31496062992125984"/>
  <pageSetup paperSize="9" scale="80" fitToWidth="2" fitToHeight="0" orientation="landscape" r:id="rId74"/>
  <headerFooter>
    <oddFooter>&amp;C&amp;"Times New Roman,обычный"&amp;8&amp;A&amp;R&amp;P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W112"/>
  <sheetViews>
    <sheetView zoomScaleNormal="100" workbookViewId="0">
      <pane ySplit="5" topLeftCell="A6" activePane="bottomLeft" state="frozenSplit"/>
      <selection activeCell="L2" sqref="L2"/>
      <selection pane="bottomLeft"/>
    </sheetView>
  </sheetViews>
  <sheetFormatPr baseColWidth="10" defaultColWidth="9.1640625" defaultRowHeight="14.25" customHeight="1"/>
  <cols>
    <col min="1" max="1" width="24.83203125" style="3" customWidth="1"/>
    <col min="2" max="2" width="38" style="3" customWidth="1"/>
    <col min="3" max="3" width="5.83203125" style="138" customWidth="1"/>
    <col min="4" max="5" width="4.6640625" style="3" customWidth="1"/>
    <col min="6" max="6" width="5.83203125" style="3" customWidth="1"/>
    <col min="7" max="8" width="12.83203125" style="3" customWidth="1"/>
    <col min="9" max="11" width="12.83203125" style="39" customWidth="1"/>
    <col min="12" max="12" width="12.83203125" style="126" customWidth="1"/>
    <col min="13" max="14" width="12.83203125" style="3" customWidth="1"/>
    <col min="15" max="15" width="12.83203125" style="26" customWidth="1"/>
    <col min="16" max="16" width="15.83203125" style="26" customWidth="1"/>
    <col min="17" max="17" width="15.83203125" customWidth="1"/>
    <col min="18" max="18" width="9.1640625" style="167"/>
  </cols>
  <sheetData>
    <row r="1" spans="1:75" s="1" customFormat="1" ht="25" customHeight="1">
      <c r="A1" s="28" t="s">
        <v>258</v>
      </c>
      <c r="B1" s="28"/>
      <c r="C1" s="134"/>
      <c r="D1" s="28"/>
      <c r="E1" s="28"/>
      <c r="F1" s="28"/>
      <c r="G1" s="28"/>
      <c r="H1" s="28"/>
      <c r="I1" s="28"/>
      <c r="J1" s="28"/>
      <c r="K1" s="28"/>
      <c r="L1" s="179"/>
      <c r="M1" s="28"/>
      <c r="N1" s="28"/>
      <c r="O1" s="28"/>
      <c r="P1" s="28"/>
      <c r="Q1" s="28"/>
      <c r="R1" s="166"/>
    </row>
    <row r="2" spans="1:75" s="1" customFormat="1" ht="15" customHeight="1">
      <c r="A2" s="112" t="s">
        <v>826</v>
      </c>
      <c r="B2" s="28"/>
      <c r="C2" s="134"/>
      <c r="D2" s="28"/>
      <c r="E2" s="28"/>
      <c r="F2" s="28"/>
      <c r="G2" s="28"/>
      <c r="H2" s="28"/>
      <c r="I2" s="28"/>
      <c r="J2" s="28"/>
      <c r="K2" s="28"/>
      <c r="L2" s="179"/>
      <c r="M2" s="28"/>
      <c r="N2" s="28"/>
      <c r="O2" s="28"/>
      <c r="P2" s="28"/>
      <c r="Q2" s="178"/>
      <c r="R2" s="166"/>
    </row>
    <row r="3" spans="1:75" ht="62.25" customHeight="1">
      <c r="A3" s="195" t="s">
        <v>86</v>
      </c>
      <c r="B3" s="72" t="s">
        <v>259</v>
      </c>
      <c r="C3" s="196" t="s">
        <v>196</v>
      </c>
      <c r="D3" s="196"/>
      <c r="E3" s="202"/>
      <c r="F3" s="202"/>
      <c r="G3" s="197" t="s">
        <v>365</v>
      </c>
      <c r="H3" s="197" t="s">
        <v>181</v>
      </c>
      <c r="I3" s="204" t="s">
        <v>706</v>
      </c>
      <c r="J3" s="204"/>
      <c r="K3" s="204"/>
      <c r="L3" s="204" t="s">
        <v>707</v>
      </c>
      <c r="M3" s="197" t="s">
        <v>829</v>
      </c>
      <c r="N3" s="197"/>
      <c r="O3" s="197"/>
      <c r="P3" s="195" t="s">
        <v>170</v>
      </c>
      <c r="Q3" s="195" t="s">
        <v>84</v>
      </c>
    </row>
    <row r="4" spans="1:75" ht="28" customHeight="1">
      <c r="A4" s="197"/>
      <c r="B4" s="73" t="str">
        <f>Методика!B31</f>
        <v>Да, обновляется и сведения об этом являются общедоступными</v>
      </c>
      <c r="C4" s="194" t="s">
        <v>88</v>
      </c>
      <c r="D4" s="195" t="s">
        <v>101</v>
      </c>
      <c r="E4" s="195" t="s">
        <v>102</v>
      </c>
      <c r="F4" s="196" t="s">
        <v>87</v>
      </c>
      <c r="G4" s="197"/>
      <c r="H4" s="197"/>
      <c r="I4" s="205" t="s">
        <v>708</v>
      </c>
      <c r="J4" s="205" t="s">
        <v>374</v>
      </c>
      <c r="K4" s="205" t="s">
        <v>274</v>
      </c>
      <c r="L4" s="205"/>
      <c r="M4" s="195" t="s">
        <v>272</v>
      </c>
      <c r="N4" s="195" t="s">
        <v>271</v>
      </c>
      <c r="O4" s="195" t="s">
        <v>207</v>
      </c>
      <c r="P4" s="195"/>
      <c r="Q4" s="195"/>
    </row>
    <row r="5" spans="1:75" ht="46" customHeight="1">
      <c r="A5" s="197"/>
      <c r="B5" s="74" t="str">
        <f>Методика!B32</f>
        <v>Нет, не обновляется, или не отвечает требованиям, или эти сведения не являются общедоступными, или оценка показателя 10.1 составляет «0 (ноль) баллов»</v>
      </c>
      <c r="C5" s="194"/>
      <c r="D5" s="195"/>
      <c r="E5" s="195"/>
      <c r="F5" s="196"/>
      <c r="G5" s="197"/>
      <c r="H5" s="197"/>
      <c r="I5" s="206"/>
      <c r="J5" s="206"/>
      <c r="K5" s="206"/>
      <c r="L5" s="206"/>
      <c r="M5" s="195"/>
      <c r="N5" s="197"/>
      <c r="O5" s="197"/>
      <c r="P5" s="195"/>
      <c r="Q5" s="195"/>
    </row>
    <row r="6" spans="1:75" ht="15" customHeight="1">
      <c r="A6" s="100" t="s">
        <v>0</v>
      </c>
      <c r="B6" s="75"/>
      <c r="C6" s="136"/>
      <c r="D6" s="75"/>
      <c r="E6" s="75"/>
      <c r="F6" s="75"/>
      <c r="G6" s="75"/>
      <c r="H6" s="75"/>
      <c r="I6" s="75"/>
      <c r="J6" s="75"/>
      <c r="K6" s="75"/>
      <c r="L6" s="77"/>
      <c r="M6" s="75"/>
      <c r="N6" s="75"/>
      <c r="O6" s="77"/>
      <c r="P6" s="77"/>
      <c r="Q6" s="78"/>
    </row>
    <row r="7" spans="1:75" s="9" customFormat="1" ht="15" customHeight="1">
      <c r="A7" s="46" t="s">
        <v>1</v>
      </c>
      <c r="B7" s="51" t="s">
        <v>244</v>
      </c>
      <c r="C7" s="69">
        <f>IF(B7=$B$4,1,0)</f>
        <v>1</v>
      </c>
      <c r="D7" s="69"/>
      <c r="E7" s="79"/>
      <c r="F7" s="80">
        <f>C7*(1-D7)*(1-E7)</f>
        <v>1</v>
      </c>
      <c r="G7" s="47" t="s">
        <v>96</v>
      </c>
      <c r="H7" s="47" t="s">
        <v>96</v>
      </c>
      <c r="I7" s="54">
        <f>'10.1'!X7</f>
        <v>44617</v>
      </c>
      <c r="J7" s="89" t="str">
        <f>'10.1'!S7</f>
        <v>От 15.07.2022 (новая редакция, включены новые члены после конкурсного отбора)</v>
      </c>
      <c r="K7" s="89" t="str">
        <f>'10.1'!T7</f>
        <v>Да</v>
      </c>
      <c r="L7" s="54" t="s">
        <v>755</v>
      </c>
      <c r="M7" s="102">
        <v>12</v>
      </c>
      <c r="N7" s="102">
        <v>4</v>
      </c>
      <c r="O7" s="69">
        <f>N7/M7*100</f>
        <v>33.333333333333329</v>
      </c>
      <c r="P7" s="51" t="s">
        <v>752</v>
      </c>
      <c r="Q7" s="59" t="s">
        <v>263</v>
      </c>
      <c r="R7" s="168" t="s">
        <v>132</v>
      </c>
    </row>
    <row r="8" spans="1:75" ht="15" customHeight="1">
      <c r="A8" s="46" t="s">
        <v>2</v>
      </c>
      <c r="B8" s="51" t="s">
        <v>244</v>
      </c>
      <c r="C8" s="69">
        <f t="shared" ref="C8:C71" si="0">IF(B8=$B$4,1,0)</f>
        <v>1</v>
      </c>
      <c r="D8" s="69"/>
      <c r="E8" s="79"/>
      <c r="F8" s="80">
        <f t="shared" ref="F8:F71" si="1">C8*(1-D8)*(1-E8)</f>
        <v>1</v>
      </c>
      <c r="G8" s="47" t="s">
        <v>96</v>
      </c>
      <c r="H8" s="47" t="s">
        <v>96</v>
      </c>
      <c r="I8" s="54">
        <f>'10.1'!X8</f>
        <v>45037</v>
      </c>
      <c r="J8" s="89" t="str">
        <f>'10.1'!S8</f>
        <v>Нет сведений о внесенных изменениях</v>
      </c>
      <c r="K8" s="89" t="str">
        <f>'10.1'!T8</f>
        <v>-</v>
      </c>
      <c r="L8" s="54" t="s">
        <v>276</v>
      </c>
      <c r="M8" s="102">
        <v>7</v>
      </c>
      <c r="N8" s="102">
        <v>4</v>
      </c>
      <c r="O8" s="69">
        <f t="shared" ref="O8:O71" si="2">N8/M8*100</f>
        <v>57.142857142857139</v>
      </c>
      <c r="P8" s="47" t="s">
        <v>132</v>
      </c>
      <c r="Q8" s="60" t="s">
        <v>268</v>
      </c>
      <c r="R8" s="168" t="s">
        <v>132</v>
      </c>
    </row>
    <row r="9" spans="1:75" ht="15" customHeight="1">
      <c r="A9" s="46" t="s">
        <v>3</v>
      </c>
      <c r="B9" s="51" t="s">
        <v>244</v>
      </c>
      <c r="C9" s="69">
        <f t="shared" si="0"/>
        <v>1</v>
      </c>
      <c r="D9" s="69"/>
      <c r="E9" s="79"/>
      <c r="F9" s="80">
        <f t="shared" si="1"/>
        <v>1</v>
      </c>
      <c r="G9" s="47" t="s">
        <v>96</v>
      </c>
      <c r="H9" s="47" t="s">
        <v>96</v>
      </c>
      <c r="I9" s="54">
        <v>45203</v>
      </c>
      <c r="J9" s="89" t="str">
        <f>'10.1'!S9</f>
        <v>Нет сведений о внесенных изменениях</v>
      </c>
      <c r="K9" s="89" t="str">
        <f>'10.1'!T9</f>
        <v>-</v>
      </c>
      <c r="L9" s="54" t="s">
        <v>747</v>
      </c>
      <c r="M9" s="102">
        <v>5</v>
      </c>
      <c r="N9" s="102">
        <v>4</v>
      </c>
      <c r="O9" s="69">
        <f t="shared" si="2"/>
        <v>80</v>
      </c>
      <c r="P9" s="47" t="s">
        <v>132</v>
      </c>
      <c r="Q9" s="61" t="s">
        <v>275</v>
      </c>
      <c r="R9" s="168" t="s">
        <v>132</v>
      </c>
    </row>
    <row r="10" spans="1:75" s="9" customFormat="1" ht="15" customHeight="1">
      <c r="A10" s="46" t="s">
        <v>4</v>
      </c>
      <c r="B10" s="52" t="s">
        <v>245</v>
      </c>
      <c r="C10" s="69">
        <f t="shared" si="0"/>
        <v>0</v>
      </c>
      <c r="D10" s="69"/>
      <c r="E10" s="79"/>
      <c r="F10" s="80">
        <f t="shared" si="1"/>
        <v>0</v>
      </c>
      <c r="G10" s="47" t="s">
        <v>96</v>
      </c>
      <c r="H10" s="47" t="s">
        <v>217</v>
      </c>
      <c r="I10" s="54">
        <f>'10.1'!X10</f>
        <v>45097</v>
      </c>
      <c r="J10" s="89" t="str">
        <f>'10.1'!S10</f>
        <v>Нет сведений о внесенных изменениях</v>
      </c>
      <c r="K10" s="89" t="str">
        <f>'10.1'!T10</f>
        <v>-</v>
      </c>
      <c r="L10" s="54" t="s">
        <v>709</v>
      </c>
      <c r="M10" s="160">
        <v>8</v>
      </c>
      <c r="N10" s="160">
        <v>1</v>
      </c>
      <c r="O10" s="69">
        <f t="shared" si="2"/>
        <v>12.5</v>
      </c>
      <c r="P10" s="47" t="s">
        <v>639</v>
      </c>
      <c r="Q10" s="61" t="s">
        <v>306</v>
      </c>
      <c r="R10" s="168" t="s">
        <v>132</v>
      </c>
    </row>
    <row r="11" spans="1:75" s="6" customFormat="1" ht="15" customHeight="1">
      <c r="A11" s="46" t="s">
        <v>5</v>
      </c>
      <c r="B11" s="52" t="s">
        <v>244</v>
      </c>
      <c r="C11" s="69">
        <f t="shared" si="0"/>
        <v>1</v>
      </c>
      <c r="D11" s="69"/>
      <c r="E11" s="79"/>
      <c r="F11" s="80">
        <f t="shared" si="1"/>
        <v>1</v>
      </c>
      <c r="G11" s="47" t="s">
        <v>96</v>
      </c>
      <c r="H11" s="47" t="s">
        <v>96</v>
      </c>
      <c r="I11" s="54">
        <f>'10.1'!X11</f>
        <v>44961</v>
      </c>
      <c r="J11" s="89" t="str">
        <f>'10.1'!S11</f>
        <v>Нет сведений о внесенных изменениях</v>
      </c>
      <c r="K11" s="89" t="str">
        <f>'10.1'!T11</f>
        <v>-</v>
      </c>
      <c r="L11" s="54" t="s">
        <v>323</v>
      </c>
      <c r="M11" s="160">
        <v>8</v>
      </c>
      <c r="N11" s="160">
        <v>3</v>
      </c>
      <c r="O11" s="69">
        <f t="shared" si="2"/>
        <v>37.5</v>
      </c>
      <c r="P11" s="47" t="s">
        <v>132</v>
      </c>
      <c r="Q11" s="60" t="s">
        <v>307</v>
      </c>
      <c r="R11" s="168" t="s">
        <v>132</v>
      </c>
      <c r="S11" s="9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75" s="36" customFormat="1" ht="15" customHeight="1">
      <c r="A12" s="46" t="s">
        <v>6</v>
      </c>
      <c r="B12" s="52" t="s">
        <v>244</v>
      </c>
      <c r="C12" s="69">
        <f t="shared" si="0"/>
        <v>1</v>
      </c>
      <c r="D12" s="70"/>
      <c r="E12" s="82"/>
      <c r="F12" s="80">
        <f t="shared" si="1"/>
        <v>1</v>
      </c>
      <c r="G12" s="47" t="s">
        <v>96</v>
      </c>
      <c r="H12" s="47" t="s">
        <v>96</v>
      </c>
      <c r="I12" s="54">
        <f>'10.1'!X12</f>
        <v>44188</v>
      </c>
      <c r="J12" s="89" t="str">
        <f>'10.1'!S12</f>
        <v>Нет сведений о внесенных изменениях</v>
      </c>
      <c r="K12" s="89" t="str">
        <f>'10.1'!T12</f>
        <v>-</v>
      </c>
      <c r="L12" s="54" t="s">
        <v>324</v>
      </c>
      <c r="M12" s="161">
        <v>5</v>
      </c>
      <c r="N12" s="161">
        <v>2</v>
      </c>
      <c r="O12" s="69">
        <f t="shared" si="2"/>
        <v>40</v>
      </c>
      <c r="P12" s="47" t="s">
        <v>132</v>
      </c>
      <c r="Q12" s="62" t="s">
        <v>357</v>
      </c>
      <c r="R12" s="168" t="s">
        <v>132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</row>
    <row r="13" spans="1:75" s="38" customFormat="1" ht="15" customHeight="1">
      <c r="A13" s="46" t="s">
        <v>7</v>
      </c>
      <c r="B13" s="52" t="s">
        <v>245</v>
      </c>
      <c r="C13" s="69">
        <f t="shared" si="0"/>
        <v>0</v>
      </c>
      <c r="D13" s="70"/>
      <c r="E13" s="82"/>
      <c r="F13" s="80">
        <f t="shared" si="1"/>
        <v>0</v>
      </c>
      <c r="G13" s="47" t="s">
        <v>96</v>
      </c>
      <c r="H13" s="48" t="s">
        <v>298</v>
      </c>
      <c r="I13" s="54">
        <f>'10.1'!X13</f>
        <v>44529</v>
      </c>
      <c r="J13" s="89" t="str">
        <f>'10.1'!S13</f>
        <v>Нет сведений о внесенных изменениях</v>
      </c>
      <c r="K13" s="89" t="str">
        <f>'10.1'!T13</f>
        <v>-</v>
      </c>
      <c r="L13" s="55" t="s">
        <v>329</v>
      </c>
      <c r="M13" s="161">
        <v>5</v>
      </c>
      <c r="N13" s="160" t="s">
        <v>298</v>
      </c>
      <c r="O13" s="160" t="s">
        <v>298</v>
      </c>
      <c r="P13" s="48" t="s">
        <v>727</v>
      </c>
      <c r="Q13" s="62" t="s">
        <v>328</v>
      </c>
      <c r="R13" s="168" t="s">
        <v>132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</row>
    <row r="14" spans="1:75" s="6" customFormat="1" ht="15" customHeight="1">
      <c r="A14" s="46" t="s">
        <v>8</v>
      </c>
      <c r="B14" s="52" t="s">
        <v>244</v>
      </c>
      <c r="C14" s="69">
        <f t="shared" si="0"/>
        <v>1</v>
      </c>
      <c r="D14" s="69"/>
      <c r="E14" s="79"/>
      <c r="F14" s="80">
        <f t="shared" si="1"/>
        <v>1</v>
      </c>
      <c r="G14" s="47" t="s">
        <v>96</v>
      </c>
      <c r="H14" s="48" t="s">
        <v>96</v>
      </c>
      <c r="I14" s="54">
        <f>'10.1'!X14</f>
        <v>44620</v>
      </c>
      <c r="J14" s="89" t="str">
        <f>'10.1'!S14</f>
        <v>От 08.12.2022</v>
      </c>
      <c r="K14" s="89" t="str">
        <f>'10.1'!T14</f>
        <v>Нет (уточнено наименование финансового органа)</v>
      </c>
      <c r="L14" s="54" t="s">
        <v>759</v>
      </c>
      <c r="M14" s="160">
        <v>7</v>
      </c>
      <c r="N14" s="160">
        <v>3</v>
      </c>
      <c r="O14" s="162">
        <f t="shared" si="2"/>
        <v>42.857142857142854</v>
      </c>
      <c r="P14" s="47" t="s">
        <v>132</v>
      </c>
      <c r="Q14" s="60" t="s">
        <v>381</v>
      </c>
      <c r="R14" s="168" t="s">
        <v>132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</row>
    <row r="15" spans="1:75" s="6" customFormat="1" ht="15" customHeight="1">
      <c r="A15" s="46" t="s">
        <v>9</v>
      </c>
      <c r="B15" s="52" t="s">
        <v>132</v>
      </c>
      <c r="C15" s="141" t="s">
        <v>366</v>
      </c>
      <c r="D15" s="69"/>
      <c r="E15" s="79"/>
      <c r="F15" s="116" t="s">
        <v>366</v>
      </c>
      <c r="G15" s="47" t="s">
        <v>96</v>
      </c>
      <c r="H15" s="47" t="s">
        <v>333</v>
      </c>
      <c r="I15" s="54">
        <f>'10.1'!X15</f>
        <v>44625</v>
      </c>
      <c r="J15" s="89" t="str">
        <f>'10.1'!S15</f>
        <v>Нет сведений о внесенных изменениях</v>
      </c>
      <c r="K15" s="89" t="str">
        <f>'10.1'!T15</f>
        <v>-</v>
      </c>
      <c r="L15" s="81" t="s">
        <v>132</v>
      </c>
      <c r="M15" s="160">
        <v>11</v>
      </c>
      <c r="N15" s="160" t="s">
        <v>132</v>
      </c>
      <c r="O15" s="160" t="s">
        <v>132</v>
      </c>
      <c r="P15" s="47" t="s">
        <v>730</v>
      </c>
      <c r="Q15" s="62" t="s">
        <v>203</v>
      </c>
      <c r="R15" s="168" t="s">
        <v>132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</row>
    <row r="16" spans="1:75" ht="15" customHeight="1">
      <c r="A16" s="46" t="s">
        <v>10</v>
      </c>
      <c r="B16" s="52" t="s">
        <v>244</v>
      </c>
      <c r="C16" s="69">
        <f t="shared" si="0"/>
        <v>1</v>
      </c>
      <c r="D16" s="69"/>
      <c r="E16" s="79"/>
      <c r="F16" s="80">
        <f t="shared" si="1"/>
        <v>1</v>
      </c>
      <c r="G16" s="47" t="s">
        <v>96</v>
      </c>
      <c r="H16" s="47" t="s">
        <v>96</v>
      </c>
      <c r="I16" s="54">
        <f>'10.1'!X16</f>
        <v>44301</v>
      </c>
      <c r="J16" s="89" t="str">
        <f>'10.1'!S16</f>
        <v>Нет сведений о внесенных изменениях</v>
      </c>
      <c r="K16" s="89" t="str">
        <f>'10.1'!T16</f>
        <v>-</v>
      </c>
      <c r="L16" s="55" t="s">
        <v>334</v>
      </c>
      <c r="M16" s="160">
        <v>7</v>
      </c>
      <c r="N16" s="160">
        <v>4</v>
      </c>
      <c r="O16" s="69">
        <f t="shared" si="2"/>
        <v>57.142857142857139</v>
      </c>
      <c r="P16" s="47" t="s">
        <v>132</v>
      </c>
      <c r="Q16" s="63" t="s">
        <v>314</v>
      </c>
      <c r="R16" s="168" t="s">
        <v>132</v>
      </c>
    </row>
    <row r="17" spans="1:18" s="9" customFormat="1" ht="15">
      <c r="A17" s="46" t="s">
        <v>11</v>
      </c>
      <c r="B17" s="51" t="s">
        <v>245</v>
      </c>
      <c r="C17" s="69">
        <f t="shared" si="0"/>
        <v>0</v>
      </c>
      <c r="D17" s="69"/>
      <c r="E17" s="79"/>
      <c r="F17" s="80">
        <f t="shared" si="1"/>
        <v>0</v>
      </c>
      <c r="G17" s="47" t="s">
        <v>716</v>
      </c>
      <c r="H17" s="47" t="s">
        <v>217</v>
      </c>
      <c r="I17" s="54">
        <f>'10.1'!X17</f>
        <v>44509</v>
      </c>
      <c r="J17" s="89" t="str">
        <f>'10.1'!S17</f>
        <v>Нет сведений о внесенных изменениях</v>
      </c>
      <c r="K17" s="89" t="str">
        <f>'10.1'!T17</f>
        <v>-</v>
      </c>
      <c r="L17" s="54" t="s">
        <v>375</v>
      </c>
      <c r="M17" s="160">
        <v>7</v>
      </c>
      <c r="N17" s="160">
        <v>0</v>
      </c>
      <c r="O17" s="69">
        <f t="shared" si="2"/>
        <v>0</v>
      </c>
      <c r="P17" s="47" t="s">
        <v>721</v>
      </c>
      <c r="Q17" s="64" t="s">
        <v>320</v>
      </c>
      <c r="R17" s="168" t="s">
        <v>132</v>
      </c>
    </row>
    <row r="18" spans="1:18" s="9" customFormat="1" ht="15">
      <c r="A18" s="46" t="s">
        <v>12</v>
      </c>
      <c r="B18" s="51" t="s">
        <v>244</v>
      </c>
      <c r="C18" s="69">
        <f t="shared" si="0"/>
        <v>1</v>
      </c>
      <c r="D18" s="69"/>
      <c r="E18" s="79"/>
      <c r="F18" s="80">
        <f t="shared" si="1"/>
        <v>1</v>
      </c>
      <c r="G18" s="47" t="s">
        <v>96</v>
      </c>
      <c r="H18" s="47" t="s">
        <v>96</v>
      </c>
      <c r="I18" s="54">
        <f>'10.1'!X18</f>
        <v>44356</v>
      </c>
      <c r="J18" s="89" t="str">
        <f>'10.1'!S18</f>
        <v>Нет сведений о внесенных изменениях</v>
      </c>
      <c r="K18" s="89" t="str">
        <f>'10.1'!T18</f>
        <v>-</v>
      </c>
      <c r="L18" s="54" t="s">
        <v>337</v>
      </c>
      <c r="M18" s="160">
        <v>10</v>
      </c>
      <c r="N18" s="160">
        <v>8</v>
      </c>
      <c r="O18" s="69">
        <f t="shared" si="2"/>
        <v>80</v>
      </c>
      <c r="P18" s="48"/>
      <c r="Q18" s="60" t="s">
        <v>315</v>
      </c>
      <c r="R18" s="168" t="s">
        <v>132</v>
      </c>
    </row>
    <row r="19" spans="1:18" s="9" customFormat="1" ht="15">
      <c r="A19" s="46" t="s">
        <v>13</v>
      </c>
      <c r="B19" s="52" t="s">
        <v>245</v>
      </c>
      <c r="C19" s="69">
        <f t="shared" si="0"/>
        <v>0</v>
      </c>
      <c r="D19" s="69"/>
      <c r="E19" s="79"/>
      <c r="F19" s="80">
        <f t="shared" si="1"/>
        <v>0</v>
      </c>
      <c r="G19" s="47" t="s">
        <v>96</v>
      </c>
      <c r="H19" s="47" t="s">
        <v>217</v>
      </c>
      <c r="I19" s="54">
        <f>'10.1'!X19</f>
        <v>44229</v>
      </c>
      <c r="J19" s="89" t="str">
        <f>'10.1'!S19</f>
        <v>Нет сведений о внесенных изменениях</v>
      </c>
      <c r="K19" s="89" t="str">
        <f>'10.1'!T19</f>
        <v>-</v>
      </c>
      <c r="L19" s="54" t="s">
        <v>756</v>
      </c>
      <c r="M19" s="160">
        <v>7</v>
      </c>
      <c r="N19" s="160">
        <v>2</v>
      </c>
      <c r="O19" s="69">
        <f t="shared" si="2"/>
        <v>28.571428571428569</v>
      </c>
      <c r="P19" s="47" t="s">
        <v>639</v>
      </c>
      <c r="Q19" s="60" t="s">
        <v>379</v>
      </c>
      <c r="R19" s="168" t="s">
        <v>132</v>
      </c>
    </row>
    <row r="20" spans="1:18" s="6" customFormat="1" ht="15">
      <c r="A20" s="46" t="s">
        <v>14</v>
      </c>
      <c r="B20" s="52" t="s">
        <v>245</v>
      </c>
      <c r="C20" s="69">
        <f t="shared" si="0"/>
        <v>0</v>
      </c>
      <c r="D20" s="69"/>
      <c r="E20" s="79"/>
      <c r="F20" s="80">
        <f t="shared" si="1"/>
        <v>0</v>
      </c>
      <c r="G20" s="47" t="s">
        <v>716</v>
      </c>
      <c r="H20" s="47" t="s">
        <v>298</v>
      </c>
      <c r="I20" s="54" t="str">
        <f>'10.1'!X20</f>
        <v>Нет данных</v>
      </c>
      <c r="J20" s="89" t="str">
        <f>'10.1'!S20</f>
        <v>-</v>
      </c>
      <c r="K20" s="89" t="str">
        <f>'10.1'!T20</f>
        <v>-</v>
      </c>
      <c r="L20" s="163" t="s">
        <v>298</v>
      </c>
      <c r="M20" s="160" t="s">
        <v>298</v>
      </c>
      <c r="N20" s="160" t="s">
        <v>298</v>
      </c>
      <c r="O20" s="160" t="s">
        <v>298</v>
      </c>
      <c r="P20" s="48" t="s">
        <v>722</v>
      </c>
      <c r="Q20" s="61" t="s">
        <v>174</v>
      </c>
      <c r="R20" s="168" t="s">
        <v>132</v>
      </c>
    </row>
    <row r="21" spans="1:18" s="6" customFormat="1" ht="15">
      <c r="A21" s="46" t="s">
        <v>15</v>
      </c>
      <c r="B21" s="51" t="s">
        <v>244</v>
      </c>
      <c r="C21" s="69">
        <f t="shared" si="0"/>
        <v>1</v>
      </c>
      <c r="D21" s="69"/>
      <c r="E21" s="79"/>
      <c r="F21" s="80">
        <f t="shared" si="1"/>
        <v>1</v>
      </c>
      <c r="G21" s="47" t="s">
        <v>96</v>
      </c>
      <c r="H21" s="47" t="s">
        <v>96</v>
      </c>
      <c r="I21" s="54">
        <f>'10.1'!X21</f>
        <v>44347</v>
      </c>
      <c r="J21" s="89" t="str">
        <f>'10.1'!S21</f>
        <v>Нет сведений о внесенных изменениях</v>
      </c>
      <c r="K21" s="89" t="str">
        <f>'10.1'!T21</f>
        <v>-</v>
      </c>
      <c r="L21" s="54" t="s">
        <v>341</v>
      </c>
      <c r="M21" s="160">
        <v>9</v>
      </c>
      <c r="N21" s="160">
        <v>7</v>
      </c>
      <c r="O21" s="69">
        <f t="shared" si="2"/>
        <v>77.777777777777786</v>
      </c>
      <c r="P21" s="47" t="s">
        <v>132</v>
      </c>
      <c r="Q21" s="62" t="s">
        <v>316</v>
      </c>
      <c r="R21" s="168" t="s">
        <v>132</v>
      </c>
    </row>
    <row r="22" spans="1:18" s="9" customFormat="1" ht="15">
      <c r="A22" s="46" t="s">
        <v>16</v>
      </c>
      <c r="B22" s="52" t="s">
        <v>244</v>
      </c>
      <c r="C22" s="69">
        <f t="shared" si="0"/>
        <v>1</v>
      </c>
      <c r="D22" s="69"/>
      <c r="E22" s="79"/>
      <c r="F22" s="80">
        <f t="shared" si="1"/>
        <v>1</v>
      </c>
      <c r="G22" s="47" t="s">
        <v>96</v>
      </c>
      <c r="H22" s="47" t="s">
        <v>96</v>
      </c>
      <c r="I22" s="54">
        <f>'10.1'!X22</f>
        <v>45075</v>
      </c>
      <c r="J22" s="89" t="str">
        <f>'10.1'!S22</f>
        <v>Нет сведений о внесенных изменениях</v>
      </c>
      <c r="K22" s="89" t="str">
        <f>'10.1'!T22</f>
        <v>-</v>
      </c>
      <c r="L22" s="54" t="s">
        <v>744</v>
      </c>
      <c r="M22" s="160">
        <v>10</v>
      </c>
      <c r="N22" s="160">
        <v>7</v>
      </c>
      <c r="O22" s="69">
        <f t="shared" si="2"/>
        <v>70</v>
      </c>
      <c r="P22" s="47" t="s">
        <v>132</v>
      </c>
      <c r="Q22" s="60" t="s">
        <v>317</v>
      </c>
      <c r="R22" s="168" t="s">
        <v>132</v>
      </c>
    </row>
    <row r="23" spans="1:18" ht="15">
      <c r="A23" s="46" t="s">
        <v>17</v>
      </c>
      <c r="B23" s="51" t="s">
        <v>245</v>
      </c>
      <c r="C23" s="69">
        <f t="shared" si="0"/>
        <v>0</v>
      </c>
      <c r="D23" s="69"/>
      <c r="E23" s="79"/>
      <c r="F23" s="80">
        <f t="shared" si="1"/>
        <v>0</v>
      </c>
      <c r="G23" s="47" t="s">
        <v>96</v>
      </c>
      <c r="H23" s="47" t="s">
        <v>217</v>
      </c>
      <c r="I23" s="54">
        <f>'10.1'!X23</f>
        <v>44726</v>
      </c>
      <c r="J23" s="89" t="str">
        <f>'10.1'!S23</f>
        <v>Нет сведений о внесенных изменениях</v>
      </c>
      <c r="K23" s="89" t="str">
        <f>'10.1'!T23</f>
        <v>-</v>
      </c>
      <c r="L23" s="54" t="s">
        <v>387</v>
      </c>
      <c r="M23" s="160">
        <v>9</v>
      </c>
      <c r="N23" s="160">
        <v>0</v>
      </c>
      <c r="O23" s="69">
        <f t="shared" si="2"/>
        <v>0</v>
      </c>
      <c r="P23" s="47" t="s">
        <v>725</v>
      </c>
      <c r="Q23" s="60" t="s">
        <v>147</v>
      </c>
      <c r="R23" s="168" t="s">
        <v>132</v>
      </c>
    </row>
    <row r="24" spans="1:18" ht="15">
      <c r="A24" s="46" t="s">
        <v>156</v>
      </c>
      <c r="B24" s="51" t="s">
        <v>244</v>
      </c>
      <c r="C24" s="69">
        <f t="shared" si="0"/>
        <v>1</v>
      </c>
      <c r="D24" s="69"/>
      <c r="E24" s="79"/>
      <c r="F24" s="80">
        <f t="shared" si="1"/>
        <v>1</v>
      </c>
      <c r="G24" s="47" t="s">
        <v>96</v>
      </c>
      <c r="H24" s="47" t="s">
        <v>96</v>
      </c>
      <c r="I24" s="54">
        <f>'10.1'!X24</f>
        <v>45198</v>
      </c>
      <c r="J24" s="89" t="str">
        <f>'10.1'!S24</f>
        <v>Нет сведений о внесенных изменениях</v>
      </c>
      <c r="K24" s="89" t="str">
        <f>'10.1'!T24</f>
        <v>-</v>
      </c>
      <c r="L24" s="54" t="s">
        <v>605</v>
      </c>
      <c r="M24" s="160">
        <v>25</v>
      </c>
      <c r="N24" s="160">
        <v>25</v>
      </c>
      <c r="O24" s="69">
        <f t="shared" si="2"/>
        <v>100</v>
      </c>
      <c r="P24" s="47" t="s">
        <v>749</v>
      </c>
      <c r="Q24" s="61" t="s">
        <v>318</v>
      </c>
      <c r="R24" s="168" t="s">
        <v>132</v>
      </c>
    </row>
    <row r="25" spans="1:18" ht="15">
      <c r="A25" s="100" t="s">
        <v>18</v>
      </c>
      <c r="B25" s="53"/>
      <c r="C25" s="71"/>
      <c r="D25" s="71"/>
      <c r="E25" s="84"/>
      <c r="F25" s="85"/>
      <c r="G25" s="49"/>
      <c r="H25" s="49"/>
      <c r="I25" s="56"/>
      <c r="J25" s="56"/>
      <c r="K25" s="56"/>
      <c r="L25" s="56"/>
      <c r="M25" s="164"/>
      <c r="N25" s="164"/>
      <c r="O25" s="71"/>
      <c r="P25" s="49"/>
      <c r="Q25" s="65"/>
      <c r="R25" s="168" t="s">
        <v>132</v>
      </c>
    </row>
    <row r="26" spans="1:18" s="9" customFormat="1" ht="15">
      <c r="A26" s="46" t="s">
        <v>19</v>
      </c>
      <c r="B26" s="51" t="s">
        <v>245</v>
      </c>
      <c r="C26" s="69">
        <f t="shared" si="0"/>
        <v>0</v>
      </c>
      <c r="D26" s="69"/>
      <c r="E26" s="79"/>
      <c r="F26" s="80">
        <f t="shared" si="1"/>
        <v>0</v>
      </c>
      <c r="G26" s="47" t="s">
        <v>96</v>
      </c>
      <c r="H26" s="47" t="s">
        <v>298</v>
      </c>
      <c r="I26" s="54">
        <f>'10.1'!X26</f>
        <v>44617</v>
      </c>
      <c r="J26" s="89" t="str">
        <f>'10.1'!S26</f>
        <v>Нет сведений о внесенных изменениях</v>
      </c>
      <c r="K26" s="89" t="str">
        <f>'10.1'!T26</f>
        <v>-</v>
      </c>
      <c r="L26" s="163" t="s">
        <v>298</v>
      </c>
      <c r="M26" s="102">
        <v>11</v>
      </c>
      <c r="N26" s="160" t="s">
        <v>298</v>
      </c>
      <c r="O26" s="160" t="s">
        <v>298</v>
      </c>
      <c r="P26" s="48" t="s">
        <v>727</v>
      </c>
      <c r="Q26" s="62" t="s">
        <v>95</v>
      </c>
      <c r="R26" s="168" t="s">
        <v>132</v>
      </c>
    </row>
    <row r="27" spans="1:18" ht="15">
      <c r="A27" s="46" t="s">
        <v>20</v>
      </c>
      <c r="B27" s="51" t="s">
        <v>244</v>
      </c>
      <c r="C27" s="69">
        <f t="shared" si="0"/>
        <v>1</v>
      </c>
      <c r="D27" s="69"/>
      <c r="E27" s="79"/>
      <c r="F27" s="80">
        <f t="shared" si="1"/>
        <v>1</v>
      </c>
      <c r="G27" s="47" t="s">
        <v>96</v>
      </c>
      <c r="H27" s="47" t="s">
        <v>96</v>
      </c>
      <c r="I27" s="54">
        <f>'10.1'!X27</f>
        <v>44608</v>
      </c>
      <c r="J27" s="89" t="str">
        <f>'10.1'!S27</f>
        <v>Нет сведений о внесенных изменениях</v>
      </c>
      <c r="K27" s="89" t="str">
        <f>'10.1'!T27</f>
        <v>-</v>
      </c>
      <c r="L27" s="54" t="s">
        <v>757</v>
      </c>
      <c r="M27" s="160">
        <v>15</v>
      </c>
      <c r="N27" s="160">
        <v>8</v>
      </c>
      <c r="O27" s="69">
        <f t="shared" si="2"/>
        <v>53.333333333333336</v>
      </c>
      <c r="P27" s="47" t="s">
        <v>132</v>
      </c>
      <c r="Q27" s="63" t="s">
        <v>134</v>
      </c>
      <c r="R27" s="168" t="s">
        <v>132</v>
      </c>
    </row>
    <row r="28" spans="1:18" ht="15">
      <c r="A28" s="46" t="s">
        <v>21</v>
      </c>
      <c r="B28" s="51" t="s">
        <v>244</v>
      </c>
      <c r="C28" s="69">
        <f t="shared" si="0"/>
        <v>1</v>
      </c>
      <c r="D28" s="69"/>
      <c r="E28" s="79"/>
      <c r="F28" s="80">
        <f t="shared" si="1"/>
        <v>1</v>
      </c>
      <c r="G28" s="47" t="s">
        <v>96</v>
      </c>
      <c r="H28" s="47" t="s">
        <v>96</v>
      </c>
      <c r="I28" s="54">
        <f>'10.1'!X28</f>
        <v>45072</v>
      </c>
      <c r="J28" s="89" t="str">
        <f>'10.1'!S28</f>
        <v>Нет сведений о внесенных изменениях</v>
      </c>
      <c r="K28" s="89" t="str">
        <f>'10.1'!T28</f>
        <v>-</v>
      </c>
      <c r="L28" s="54" t="s">
        <v>732</v>
      </c>
      <c r="M28" s="160">
        <v>10</v>
      </c>
      <c r="N28" s="160">
        <v>5</v>
      </c>
      <c r="O28" s="69">
        <f t="shared" si="2"/>
        <v>50</v>
      </c>
      <c r="P28" s="47" t="s">
        <v>132</v>
      </c>
      <c r="Q28" s="60" t="s">
        <v>116</v>
      </c>
      <c r="R28" s="168" t="s">
        <v>132</v>
      </c>
    </row>
    <row r="29" spans="1:18" ht="15">
      <c r="A29" s="46" t="s">
        <v>22</v>
      </c>
      <c r="B29" s="51" t="s">
        <v>244</v>
      </c>
      <c r="C29" s="69">
        <f t="shared" si="0"/>
        <v>1</v>
      </c>
      <c r="D29" s="69"/>
      <c r="E29" s="79"/>
      <c r="F29" s="80">
        <f t="shared" si="1"/>
        <v>1</v>
      </c>
      <c r="G29" s="47" t="s">
        <v>96</v>
      </c>
      <c r="H29" s="47" t="s">
        <v>96</v>
      </c>
      <c r="I29" s="54">
        <f>'10.1'!X29</f>
        <v>44629</v>
      </c>
      <c r="J29" s="89" t="str">
        <f>'10.1'!S29</f>
        <v>Нет сведений о внесенных изменениях</v>
      </c>
      <c r="K29" s="89" t="str">
        <f>'10.1'!T29</f>
        <v>-</v>
      </c>
      <c r="L29" s="54" t="s">
        <v>443</v>
      </c>
      <c r="M29" s="160">
        <v>8</v>
      </c>
      <c r="N29" s="160">
        <v>7</v>
      </c>
      <c r="O29" s="69">
        <f t="shared" si="2"/>
        <v>87.5</v>
      </c>
      <c r="P29" s="47" t="s">
        <v>132</v>
      </c>
      <c r="Q29" s="63" t="s">
        <v>135</v>
      </c>
      <c r="R29" s="168" t="s">
        <v>132</v>
      </c>
    </row>
    <row r="30" spans="1:18" ht="15">
      <c r="A30" s="46" t="s">
        <v>23</v>
      </c>
      <c r="B30" s="52" t="s">
        <v>244</v>
      </c>
      <c r="C30" s="69">
        <f t="shared" si="0"/>
        <v>1</v>
      </c>
      <c r="D30" s="69"/>
      <c r="E30" s="79"/>
      <c r="F30" s="80">
        <f t="shared" si="1"/>
        <v>1</v>
      </c>
      <c r="G30" s="47" t="s">
        <v>96</v>
      </c>
      <c r="H30" s="47" t="s">
        <v>96</v>
      </c>
      <c r="I30" s="54">
        <f>'10.1'!X30</f>
        <v>44540</v>
      </c>
      <c r="J30" s="89" t="str">
        <f>'10.1'!S30</f>
        <v>Нет сведений о внесенных изменениях</v>
      </c>
      <c r="K30" s="89" t="str">
        <f>'10.1'!T30</f>
        <v>-</v>
      </c>
      <c r="L30" s="54" t="s">
        <v>832</v>
      </c>
      <c r="M30" s="160">
        <v>5</v>
      </c>
      <c r="N30" s="160">
        <v>4</v>
      </c>
      <c r="O30" s="69">
        <f t="shared" si="2"/>
        <v>80</v>
      </c>
      <c r="P30" s="48" t="s">
        <v>132</v>
      </c>
      <c r="Q30" s="60" t="s">
        <v>125</v>
      </c>
      <c r="R30" s="168" t="s">
        <v>132</v>
      </c>
    </row>
    <row r="31" spans="1:18" s="9" customFormat="1" ht="15">
      <c r="A31" s="46" t="s">
        <v>24</v>
      </c>
      <c r="B31" s="52" t="s">
        <v>244</v>
      </c>
      <c r="C31" s="69">
        <f t="shared" si="0"/>
        <v>1</v>
      </c>
      <c r="D31" s="69"/>
      <c r="E31" s="79"/>
      <c r="F31" s="80">
        <f t="shared" si="1"/>
        <v>1</v>
      </c>
      <c r="G31" s="47" t="s">
        <v>96</v>
      </c>
      <c r="H31" s="47" t="str">
        <f>'10.1'!H31</f>
        <v>Да</v>
      </c>
      <c r="I31" s="54">
        <f>'10.1'!X31</f>
        <v>44727</v>
      </c>
      <c r="J31" s="89" t="str">
        <f>'10.1'!S31</f>
        <v>Нет сведений о внесенных изменениях</v>
      </c>
      <c r="K31" s="89" t="str">
        <f>'10.1'!T31</f>
        <v>-</v>
      </c>
      <c r="L31" s="54" t="s">
        <v>449</v>
      </c>
      <c r="M31" s="160">
        <v>5</v>
      </c>
      <c r="N31" s="160">
        <v>2</v>
      </c>
      <c r="O31" s="69">
        <f t="shared" si="2"/>
        <v>40</v>
      </c>
      <c r="P31" s="47" t="s">
        <v>132</v>
      </c>
      <c r="Q31" s="66" t="s">
        <v>136</v>
      </c>
      <c r="R31" s="168" t="s">
        <v>132</v>
      </c>
    </row>
    <row r="32" spans="1:18" ht="15">
      <c r="A32" s="46" t="s">
        <v>25</v>
      </c>
      <c r="B32" s="51" t="s">
        <v>244</v>
      </c>
      <c r="C32" s="69">
        <f t="shared" si="0"/>
        <v>1</v>
      </c>
      <c r="D32" s="69"/>
      <c r="E32" s="79"/>
      <c r="F32" s="80">
        <f t="shared" si="1"/>
        <v>1</v>
      </c>
      <c r="G32" s="47" t="s">
        <v>96</v>
      </c>
      <c r="H32" s="47" t="str">
        <f>'10.1'!H32</f>
        <v>Да</v>
      </c>
      <c r="I32" s="54">
        <f>'10.1'!X32</f>
        <v>45020</v>
      </c>
      <c r="J32" s="89" t="str">
        <f>'10.1'!S32</f>
        <v>Нет сведений о внесенных изменениях</v>
      </c>
      <c r="K32" s="89" t="str">
        <f>'10.1'!T32</f>
        <v>-</v>
      </c>
      <c r="L32" s="54" t="s">
        <v>452</v>
      </c>
      <c r="M32" s="160">
        <v>9</v>
      </c>
      <c r="N32" s="160">
        <v>5</v>
      </c>
      <c r="O32" s="69">
        <f t="shared" si="2"/>
        <v>55.555555555555557</v>
      </c>
      <c r="P32" s="47" t="s">
        <v>750</v>
      </c>
      <c r="Q32" s="60" t="s">
        <v>393</v>
      </c>
      <c r="R32" s="168" t="s">
        <v>132</v>
      </c>
    </row>
    <row r="33" spans="1:18" ht="15">
      <c r="A33" s="46" t="s">
        <v>26</v>
      </c>
      <c r="B33" s="51" t="s">
        <v>244</v>
      </c>
      <c r="C33" s="69">
        <f t="shared" si="0"/>
        <v>1</v>
      </c>
      <c r="D33" s="69"/>
      <c r="E33" s="79"/>
      <c r="F33" s="80">
        <f t="shared" si="1"/>
        <v>1</v>
      </c>
      <c r="G33" s="47" t="s">
        <v>96</v>
      </c>
      <c r="H33" s="47" t="str">
        <f>'10.1'!H33</f>
        <v>Да</v>
      </c>
      <c r="I33" s="54">
        <f>'10.1'!X33</f>
        <v>44861</v>
      </c>
      <c r="J33" s="89" t="str">
        <f>'10.1'!S33</f>
        <v>Нет сведений о внесенных изменениях</v>
      </c>
      <c r="K33" s="89" t="str">
        <f>'10.1'!T33</f>
        <v>-</v>
      </c>
      <c r="L33" s="54" t="s">
        <v>733</v>
      </c>
      <c r="M33" s="160">
        <v>8</v>
      </c>
      <c r="N33" s="160">
        <v>5</v>
      </c>
      <c r="O33" s="69">
        <f t="shared" si="2"/>
        <v>62.5</v>
      </c>
      <c r="P33" s="47" t="s">
        <v>132</v>
      </c>
      <c r="Q33" s="66" t="s">
        <v>454</v>
      </c>
      <c r="R33" s="168" t="s">
        <v>132</v>
      </c>
    </row>
    <row r="34" spans="1:18" ht="15">
      <c r="A34" s="46" t="s">
        <v>27</v>
      </c>
      <c r="B34" s="52" t="s">
        <v>244</v>
      </c>
      <c r="C34" s="69">
        <f t="shared" si="0"/>
        <v>1</v>
      </c>
      <c r="D34" s="69"/>
      <c r="E34" s="79"/>
      <c r="F34" s="80">
        <f t="shared" si="1"/>
        <v>1</v>
      </c>
      <c r="G34" s="47" t="s">
        <v>96</v>
      </c>
      <c r="H34" s="47" t="s">
        <v>96</v>
      </c>
      <c r="I34" s="54">
        <f>'10.1'!X34</f>
        <v>44538</v>
      </c>
      <c r="J34" s="89" t="str">
        <f>'10.1'!S34</f>
        <v>Нет сведений о внесенных изменениях</v>
      </c>
      <c r="K34" s="89" t="str">
        <f>'10.1'!T34</f>
        <v>-</v>
      </c>
      <c r="L34" s="54" t="s">
        <v>457</v>
      </c>
      <c r="M34" s="160">
        <v>5</v>
      </c>
      <c r="N34" s="160">
        <v>5</v>
      </c>
      <c r="O34" s="69">
        <f t="shared" si="2"/>
        <v>100</v>
      </c>
      <c r="P34" s="47" t="s">
        <v>132</v>
      </c>
      <c r="Q34" s="60" t="s">
        <v>137</v>
      </c>
      <c r="R34" s="168" t="s">
        <v>132</v>
      </c>
    </row>
    <row r="35" spans="1:18" ht="15">
      <c r="A35" s="46" t="s">
        <v>228</v>
      </c>
      <c r="B35" s="51" t="s">
        <v>244</v>
      </c>
      <c r="C35" s="69">
        <f t="shared" si="0"/>
        <v>1</v>
      </c>
      <c r="D35" s="69"/>
      <c r="E35" s="79"/>
      <c r="F35" s="80">
        <f t="shared" si="1"/>
        <v>1</v>
      </c>
      <c r="G35" s="47" t="s">
        <v>96</v>
      </c>
      <c r="H35" s="47" t="s">
        <v>96</v>
      </c>
      <c r="I35" s="54">
        <f>'10.1'!X35</f>
        <v>45100</v>
      </c>
      <c r="J35" s="89" t="str">
        <f>'10.1'!S35</f>
        <v xml:space="preserve">От 27.06.2023 </v>
      </c>
      <c r="K35" s="89" t="str">
        <f>'10.1'!T35</f>
        <v>Нет</v>
      </c>
      <c r="L35" s="54" t="s">
        <v>758</v>
      </c>
      <c r="M35" s="160">
        <v>9</v>
      </c>
      <c r="N35" s="160">
        <v>3</v>
      </c>
      <c r="O35" s="69">
        <f t="shared" si="2"/>
        <v>33.333333333333329</v>
      </c>
      <c r="P35" s="47" t="s">
        <v>132</v>
      </c>
      <c r="Q35" s="60" t="s">
        <v>458</v>
      </c>
      <c r="R35" s="168" t="s">
        <v>132</v>
      </c>
    </row>
    <row r="36" spans="1:18" ht="15">
      <c r="A36" s="46" t="s">
        <v>28</v>
      </c>
      <c r="B36" s="51" t="s">
        <v>245</v>
      </c>
      <c r="C36" s="69">
        <f t="shared" si="0"/>
        <v>0</v>
      </c>
      <c r="D36" s="69"/>
      <c r="E36" s="79"/>
      <c r="F36" s="80">
        <f t="shared" si="1"/>
        <v>0</v>
      </c>
      <c r="G36" s="47" t="s">
        <v>96</v>
      </c>
      <c r="H36" s="48" t="s">
        <v>217</v>
      </c>
      <c r="I36" s="55">
        <f>'10.1'!X36</f>
        <v>44999</v>
      </c>
      <c r="J36" s="93" t="str">
        <f>'10.1'!S36</f>
        <v>Нет сведений о внесенных изменениях</v>
      </c>
      <c r="K36" s="93" t="str">
        <f>'10.1'!T36</f>
        <v>-</v>
      </c>
      <c r="L36" s="55" t="s">
        <v>469</v>
      </c>
      <c r="M36" s="161">
        <v>7</v>
      </c>
      <c r="N36" s="161">
        <v>2</v>
      </c>
      <c r="O36" s="70">
        <f t="shared" si="2"/>
        <v>28.571428571428569</v>
      </c>
      <c r="P36" s="47" t="s">
        <v>639</v>
      </c>
      <c r="Q36" s="60" t="s">
        <v>118</v>
      </c>
      <c r="R36" s="168" t="s">
        <v>132</v>
      </c>
    </row>
    <row r="37" spans="1:18" ht="15">
      <c r="A37" s="100" t="s">
        <v>29</v>
      </c>
      <c r="B37" s="53"/>
      <c r="C37" s="71"/>
      <c r="D37" s="71"/>
      <c r="E37" s="84"/>
      <c r="F37" s="85"/>
      <c r="G37" s="49"/>
      <c r="H37" s="49"/>
      <c r="I37" s="56"/>
      <c r="J37" s="56"/>
      <c r="K37" s="56"/>
      <c r="L37" s="56"/>
      <c r="M37" s="165"/>
      <c r="N37" s="165"/>
      <c r="O37" s="71"/>
      <c r="P37" s="49"/>
      <c r="Q37" s="67"/>
      <c r="R37" s="168" t="s">
        <v>132</v>
      </c>
    </row>
    <row r="38" spans="1:18" s="6" customFormat="1" ht="15">
      <c r="A38" s="46" t="s">
        <v>30</v>
      </c>
      <c r="B38" s="52" t="s">
        <v>244</v>
      </c>
      <c r="C38" s="69">
        <f t="shared" si="0"/>
        <v>1</v>
      </c>
      <c r="D38" s="69"/>
      <c r="E38" s="79"/>
      <c r="F38" s="80">
        <f t="shared" si="1"/>
        <v>1</v>
      </c>
      <c r="G38" s="47" t="s">
        <v>96</v>
      </c>
      <c r="H38" s="48" t="s">
        <v>96</v>
      </c>
      <c r="I38" s="54">
        <f>'10.1'!X38</f>
        <v>44358</v>
      </c>
      <c r="J38" s="89" t="str">
        <f>'10.1'!S38</f>
        <v>Нет сведений о внесенных изменениях</v>
      </c>
      <c r="K38" s="89" t="str">
        <f>'10.1'!T38</f>
        <v>-</v>
      </c>
      <c r="L38" s="54" t="s">
        <v>473</v>
      </c>
      <c r="M38" s="160">
        <v>5</v>
      </c>
      <c r="N38" s="160">
        <v>3</v>
      </c>
      <c r="O38" s="69">
        <f t="shared" si="2"/>
        <v>60</v>
      </c>
      <c r="P38" s="52" t="s">
        <v>132</v>
      </c>
      <c r="Q38" s="62" t="s">
        <v>420</v>
      </c>
      <c r="R38" s="168" t="s">
        <v>132</v>
      </c>
    </row>
    <row r="39" spans="1:18" s="6" customFormat="1" ht="15">
      <c r="A39" s="46" t="s">
        <v>31</v>
      </c>
      <c r="B39" s="51" t="s">
        <v>245</v>
      </c>
      <c r="C39" s="69">
        <f t="shared" si="0"/>
        <v>0</v>
      </c>
      <c r="D39" s="69"/>
      <c r="E39" s="79"/>
      <c r="F39" s="80">
        <f t="shared" si="1"/>
        <v>0</v>
      </c>
      <c r="G39" s="47" t="s">
        <v>717</v>
      </c>
      <c r="H39" s="163" t="s">
        <v>298</v>
      </c>
      <c r="I39" s="54">
        <f>'10.1'!X39</f>
        <v>41263</v>
      </c>
      <c r="J39" s="89" t="str">
        <f>'10.1'!S39</f>
        <v>Нет сведений о внесенных изменениях</v>
      </c>
      <c r="K39" s="89" t="str">
        <f>'10.1'!T39</f>
        <v>-</v>
      </c>
      <c r="L39" s="163" t="s">
        <v>298</v>
      </c>
      <c r="M39" s="160">
        <v>7</v>
      </c>
      <c r="N39" s="160" t="s">
        <v>298</v>
      </c>
      <c r="O39" s="160" t="s">
        <v>298</v>
      </c>
      <c r="P39" s="51" t="s">
        <v>635</v>
      </c>
      <c r="Q39" s="61" t="s">
        <v>98</v>
      </c>
      <c r="R39" s="168" t="s">
        <v>132</v>
      </c>
    </row>
    <row r="40" spans="1:18" s="6" customFormat="1" ht="15">
      <c r="A40" s="46" t="s">
        <v>85</v>
      </c>
      <c r="B40" s="51" t="s">
        <v>244</v>
      </c>
      <c r="C40" s="69">
        <f t="shared" si="0"/>
        <v>1</v>
      </c>
      <c r="D40" s="69"/>
      <c r="E40" s="79"/>
      <c r="F40" s="80">
        <f t="shared" si="1"/>
        <v>1</v>
      </c>
      <c r="G40" s="47" t="s">
        <v>96</v>
      </c>
      <c r="H40" s="47" t="str">
        <f>'10.1'!H40</f>
        <v>Да</v>
      </c>
      <c r="I40" s="54">
        <f>'10.1'!X40</f>
        <v>44609</v>
      </c>
      <c r="J40" s="89" t="str">
        <f>'10.1'!S40</f>
        <v>Нет сведений о внесенных изменениях</v>
      </c>
      <c r="K40" s="89" t="str">
        <f>'10.1'!T40</f>
        <v>-</v>
      </c>
      <c r="L40" s="54" t="s">
        <v>478</v>
      </c>
      <c r="M40" s="160">
        <v>11</v>
      </c>
      <c r="N40" s="161">
        <v>4</v>
      </c>
      <c r="O40" s="69">
        <f t="shared" si="2"/>
        <v>36.363636363636367</v>
      </c>
      <c r="P40" s="51" t="s">
        <v>751</v>
      </c>
      <c r="Q40" s="59" t="s">
        <v>398</v>
      </c>
      <c r="R40" s="168" t="s">
        <v>132</v>
      </c>
    </row>
    <row r="41" spans="1:18" ht="15">
      <c r="A41" s="46" t="s">
        <v>32</v>
      </c>
      <c r="B41" s="52" t="s">
        <v>244</v>
      </c>
      <c r="C41" s="69">
        <f t="shared" si="0"/>
        <v>1</v>
      </c>
      <c r="D41" s="69"/>
      <c r="E41" s="79"/>
      <c r="F41" s="80">
        <f t="shared" si="1"/>
        <v>1</v>
      </c>
      <c r="G41" s="47" t="s">
        <v>96</v>
      </c>
      <c r="H41" s="48" t="s">
        <v>96</v>
      </c>
      <c r="I41" s="54">
        <f>'10.1'!X41</f>
        <v>44851</v>
      </c>
      <c r="J41" s="89" t="str">
        <f>'10.1'!S41</f>
        <v>Нет сведений о внесенных изменениях</v>
      </c>
      <c r="K41" s="89" t="str">
        <f>'10.1'!T41</f>
        <v>-</v>
      </c>
      <c r="L41" s="54" t="s">
        <v>479</v>
      </c>
      <c r="M41" s="161">
        <v>14</v>
      </c>
      <c r="N41" s="161">
        <v>5</v>
      </c>
      <c r="O41" s="69">
        <f t="shared" si="2"/>
        <v>35.714285714285715</v>
      </c>
      <c r="P41" s="51" t="s">
        <v>132</v>
      </c>
      <c r="Q41" s="62" t="s">
        <v>421</v>
      </c>
      <c r="R41" s="168" t="s">
        <v>132</v>
      </c>
    </row>
    <row r="42" spans="1:18" s="9" customFormat="1" ht="15">
      <c r="A42" s="46" t="s">
        <v>33</v>
      </c>
      <c r="B42" s="52" t="s">
        <v>245</v>
      </c>
      <c r="C42" s="69">
        <f t="shared" si="0"/>
        <v>0</v>
      </c>
      <c r="D42" s="69"/>
      <c r="E42" s="79"/>
      <c r="F42" s="80">
        <f t="shared" si="1"/>
        <v>0</v>
      </c>
      <c r="G42" s="47" t="s">
        <v>718</v>
      </c>
      <c r="H42" s="47" t="s">
        <v>132</v>
      </c>
      <c r="I42" s="54">
        <f>'10.1'!X42</f>
        <v>43144</v>
      </c>
      <c r="J42" s="89" t="str">
        <f>'10.1'!S42</f>
        <v>От 30.12.2022</v>
      </c>
      <c r="K42" s="89" t="str">
        <f>'10.1'!T42</f>
        <v>Нет</v>
      </c>
      <c r="L42" s="54" t="s">
        <v>298</v>
      </c>
      <c r="M42" s="160">
        <v>8</v>
      </c>
      <c r="N42" s="160" t="s">
        <v>298</v>
      </c>
      <c r="O42" s="160" t="s">
        <v>298</v>
      </c>
      <c r="P42" s="47" t="s">
        <v>641</v>
      </c>
      <c r="Q42" s="62" t="s">
        <v>200</v>
      </c>
      <c r="R42" s="168" t="s">
        <v>132</v>
      </c>
    </row>
    <row r="43" spans="1:18" s="6" customFormat="1" ht="15">
      <c r="A43" s="46" t="s">
        <v>34</v>
      </c>
      <c r="B43" s="52" t="s">
        <v>245</v>
      </c>
      <c r="C43" s="69">
        <f t="shared" si="0"/>
        <v>0</v>
      </c>
      <c r="D43" s="69"/>
      <c r="E43" s="79"/>
      <c r="F43" s="80">
        <f t="shared" si="1"/>
        <v>0</v>
      </c>
      <c r="G43" s="47" t="s">
        <v>96</v>
      </c>
      <c r="H43" s="47" t="s">
        <v>217</v>
      </c>
      <c r="I43" s="54">
        <f>'10.1'!X43</f>
        <v>44642</v>
      </c>
      <c r="J43" s="89" t="str">
        <f>'10.1'!S43</f>
        <v>От 16.11.2022</v>
      </c>
      <c r="K43" s="89" t="str">
        <f>'10.1'!T43</f>
        <v>Нет</v>
      </c>
      <c r="L43" s="54" t="s">
        <v>735</v>
      </c>
      <c r="M43" s="160">
        <v>9</v>
      </c>
      <c r="N43" s="160">
        <v>2</v>
      </c>
      <c r="O43" s="69">
        <f t="shared" si="2"/>
        <v>22.222222222222221</v>
      </c>
      <c r="P43" s="51" t="s">
        <v>734</v>
      </c>
      <c r="Q43" s="59" t="s">
        <v>138</v>
      </c>
      <c r="R43" s="168" t="s">
        <v>132</v>
      </c>
    </row>
    <row r="44" spans="1:18" s="6" customFormat="1" ht="15">
      <c r="A44" s="46" t="s">
        <v>35</v>
      </c>
      <c r="B44" s="51" t="s">
        <v>244</v>
      </c>
      <c r="C44" s="69">
        <f t="shared" si="0"/>
        <v>1</v>
      </c>
      <c r="D44" s="69"/>
      <c r="E44" s="79"/>
      <c r="F44" s="80">
        <f t="shared" si="1"/>
        <v>1</v>
      </c>
      <c r="G44" s="47" t="s">
        <v>96</v>
      </c>
      <c r="H44" s="47" t="s">
        <v>96</v>
      </c>
      <c r="I44" s="54">
        <f>'10.1'!X44</f>
        <v>44791</v>
      </c>
      <c r="J44" s="89" t="str">
        <f>'10.1'!S44</f>
        <v>Нет сведений о внесенных изменениях</v>
      </c>
      <c r="K44" s="89" t="str">
        <f>'10.1'!T44</f>
        <v>-</v>
      </c>
      <c r="L44" s="54" t="s">
        <v>753</v>
      </c>
      <c r="M44" s="160">
        <v>12</v>
      </c>
      <c r="N44" s="160">
        <v>8</v>
      </c>
      <c r="O44" s="69">
        <f t="shared" si="2"/>
        <v>66.666666666666657</v>
      </c>
      <c r="P44" s="47" t="s">
        <v>132</v>
      </c>
      <c r="Q44" s="59" t="s">
        <v>483</v>
      </c>
      <c r="R44" s="168" t="s">
        <v>132</v>
      </c>
    </row>
    <row r="45" spans="1:18" s="6" customFormat="1" ht="15">
      <c r="A45" s="46" t="s">
        <v>103</v>
      </c>
      <c r="B45" s="51" t="s">
        <v>244</v>
      </c>
      <c r="C45" s="69">
        <f t="shared" si="0"/>
        <v>1</v>
      </c>
      <c r="D45" s="69"/>
      <c r="E45" s="46"/>
      <c r="F45" s="80">
        <f t="shared" si="1"/>
        <v>1</v>
      </c>
      <c r="G45" s="47" t="s">
        <v>96</v>
      </c>
      <c r="H45" s="47" t="s">
        <v>96</v>
      </c>
      <c r="I45" s="54">
        <f>'10.1'!X45</f>
        <v>45141</v>
      </c>
      <c r="J45" s="89" t="str">
        <f>'10.1'!S45</f>
        <v>Нет сведений о внесенных изменениях</v>
      </c>
      <c r="K45" s="89" t="str">
        <f>'10.1'!T45</f>
        <v>-</v>
      </c>
      <c r="L45" s="54" t="s">
        <v>736</v>
      </c>
      <c r="M45" s="160">
        <v>7</v>
      </c>
      <c r="N45" s="160">
        <v>5</v>
      </c>
      <c r="O45" s="69">
        <f t="shared" si="2"/>
        <v>71.428571428571431</v>
      </c>
      <c r="P45" s="47" t="s">
        <v>750</v>
      </c>
      <c r="Q45" s="59" t="s">
        <v>205</v>
      </c>
      <c r="R45" s="168" t="s">
        <v>132</v>
      </c>
    </row>
    <row r="46" spans="1:18" ht="15">
      <c r="A46" s="100" t="s">
        <v>36</v>
      </c>
      <c r="B46" s="53"/>
      <c r="C46" s="71"/>
      <c r="D46" s="71"/>
      <c r="E46" s="84"/>
      <c r="F46" s="85"/>
      <c r="G46" s="49"/>
      <c r="H46" s="49"/>
      <c r="I46" s="56"/>
      <c r="J46" s="56"/>
      <c r="K46" s="56"/>
      <c r="L46" s="56"/>
      <c r="M46" s="165"/>
      <c r="N46" s="165"/>
      <c r="O46" s="71"/>
      <c r="P46" s="53"/>
      <c r="Q46" s="67"/>
      <c r="R46" s="168" t="s">
        <v>132</v>
      </c>
    </row>
    <row r="47" spans="1:18" s="6" customFormat="1" ht="15">
      <c r="A47" s="46" t="s">
        <v>37</v>
      </c>
      <c r="B47" s="52" t="s">
        <v>244</v>
      </c>
      <c r="C47" s="69">
        <f t="shared" si="0"/>
        <v>1</v>
      </c>
      <c r="D47" s="69"/>
      <c r="E47" s="79"/>
      <c r="F47" s="80">
        <f t="shared" si="1"/>
        <v>1</v>
      </c>
      <c r="G47" s="47" t="s">
        <v>96</v>
      </c>
      <c r="H47" s="48" t="s">
        <v>96</v>
      </c>
      <c r="I47" s="54">
        <f>'10.1'!X47</f>
        <v>44704</v>
      </c>
      <c r="J47" s="89" t="str">
        <f>'10.1'!S47</f>
        <v>Нет сведений о внесенных изменениях</v>
      </c>
      <c r="K47" s="89" t="str">
        <f>'10.1'!T47</f>
        <v>-</v>
      </c>
      <c r="L47" s="54" t="s">
        <v>489</v>
      </c>
      <c r="M47" s="160">
        <v>7</v>
      </c>
      <c r="N47" s="160">
        <v>5</v>
      </c>
      <c r="O47" s="69">
        <f t="shared" si="2"/>
        <v>71.428571428571431</v>
      </c>
      <c r="P47" s="52" t="s">
        <v>132</v>
      </c>
      <c r="Q47" s="60" t="s">
        <v>401</v>
      </c>
      <c r="R47" s="168" t="s">
        <v>132</v>
      </c>
    </row>
    <row r="48" spans="1:18" s="6" customFormat="1" ht="15">
      <c r="A48" s="46" t="s">
        <v>38</v>
      </c>
      <c r="B48" s="52" t="s">
        <v>245</v>
      </c>
      <c r="C48" s="69">
        <f t="shared" si="0"/>
        <v>0</v>
      </c>
      <c r="D48" s="69"/>
      <c r="E48" s="79"/>
      <c r="F48" s="80">
        <f t="shared" si="1"/>
        <v>0</v>
      </c>
      <c r="G48" s="47" t="s">
        <v>718</v>
      </c>
      <c r="H48" s="48" t="s">
        <v>132</v>
      </c>
      <c r="I48" s="54">
        <f>'10.1'!X48</f>
        <v>43241</v>
      </c>
      <c r="J48" s="89" t="str">
        <f>'10.1'!S48</f>
        <v>От 28.09.2017, от 21.05.18</v>
      </c>
      <c r="K48" s="89" t="str">
        <f>'10.1'!T48</f>
        <v>Нет</v>
      </c>
      <c r="L48" s="163" t="s">
        <v>298</v>
      </c>
      <c r="M48" s="160">
        <v>9</v>
      </c>
      <c r="N48" s="160" t="s">
        <v>298</v>
      </c>
      <c r="O48" s="160" t="s">
        <v>298</v>
      </c>
      <c r="P48" s="51" t="s">
        <v>720</v>
      </c>
      <c r="Q48" s="66" t="s">
        <v>422</v>
      </c>
      <c r="R48" s="168" t="s">
        <v>132</v>
      </c>
    </row>
    <row r="49" spans="1:18" ht="15">
      <c r="A49" s="46" t="s">
        <v>39</v>
      </c>
      <c r="B49" s="51" t="s">
        <v>244</v>
      </c>
      <c r="C49" s="69">
        <f t="shared" si="0"/>
        <v>1</v>
      </c>
      <c r="D49" s="69"/>
      <c r="E49" s="79"/>
      <c r="F49" s="80">
        <f t="shared" si="1"/>
        <v>1</v>
      </c>
      <c r="G49" s="47" t="s">
        <v>96</v>
      </c>
      <c r="H49" s="47" t="s">
        <v>96</v>
      </c>
      <c r="I49" s="54">
        <f>'10.1'!X49</f>
        <v>44455</v>
      </c>
      <c r="J49" s="89" t="str">
        <f>'10.1'!S49</f>
        <v>Нет сведений о внесенных изменениях</v>
      </c>
      <c r="K49" s="89" t="str">
        <f>'10.1'!T49</f>
        <v>-</v>
      </c>
      <c r="L49" s="54" t="s">
        <v>494</v>
      </c>
      <c r="M49" s="160">
        <v>7</v>
      </c>
      <c r="N49" s="160">
        <v>5</v>
      </c>
      <c r="O49" s="69">
        <f t="shared" si="2"/>
        <v>71.428571428571431</v>
      </c>
      <c r="P49" s="51" t="s">
        <v>132</v>
      </c>
      <c r="Q49" s="61" t="s">
        <v>178</v>
      </c>
      <c r="R49" s="168" t="s">
        <v>132</v>
      </c>
    </row>
    <row r="50" spans="1:18" ht="15">
      <c r="A50" s="46" t="s">
        <v>40</v>
      </c>
      <c r="B50" s="52" t="s">
        <v>245</v>
      </c>
      <c r="C50" s="69">
        <f t="shared" si="0"/>
        <v>0</v>
      </c>
      <c r="D50" s="69"/>
      <c r="E50" s="79"/>
      <c r="F50" s="80">
        <f t="shared" si="1"/>
        <v>0</v>
      </c>
      <c r="G50" s="47" t="s">
        <v>716</v>
      </c>
      <c r="H50" s="47" t="s">
        <v>96</v>
      </c>
      <c r="I50" s="55">
        <f>'10.1'!X50</f>
        <v>45013</v>
      </c>
      <c r="J50" s="93" t="str">
        <f>'10.1'!S50</f>
        <v>-</v>
      </c>
      <c r="K50" s="93" t="str">
        <f>'10.1'!T50</f>
        <v>-</v>
      </c>
      <c r="L50" s="55" t="s">
        <v>495</v>
      </c>
      <c r="M50" s="160" t="s">
        <v>298</v>
      </c>
      <c r="N50" s="160" t="s">
        <v>298</v>
      </c>
      <c r="O50" s="69" t="s">
        <v>298</v>
      </c>
      <c r="P50" s="51" t="s">
        <v>723</v>
      </c>
      <c r="Q50" s="66" t="s">
        <v>139</v>
      </c>
      <c r="R50" s="168" t="s">
        <v>132</v>
      </c>
    </row>
    <row r="51" spans="1:18" s="6" customFormat="1" ht="15">
      <c r="A51" s="46" t="s">
        <v>229</v>
      </c>
      <c r="B51" s="52" t="s">
        <v>244</v>
      </c>
      <c r="C51" s="69">
        <f t="shared" si="0"/>
        <v>1</v>
      </c>
      <c r="D51" s="69"/>
      <c r="E51" s="79"/>
      <c r="F51" s="80">
        <f t="shared" si="1"/>
        <v>1</v>
      </c>
      <c r="G51" s="47" t="s">
        <v>96</v>
      </c>
      <c r="H51" s="47" t="s">
        <v>96</v>
      </c>
      <c r="I51" s="54">
        <f>'10.1'!X51</f>
        <v>44230</v>
      </c>
      <c r="J51" s="89" t="str">
        <f>'10.1'!S51</f>
        <v>Нет сведений о внесенных изменениях</v>
      </c>
      <c r="K51" s="89" t="str">
        <f>'10.1'!T51</f>
        <v>-</v>
      </c>
      <c r="L51" s="54" t="s">
        <v>496</v>
      </c>
      <c r="M51" s="160">
        <v>5</v>
      </c>
      <c r="N51" s="160">
        <v>3</v>
      </c>
      <c r="O51" s="69">
        <f t="shared" si="2"/>
        <v>60</v>
      </c>
      <c r="P51" s="51" t="s">
        <v>132</v>
      </c>
      <c r="Q51" s="60" t="s">
        <v>140</v>
      </c>
      <c r="R51" s="168" t="s">
        <v>132</v>
      </c>
    </row>
    <row r="52" spans="1:18" ht="15">
      <c r="A52" s="46" t="s">
        <v>41</v>
      </c>
      <c r="B52" s="51" t="s">
        <v>245</v>
      </c>
      <c r="C52" s="69">
        <f t="shared" si="0"/>
        <v>0</v>
      </c>
      <c r="D52" s="69"/>
      <c r="E52" s="79"/>
      <c r="F52" s="80">
        <f t="shared" si="1"/>
        <v>0</v>
      </c>
      <c r="G52" s="47" t="s">
        <v>718</v>
      </c>
      <c r="H52" s="47" t="s">
        <v>132</v>
      </c>
      <c r="I52" s="54">
        <f>'10.1'!X52</f>
        <v>43074</v>
      </c>
      <c r="J52" s="89" t="str">
        <f>'10.1'!S52</f>
        <v>Нет сведений о внесенных изменениях</v>
      </c>
      <c r="K52" s="89" t="str">
        <f>'10.1'!T52</f>
        <v>-</v>
      </c>
      <c r="L52" s="163" t="s">
        <v>298</v>
      </c>
      <c r="M52" s="160">
        <v>7</v>
      </c>
      <c r="N52" s="160" t="s">
        <v>298</v>
      </c>
      <c r="O52" s="160" t="s">
        <v>298</v>
      </c>
      <c r="P52" s="51" t="s">
        <v>641</v>
      </c>
      <c r="Q52" s="66" t="s">
        <v>423</v>
      </c>
      <c r="R52" s="168" t="s">
        <v>132</v>
      </c>
    </row>
    <row r="53" spans="1:18" ht="15">
      <c r="A53" s="46" t="s">
        <v>42</v>
      </c>
      <c r="B53" s="51" t="s">
        <v>245</v>
      </c>
      <c r="C53" s="69">
        <f t="shared" si="0"/>
        <v>0</v>
      </c>
      <c r="D53" s="69"/>
      <c r="E53" s="79"/>
      <c r="F53" s="80">
        <f t="shared" si="1"/>
        <v>0</v>
      </c>
      <c r="G53" s="47" t="s">
        <v>96</v>
      </c>
      <c r="H53" s="47" t="s">
        <v>217</v>
      </c>
      <c r="I53" s="54">
        <f>'10.1'!X53</f>
        <v>44480</v>
      </c>
      <c r="J53" s="89" t="str">
        <f>'10.1'!S53</f>
        <v>От 03.02.2023, 26.12.2023</v>
      </c>
      <c r="K53" s="89" t="str">
        <f>'10.1'!T53</f>
        <v>Нет</v>
      </c>
      <c r="L53" s="54" t="s">
        <v>501</v>
      </c>
      <c r="M53" s="160">
        <v>7</v>
      </c>
      <c r="N53" s="160">
        <v>2</v>
      </c>
      <c r="O53" s="69">
        <f t="shared" si="2"/>
        <v>28.571428571428569</v>
      </c>
      <c r="P53" s="47" t="s">
        <v>734</v>
      </c>
      <c r="Q53" s="60" t="s">
        <v>403</v>
      </c>
      <c r="R53" s="168" t="s">
        <v>132</v>
      </c>
    </row>
    <row r="54" spans="1:18" ht="15">
      <c r="A54" s="100" t="s">
        <v>43</v>
      </c>
      <c r="B54" s="53"/>
      <c r="C54" s="71"/>
      <c r="D54" s="71"/>
      <c r="E54" s="84"/>
      <c r="F54" s="85"/>
      <c r="G54" s="49"/>
      <c r="H54" s="49"/>
      <c r="I54" s="56"/>
      <c r="J54" s="56"/>
      <c r="K54" s="56"/>
      <c r="L54" s="56"/>
      <c r="M54" s="165"/>
      <c r="N54" s="165"/>
      <c r="O54" s="71"/>
      <c r="P54" s="53"/>
      <c r="Q54" s="67"/>
      <c r="R54" s="168" t="s">
        <v>132</v>
      </c>
    </row>
    <row r="55" spans="1:18" s="6" customFormat="1" ht="15">
      <c r="A55" s="46" t="s">
        <v>44</v>
      </c>
      <c r="B55" s="52" t="s">
        <v>244</v>
      </c>
      <c r="C55" s="69">
        <f t="shared" si="0"/>
        <v>1</v>
      </c>
      <c r="D55" s="69"/>
      <c r="E55" s="82"/>
      <c r="F55" s="80">
        <f t="shared" si="1"/>
        <v>1</v>
      </c>
      <c r="G55" s="47" t="s">
        <v>96</v>
      </c>
      <c r="H55" s="48" t="s">
        <v>96</v>
      </c>
      <c r="I55" s="54">
        <f>'10.1'!X55</f>
        <v>44523</v>
      </c>
      <c r="J55" s="89" t="str">
        <f>'10.1'!S55</f>
        <v>От 10.01.2023</v>
      </c>
      <c r="K55" s="89" t="str">
        <f>'10.1'!T55</f>
        <v>Нет</v>
      </c>
      <c r="L55" s="54">
        <v>43046</v>
      </c>
      <c r="M55" s="160">
        <v>6</v>
      </c>
      <c r="N55" s="160">
        <v>5</v>
      </c>
      <c r="O55" s="69">
        <f t="shared" si="2"/>
        <v>83.333333333333343</v>
      </c>
      <c r="P55" s="47" t="s">
        <v>132</v>
      </c>
      <c r="Q55" s="62" t="s">
        <v>404</v>
      </c>
      <c r="R55" s="168" t="s">
        <v>132</v>
      </c>
    </row>
    <row r="56" spans="1:18" s="6" customFormat="1" ht="15">
      <c r="A56" s="46" t="s">
        <v>230</v>
      </c>
      <c r="B56" s="52" t="s">
        <v>245</v>
      </c>
      <c r="C56" s="69">
        <f t="shared" si="0"/>
        <v>0</v>
      </c>
      <c r="D56" s="69"/>
      <c r="E56" s="79"/>
      <c r="F56" s="80">
        <f t="shared" si="1"/>
        <v>0</v>
      </c>
      <c r="G56" s="47" t="s">
        <v>96</v>
      </c>
      <c r="H56" s="48" t="s">
        <v>217</v>
      </c>
      <c r="I56" s="54">
        <f>'10.1'!X56</f>
        <v>44470</v>
      </c>
      <c r="J56" s="89" t="str">
        <f>'10.1'!S56</f>
        <v>Нет сведений о внесенных изменениях</v>
      </c>
      <c r="K56" s="89" t="str">
        <f>'10.1'!T56</f>
        <v>-</v>
      </c>
      <c r="L56" s="54" t="s">
        <v>607</v>
      </c>
      <c r="M56" s="160">
        <v>5</v>
      </c>
      <c r="N56" s="161">
        <v>1</v>
      </c>
      <c r="O56" s="69">
        <f t="shared" si="2"/>
        <v>20</v>
      </c>
      <c r="P56" s="47" t="s">
        <v>639</v>
      </c>
      <c r="Q56" s="60" t="s">
        <v>226</v>
      </c>
      <c r="R56" s="168" t="s">
        <v>132</v>
      </c>
    </row>
    <row r="57" spans="1:18" s="6" customFormat="1" ht="15">
      <c r="A57" s="46" t="s">
        <v>45</v>
      </c>
      <c r="B57" s="52" t="s">
        <v>244</v>
      </c>
      <c r="C57" s="69">
        <f t="shared" si="0"/>
        <v>1</v>
      </c>
      <c r="D57" s="70"/>
      <c r="E57" s="82"/>
      <c r="F57" s="80">
        <f t="shared" si="1"/>
        <v>1</v>
      </c>
      <c r="G57" s="47" t="s">
        <v>96</v>
      </c>
      <c r="H57" s="47" t="s">
        <v>96</v>
      </c>
      <c r="I57" s="54">
        <f>'10.1'!X57</f>
        <v>44715</v>
      </c>
      <c r="J57" s="89" t="str">
        <f>'10.1'!S57</f>
        <v>Нет сведений о внесенных изменениях</v>
      </c>
      <c r="K57" s="89" t="str">
        <f>'10.1'!T57</f>
        <v>-</v>
      </c>
      <c r="L57" s="54" t="s">
        <v>512</v>
      </c>
      <c r="M57" s="160">
        <v>9</v>
      </c>
      <c r="N57" s="160">
        <v>5</v>
      </c>
      <c r="O57" s="69">
        <f t="shared" si="2"/>
        <v>55.555555555555557</v>
      </c>
      <c r="P57" s="52" t="s">
        <v>132</v>
      </c>
      <c r="Q57" s="66" t="s">
        <v>153</v>
      </c>
      <c r="R57" s="168" t="s">
        <v>132</v>
      </c>
    </row>
    <row r="58" spans="1:18" s="6" customFormat="1" ht="15">
      <c r="A58" s="46" t="s">
        <v>46</v>
      </c>
      <c r="B58" s="52" t="s">
        <v>245</v>
      </c>
      <c r="C58" s="69">
        <f t="shared" si="0"/>
        <v>0</v>
      </c>
      <c r="D58" s="69"/>
      <c r="E58" s="79"/>
      <c r="F58" s="80">
        <f t="shared" si="1"/>
        <v>0</v>
      </c>
      <c r="G58" s="47" t="s">
        <v>96</v>
      </c>
      <c r="H58" s="48" t="s">
        <v>217</v>
      </c>
      <c r="I58" s="54">
        <f>'10.1'!X58</f>
        <v>44571</v>
      </c>
      <c r="J58" s="89" t="str">
        <f>'10.1'!S58</f>
        <v>Нет сведений о внесенных изменениях</v>
      </c>
      <c r="K58" s="89" t="str">
        <f>'10.1'!T58</f>
        <v>-</v>
      </c>
      <c r="L58" s="163" t="s">
        <v>298</v>
      </c>
      <c r="M58" s="160" t="s">
        <v>298</v>
      </c>
      <c r="N58" s="160" t="s">
        <v>298</v>
      </c>
      <c r="O58" s="69" t="s">
        <v>298</v>
      </c>
      <c r="P58" s="52" t="s">
        <v>726</v>
      </c>
      <c r="Q58" s="61" t="s">
        <v>154</v>
      </c>
      <c r="R58" s="168" t="s">
        <v>132</v>
      </c>
    </row>
    <row r="59" spans="1:18" ht="15">
      <c r="A59" s="46" t="s">
        <v>47</v>
      </c>
      <c r="B59" s="51" t="s">
        <v>244</v>
      </c>
      <c r="C59" s="69">
        <f t="shared" si="0"/>
        <v>1</v>
      </c>
      <c r="D59" s="69"/>
      <c r="E59" s="79"/>
      <c r="F59" s="80">
        <f t="shared" si="1"/>
        <v>1</v>
      </c>
      <c r="G59" s="47" t="s">
        <v>96</v>
      </c>
      <c r="H59" s="47" t="s">
        <v>96</v>
      </c>
      <c r="I59" s="54">
        <f>'10.1'!X59</f>
        <v>44624</v>
      </c>
      <c r="J59" s="89" t="str">
        <f>'10.1'!S59</f>
        <v>Нет сведений о внесенных изменениях</v>
      </c>
      <c r="K59" s="89" t="str">
        <f>'10.1'!T59</f>
        <v>-</v>
      </c>
      <c r="L59" s="54" t="s">
        <v>515</v>
      </c>
      <c r="M59" s="160">
        <v>12</v>
      </c>
      <c r="N59" s="160">
        <v>4</v>
      </c>
      <c r="O59" s="69">
        <f t="shared" si="2"/>
        <v>33.333333333333329</v>
      </c>
      <c r="P59" s="52" t="s">
        <v>132</v>
      </c>
      <c r="Q59" s="59" t="s">
        <v>94</v>
      </c>
      <c r="R59" s="168" t="s">
        <v>132</v>
      </c>
    </row>
    <row r="60" spans="1:18" s="6" customFormat="1" ht="15">
      <c r="A60" s="46" t="s">
        <v>231</v>
      </c>
      <c r="B60" s="51" t="s">
        <v>244</v>
      </c>
      <c r="C60" s="69">
        <f t="shared" si="0"/>
        <v>1</v>
      </c>
      <c r="D60" s="69"/>
      <c r="E60" s="79"/>
      <c r="F60" s="80">
        <f t="shared" si="1"/>
        <v>1</v>
      </c>
      <c r="G60" s="47" t="s">
        <v>96</v>
      </c>
      <c r="H60" s="47" t="s">
        <v>96</v>
      </c>
      <c r="I60" s="54">
        <f>'10.1'!X60</f>
        <v>44131</v>
      </c>
      <c r="J60" s="89" t="s">
        <v>296</v>
      </c>
      <c r="K60" s="89" t="str">
        <f>'10.1'!T60</f>
        <v>-</v>
      </c>
      <c r="L60" s="54">
        <v>42720</v>
      </c>
      <c r="M60" s="160">
        <v>11</v>
      </c>
      <c r="N60" s="160">
        <v>10</v>
      </c>
      <c r="O60" s="69">
        <f t="shared" si="2"/>
        <v>90.909090909090907</v>
      </c>
      <c r="P60" s="48" t="s">
        <v>132</v>
      </c>
      <c r="Q60" s="66" t="s">
        <v>141</v>
      </c>
      <c r="R60" s="168" t="s">
        <v>132</v>
      </c>
    </row>
    <row r="61" spans="1:18" s="6" customFormat="1" ht="15">
      <c r="A61" s="46" t="s">
        <v>48</v>
      </c>
      <c r="B61" s="51" t="s">
        <v>244</v>
      </c>
      <c r="C61" s="69">
        <f t="shared" si="0"/>
        <v>1</v>
      </c>
      <c r="D61" s="69"/>
      <c r="E61" s="79"/>
      <c r="F61" s="80">
        <f t="shared" si="1"/>
        <v>1</v>
      </c>
      <c r="G61" s="47" t="s">
        <v>96</v>
      </c>
      <c r="H61" s="48" t="s">
        <v>96</v>
      </c>
      <c r="I61" s="54">
        <f>'10.1'!X61</f>
        <v>44288</v>
      </c>
      <c r="J61" s="89" t="str">
        <f>'10.1'!S61</f>
        <v>От 13.04.2022</v>
      </c>
      <c r="K61" s="89" t="str">
        <f>'10.1'!T61</f>
        <v>Да</v>
      </c>
      <c r="L61" s="54" t="s">
        <v>524</v>
      </c>
      <c r="M61" s="160">
        <v>9</v>
      </c>
      <c r="N61" s="160">
        <v>6</v>
      </c>
      <c r="O61" s="69">
        <f t="shared" si="2"/>
        <v>66.666666666666657</v>
      </c>
      <c r="P61" s="52" t="s">
        <v>132</v>
      </c>
      <c r="Q61" s="60" t="s">
        <v>202</v>
      </c>
      <c r="R61" s="168" t="s">
        <v>132</v>
      </c>
    </row>
    <row r="62" spans="1:18" s="6" customFormat="1" ht="15">
      <c r="A62" s="46" t="s">
        <v>49</v>
      </c>
      <c r="B62" s="52" t="s">
        <v>245</v>
      </c>
      <c r="C62" s="69">
        <f t="shared" si="0"/>
        <v>0</v>
      </c>
      <c r="D62" s="69"/>
      <c r="E62" s="79"/>
      <c r="F62" s="80">
        <f t="shared" si="1"/>
        <v>0</v>
      </c>
      <c r="G62" s="47" t="s">
        <v>96</v>
      </c>
      <c r="H62" s="47" t="s">
        <v>298</v>
      </c>
      <c r="I62" s="54">
        <f>'10.1'!X62</f>
        <v>44175</v>
      </c>
      <c r="J62" s="89" t="str">
        <f>'10.1'!S62</f>
        <v>От 24.03.2023</v>
      </c>
      <c r="K62" s="89" t="str">
        <f>'10.1'!T62</f>
        <v>Нет</v>
      </c>
      <c r="L62" s="163" t="s">
        <v>298</v>
      </c>
      <c r="M62" s="160">
        <v>9</v>
      </c>
      <c r="N62" s="160" t="s">
        <v>298</v>
      </c>
      <c r="O62" s="160" t="s">
        <v>298</v>
      </c>
      <c r="P62" s="48" t="s">
        <v>728</v>
      </c>
      <c r="Q62" s="62" t="s">
        <v>407</v>
      </c>
      <c r="R62" s="168" t="s">
        <v>132</v>
      </c>
    </row>
    <row r="63" spans="1:18" s="6" customFormat="1" ht="15">
      <c r="A63" s="46" t="s">
        <v>232</v>
      </c>
      <c r="B63" s="51" t="s">
        <v>245</v>
      </c>
      <c r="C63" s="69">
        <f t="shared" si="0"/>
        <v>0</v>
      </c>
      <c r="D63" s="69"/>
      <c r="E63" s="79"/>
      <c r="F63" s="80">
        <f t="shared" si="1"/>
        <v>0</v>
      </c>
      <c r="G63" s="47" t="s">
        <v>718</v>
      </c>
      <c r="H63" s="48" t="s">
        <v>132</v>
      </c>
      <c r="I63" s="54">
        <f>'10.1'!X63</f>
        <v>43536</v>
      </c>
      <c r="J63" s="89" t="str">
        <f>'10.1'!S63</f>
        <v>Нет сведений о внесенных изменениях</v>
      </c>
      <c r="K63" s="89" t="str">
        <f>'10.1'!T63</f>
        <v>-</v>
      </c>
      <c r="L63" s="54" t="s">
        <v>527</v>
      </c>
      <c r="M63" s="160">
        <v>11</v>
      </c>
      <c r="N63" s="160">
        <v>1</v>
      </c>
      <c r="O63" s="69">
        <f t="shared" si="2"/>
        <v>9.0909090909090917</v>
      </c>
      <c r="P63" s="51" t="s">
        <v>640</v>
      </c>
      <c r="Q63" s="66" t="s">
        <v>110</v>
      </c>
      <c r="R63" s="168" t="s">
        <v>132</v>
      </c>
    </row>
    <row r="64" spans="1:18" s="6" customFormat="1" ht="15">
      <c r="A64" s="46" t="s">
        <v>51</v>
      </c>
      <c r="B64" s="51" t="s">
        <v>245</v>
      </c>
      <c r="C64" s="69">
        <f t="shared" si="0"/>
        <v>0</v>
      </c>
      <c r="D64" s="69"/>
      <c r="E64" s="79"/>
      <c r="F64" s="80">
        <f t="shared" si="1"/>
        <v>0</v>
      </c>
      <c r="G64" s="48" t="s">
        <v>96</v>
      </c>
      <c r="H64" s="47" t="s">
        <v>298</v>
      </c>
      <c r="I64" s="54">
        <f>'10.1'!X64</f>
        <v>44090</v>
      </c>
      <c r="J64" s="89" t="str">
        <f>'10.1'!S64</f>
        <v>Нет сведений о внесенных изменениях</v>
      </c>
      <c r="K64" s="89" t="str">
        <f>'10.1'!T64</f>
        <v>-</v>
      </c>
      <c r="L64" s="163" t="s">
        <v>298</v>
      </c>
      <c r="M64" s="160">
        <v>11</v>
      </c>
      <c r="N64" s="160" t="s">
        <v>298</v>
      </c>
      <c r="O64" s="160" t="s">
        <v>298</v>
      </c>
      <c r="P64" s="48" t="s">
        <v>727</v>
      </c>
      <c r="Q64" s="62" t="s">
        <v>180</v>
      </c>
      <c r="R64" s="168" t="s">
        <v>132</v>
      </c>
    </row>
    <row r="65" spans="1:18" ht="15">
      <c r="A65" s="46" t="s">
        <v>52</v>
      </c>
      <c r="B65" s="51" t="s">
        <v>244</v>
      </c>
      <c r="C65" s="69">
        <f t="shared" si="0"/>
        <v>1</v>
      </c>
      <c r="D65" s="69"/>
      <c r="E65" s="79"/>
      <c r="F65" s="80">
        <f t="shared" si="1"/>
        <v>1</v>
      </c>
      <c r="G65" s="47" t="s">
        <v>96</v>
      </c>
      <c r="H65" s="47" t="s">
        <v>96</v>
      </c>
      <c r="I65" s="54">
        <f>'10.1'!X65</f>
        <v>44550</v>
      </c>
      <c r="J65" s="89" t="str">
        <f>'10.1'!S65</f>
        <v>Нет сведений о внесенных изменениях</v>
      </c>
      <c r="K65" s="89" t="str">
        <f>'10.1'!T65</f>
        <v>-</v>
      </c>
      <c r="L65" s="54" t="s">
        <v>530</v>
      </c>
      <c r="M65" s="160">
        <v>10</v>
      </c>
      <c r="N65" s="160">
        <v>4</v>
      </c>
      <c r="O65" s="69">
        <f t="shared" si="2"/>
        <v>40</v>
      </c>
      <c r="P65" s="51" t="s">
        <v>132</v>
      </c>
      <c r="Q65" s="59" t="s">
        <v>111</v>
      </c>
      <c r="R65" s="168" t="s">
        <v>132</v>
      </c>
    </row>
    <row r="66" spans="1:18" s="6" customFormat="1" ht="15">
      <c r="A66" s="46" t="s">
        <v>53</v>
      </c>
      <c r="B66" s="51" t="s">
        <v>245</v>
      </c>
      <c r="C66" s="69">
        <f t="shared" si="0"/>
        <v>0</v>
      </c>
      <c r="D66" s="69"/>
      <c r="E66" s="79"/>
      <c r="F66" s="80">
        <f t="shared" si="1"/>
        <v>0</v>
      </c>
      <c r="G66" s="47" t="s">
        <v>96</v>
      </c>
      <c r="H66" s="47" t="s">
        <v>298</v>
      </c>
      <c r="I66" s="54">
        <f>'10.1'!X66</f>
        <v>45026</v>
      </c>
      <c r="J66" s="89" t="str">
        <f>'10.1'!S66</f>
        <v>Нет сведений о внесенных изменениях</v>
      </c>
      <c r="K66" s="89" t="str">
        <f>'10.1'!T66</f>
        <v>-</v>
      </c>
      <c r="L66" s="163" t="s">
        <v>298</v>
      </c>
      <c r="M66" s="160">
        <v>7</v>
      </c>
      <c r="N66" s="160" t="s">
        <v>298</v>
      </c>
      <c r="O66" s="160" t="s">
        <v>298</v>
      </c>
      <c r="P66" s="48" t="s">
        <v>727</v>
      </c>
      <c r="Q66" s="60" t="s">
        <v>99</v>
      </c>
      <c r="R66" s="168" t="s">
        <v>132</v>
      </c>
    </row>
    <row r="67" spans="1:18" s="6" customFormat="1" ht="15">
      <c r="A67" s="46" t="s">
        <v>54</v>
      </c>
      <c r="B67" s="52" t="s">
        <v>244</v>
      </c>
      <c r="C67" s="69">
        <f t="shared" si="0"/>
        <v>1</v>
      </c>
      <c r="D67" s="69"/>
      <c r="E67" s="79"/>
      <c r="F67" s="80">
        <f t="shared" si="1"/>
        <v>1</v>
      </c>
      <c r="G67" s="47" t="s">
        <v>96</v>
      </c>
      <c r="H67" s="47" t="s">
        <v>96</v>
      </c>
      <c r="I67" s="54">
        <f>'10.1'!X67</f>
        <v>44610</v>
      </c>
      <c r="J67" s="89" t="str">
        <f>'10.1'!S67</f>
        <v>Нет сведений о внесенных изменениях</v>
      </c>
      <c r="K67" s="89" t="str">
        <f>'10.1'!T67</f>
        <v>-</v>
      </c>
      <c r="L67" s="54" t="s">
        <v>754</v>
      </c>
      <c r="M67" s="160">
        <v>12</v>
      </c>
      <c r="N67" s="160">
        <v>8</v>
      </c>
      <c r="O67" s="69">
        <f t="shared" si="2"/>
        <v>66.666666666666657</v>
      </c>
      <c r="P67" s="52" t="s">
        <v>132</v>
      </c>
      <c r="Q67" s="62" t="s">
        <v>209</v>
      </c>
      <c r="R67" s="168" t="s">
        <v>132</v>
      </c>
    </row>
    <row r="68" spans="1:18" ht="15">
      <c r="A68" s="46" t="s">
        <v>55</v>
      </c>
      <c r="B68" s="51" t="s">
        <v>245</v>
      </c>
      <c r="C68" s="69">
        <f t="shared" si="0"/>
        <v>0</v>
      </c>
      <c r="D68" s="69"/>
      <c r="E68" s="79"/>
      <c r="F68" s="80">
        <f t="shared" si="1"/>
        <v>0</v>
      </c>
      <c r="G68" s="47" t="s">
        <v>96</v>
      </c>
      <c r="H68" s="47" t="s">
        <v>298</v>
      </c>
      <c r="I68" s="54">
        <f>'10.1'!X68</f>
        <v>44225</v>
      </c>
      <c r="J68" s="89" t="str">
        <f>'10.1'!S68</f>
        <v>Нет сведений о внесенных изменениях</v>
      </c>
      <c r="K68" s="89" t="str">
        <f>'10.1'!T68</f>
        <v>-</v>
      </c>
      <c r="L68" s="163" t="s">
        <v>298</v>
      </c>
      <c r="M68" s="160">
        <v>14</v>
      </c>
      <c r="N68" s="160" t="s">
        <v>298</v>
      </c>
      <c r="O68" s="160" t="s">
        <v>298</v>
      </c>
      <c r="P68" s="48" t="s">
        <v>727</v>
      </c>
      <c r="Q68" s="62" t="s">
        <v>535</v>
      </c>
      <c r="R68" s="168" t="s">
        <v>132</v>
      </c>
    </row>
    <row r="69" spans="1:18" ht="15">
      <c r="A69" s="100" t="s">
        <v>56</v>
      </c>
      <c r="B69" s="53"/>
      <c r="C69" s="71"/>
      <c r="D69" s="71"/>
      <c r="E69" s="84"/>
      <c r="F69" s="85"/>
      <c r="G69" s="49"/>
      <c r="H69" s="49"/>
      <c r="I69" s="56"/>
      <c r="J69" s="56"/>
      <c r="K69" s="56"/>
      <c r="L69" s="56"/>
      <c r="M69" s="165"/>
      <c r="N69" s="165"/>
      <c r="O69" s="71"/>
      <c r="P69" s="53"/>
      <c r="Q69" s="67"/>
      <c r="R69" s="168" t="s">
        <v>132</v>
      </c>
    </row>
    <row r="70" spans="1:18" s="6" customFormat="1" ht="15">
      <c r="A70" s="46" t="s">
        <v>57</v>
      </c>
      <c r="B70" s="52" t="s">
        <v>244</v>
      </c>
      <c r="C70" s="69">
        <f t="shared" si="0"/>
        <v>1</v>
      </c>
      <c r="D70" s="69"/>
      <c r="E70" s="79"/>
      <c r="F70" s="80">
        <f t="shared" si="1"/>
        <v>1</v>
      </c>
      <c r="G70" s="47" t="s">
        <v>96</v>
      </c>
      <c r="H70" s="47" t="s">
        <v>96</v>
      </c>
      <c r="I70" s="54">
        <f>'10.1'!X70</f>
        <v>44860</v>
      </c>
      <c r="J70" s="89" t="str">
        <f>'10.1'!S70</f>
        <v>Нет сведений о внесенных изменениях</v>
      </c>
      <c r="K70" s="89" t="str">
        <f>'10.1'!T70</f>
        <v>-</v>
      </c>
      <c r="L70" s="54" t="s">
        <v>760</v>
      </c>
      <c r="M70" s="160">
        <v>6</v>
      </c>
      <c r="N70" s="160">
        <v>5</v>
      </c>
      <c r="O70" s="69">
        <f t="shared" si="2"/>
        <v>83.333333333333343</v>
      </c>
      <c r="P70" s="52" t="s">
        <v>132</v>
      </c>
      <c r="Q70" s="66" t="s">
        <v>90</v>
      </c>
      <c r="R70" s="168" t="s">
        <v>132</v>
      </c>
    </row>
    <row r="71" spans="1:18" ht="15">
      <c r="A71" s="46" t="s">
        <v>58</v>
      </c>
      <c r="B71" s="51" t="s">
        <v>244</v>
      </c>
      <c r="C71" s="69">
        <f t="shared" si="0"/>
        <v>1</v>
      </c>
      <c r="D71" s="69"/>
      <c r="E71" s="79"/>
      <c r="F71" s="80">
        <f t="shared" si="1"/>
        <v>1</v>
      </c>
      <c r="G71" s="47" t="s">
        <v>96</v>
      </c>
      <c r="H71" s="47" t="s">
        <v>96</v>
      </c>
      <c r="I71" s="54">
        <f>'10.1'!X71</f>
        <v>45163</v>
      </c>
      <c r="J71" s="89" t="str">
        <f>'10.1'!S71</f>
        <v>Нет сведений о внесенных изменениях</v>
      </c>
      <c r="K71" s="89" t="str">
        <f>'10.1'!T71</f>
        <v>-</v>
      </c>
      <c r="L71" s="54" t="s">
        <v>737</v>
      </c>
      <c r="M71" s="160">
        <v>12</v>
      </c>
      <c r="N71" s="160">
        <v>7</v>
      </c>
      <c r="O71" s="69">
        <f t="shared" si="2"/>
        <v>58.333333333333336</v>
      </c>
      <c r="P71" s="52" t="s">
        <v>132</v>
      </c>
      <c r="Q71" s="63" t="s">
        <v>409</v>
      </c>
      <c r="R71" s="168" t="s">
        <v>132</v>
      </c>
    </row>
    <row r="72" spans="1:18" ht="15">
      <c r="A72" s="46" t="s">
        <v>59</v>
      </c>
      <c r="B72" s="52" t="s">
        <v>245</v>
      </c>
      <c r="C72" s="69">
        <f t="shared" ref="C72:C98" si="3">IF(B72=$B$4,1,0)</f>
        <v>0</v>
      </c>
      <c r="D72" s="69"/>
      <c r="E72" s="79"/>
      <c r="F72" s="80">
        <f t="shared" ref="F72:F98" si="4">C72*(1-D72)*(1-E72)</f>
        <v>0</v>
      </c>
      <c r="G72" s="47" t="s">
        <v>719</v>
      </c>
      <c r="H72" s="47" t="s">
        <v>132</v>
      </c>
      <c r="I72" s="54" t="str">
        <f>'10.1'!X72</f>
        <v>-</v>
      </c>
      <c r="J72" s="89" t="str">
        <f>'10.1'!S72</f>
        <v>-</v>
      </c>
      <c r="K72" s="89" t="str">
        <f>'10.1'!T72</f>
        <v>-</v>
      </c>
      <c r="L72" s="47" t="s">
        <v>132</v>
      </c>
      <c r="M72" s="163" t="s">
        <v>132</v>
      </c>
      <c r="N72" s="163" t="s">
        <v>132</v>
      </c>
      <c r="O72" s="163" t="s">
        <v>132</v>
      </c>
      <c r="P72" s="47" t="s">
        <v>638</v>
      </c>
      <c r="Q72" s="60" t="s">
        <v>155</v>
      </c>
      <c r="R72" s="168" t="s">
        <v>132</v>
      </c>
    </row>
    <row r="73" spans="1:18" s="6" customFormat="1" ht="15">
      <c r="A73" s="46" t="s">
        <v>60</v>
      </c>
      <c r="B73" s="51" t="s">
        <v>245</v>
      </c>
      <c r="C73" s="69">
        <f t="shared" si="3"/>
        <v>0</v>
      </c>
      <c r="D73" s="69"/>
      <c r="E73" s="79"/>
      <c r="F73" s="80">
        <f t="shared" si="4"/>
        <v>0</v>
      </c>
      <c r="G73" s="47" t="s">
        <v>96</v>
      </c>
      <c r="H73" s="47" t="s">
        <v>298</v>
      </c>
      <c r="I73" s="54">
        <f>'10.1'!X73</f>
        <v>43602</v>
      </c>
      <c r="J73" s="89" t="str">
        <f>'10.1'!S73</f>
        <v>Нет сведений о внесенных изменениях</v>
      </c>
      <c r="K73" s="89" t="str">
        <f>'10.1'!T73</f>
        <v>-</v>
      </c>
      <c r="L73" s="163" t="s">
        <v>298</v>
      </c>
      <c r="M73" s="160">
        <v>9</v>
      </c>
      <c r="N73" s="160" t="s">
        <v>298</v>
      </c>
      <c r="O73" s="160" t="s">
        <v>298</v>
      </c>
      <c r="P73" s="48" t="s">
        <v>727</v>
      </c>
      <c r="Q73" s="60" t="s">
        <v>211</v>
      </c>
      <c r="R73" s="168" t="s">
        <v>132</v>
      </c>
    </row>
    <row r="74" spans="1:18" s="6" customFormat="1" ht="15">
      <c r="A74" s="46" t="s">
        <v>233</v>
      </c>
      <c r="B74" s="51" t="s">
        <v>245</v>
      </c>
      <c r="C74" s="69">
        <f t="shared" si="3"/>
        <v>0</v>
      </c>
      <c r="D74" s="69"/>
      <c r="E74" s="79"/>
      <c r="F74" s="80">
        <f t="shared" si="4"/>
        <v>0</v>
      </c>
      <c r="G74" s="47" t="s">
        <v>96</v>
      </c>
      <c r="H74" s="47" t="s">
        <v>298</v>
      </c>
      <c r="I74" s="54">
        <f>'10.1'!X74</f>
        <v>44274</v>
      </c>
      <c r="J74" s="89" t="str">
        <f>'10.1'!S74</f>
        <v>Нет сведений о внесенных изменениях</v>
      </c>
      <c r="K74" s="89" t="str">
        <f>'10.1'!T74</f>
        <v>-</v>
      </c>
      <c r="L74" s="163" t="s">
        <v>298</v>
      </c>
      <c r="M74" s="160">
        <v>8</v>
      </c>
      <c r="N74" s="160" t="s">
        <v>298</v>
      </c>
      <c r="O74" s="160" t="s">
        <v>298</v>
      </c>
      <c r="P74" s="48" t="s">
        <v>727</v>
      </c>
      <c r="Q74" s="60" t="s">
        <v>120</v>
      </c>
      <c r="R74" s="168" t="s">
        <v>132</v>
      </c>
    </row>
    <row r="75" spans="1:18" s="6" customFormat="1" ht="15">
      <c r="A75" s="46" t="s">
        <v>61</v>
      </c>
      <c r="B75" s="52" t="s">
        <v>244</v>
      </c>
      <c r="C75" s="69">
        <f t="shared" si="3"/>
        <v>1</v>
      </c>
      <c r="D75" s="69"/>
      <c r="E75" s="79"/>
      <c r="F75" s="80">
        <f t="shared" si="4"/>
        <v>1</v>
      </c>
      <c r="G75" s="47" t="s">
        <v>96</v>
      </c>
      <c r="H75" s="47" t="s">
        <v>96</v>
      </c>
      <c r="I75" s="54">
        <f>'10.1'!X75</f>
        <v>44286</v>
      </c>
      <c r="J75" s="89" t="str">
        <f>'10.1'!S75</f>
        <v>От 26.11.21, 14.04.2022, 22.12.2022</v>
      </c>
      <c r="K75" s="89" t="str">
        <f>'10.1'!T75</f>
        <v>-</v>
      </c>
      <c r="L75" s="54" t="s">
        <v>611</v>
      </c>
      <c r="M75" s="160">
        <v>6</v>
      </c>
      <c r="N75" s="160">
        <v>3</v>
      </c>
      <c r="O75" s="69">
        <f t="shared" ref="O75:O96" si="5">N75/M75*100</f>
        <v>50</v>
      </c>
      <c r="P75" s="52" t="s">
        <v>132</v>
      </c>
      <c r="Q75" s="66" t="s">
        <v>142</v>
      </c>
      <c r="R75" s="168" t="s">
        <v>132</v>
      </c>
    </row>
    <row r="76" spans="1:18" ht="15">
      <c r="A76" s="100" t="s">
        <v>62</v>
      </c>
      <c r="B76" s="53"/>
      <c r="C76" s="71"/>
      <c r="D76" s="71"/>
      <c r="E76" s="84"/>
      <c r="F76" s="85"/>
      <c r="G76" s="49"/>
      <c r="H76" s="49"/>
      <c r="I76" s="56"/>
      <c r="J76" s="56"/>
      <c r="K76" s="56"/>
      <c r="L76" s="56"/>
      <c r="M76" s="165"/>
      <c r="N76" s="165"/>
      <c r="O76" s="71"/>
      <c r="P76" s="53"/>
      <c r="Q76" s="67"/>
      <c r="R76" s="168" t="s">
        <v>132</v>
      </c>
    </row>
    <row r="77" spans="1:18" s="6" customFormat="1" ht="15">
      <c r="A77" s="46" t="s">
        <v>63</v>
      </c>
      <c r="B77" s="51" t="s">
        <v>244</v>
      </c>
      <c r="C77" s="69">
        <f t="shared" si="3"/>
        <v>1</v>
      </c>
      <c r="D77" s="69"/>
      <c r="E77" s="79"/>
      <c r="F77" s="80">
        <f t="shared" si="4"/>
        <v>1</v>
      </c>
      <c r="G77" s="47" t="s">
        <v>96</v>
      </c>
      <c r="H77" s="47" t="s">
        <v>96</v>
      </c>
      <c r="I77" s="54">
        <f>'10.1'!X77</f>
        <v>45082</v>
      </c>
      <c r="J77" s="89" t="str">
        <f>'10.1'!S77</f>
        <v>Нет сведений о внесенных изменениях</v>
      </c>
      <c r="K77" s="89" t="str">
        <f>'10.1'!T77</f>
        <v>-</v>
      </c>
      <c r="L77" s="54" t="s">
        <v>738</v>
      </c>
      <c r="M77" s="160">
        <v>8</v>
      </c>
      <c r="N77" s="160">
        <v>5</v>
      </c>
      <c r="O77" s="69">
        <f t="shared" si="5"/>
        <v>62.5</v>
      </c>
      <c r="P77" s="51" t="s">
        <v>132</v>
      </c>
      <c r="Q77" s="66" t="s">
        <v>124</v>
      </c>
      <c r="R77" s="168" t="s">
        <v>132</v>
      </c>
    </row>
    <row r="78" spans="1:18" s="6" customFormat="1" ht="15">
      <c r="A78" s="46" t="s">
        <v>65</v>
      </c>
      <c r="B78" s="52" t="s">
        <v>245</v>
      </c>
      <c r="C78" s="69">
        <f t="shared" si="3"/>
        <v>0</v>
      </c>
      <c r="D78" s="69"/>
      <c r="E78" s="79"/>
      <c r="F78" s="80">
        <f t="shared" si="4"/>
        <v>0</v>
      </c>
      <c r="G78" s="47" t="s">
        <v>716</v>
      </c>
      <c r="H78" s="47" t="s">
        <v>132</v>
      </c>
      <c r="I78" s="54" t="str">
        <f>'10.1'!X78</f>
        <v>-</v>
      </c>
      <c r="J78" s="89" t="str">
        <f>'10.1'!S78</f>
        <v>-</v>
      </c>
      <c r="K78" s="89" t="str">
        <f>'10.1'!T78</f>
        <v>-</v>
      </c>
      <c r="L78" s="89" t="str">
        <f>'10.1'!U78</f>
        <v>-</v>
      </c>
      <c r="M78" s="89" t="str">
        <f>'10.1'!V78</f>
        <v>-</v>
      </c>
      <c r="N78" s="89" t="str">
        <f>'10.1'!W78</f>
        <v>-</v>
      </c>
      <c r="O78" s="47" t="s">
        <v>132</v>
      </c>
      <c r="P78" s="51" t="s">
        <v>722</v>
      </c>
      <c r="Q78" s="60" t="s">
        <v>210</v>
      </c>
      <c r="R78" s="168" t="s">
        <v>132</v>
      </c>
    </row>
    <row r="79" spans="1:18" s="6" customFormat="1" ht="15">
      <c r="A79" s="46" t="s">
        <v>66</v>
      </c>
      <c r="B79" s="52" t="s">
        <v>244</v>
      </c>
      <c r="C79" s="69">
        <f t="shared" si="3"/>
        <v>1</v>
      </c>
      <c r="D79" s="69"/>
      <c r="E79" s="79"/>
      <c r="F79" s="80">
        <f t="shared" si="4"/>
        <v>1</v>
      </c>
      <c r="G79" s="47" t="s">
        <v>96</v>
      </c>
      <c r="H79" s="47" t="s">
        <v>96</v>
      </c>
      <c r="I79" s="54">
        <f>'10.1'!X79</f>
        <v>45002</v>
      </c>
      <c r="J79" s="89" t="str">
        <f>'10.1'!S79</f>
        <v>Нет сведений о внесенных изменениях</v>
      </c>
      <c r="K79" s="89" t="str">
        <f>'10.1'!T79</f>
        <v>-</v>
      </c>
      <c r="L79" s="54" t="s">
        <v>560</v>
      </c>
      <c r="M79" s="160">
        <v>7</v>
      </c>
      <c r="N79" s="160">
        <v>3</v>
      </c>
      <c r="O79" s="69">
        <f t="shared" si="5"/>
        <v>42.857142857142854</v>
      </c>
      <c r="P79" s="51" t="s">
        <v>750</v>
      </c>
      <c r="Q79" s="66" t="s">
        <v>143</v>
      </c>
      <c r="R79" s="168" t="s">
        <v>132</v>
      </c>
    </row>
    <row r="80" spans="1:18" ht="15">
      <c r="A80" s="46" t="s">
        <v>67</v>
      </c>
      <c r="B80" s="51" t="s">
        <v>245</v>
      </c>
      <c r="C80" s="69">
        <f t="shared" si="3"/>
        <v>0</v>
      </c>
      <c r="D80" s="70"/>
      <c r="E80" s="82"/>
      <c r="F80" s="83">
        <f t="shared" si="4"/>
        <v>0</v>
      </c>
      <c r="G80" s="48" t="s">
        <v>96</v>
      </c>
      <c r="H80" s="48" t="s">
        <v>217</v>
      </c>
      <c r="I80" s="55">
        <f>'10.1'!X80</f>
        <v>44454</v>
      </c>
      <c r="J80" s="93" t="str">
        <f>'10.1'!S80</f>
        <v>От 21.11.2022</v>
      </c>
      <c r="K80" s="93" t="str">
        <f>'10.1'!T80</f>
        <v xml:space="preserve">Нет </v>
      </c>
      <c r="L80" s="55" t="s">
        <v>566</v>
      </c>
      <c r="M80" s="161">
        <v>10</v>
      </c>
      <c r="N80" s="161">
        <v>3</v>
      </c>
      <c r="O80" s="70">
        <f t="shared" si="5"/>
        <v>30</v>
      </c>
      <c r="P80" s="52" t="s">
        <v>729</v>
      </c>
      <c r="Q80" s="68" t="s">
        <v>91</v>
      </c>
      <c r="R80" s="168" t="s">
        <v>132</v>
      </c>
    </row>
    <row r="81" spans="1:45" ht="15">
      <c r="A81" s="46" t="s">
        <v>69</v>
      </c>
      <c r="B81" s="51" t="s">
        <v>244</v>
      </c>
      <c r="C81" s="69">
        <f t="shared" si="3"/>
        <v>1</v>
      </c>
      <c r="D81" s="70"/>
      <c r="E81" s="79"/>
      <c r="F81" s="80">
        <f t="shared" si="4"/>
        <v>1</v>
      </c>
      <c r="G81" s="47" t="s">
        <v>96</v>
      </c>
      <c r="H81" s="47" t="s">
        <v>96</v>
      </c>
      <c r="I81" s="54">
        <f>'10.1'!X81</f>
        <v>44476</v>
      </c>
      <c r="J81" s="89" t="str">
        <f>'10.1'!S81</f>
        <v>Нет сведений о внесенных изменениях</v>
      </c>
      <c r="K81" s="89" t="str">
        <f>'10.1'!T81</f>
        <v>-</v>
      </c>
      <c r="L81" s="54" t="s">
        <v>569</v>
      </c>
      <c r="M81" s="160">
        <v>13</v>
      </c>
      <c r="N81" s="160">
        <v>10</v>
      </c>
      <c r="O81" s="69">
        <f t="shared" si="5"/>
        <v>76.923076923076934</v>
      </c>
      <c r="P81" s="51" t="s">
        <v>132</v>
      </c>
      <c r="Q81" s="60" t="s">
        <v>93</v>
      </c>
      <c r="R81" s="168" t="s">
        <v>132</v>
      </c>
    </row>
    <row r="82" spans="1:45" s="9" customFormat="1" ht="15">
      <c r="A82" s="46" t="s">
        <v>70</v>
      </c>
      <c r="B82" s="52" t="s">
        <v>244</v>
      </c>
      <c r="C82" s="69">
        <f t="shared" si="3"/>
        <v>1</v>
      </c>
      <c r="D82" s="69"/>
      <c r="E82" s="79"/>
      <c r="F82" s="80">
        <f t="shared" si="4"/>
        <v>1</v>
      </c>
      <c r="G82" s="47" t="s">
        <v>96</v>
      </c>
      <c r="H82" s="47" t="s">
        <v>96</v>
      </c>
      <c r="I82" s="54">
        <f>'10.1'!X82</f>
        <v>43631</v>
      </c>
      <c r="J82" s="89" t="str">
        <f>'10.1'!S82</f>
        <v>От 28.05.2021, 28.07.2021, 17.05.2022, 10.06.2022</v>
      </c>
      <c r="K82" s="89" t="str">
        <f>'10.1'!T82</f>
        <v>Да</v>
      </c>
      <c r="L82" s="54" t="s">
        <v>576</v>
      </c>
      <c r="M82" s="160">
        <v>10</v>
      </c>
      <c r="N82" s="160">
        <v>6</v>
      </c>
      <c r="O82" s="69">
        <f t="shared" si="5"/>
        <v>60</v>
      </c>
      <c r="P82" s="51" t="s">
        <v>132</v>
      </c>
      <c r="Q82" s="60" t="s">
        <v>411</v>
      </c>
      <c r="R82" s="168" t="s">
        <v>132</v>
      </c>
    </row>
    <row r="83" spans="1:45" s="6" customFormat="1" ht="15">
      <c r="A83" s="46" t="s">
        <v>234</v>
      </c>
      <c r="B83" s="52" t="s">
        <v>244</v>
      </c>
      <c r="C83" s="69">
        <f t="shared" si="3"/>
        <v>1</v>
      </c>
      <c r="D83" s="69"/>
      <c r="E83" s="79"/>
      <c r="F83" s="80">
        <f t="shared" si="4"/>
        <v>1</v>
      </c>
      <c r="G83" s="47" t="s">
        <v>96</v>
      </c>
      <c r="H83" s="47" t="s">
        <v>96</v>
      </c>
      <c r="I83" s="54">
        <f>'10.1'!X83</f>
        <v>44844</v>
      </c>
      <c r="J83" s="89" t="str">
        <f>'10.1'!S83</f>
        <v>Нет сведений о внесенных изменениях</v>
      </c>
      <c r="K83" s="89" t="str">
        <f>'10.1'!T83</f>
        <v>-</v>
      </c>
      <c r="L83" s="54" t="s">
        <v>577</v>
      </c>
      <c r="M83" s="160">
        <v>10</v>
      </c>
      <c r="N83" s="160">
        <v>7</v>
      </c>
      <c r="O83" s="69">
        <f t="shared" si="5"/>
        <v>70</v>
      </c>
      <c r="P83" s="52" t="s">
        <v>745</v>
      </c>
      <c r="Q83" s="60" t="s">
        <v>412</v>
      </c>
      <c r="R83" s="168" t="s">
        <v>132</v>
      </c>
    </row>
    <row r="84" spans="1:45" ht="15">
      <c r="A84" s="46" t="s">
        <v>71</v>
      </c>
      <c r="B84" s="51" t="s">
        <v>244</v>
      </c>
      <c r="C84" s="69">
        <f t="shared" si="3"/>
        <v>1</v>
      </c>
      <c r="D84" s="69"/>
      <c r="E84" s="79"/>
      <c r="F84" s="80">
        <f t="shared" si="4"/>
        <v>1</v>
      </c>
      <c r="G84" s="47" t="s">
        <v>96</v>
      </c>
      <c r="H84" s="47" t="s">
        <v>96</v>
      </c>
      <c r="I84" s="54">
        <f>'10.1'!X84</f>
        <v>44715</v>
      </c>
      <c r="J84" s="89" t="str">
        <f>'10.1'!S84</f>
        <v>Нет сведений о внесенных изменениях</v>
      </c>
      <c r="K84" s="89" t="str">
        <f>'10.1'!T84</f>
        <v>-</v>
      </c>
      <c r="L84" s="54" t="s">
        <v>740</v>
      </c>
      <c r="M84" s="160">
        <v>14</v>
      </c>
      <c r="N84" s="160">
        <v>6</v>
      </c>
      <c r="O84" s="69">
        <f t="shared" si="5"/>
        <v>42.857142857142854</v>
      </c>
      <c r="P84" s="52" t="s">
        <v>132</v>
      </c>
      <c r="Q84" s="66" t="s">
        <v>739</v>
      </c>
      <c r="R84" s="168" t="s">
        <v>132</v>
      </c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</row>
    <row r="85" spans="1:45" s="37" customFormat="1" ht="15">
      <c r="A85" s="46" t="s">
        <v>72</v>
      </c>
      <c r="B85" s="51" t="s">
        <v>244</v>
      </c>
      <c r="C85" s="69">
        <f t="shared" si="3"/>
        <v>1</v>
      </c>
      <c r="D85" s="70"/>
      <c r="E85" s="82"/>
      <c r="F85" s="80">
        <f t="shared" si="4"/>
        <v>1</v>
      </c>
      <c r="G85" s="47" t="s">
        <v>96</v>
      </c>
      <c r="H85" s="47" t="s">
        <v>96</v>
      </c>
      <c r="I85" s="54">
        <f>'10.1'!X85</f>
        <v>44998</v>
      </c>
      <c r="J85" s="89" t="str">
        <f>'10.1'!S85</f>
        <v>Нет сведений о внесенных изменениях</v>
      </c>
      <c r="K85" s="89" t="str">
        <f>'10.1'!T85</f>
        <v>-</v>
      </c>
      <c r="L85" s="54" t="s">
        <v>741</v>
      </c>
      <c r="M85" s="161">
        <v>8</v>
      </c>
      <c r="N85" s="160">
        <v>4</v>
      </c>
      <c r="O85" s="69">
        <f t="shared" si="5"/>
        <v>50</v>
      </c>
      <c r="P85" s="52" t="s">
        <v>132</v>
      </c>
      <c r="Q85" s="62" t="s">
        <v>424</v>
      </c>
      <c r="R85" s="168" t="s">
        <v>132</v>
      </c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</row>
    <row r="86" spans="1:45" s="6" customFormat="1" ht="15">
      <c r="A86" s="46" t="s">
        <v>73</v>
      </c>
      <c r="B86" s="52" t="s">
        <v>245</v>
      </c>
      <c r="C86" s="69">
        <f t="shared" si="3"/>
        <v>0</v>
      </c>
      <c r="D86" s="69"/>
      <c r="E86" s="79"/>
      <c r="F86" s="80">
        <f t="shared" si="4"/>
        <v>0</v>
      </c>
      <c r="G86" s="47" t="s">
        <v>719</v>
      </c>
      <c r="H86" s="47" t="s">
        <v>132</v>
      </c>
      <c r="I86" s="54" t="str">
        <f>'10.1'!X86</f>
        <v>-</v>
      </c>
      <c r="J86" s="89" t="str">
        <f>'10.1'!S86</f>
        <v>-</v>
      </c>
      <c r="K86" s="89" t="str">
        <f>'10.1'!T86</f>
        <v>-</v>
      </c>
      <c r="L86" s="89" t="str">
        <f>'10.1'!U86</f>
        <v>-</v>
      </c>
      <c r="M86" s="47" t="s">
        <v>132</v>
      </c>
      <c r="N86" s="47" t="s">
        <v>132</v>
      </c>
      <c r="O86" s="47" t="s">
        <v>132</v>
      </c>
      <c r="P86" s="47" t="s">
        <v>638</v>
      </c>
      <c r="Q86" s="66" t="s">
        <v>150</v>
      </c>
      <c r="R86" s="168" t="s">
        <v>132</v>
      </c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</row>
    <row r="87" spans="1:45" ht="15">
      <c r="A87" s="100" t="s">
        <v>74</v>
      </c>
      <c r="B87" s="53"/>
      <c r="C87" s="71"/>
      <c r="D87" s="71"/>
      <c r="E87" s="84"/>
      <c r="F87" s="85"/>
      <c r="G87" s="49"/>
      <c r="H87" s="49"/>
      <c r="I87" s="56"/>
      <c r="J87" s="56"/>
      <c r="K87" s="56"/>
      <c r="L87" s="56"/>
      <c r="M87" s="165"/>
      <c r="N87" s="165"/>
      <c r="O87" s="71"/>
      <c r="P87" s="53"/>
      <c r="Q87" s="67"/>
      <c r="R87" s="168" t="s">
        <v>132</v>
      </c>
    </row>
    <row r="88" spans="1:45" ht="15">
      <c r="A88" s="46" t="s">
        <v>64</v>
      </c>
      <c r="B88" s="52" t="s">
        <v>244</v>
      </c>
      <c r="C88" s="69">
        <f t="shared" si="3"/>
        <v>1</v>
      </c>
      <c r="D88" s="69"/>
      <c r="E88" s="79"/>
      <c r="F88" s="80">
        <f t="shared" si="4"/>
        <v>1</v>
      </c>
      <c r="G88" s="47" t="s">
        <v>96</v>
      </c>
      <c r="H88" s="47" t="s">
        <v>96</v>
      </c>
      <c r="I88" s="54">
        <f>'10.1'!X88</f>
        <v>44999</v>
      </c>
      <c r="J88" s="89" t="str">
        <f>'10.1'!S88</f>
        <v>Нет сведений о внесенных изменениях</v>
      </c>
      <c r="K88" s="89" t="str">
        <f>'10.1'!T88</f>
        <v>-</v>
      </c>
      <c r="L88" s="54" t="s">
        <v>584</v>
      </c>
      <c r="M88" s="160">
        <v>9</v>
      </c>
      <c r="N88" s="160">
        <v>4</v>
      </c>
      <c r="O88" s="69">
        <f t="shared" si="5"/>
        <v>44.444444444444443</v>
      </c>
      <c r="P88" s="51" t="s">
        <v>132</v>
      </c>
      <c r="Q88" s="60" t="s">
        <v>121</v>
      </c>
      <c r="R88" s="168" t="s">
        <v>132</v>
      </c>
    </row>
    <row r="89" spans="1:45" s="6" customFormat="1" ht="15">
      <c r="A89" s="46" t="s">
        <v>75</v>
      </c>
      <c r="B89" s="51" t="s">
        <v>244</v>
      </c>
      <c r="C89" s="69">
        <f t="shared" si="3"/>
        <v>1</v>
      </c>
      <c r="D89" s="69"/>
      <c r="E89" s="79"/>
      <c r="F89" s="80">
        <f t="shared" si="4"/>
        <v>1</v>
      </c>
      <c r="G89" s="47" t="s">
        <v>96</v>
      </c>
      <c r="H89" s="47" t="s">
        <v>96</v>
      </c>
      <c r="I89" s="54">
        <f>'10.1'!X89</f>
        <v>44795</v>
      </c>
      <c r="J89" s="89" t="str">
        <f>'10.1'!S89</f>
        <v>Нет сведений о внесенных изменениях</v>
      </c>
      <c r="K89" s="89" t="str">
        <f>'10.1'!T89</f>
        <v>-</v>
      </c>
      <c r="L89" s="54" t="s">
        <v>587</v>
      </c>
      <c r="M89" s="160">
        <v>7</v>
      </c>
      <c r="N89" s="160">
        <v>3</v>
      </c>
      <c r="O89" s="69">
        <f t="shared" si="5"/>
        <v>42.857142857142854</v>
      </c>
      <c r="P89" s="51" t="s">
        <v>132</v>
      </c>
      <c r="Q89" s="62" t="s">
        <v>122</v>
      </c>
      <c r="R89" s="168" t="s">
        <v>132</v>
      </c>
    </row>
    <row r="90" spans="1:45" s="6" customFormat="1" ht="15">
      <c r="A90" s="46" t="s">
        <v>68</v>
      </c>
      <c r="B90" s="52" t="s">
        <v>245</v>
      </c>
      <c r="C90" s="69">
        <f t="shared" si="3"/>
        <v>0</v>
      </c>
      <c r="D90" s="69"/>
      <c r="E90" s="79"/>
      <c r="F90" s="80">
        <f t="shared" si="4"/>
        <v>0</v>
      </c>
      <c r="G90" s="47" t="s">
        <v>719</v>
      </c>
      <c r="H90" s="47" t="s">
        <v>132</v>
      </c>
      <c r="I90" s="54" t="str">
        <f>'10.1'!X90</f>
        <v>-</v>
      </c>
      <c r="J90" s="89" t="str">
        <f>'10.1'!S90</f>
        <v>-</v>
      </c>
      <c r="K90" s="89" t="str">
        <f>'10.1'!T90</f>
        <v>-</v>
      </c>
      <c r="L90" s="89" t="str">
        <f>'10.1'!U90</f>
        <v>-</v>
      </c>
      <c r="M90" s="47" t="s">
        <v>132</v>
      </c>
      <c r="N90" s="47" t="s">
        <v>132</v>
      </c>
      <c r="O90" s="47" t="s">
        <v>132</v>
      </c>
      <c r="P90" s="47" t="s">
        <v>638</v>
      </c>
      <c r="Q90" s="60" t="s">
        <v>92</v>
      </c>
      <c r="R90" s="168" t="s">
        <v>132</v>
      </c>
    </row>
    <row r="91" spans="1:45" s="6" customFormat="1" ht="15">
      <c r="A91" s="46" t="s">
        <v>76</v>
      </c>
      <c r="B91" s="51" t="s">
        <v>245</v>
      </c>
      <c r="C91" s="69">
        <f t="shared" si="3"/>
        <v>0</v>
      </c>
      <c r="D91" s="69"/>
      <c r="E91" s="79"/>
      <c r="F91" s="80">
        <f t="shared" si="4"/>
        <v>0</v>
      </c>
      <c r="G91" s="47" t="s">
        <v>716</v>
      </c>
      <c r="H91" s="47" t="s">
        <v>96</v>
      </c>
      <c r="I91" s="54">
        <f>'10.1'!X91</f>
        <v>43791</v>
      </c>
      <c r="J91" s="89" t="str">
        <f>'10.1'!S91</f>
        <v>Нет сведений о внесенных изменениях</v>
      </c>
      <c r="K91" s="89" t="str">
        <f>'10.1'!T91</f>
        <v>-</v>
      </c>
      <c r="L91" s="54" t="s">
        <v>589</v>
      </c>
      <c r="M91" s="160">
        <v>9</v>
      </c>
      <c r="N91" s="160">
        <v>8</v>
      </c>
      <c r="O91" s="69">
        <f t="shared" si="5"/>
        <v>88.888888888888886</v>
      </c>
      <c r="P91" s="51" t="s">
        <v>724</v>
      </c>
      <c r="Q91" s="66" t="s">
        <v>414</v>
      </c>
      <c r="R91" s="168" t="s">
        <v>132</v>
      </c>
    </row>
    <row r="92" spans="1:45" ht="15">
      <c r="A92" s="46" t="s">
        <v>77</v>
      </c>
      <c r="B92" s="52" t="s">
        <v>132</v>
      </c>
      <c r="C92" s="141" t="s">
        <v>366</v>
      </c>
      <c r="D92" s="69"/>
      <c r="E92" s="79"/>
      <c r="F92" s="116" t="s">
        <v>366</v>
      </c>
      <c r="G92" s="47" t="s">
        <v>96</v>
      </c>
      <c r="H92" s="47" t="s">
        <v>333</v>
      </c>
      <c r="I92" s="54">
        <f>'10.1'!X92</f>
        <v>44830</v>
      </c>
      <c r="J92" s="89" t="str">
        <f>'10.1'!S92</f>
        <v>Нет сведений о внесенных изменениях</v>
      </c>
      <c r="K92" s="89" t="str">
        <f>'10.1'!T92</f>
        <v>-</v>
      </c>
      <c r="L92" s="163" t="s">
        <v>132</v>
      </c>
      <c r="M92" s="160">
        <v>7</v>
      </c>
      <c r="N92" s="160" t="s">
        <v>132</v>
      </c>
      <c r="O92" s="160" t="s">
        <v>132</v>
      </c>
      <c r="P92" s="47" t="s">
        <v>730</v>
      </c>
      <c r="Q92" s="60" t="s">
        <v>206</v>
      </c>
      <c r="R92" s="168" t="s">
        <v>132</v>
      </c>
    </row>
    <row r="93" spans="1:45" ht="15">
      <c r="A93" s="46" t="s">
        <v>78</v>
      </c>
      <c r="B93" s="52" t="s">
        <v>245</v>
      </c>
      <c r="C93" s="69">
        <f t="shared" si="3"/>
        <v>0</v>
      </c>
      <c r="D93" s="69"/>
      <c r="E93" s="79"/>
      <c r="F93" s="80">
        <f t="shared" si="4"/>
        <v>0</v>
      </c>
      <c r="G93" s="47" t="s">
        <v>96</v>
      </c>
      <c r="H93" s="48" t="s">
        <v>217</v>
      </c>
      <c r="I93" s="54">
        <f>'10.1'!X93</f>
        <v>45058</v>
      </c>
      <c r="J93" s="89" t="str">
        <f>'10.1'!S93</f>
        <v>Нет сведений о внесенных изменениях</v>
      </c>
      <c r="K93" s="89" t="str">
        <f>'10.1'!T93</f>
        <v>-</v>
      </c>
      <c r="L93" s="54" t="s">
        <v>595</v>
      </c>
      <c r="M93" s="160">
        <v>7</v>
      </c>
      <c r="N93" s="160">
        <v>1</v>
      </c>
      <c r="O93" s="69">
        <f t="shared" si="5"/>
        <v>14.285714285714285</v>
      </c>
      <c r="P93" s="47" t="s">
        <v>639</v>
      </c>
      <c r="Q93" s="66" t="s">
        <v>97</v>
      </c>
      <c r="R93" s="168" t="s">
        <v>132</v>
      </c>
    </row>
    <row r="94" spans="1:45" ht="15">
      <c r="A94" s="46" t="s">
        <v>79</v>
      </c>
      <c r="B94" s="51" t="s">
        <v>244</v>
      </c>
      <c r="C94" s="69">
        <f t="shared" si="3"/>
        <v>1</v>
      </c>
      <c r="D94" s="69"/>
      <c r="E94" s="79"/>
      <c r="F94" s="80">
        <f t="shared" si="4"/>
        <v>1</v>
      </c>
      <c r="G94" s="47" t="s">
        <v>96</v>
      </c>
      <c r="H94" s="47" t="s">
        <v>96</v>
      </c>
      <c r="I94" s="54">
        <f>'10.1'!X94</f>
        <v>45071</v>
      </c>
      <c r="J94" s="89" t="str">
        <f>'10.1'!S94</f>
        <v>Нет сведений о внесенных изменениях</v>
      </c>
      <c r="K94" s="89" t="str">
        <f>'10.1'!T94</f>
        <v>-</v>
      </c>
      <c r="L94" s="54" t="s">
        <v>742</v>
      </c>
      <c r="M94" s="160">
        <v>3</v>
      </c>
      <c r="N94" s="160">
        <v>3</v>
      </c>
      <c r="O94" s="69">
        <f t="shared" si="5"/>
        <v>100</v>
      </c>
      <c r="P94" s="51" t="s">
        <v>132</v>
      </c>
      <c r="Q94" s="60" t="s">
        <v>144</v>
      </c>
      <c r="R94" s="168" t="s">
        <v>132</v>
      </c>
    </row>
    <row r="95" spans="1:45" s="6" customFormat="1" ht="15">
      <c r="A95" s="46" t="s">
        <v>80</v>
      </c>
      <c r="B95" s="52" t="s">
        <v>244</v>
      </c>
      <c r="C95" s="69">
        <f t="shared" si="3"/>
        <v>1</v>
      </c>
      <c r="D95" s="69"/>
      <c r="E95" s="79"/>
      <c r="F95" s="80">
        <f t="shared" si="4"/>
        <v>1</v>
      </c>
      <c r="G95" s="47" t="s">
        <v>96</v>
      </c>
      <c r="H95" s="47" t="s">
        <v>96</v>
      </c>
      <c r="I95" s="54">
        <f>'10.1'!X95</f>
        <v>44923</v>
      </c>
      <c r="J95" s="89" t="str">
        <f>'10.1'!S95</f>
        <v>Нет сведений о внесенных изменениях</v>
      </c>
      <c r="K95" s="89" t="str">
        <f>'10.1'!T95</f>
        <v>-</v>
      </c>
      <c r="L95" s="54" t="s">
        <v>743</v>
      </c>
      <c r="M95" s="160">
        <v>6</v>
      </c>
      <c r="N95" s="160">
        <v>5</v>
      </c>
      <c r="O95" s="69">
        <f t="shared" si="5"/>
        <v>83.333333333333343</v>
      </c>
      <c r="P95" s="51" t="s">
        <v>132</v>
      </c>
      <c r="Q95" s="60" t="s">
        <v>146</v>
      </c>
      <c r="R95" s="168" t="s">
        <v>132</v>
      </c>
    </row>
    <row r="96" spans="1:45" s="6" customFormat="1" ht="15">
      <c r="A96" s="46" t="s">
        <v>81</v>
      </c>
      <c r="B96" s="51" t="s">
        <v>244</v>
      </c>
      <c r="C96" s="69">
        <f t="shared" si="3"/>
        <v>1</v>
      </c>
      <c r="D96" s="69"/>
      <c r="E96" s="79"/>
      <c r="F96" s="80">
        <f t="shared" si="4"/>
        <v>1</v>
      </c>
      <c r="G96" s="47" t="s">
        <v>96</v>
      </c>
      <c r="H96" s="47" t="s">
        <v>96</v>
      </c>
      <c r="I96" s="54">
        <f>'10.1'!X96</f>
        <v>44804</v>
      </c>
      <c r="J96" s="89" t="str">
        <f>'10.1'!S96</f>
        <v>Нет сведений о внесенных изменениях</v>
      </c>
      <c r="K96" s="89" t="str">
        <f>'10.1'!T96</f>
        <v>-</v>
      </c>
      <c r="L96" s="54" t="s">
        <v>604</v>
      </c>
      <c r="M96" s="160">
        <v>10</v>
      </c>
      <c r="N96" s="160">
        <v>4</v>
      </c>
      <c r="O96" s="69">
        <f t="shared" si="5"/>
        <v>40</v>
      </c>
      <c r="P96" s="51" t="s">
        <v>132</v>
      </c>
      <c r="Q96" s="60" t="s">
        <v>123</v>
      </c>
      <c r="R96" s="168" t="s">
        <v>132</v>
      </c>
    </row>
    <row r="97" spans="1:18" s="6" customFormat="1" ht="15">
      <c r="A97" s="46" t="s">
        <v>82</v>
      </c>
      <c r="B97" s="52" t="s">
        <v>245</v>
      </c>
      <c r="C97" s="69">
        <f t="shared" si="3"/>
        <v>0</v>
      </c>
      <c r="D97" s="69"/>
      <c r="E97" s="79"/>
      <c r="F97" s="80">
        <f t="shared" si="4"/>
        <v>0</v>
      </c>
      <c r="G97" s="47" t="s">
        <v>719</v>
      </c>
      <c r="H97" s="47" t="s">
        <v>132</v>
      </c>
      <c r="I97" s="54" t="str">
        <f>'10.1'!X97</f>
        <v>-</v>
      </c>
      <c r="J97" s="89" t="str">
        <f>'10.1'!S97</f>
        <v>-</v>
      </c>
      <c r="K97" s="89" t="str">
        <f>'10.1'!T97</f>
        <v>-</v>
      </c>
      <c r="L97" s="89" t="str">
        <f>'10.1'!U97</f>
        <v>-</v>
      </c>
      <c r="M97" s="47" t="s">
        <v>132</v>
      </c>
      <c r="N97" s="47" t="s">
        <v>132</v>
      </c>
      <c r="O97" s="47" t="s">
        <v>132</v>
      </c>
      <c r="P97" s="47" t="s">
        <v>638</v>
      </c>
      <c r="Q97" s="66" t="s">
        <v>418</v>
      </c>
      <c r="R97" s="168" t="s">
        <v>132</v>
      </c>
    </row>
    <row r="98" spans="1:18" s="6" customFormat="1" ht="15">
      <c r="A98" s="46" t="s">
        <v>83</v>
      </c>
      <c r="B98" s="52" t="s">
        <v>245</v>
      </c>
      <c r="C98" s="69">
        <f t="shared" si="3"/>
        <v>0</v>
      </c>
      <c r="D98" s="69"/>
      <c r="E98" s="79"/>
      <c r="F98" s="80">
        <f t="shared" si="4"/>
        <v>0</v>
      </c>
      <c r="G98" s="47" t="s">
        <v>719</v>
      </c>
      <c r="H98" s="47" t="s">
        <v>132</v>
      </c>
      <c r="I98" s="54" t="str">
        <f>'10.1'!X98</f>
        <v>-</v>
      </c>
      <c r="J98" s="89" t="str">
        <f>'10.1'!S98</f>
        <v>-</v>
      </c>
      <c r="K98" s="89" t="str">
        <f>'10.1'!T98</f>
        <v>-</v>
      </c>
      <c r="L98" s="89" t="str">
        <f>'10.1'!U98</f>
        <v>-</v>
      </c>
      <c r="M98" s="47" t="s">
        <v>132</v>
      </c>
      <c r="N98" s="47" t="s">
        <v>132</v>
      </c>
      <c r="O98" s="47" t="s">
        <v>132</v>
      </c>
      <c r="P98" s="47" t="s">
        <v>638</v>
      </c>
      <c r="Q98" s="60" t="s">
        <v>145</v>
      </c>
      <c r="R98" s="168" t="s">
        <v>132</v>
      </c>
    </row>
    <row r="99" spans="1:18" s="6" customFormat="1" ht="15" customHeight="1">
      <c r="A99" s="107" t="s">
        <v>350</v>
      </c>
      <c r="B99" s="3"/>
      <c r="C99" s="109"/>
      <c r="D99" s="109"/>
      <c r="E99" s="108"/>
      <c r="F99" s="110"/>
      <c r="G99" s="180"/>
      <c r="H99" s="180"/>
      <c r="I99" s="113"/>
      <c r="J99" s="113"/>
      <c r="K99" s="113"/>
      <c r="L99" s="111"/>
      <c r="M99" s="181"/>
      <c r="N99" s="181"/>
      <c r="O99" s="181"/>
      <c r="P99" s="111"/>
      <c r="Q99" s="114"/>
      <c r="R99" s="168"/>
    </row>
    <row r="100" spans="1:18" s="132" customFormat="1" ht="15" customHeight="1">
      <c r="A100" s="88" t="s">
        <v>369</v>
      </c>
      <c r="B100" s="131"/>
      <c r="C100" s="109"/>
      <c r="D100" s="109"/>
      <c r="E100" s="108"/>
      <c r="F100" s="110"/>
      <c r="G100" s="180"/>
      <c r="H100" s="180"/>
      <c r="I100" s="113"/>
      <c r="J100" s="113"/>
      <c r="K100" s="113"/>
      <c r="L100" s="111"/>
      <c r="M100" s="181"/>
      <c r="N100" s="181"/>
      <c r="O100" s="181"/>
      <c r="P100" s="111"/>
      <c r="Q100" s="114"/>
      <c r="R100" s="168"/>
    </row>
    <row r="101" spans="1:18" s="132" customFormat="1" ht="15" customHeight="1">
      <c r="A101" s="107" t="s">
        <v>367</v>
      </c>
      <c r="B101" s="131"/>
      <c r="C101" s="109"/>
      <c r="D101" s="109"/>
      <c r="E101" s="108"/>
      <c r="F101" s="110"/>
      <c r="G101" s="180"/>
      <c r="H101" s="180"/>
      <c r="I101" s="113"/>
      <c r="J101" s="113"/>
      <c r="K101" s="113"/>
      <c r="L101" s="111"/>
      <c r="M101" s="181"/>
      <c r="N101" s="181"/>
      <c r="O101" s="181"/>
      <c r="P101" s="111"/>
      <c r="Q101" s="114"/>
      <c r="R101" s="168"/>
    </row>
    <row r="102" spans="1:18" s="115" customFormat="1" ht="15" customHeight="1">
      <c r="A102" s="88" t="s">
        <v>368</v>
      </c>
      <c r="B102" s="131"/>
      <c r="C102" s="142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133"/>
      <c r="P102" s="133"/>
      <c r="Q102" s="88"/>
      <c r="R102" s="169"/>
    </row>
    <row r="104" spans="1:18" ht="15">
      <c r="Q104" s="2"/>
    </row>
    <row r="105" spans="1:18" ht="15">
      <c r="A105" s="4"/>
      <c r="B105" s="4"/>
      <c r="D105" s="4"/>
      <c r="E105" s="4"/>
      <c r="F105" s="4"/>
      <c r="G105" s="4"/>
      <c r="H105" s="4"/>
      <c r="I105" s="40"/>
      <c r="J105" s="40"/>
      <c r="K105" s="40"/>
      <c r="L105" s="127"/>
      <c r="M105" s="4"/>
      <c r="N105" s="4"/>
      <c r="O105" s="27"/>
      <c r="P105" s="27"/>
    </row>
    <row r="108" spans="1:18" ht="15">
      <c r="A108" s="4"/>
      <c r="B108" s="4"/>
      <c r="D108" s="4"/>
      <c r="E108" s="4"/>
      <c r="F108" s="4"/>
      <c r="G108" s="4"/>
      <c r="H108" s="4"/>
      <c r="I108" s="40"/>
      <c r="J108" s="40"/>
      <c r="K108" s="40"/>
      <c r="L108" s="127"/>
      <c r="M108" s="4"/>
      <c r="N108" s="4"/>
      <c r="O108" s="27"/>
      <c r="P108" s="27"/>
    </row>
    <row r="112" spans="1:18" ht="15">
      <c r="A112" s="4"/>
      <c r="B112" s="4"/>
      <c r="D112" s="4"/>
      <c r="E112" s="4"/>
      <c r="F112" s="4"/>
      <c r="G112" s="4"/>
      <c r="H112" s="4"/>
      <c r="I112" s="40"/>
      <c r="J112" s="40"/>
      <c r="K112" s="40"/>
      <c r="L112" s="127"/>
      <c r="M112" s="4"/>
      <c r="N112" s="4"/>
      <c r="O112" s="27"/>
      <c r="P112" s="27"/>
    </row>
  </sheetData>
  <mergeCells count="19">
    <mergeCell ref="A3:A5"/>
    <mergeCell ref="C3:F3"/>
    <mergeCell ref="G3:G5"/>
    <mergeCell ref="H3:H5"/>
    <mergeCell ref="C4:C5"/>
    <mergeCell ref="D4:D5"/>
    <mergeCell ref="E4:E5"/>
    <mergeCell ref="F4:F5"/>
    <mergeCell ref="M4:M5"/>
    <mergeCell ref="P3:P5"/>
    <mergeCell ref="Q3:Q5"/>
    <mergeCell ref="L3:L5"/>
    <mergeCell ref="I3:K3"/>
    <mergeCell ref="M3:O3"/>
    <mergeCell ref="N4:N5"/>
    <mergeCell ref="O4:O5"/>
    <mergeCell ref="I4:I5"/>
    <mergeCell ref="J4:J5"/>
    <mergeCell ref="K4:K5"/>
  </mergeCells>
  <phoneticPr fontId="26" type="noConversion"/>
  <conditionalFormatting sqref="A7:A24">
    <cfRule type="dataBar" priority="1">
      <dataBar>
        <cfvo type="min"/>
        <cfvo type="max"/>
        <color rgb="FF638EC6"/>
      </dataBar>
    </cfRule>
  </conditionalFormatting>
  <dataValidations count="1">
    <dataValidation type="list" allowBlank="1" showInputMessage="1" showErrorMessage="1" sqref="B7:B14 B16:B91 B93:B101" xr:uid="{00000000-0002-0000-0500-000000000000}">
      <formula1>$B$4:$B$5</formula1>
    </dataValidation>
  </dataValidations>
  <hyperlinks>
    <hyperlink ref="Q16" r:id="rId1" xr:uid="{00000000-0004-0000-0500-000000000000}"/>
    <hyperlink ref="Q15" r:id="rId2" xr:uid="{00000000-0004-0000-0500-000001000000}"/>
    <hyperlink ref="Q17" r:id="rId3" xr:uid="{00000000-0004-0000-0500-000002000000}"/>
    <hyperlink ref="Q24" r:id="rId4" xr:uid="{00000000-0004-0000-0500-000003000000}"/>
    <hyperlink ref="Q11" r:id="rId5" xr:uid="{00000000-0004-0000-0500-000004000000}"/>
    <hyperlink ref="Q22" r:id="rId6" xr:uid="{00000000-0004-0000-0500-000005000000}"/>
    <hyperlink ref="Q21" r:id="rId7" xr:uid="{00000000-0004-0000-0500-000006000000}"/>
    <hyperlink ref="Q20" r:id="rId8" xr:uid="{00000000-0004-0000-0500-000007000000}"/>
    <hyperlink ref="Q18" r:id="rId9" xr:uid="{00000000-0004-0000-0500-000008000000}"/>
    <hyperlink ref="Q10" r:id="rId10" xr:uid="{00000000-0004-0000-0500-000009000000}"/>
    <hyperlink ref="Q23" r:id="rId11" xr:uid="{00000000-0004-0000-0500-00000A000000}"/>
    <hyperlink ref="Q13" r:id="rId12" xr:uid="{00000000-0004-0000-0500-00000B000000}"/>
    <hyperlink ref="Q28" r:id="rId13" xr:uid="{00000000-0004-0000-0500-00000C000000}"/>
    <hyperlink ref="Q30" r:id="rId14" xr:uid="{00000000-0004-0000-0500-00000D000000}"/>
    <hyperlink ref="Q29" r:id="rId15" xr:uid="{00000000-0004-0000-0500-00000E000000}"/>
    <hyperlink ref="Q27" r:id="rId16" xr:uid="{00000000-0004-0000-0500-00000F000000}"/>
    <hyperlink ref="Q26" r:id="rId17" xr:uid="{00000000-0004-0000-0500-000010000000}"/>
    <hyperlink ref="Q58" r:id="rId18" xr:uid="{00000000-0004-0000-0500-000011000000}"/>
    <hyperlink ref="Q73" r:id="rId19" xr:uid="{00000000-0004-0000-0500-000012000000}"/>
    <hyperlink ref="Q97" r:id="rId20" xr:uid="{00000000-0004-0000-0500-000013000000}"/>
    <hyperlink ref="Q93" r:id="rId21" xr:uid="{00000000-0004-0000-0500-000014000000}"/>
    <hyperlink ref="Q91" r:id="rId22" xr:uid="{00000000-0004-0000-0500-000015000000}"/>
    <hyperlink ref="Q86" r:id="rId23" xr:uid="{00000000-0004-0000-0500-000016000000}"/>
    <hyperlink ref="Q79" r:id="rId24" xr:uid="{00000000-0004-0000-0500-000018000000}"/>
    <hyperlink ref="Q77" r:id="rId25" xr:uid="{00000000-0004-0000-0500-000019000000}"/>
    <hyperlink ref="Q75" r:id="rId26" xr:uid="{00000000-0004-0000-0500-00001A000000}"/>
    <hyperlink ref="Q70" r:id="rId27" xr:uid="{00000000-0004-0000-0500-00001B000000}"/>
    <hyperlink ref="Q65" r:id="rId28" xr:uid="{00000000-0004-0000-0500-00001C000000}"/>
    <hyperlink ref="Q63" r:id="rId29" xr:uid="{00000000-0004-0000-0500-00001D000000}"/>
    <hyperlink ref="Q60" r:id="rId30" xr:uid="{00000000-0004-0000-0500-00001E000000}"/>
    <hyperlink ref="Q59" r:id="rId31" xr:uid="{00000000-0004-0000-0500-00001F000000}"/>
    <hyperlink ref="Q57" r:id="rId32" xr:uid="{00000000-0004-0000-0500-000020000000}"/>
    <hyperlink ref="Q52" r:id="rId33" xr:uid="{00000000-0004-0000-0500-000021000000}"/>
    <hyperlink ref="Q50" r:id="rId34" display="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" xr:uid="{00000000-0004-0000-0500-000022000000}"/>
    <hyperlink ref="Q48" r:id="rId35" xr:uid="{00000000-0004-0000-0500-000023000000}"/>
    <hyperlink ref="Q44" r:id="rId36" xr:uid="{00000000-0004-0000-0500-000024000000}"/>
    <hyperlink ref="Q43" r:id="rId37" xr:uid="{00000000-0004-0000-0500-000025000000}"/>
    <hyperlink ref="Q33" r:id="rId38" xr:uid="{00000000-0004-0000-0500-000026000000}"/>
    <hyperlink ref="Q31" r:id="rId39" xr:uid="{00000000-0004-0000-0500-000027000000}"/>
    <hyperlink ref="Q67" r:id="rId40" xr:uid="{00000000-0004-0000-0500-000028000000}"/>
    <hyperlink ref="Q39" r:id="rId41" xr:uid="{00000000-0004-0000-0500-000029000000}"/>
    <hyperlink ref="Q40" r:id="rId42" xr:uid="{00000000-0004-0000-0500-00002A000000}"/>
    <hyperlink ref="Q89" r:id="rId43" xr:uid="{00000000-0004-0000-0500-00002B000000}"/>
    <hyperlink ref="Q83" r:id="rId44" xr:uid="{00000000-0004-0000-0500-00002C000000}"/>
    <hyperlink ref="Q62" r:id="rId45" xr:uid="{00000000-0004-0000-0500-00002D000000}"/>
    <hyperlink ref="Q53" r:id="rId46" xr:uid="{00000000-0004-0000-0500-00002E000000}"/>
    <hyperlink ref="Q38" r:id="rId47" xr:uid="{00000000-0004-0000-0500-00002F000000}"/>
    <hyperlink ref="Q68" r:id="rId48" display="http://ufo.ulntc.ru/index.php?mgf=sovet&amp;slep=net" xr:uid="{00000000-0004-0000-0500-000030000000}"/>
    <hyperlink ref="Q42" r:id="rId49" xr:uid="{00000000-0004-0000-0500-000031000000}"/>
    <hyperlink ref="Q34" r:id="rId50" xr:uid="{00000000-0004-0000-0500-000032000000}"/>
    <hyperlink ref="Q95" r:id="rId51" xr:uid="{00000000-0004-0000-0500-000033000000}"/>
    <hyperlink ref="Q98" r:id="rId52" xr:uid="{00000000-0004-0000-0500-000034000000}"/>
    <hyperlink ref="Q94" r:id="rId53" xr:uid="{00000000-0004-0000-0500-000035000000}"/>
    <hyperlink ref="Q92" r:id="rId54" xr:uid="{00000000-0004-0000-0500-000036000000}"/>
    <hyperlink ref="Q82" r:id="rId55" xr:uid="{00000000-0004-0000-0500-000037000000}"/>
    <hyperlink ref="Q81" r:id="rId56" xr:uid="{00000000-0004-0000-0500-000038000000}"/>
    <hyperlink ref="Q80" r:id="rId57" xr:uid="{00000000-0004-0000-0500-000039000000}"/>
    <hyperlink ref="Q88" r:id="rId58" xr:uid="{00000000-0004-0000-0500-00003A000000}"/>
    <hyperlink ref="Q74" r:id="rId59" xr:uid="{00000000-0004-0000-0500-00003B000000}"/>
    <hyperlink ref="Q72" r:id="rId60" xr:uid="{00000000-0004-0000-0500-00003C000000}"/>
    <hyperlink ref="Q71" r:id="rId61" location="document_list" xr:uid="{00000000-0004-0000-0500-00003D000000}"/>
    <hyperlink ref="Q66" r:id="rId62" xr:uid="{00000000-0004-0000-0500-00003E000000}"/>
    <hyperlink ref="Q56" r:id="rId63" xr:uid="{00000000-0004-0000-0500-00003F000000}"/>
    <hyperlink ref="Q55" r:id="rId64" xr:uid="{00000000-0004-0000-0500-000040000000}"/>
    <hyperlink ref="Q51" r:id="rId65" xr:uid="{00000000-0004-0000-0500-000041000000}"/>
    <hyperlink ref="Q49" r:id="rId66" xr:uid="{00000000-0004-0000-0500-000042000000}"/>
    <hyperlink ref="Q36" r:id="rId67" xr:uid="{00000000-0004-0000-0500-000043000000}"/>
    <hyperlink ref="Q35" r:id="rId68" xr:uid="{00000000-0004-0000-0500-000044000000}"/>
    <hyperlink ref="Q32" r:id="rId69" xr:uid="{00000000-0004-0000-0500-000045000000}"/>
    <hyperlink ref="Q45" r:id="rId70" xr:uid="{00000000-0004-0000-0500-000046000000}"/>
    <hyperlink ref="Q61" r:id="rId71" xr:uid="{00000000-0004-0000-0500-000047000000}"/>
    <hyperlink ref="Q64" r:id="rId72" xr:uid="{00000000-0004-0000-0500-000048000000}"/>
    <hyperlink ref="Q41" r:id="rId73" xr:uid="{00000000-0004-0000-0500-000049000000}"/>
    <hyperlink ref="Q90" r:id="rId74" xr:uid="{00000000-0004-0000-0500-00004A000000}"/>
    <hyperlink ref="Q96" r:id="rId75" xr:uid="{00000000-0004-0000-0500-00004B000000}"/>
  </hyperlinks>
  <pageMargins left="0.7" right="0.7" top="0.75" bottom="0.75" header="0.3" footer="0.3"/>
  <pageSetup paperSize="9" scale="80" orientation="landscape" verticalDpi="0" r:id="rId76"/>
  <headerFooter>
    <oddFooter>&amp;C&amp;"Calibri,обычный"&amp;K000000&amp;A&amp;R&amp;"Calibri,обычный"&amp;K000000&amp;P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V108"/>
  <sheetViews>
    <sheetView zoomScaleNormal="100" workbookViewId="0">
      <pane ySplit="5" topLeftCell="A6" activePane="bottomLeft" state="frozenSplit"/>
      <selection pane="bottomLeft"/>
    </sheetView>
  </sheetViews>
  <sheetFormatPr baseColWidth="10" defaultColWidth="9.1640625" defaultRowHeight="14.25" customHeight="1"/>
  <cols>
    <col min="1" max="1" width="24.83203125" style="3" customWidth="1"/>
    <col min="2" max="2" width="47.1640625" style="3" customWidth="1"/>
    <col min="3" max="3" width="5.5" style="138" customWidth="1"/>
    <col min="4" max="5" width="4.5" style="3" customWidth="1"/>
    <col min="6" max="6" width="5.5" style="3" customWidth="1"/>
    <col min="7" max="9" width="15.83203125" style="3" customWidth="1"/>
    <col min="10" max="10" width="15.83203125" customWidth="1"/>
    <col min="11" max="11" width="9.1640625" style="172"/>
  </cols>
  <sheetData>
    <row r="1" spans="1:74" s="1" customFormat="1" ht="25" customHeight="1">
      <c r="A1" s="144" t="s">
        <v>256</v>
      </c>
      <c r="B1" s="144"/>
      <c r="C1" s="145"/>
      <c r="D1" s="144"/>
      <c r="E1" s="144"/>
      <c r="F1" s="144"/>
      <c r="G1" s="144"/>
      <c r="H1" s="144"/>
      <c r="I1" s="144"/>
      <c r="J1" s="144"/>
      <c r="K1" s="172"/>
    </row>
    <row r="2" spans="1:74" s="1" customFormat="1" ht="15" customHeight="1">
      <c r="A2" s="207" t="s">
        <v>825</v>
      </c>
      <c r="B2" s="208"/>
      <c r="C2" s="208"/>
      <c r="D2" s="208"/>
      <c r="E2" s="208"/>
      <c r="F2" s="208"/>
      <c r="G2" s="208"/>
      <c r="H2" s="208"/>
      <c r="I2" s="208"/>
      <c r="J2" s="208"/>
      <c r="K2" s="172"/>
    </row>
    <row r="3" spans="1:74" ht="34" customHeight="1">
      <c r="A3" s="195" t="s">
        <v>86</v>
      </c>
      <c r="B3" s="175" t="s">
        <v>257</v>
      </c>
      <c r="C3" s="196" t="s">
        <v>197</v>
      </c>
      <c r="D3" s="196"/>
      <c r="E3" s="202"/>
      <c r="F3" s="202"/>
      <c r="G3" s="197" t="s">
        <v>651</v>
      </c>
      <c r="H3" s="195" t="s">
        <v>213</v>
      </c>
      <c r="I3" s="195" t="s">
        <v>170</v>
      </c>
      <c r="J3" s="195" t="s">
        <v>84</v>
      </c>
    </row>
    <row r="4" spans="1:74" ht="28" customHeight="1">
      <c r="A4" s="197"/>
      <c r="B4" s="73" t="str">
        <f>Методика!B37</f>
        <v>Да, планируется, и эти сведения являются общедоступными</v>
      </c>
      <c r="C4" s="194" t="s">
        <v>88</v>
      </c>
      <c r="D4" s="195" t="s">
        <v>101</v>
      </c>
      <c r="E4" s="195" t="s">
        <v>102</v>
      </c>
      <c r="F4" s="196" t="s">
        <v>87</v>
      </c>
      <c r="G4" s="197"/>
      <c r="H4" s="197"/>
      <c r="I4" s="197"/>
      <c r="J4" s="203"/>
    </row>
    <row r="5" spans="1:74" ht="31" customHeight="1">
      <c r="A5" s="197"/>
      <c r="B5" s="73" t="str">
        <f>Методика!B38</f>
        <v>Нет, не планируется, или эти сведения не являются общедоступными, или оценка показателя 10.1 составляет «0 (ноль)» баллов»</v>
      </c>
      <c r="C5" s="194"/>
      <c r="D5" s="195"/>
      <c r="E5" s="195"/>
      <c r="F5" s="196"/>
      <c r="G5" s="197"/>
      <c r="H5" s="197"/>
      <c r="I5" s="197"/>
      <c r="J5" s="203"/>
    </row>
    <row r="6" spans="1:74" ht="15" customHeight="1">
      <c r="A6" s="100" t="s">
        <v>0</v>
      </c>
      <c r="B6" s="75"/>
      <c r="C6" s="136"/>
      <c r="D6" s="75"/>
      <c r="E6" s="75"/>
      <c r="F6" s="75"/>
      <c r="G6" s="75"/>
      <c r="H6" s="75"/>
      <c r="I6" s="75"/>
      <c r="J6" s="78"/>
      <c r="K6" s="41"/>
    </row>
    <row r="7" spans="1:74" s="9" customFormat="1" ht="15" customHeight="1">
      <c r="A7" s="46" t="s">
        <v>1</v>
      </c>
      <c r="B7" s="51" t="s">
        <v>158</v>
      </c>
      <c r="C7" s="69">
        <f>IF(B7=$B$4,1,0)</f>
        <v>1</v>
      </c>
      <c r="D7" s="69"/>
      <c r="E7" s="79"/>
      <c r="F7" s="80">
        <f t="shared" ref="F7:F24" si="0">C7*(1-D7)*(1-E7)</f>
        <v>1</v>
      </c>
      <c r="G7" s="47" t="s">
        <v>96</v>
      </c>
      <c r="H7" s="52" t="s">
        <v>96</v>
      </c>
      <c r="I7" s="58" t="s">
        <v>132</v>
      </c>
      <c r="J7" s="64" t="s">
        <v>214</v>
      </c>
      <c r="K7" s="172" t="s">
        <v>132</v>
      </c>
    </row>
    <row r="8" spans="1:74" ht="15" customHeight="1">
      <c r="A8" s="46" t="s">
        <v>2</v>
      </c>
      <c r="B8" s="51" t="s">
        <v>198</v>
      </c>
      <c r="C8" s="69">
        <f t="shared" ref="C8:C71" si="1">IF(B8=$B$4,1,0)</f>
        <v>0</v>
      </c>
      <c r="D8" s="69"/>
      <c r="E8" s="79"/>
      <c r="F8" s="80">
        <f t="shared" si="0"/>
        <v>0</v>
      </c>
      <c r="G8" s="47" t="s">
        <v>96</v>
      </c>
      <c r="H8" s="52" t="s">
        <v>217</v>
      </c>
      <c r="I8" s="58" t="s">
        <v>767</v>
      </c>
      <c r="J8" s="60" t="s">
        <v>114</v>
      </c>
      <c r="K8" s="168" t="s">
        <v>132</v>
      </c>
    </row>
    <row r="9" spans="1:74" ht="15" customHeight="1">
      <c r="A9" s="46" t="s">
        <v>3</v>
      </c>
      <c r="B9" s="51" t="s">
        <v>158</v>
      </c>
      <c r="C9" s="69">
        <f t="shared" si="1"/>
        <v>1</v>
      </c>
      <c r="D9" s="69"/>
      <c r="E9" s="79"/>
      <c r="F9" s="80">
        <f t="shared" si="0"/>
        <v>1</v>
      </c>
      <c r="G9" s="47" t="s">
        <v>96</v>
      </c>
      <c r="H9" s="52" t="s">
        <v>96</v>
      </c>
      <c r="I9" s="58" t="s">
        <v>132</v>
      </c>
      <c r="J9" s="61" t="s">
        <v>215</v>
      </c>
      <c r="K9" s="172" t="s">
        <v>132</v>
      </c>
    </row>
    <row r="10" spans="1:74" s="9" customFormat="1" ht="15" customHeight="1">
      <c r="A10" s="46" t="s">
        <v>4</v>
      </c>
      <c r="B10" s="51" t="s">
        <v>198</v>
      </c>
      <c r="C10" s="69">
        <f t="shared" si="1"/>
        <v>0</v>
      </c>
      <c r="D10" s="69"/>
      <c r="E10" s="79"/>
      <c r="F10" s="80">
        <f t="shared" si="0"/>
        <v>0</v>
      </c>
      <c r="G10" s="47" t="s">
        <v>96</v>
      </c>
      <c r="H10" s="52" t="s">
        <v>768</v>
      </c>
      <c r="I10" s="58" t="s">
        <v>763</v>
      </c>
      <c r="J10" s="61" t="s">
        <v>152</v>
      </c>
      <c r="K10" s="172" t="s">
        <v>132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</row>
    <row r="11" spans="1:74" s="6" customFormat="1" ht="15" customHeight="1">
      <c r="A11" s="46" t="s">
        <v>5</v>
      </c>
      <c r="B11" s="51" t="s">
        <v>158</v>
      </c>
      <c r="C11" s="69">
        <f t="shared" si="1"/>
        <v>1</v>
      </c>
      <c r="D11" s="69"/>
      <c r="E11" s="79"/>
      <c r="F11" s="80">
        <f t="shared" si="0"/>
        <v>1</v>
      </c>
      <c r="G11" s="47" t="s">
        <v>96</v>
      </c>
      <c r="H11" s="52" t="s">
        <v>96</v>
      </c>
      <c r="I11" s="58" t="s">
        <v>132</v>
      </c>
      <c r="J11" s="60" t="s">
        <v>175</v>
      </c>
      <c r="K11" s="168" t="s">
        <v>132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</row>
    <row r="12" spans="1:74" s="36" customFormat="1" ht="15" customHeight="1">
      <c r="A12" s="46" t="s">
        <v>6</v>
      </c>
      <c r="B12" s="51" t="s">
        <v>158</v>
      </c>
      <c r="C12" s="70">
        <f t="shared" si="1"/>
        <v>1</v>
      </c>
      <c r="D12" s="70"/>
      <c r="E12" s="82"/>
      <c r="F12" s="83">
        <f t="shared" si="0"/>
        <v>1</v>
      </c>
      <c r="G12" s="47" t="s">
        <v>96</v>
      </c>
      <c r="H12" s="51" t="s">
        <v>96</v>
      </c>
      <c r="I12" s="58" t="s">
        <v>132</v>
      </c>
      <c r="J12" s="62" t="s">
        <v>326</v>
      </c>
      <c r="K12" s="172" t="s">
        <v>132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</row>
    <row r="13" spans="1:74" s="38" customFormat="1" ht="15" customHeight="1">
      <c r="A13" s="46" t="s">
        <v>7</v>
      </c>
      <c r="B13" s="51" t="s">
        <v>198</v>
      </c>
      <c r="C13" s="70">
        <f t="shared" si="1"/>
        <v>0</v>
      </c>
      <c r="D13" s="70"/>
      <c r="E13" s="82"/>
      <c r="F13" s="83">
        <f t="shared" si="0"/>
        <v>0</v>
      </c>
      <c r="G13" s="47" t="s">
        <v>96</v>
      </c>
      <c r="H13" s="52" t="s">
        <v>204</v>
      </c>
      <c r="I13" s="58" t="s">
        <v>769</v>
      </c>
      <c r="J13" s="62" t="s">
        <v>216</v>
      </c>
      <c r="K13" s="172" t="s">
        <v>132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</row>
    <row r="14" spans="1:74" s="6" customFormat="1" ht="15" customHeight="1">
      <c r="A14" s="46" t="s">
        <v>8</v>
      </c>
      <c r="B14" s="51" t="s">
        <v>158</v>
      </c>
      <c r="C14" s="69">
        <f t="shared" si="1"/>
        <v>1</v>
      </c>
      <c r="D14" s="69"/>
      <c r="E14" s="79"/>
      <c r="F14" s="80">
        <f t="shared" si="0"/>
        <v>1</v>
      </c>
      <c r="G14" s="47" t="s">
        <v>96</v>
      </c>
      <c r="H14" s="52" t="s">
        <v>96</v>
      </c>
      <c r="I14" s="58" t="s">
        <v>132</v>
      </c>
      <c r="J14" s="60" t="s">
        <v>199</v>
      </c>
      <c r="K14" s="172" t="s">
        <v>132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74" s="6" customFormat="1" ht="15" customHeight="1">
      <c r="A15" s="46" t="s">
        <v>9</v>
      </c>
      <c r="B15" s="51" t="s">
        <v>198</v>
      </c>
      <c r="C15" s="69">
        <f t="shared" si="1"/>
        <v>0</v>
      </c>
      <c r="D15" s="69"/>
      <c r="E15" s="79"/>
      <c r="F15" s="80">
        <f t="shared" si="0"/>
        <v>0</v>
      </c>
      <c r="G15" s="47" t="s">
        <v>96</v>
      </c>
      <c r="H15" s="52" t="s">
        <v>217</v>
      </c>
      <c r="I15" s="58" t="s">
        <v>762</v>
      </c>
      <c r="J15" s="62" t="s">
        <v>203</v>
      </c>
      <c r="K15" s="172" t="s">
        <v>132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</row>
    <row r="16" spans="1:74" ht="15" customHeight="1">
      <c r="A16" s="46" t="s">
        <v>10</v>
      </c>
      <c r="B16" s="51" t="s">
        <v>158</v>
      </c>
      <c r="C16" s="69">
        <f t="shared" si="1"/>
        <v>1</v>
      </c>
      <c r="D16" s="69"/>
      <c r="E16" s="79"/>
      <c r="F16" s="80">
        <f t="shared" si="0"/>
        <v>1</v>
      </c>
      <c r="G16" s="47" t="s">
        <v>96</v>
      </c>
      <c r="H16" s="52" t="s">
        <v>96</v>
      </c>
      <c r="I16" s="58" t="s">
        <v>132</v>
      </c>
      <c r="J16" s="66" t="s">
        <v>131</v>
      </c>
      <c r="K16" s="172" t="s">
        <v>132</v>
      </c>
    </row>
    <row r="17" spans="1:11" s="9" customFormat="1" ht="15" customHeight="1">
      <c r="A17" s="46" t="s">
        <v>11</v>
      </c>
      <c r="B17" s="51" t="s">
        <v>283</v>
      </c>
      <c r="C17" s="69">
        <f t="shared" si="1"/>
        <v>0</v>
      </c>
      <c r="D17" s="69"/>
      <c r="E17" s="79"/>
      <c r="F17" s="80">
        <f t="shared" si="0"/>
        <v>0</v>
      </c>
      <c r="G17" s="47" t="s">
        <v>716</v>
      </c>
      <c r="H17" s="52" t="s">
        <v>96</v>
      </c>
      <c r="I17" s="58" t="s">
        <v>770</v>
      </c>
      <c r="J17" s="66" t="s">
        <v>133</v>
      </c>
      <c r="K17" s="172" t="s">
        <v>132</v>
      </c>
    </row>
    <row r="18" spans="1:11" s="9" customFormat="1" ht="15" customHeight="1">
      <c r="A18" s="46" t="s">
        <v>12</v>
      </c>
      <c r="B18" s="51" t="s">
        <v>198</v>
      </c>
      <c r="C18" s="69">
        <f t="shared" si="1"/>
        <v>0</v>
      </c>
      <c r="D18" s="69"/>
      <c r="E18" s="79"/>
      <c r="F18" s="80">
        <f t="shared" si="0"/>
        <v>0</v>
      </c>
      <c r="G18" s="47" t="s">
        <v>96</v>
      </c>
      <c r="H18" s="52" t="s">
        <v>217</v>
      </c>
      <c r="I18" s="58" t="s">
        <v>762</v>
      </c>
      <c r="J18" s="60" t="s">
        <v>89</v>
      </c>
      <c r="K18" s="172" t="s">
        <v>132</v>
      </c>
    </row>
    <row r="19" spans="1:11" s="9" customFormat="1" ht="15" customHeight="1">
      <c r="A19" s="46" t="s">
        <v>13</v>
      </c>
      <c r="B19" s="51" t="s">
        <v>158</v>
      </c>
      <c r="C19" s="69">
        <f t="shared" si="1"/>
        <v>1</v>
      </c>
      <c r="D19" s="69"/>
      <c r="E19" s="79"/>
      <c r="F19" s="80">
        <f t="shared" si="0"/>
        <v>1</v>
      </c>
      <c r="G19" s="47" t="s">
        <v>96</v>
      </c>
      <c r="H19" s="52" t="s">
        <v>96</v>
      </c>
      <c r="I19" s="58" t="s">
        <v>132</v>
      </c>
      <c r="J19" s="60" t="s">
        <v>218</v>
      </c>
      <c r="K19" s="172" t="s">
        <v>132</v>
      </c>
    </row>
    <row r="20" spans="1:11" s="6" customFormat="1" ht="15" customHeight="1">
      <c r="A20" s="46" t="s">
        <v>14</v>
      </c>
      <c r="B20" s="51" t="s">
        <v>198</v>
      </c>
      <c r="C20" s="69">
        <f t="shared" si="1"/>
        <v>0</v>
      </c>
      <c r="D20" s="69"/>
      <c r="E20" s="79"/>
      <c r="F20" s="80">
        <f t="shared" si="0"/>
        <v>0</v>
      </c>
      <c r="G20" s="47" t="s">
        <v>716</v>
      </c>
      <c r="H20" s="52" t="s">
        <v>217</v>
      </c>
      <c r="I20" s="58" t="s">
        <v>771</v>
      </c>
      <c r="J20" s="61" t="s">
        <v>174</v>
      </c>
      <c r="K20" s="172" t="s">
        <v>132</v>
      </c>
    </row>
    <row r="21" spans="1:11" s="6" customFormat="1" ht="15" customHeight="1">
      <c r="A21" s="46" t="s">
        <v>15</v>
      </c>
      <c r="B21" s="51" t="s">
        <v>198</v>
      </c>
      <c r="C21" s="69">
        <f t="shared" si="1"/>
        <v>0</v>
      </c>
      <c r="D21" s="69"/>
      <c r="E21" s="79"/>
      <c r="F21" s="80">
        <f t="shared" si="0"/>
        <v>0</v>
      </c>
      <c r="G21" s="47" t="s">
        <v>96</v>
      </c>
      <c r="H21" s="52" t="s">
        <v>217</v>
      </c>
      <c r="I21" s="58" t="s">
        <v>762</v>
      </c>
      <c r="J21" s="62" t="s">
        <v>115</v>
      </c>
      <c r="K21" s="172" t="s">
        <v>132</v>
      </c>
    </row>
    <row r="22" spans="1:11" s="9" customFormat="1" ht="15" customHeight="1">
      <c r="A22" s="46" t="s">
        <v>16</v>
      </c>
      <c r="B22" s="52" t="s">
        <v>158</v>
      </c>
      <c r="C22" s="69">
        <f t="shared" si="1"/>
        <v>1</v>
      </c>
      <c r="D22" s="69"/>
      <c r="E22" s="79"/>
      <c r="F22" s="80">
        <f t="shared" si="0"/>
        <v>1</v>
      </c>
      <c r="G22" s="47" t="s">
        <v>96</v>
      </c>
      <c r="H22" s="52" t="s">
        <v>96</v>
      </c>
      <c r="I22" s="58" t="s">
        <v>132</v>
      </c>
      <c r="J22" s="60" t="s">
        <v>219</v>
      </c>
      <c r="K22" s="172" t="s">
        <v>132</v>
      </c>
    </row>
    <row r="23" spans="1:11" ht="15" customHeight="1">
      <c r="A23" s="46" t="s">
        <v>17</v>
      </c>
      <c r="B23" s="51" t="s">
        <v>158</v>
      </c>
      <c r="C23" s="69">
        <f t="shared" si="1"/>
        <v>1</v>
      </c>
      <c r="D23" s="69"/>
      <c r="E23" s="79"/>
      <c r="F23" s="80">
        <f t="shared" si="0"/>
        <v>1</v>
      </c>
      <c r="G23" s="47" t="s">
        <v>96</v>
      </c>
      <c r="H23" s="52" t="s">
        <v>96</v>
      </c>
      <c r="I23" s="58" t="s">
        <v>132</v>
      </c>
      <c r="J23" s="60" t="s">
        <v>147</v>
      </c>
      <c r="K23" s="172" t="s">
        <v>132</v>
      </c>
    </row>
    <row r="24" spans="1:11" ht="15" customHeight="1">
      <c r="A24" s="46" t="s">
        <v>156</v>
      </c>
      <c r="B24" s="51" t="s">
        <v>158</v>
      </c>
      <c r="C24" s="69">
        <f t="shared" si="1"/>
        <v>1</v>
      </c>
      <c r="D24" s="69"/>
      <c r="E24" s="79"/>
      <c r="F24" s="80">
        <f t="shared" si="0"/>
        <v>1</v>
      </c>
      <c r="G24" s="47" t="s">
        <v>96</v>
      </c>
      <c r="H24" s="52" t="s">
        <v>96</v>
      </c>
      <c r="I24" s="58" t="s">
        <v>132</v>
      </c>
      <c r="J24" s="61" t="s">
        <v>220</v>
      </c>
      <c r="K24" s="172" t="s">
        <v>132</v>
      </c>
    </row>
    <row r="25" spans="1:11" ht="15" customHeight="1">
      <c r="A25" s="100" t="s">
        <v>18</v>
      </c>
      <c r="B25" s="53"/>
      <c r="C25" s="71"/>
      <c r="D25" s="71"/>
      <c r="E25" s="84"/>
      <c r="F25" s="85"/>
      <c r="G25" s="49"/>
      <c r="H25" s="53"/>
      <c r="I25" s="170"/>
      <c r="J25" s="67"/>
    </row>
    <row r="26" spans="1:11" s="9" customFormat="1" ht="15" customHeight="1">
      <c r="A26" s="46" t="s">
        <v>19</v>
      </c>
      <c r="B26" s="52" t="s">
        <v>158</v>
      </c>
      <c r="C26" s="69">
        <f t="shared" si="1"/>
        <v>1</v>
      </c>
      <c r="D26" s="69"/>
      <c r="E26" s="79"/>
      <c r="F26" s="80">
        <f t="shared" ref="F26:F36" si="2">C26*(1-D26)*(1-E26)</f>
        <v>1</v>
      </c>
      <c r="G26" s="47" t="s">
        <v>96</v>
      </c>
      <c r="H26" s="52" t="s">
        <v>96</v>
      </c>
      <c r="I26" s="58" t="s">
        <v>132</v>
      </c>
      <c r="J26" s="62" t="s">
        <v>95</v>
      </c>
      <c r="K26" s="172" t="s">
        <v>132</v>
      </c>
    </row>
    <row r="27" spans="1:11" ht="15" customHeight="1">
      <c r="A27" s="46" t="s">
        <v>20</v>
      </c>
      <c r="B27" s="51" t="s">
        <v>158</v>
      </c>
      <c r="C27" s="69">
        <f t="shared" si="1"/>
        <v>1</v>
      </c>
      <c r="D27" s="69"/>
      <c r="E27" s="79"/>
      <c r="F27" s="80">
        <f t="shared" si="2"/>
        <v>1</v>
      </c>
      <c r="G27" s="47" t="s">
        <v>96</v>
      </c>
      <c r="H27" s="52" t="s">
        <v>96</v>
      </c>
      <c r="I27" s="58" t="s">
        <v>132</v>
      </c>
      <c r="J27" s="66" t="s">
        <v>134</v>
      </c>
      <c r="K27" s="172" t="s">
        <v>132</v>
      </c>
    </row>
    <row r="28" spans="1:11" ht="15" customHeight="1">
      <c r="A28" s="46" t="s">
        <v>21</v>
      </c>
      <c r="B28" s="51" t="s">
        <v>158</v>
      </c>
      <c r="C28" s="69">
        <f t="shared" si="1"/>
        <v>1</v>
      </c>
      <c r="D28" s="69"/>
      <c r="E28" s="79"/>
      <c r="F28" s="80">
        <f t="shared" si="2"/>
        <v>1</v>
      </c>
      <c r="G28" s="47" t="s">
        <v>96</v>
      </c>
      <c r="H28" s="52" t="s">
        <v>96</v>
      </c>
      <c r="I28" s="58" t="s">
        <v>132</v>
      </c>
      <c r="J28" s="60" t="s">
        <v>116</v>
      </c>
      <c r="K28" s="172" t="s">
        <v>132</v>
      </c>
    </row>
    <row r="29" spans="1:11" ht="15" customHeight="1">
      <c r="A29" s="46" t="s">
        <v>22</v>
      </c>
      <c r="B29" s="52" t="s">
        <v>158</v>
      </c>
      <c r="C29" s="69">
        <f t="shared" si="1"/>
        <v>1</v>
      </c>
      <c r="D29" s="69"/>
      <c r="E29" s="79"/>
      <c r="F29" s="80">
        <f t="shared" si="2"/>
        <v>1</v>
      </c>
      <c r="G29" s="47" t="s">
        <v>96</v>
      </c>
      <c r="H29" s="52" t="s">
        <v>96</v>
      </c>
      <c r="I29" s="58" t="s">
        <v>132</v>
      </c>
      <c r="J29" s="66" t="s">
        <v>135</v>
      </c>
      <c r="K29" s="172" t="s">
        <v>132</v>
      </c>
    </row>
    <row r="30" spans="1:11" ht="15" customHeight="1">
      <c r="A30" s="46" t="s">
        <v>23</v>
      </c>
      <c r="B30" s="51" t="s">
        <v>158</v>
      </c>
      <c r="C30" s="69">
        <f t="shared" si="1"/>
        <v>1</v>
      </c>
      <c r="D30" s="69"/>
      <c r="E30" s="79"/>
      <c r="F30" s="80">
        <f t="shared" si="2"/>
        <v>1</v>
      </c>
      <c r="G30" s="47" t="s">
        <v>96</v>
      </c>
      <c r="H30" s="52" t="s">
        <v>96</v>
      </c>
      <c r="I30" s="58" t="s">
        <v>132</v>
      </c>
      <c r="J30" s="60" t="s">
        <v>125</v>
      </c>
      <c r="K30" s="172" t="s">
        <v>132</v>
      </c>
    </row>
    <row r="31" spans="1:11" s="9" customFormat="1" ht="15" customHeight="1">
      <c r="A31" s="46" t="s">
        <v>24</v>
      </c>
      <c r="B31" s="51" t="s">
        <v>198</v>
      </c>
      <c r="C31" s="69">
        <f t="shared" si="1"/>
        <v>0</v>
      </c>
      <c r="D31" s="69"/>
      <c r="E31" s="79"/>
      <c r="F31" s="80">
        <f t="shared" si="2"/>
        <v>0</v>
      </c>
      <c r="G31" s="47" t="s">
        <v>96</v>
      </c>
      <c r="H31" s="52" t="s">
        <v>217</v>
      </c>
      <c r="I31" s="58" t="s">
        <v>762</v>
      </c>
      <c r="J31" s="66" t="s">
        <v>136</v>
      </c>
      <c r="K31" s="173" t="s">
        <v>132</v>
      </c>
    </row>
    <row r="32" spans="1:11" ht="15" customHeight="1">
      <c r="A32" s="46" t="s">
        <v>25</v>
      </c>
      <c r="B32" s="51" t="s">
        <v>158</v>
      </c>
      <c r="C32" s="69">
        <f t="shared" si="1"/>
        <v>1</v>
      </c>
      <c r="D32" s="69"/>
      <c r="E32" s="79"/>
      <c r="F32" s="80">
        <f t="shared" si="2"/>
        <v>1</v>
      </c>
      <c r="G32" s="47" t="s">
        <v>96</v>
      </c>
      <c r="H32" s="52" t="s">
        <v>96</v>
      </c>
      <c r="I32" s="58" t="s">
        <v>132</v>
      </c>
      <c r="J32" s="60" t="s">
        <v>117</v>
      </c>
      <c r="K32" s="172" t="s">
        <v>132</v>
      </c>
    </row>
    <row r="33" spans="1:11" ht="15" customHeight="1">
      <c r="A33" s="46" t="s">
        <v>26</v>
      </c>
      <c r="B33" s="52" t="s">
        <v>158</v>
      </c>
      <c r="C33" s="69">
        <f t="shared" si="1"/>
        <v>1</v>
      </c>
      <c r="D33" s="69"/>
      <c r="E33" s="79"/>
      <c r="F33" s="80">
        <f t="shared" si="2"/>
        <v>1</v>
      </c>
      <c r="G33" s="47" t="s">
        <v>96</v>
      </c>
      <c r="H33" s="52" t="s">
        <v>96</v>
      </c>
      <c r="I33" s="58" t="s">
        <v>132</v>
      </c>
      <c r="J33" s="66" t="s">
        <v>221</v>
      </c>
      <c r="K33" s="172" t="s">
        <v>132</v>
      </c>
    </row>
    <row r="34" spans="1:11" ht="15" customHeight="1">
      <c r="A34" s="46" t="s">
        <v>27</v>
      </c>
      <c r="B34" s="51" t="s">
        <v>198</v>
      </c>
      <c r="C34" s="69">
        <f t="shared" si="1"/>
        <v>0</v>
      </c>
      <c r="D34" s="69"/>
      <c r="E34" s="79"/>
      <c r="F34" s="80">
        <f t="shared" si="2"/>
        <v>0</v>
      </c>
      <c r="G34" s="47" t="s">
        <v>96</v>
      </c>
      <c r="H34" s="52" t="s">
        <v>217</v>
      </c>
      <c r="I34" s="58" t="s">
        <v>762</v>
      </c>
      <c r="J34" s="60" t="s">
        <v>137</v>
      </c>
      <c r="K34" s="172" t="s">
        <v>132</v>
      </c>
    </row>
    <row r="35" spans="1:11" ht="15" customHeight="1">
      <c r="A35" s="46" t="s">
        <v>228</v>
      </c>
      <c r="B35" s="51" t="s">
        <v>158</v>
      </c>
      <c r="C35" s="69">
        <f t="shared" si="1"/>
        <v>1</v>
      </c>
      <c r="D35" s="69"/>
      <c r="E35" s="79"/>
      <c r="F35" s="80">
        <f t="shared" si="2"/>
        <v>1</v>
      </c>
      <c r="G35" s="47" t="s">
        <v>96</v>
      </c>
      <c r="H35" s="52" t="s">
        <v>96</v>
      </c>
      <c r="I35" s="58" t="s">
        <v>132</v>
      </c>
      <c r="J35" s="60" t="s">
        <v>113</v>
      </c>
      <c r="K35" s="172" t="s">
        <v>132</v>
      </c>
    </row>
    <row r="36" spans="1:11" ht="15" customHeight="1">
      <c r="A36" s="46" t="s">
        <v>28</v>
      </c>
      <c r="B36" s="51" t="s">
        <v>158</v>
      </c>
      <c r="C36" s="69">
        <f t="shared" si="1"/>
        <v>1</v>
      </c>
      <c r="D36" s="69"/>
      <c r="E36" s="79"/>
      <c r="F36" s="80">
        <f t="shared" si="2"/>
        <v>1</v>
      </c>
      <c r="G36" s="47" t="s">
        <v>96</v>
      </c>
      <c r="H36" s="52" t="s">
        <v>765</v>
      </c>
      <c r="I36" s="58" t="s">
        <v>772</v>
      </c>
      <c r="J36" s="60" t="s">
        <v>118</v>
      </c>
      <c r="K36" s="172" t="s">
        <v>132</v>
      </c>
    </row>
    <row r="37" spans="1:11" ht="15" customHeight="1">
      <c r="A37" s="100" t="s">
        <v>29</v>
      </c>
      <c r="B37" s="53"/>
      <c r="C37" s="71"/>
      <c r="D37" s="71"/>
      <c r="E37" s="84"/>
      <c r="F37" s="85"/>
      <c r="G37" s="49"/>
      <c r="H37" s="53"/>
      <c r="I37" s="170"/>
      <c r="J37" s="67"/>
    </row>
    <row r="38" spans="1:11" s="6" customFormat="1" ht="15" customHeight="1">
      <c r="A38" s="46" t="s">
        <v>30</v>
      </c>
      <c r="B38" s="51" t="s">
        <v>158</v>
      </c>
      <c r="C38" s="69">
        <f t="shared" si="1"/>
        <v>1</v>
      </c>
      <c r="D38" s="69"/>
      <c r="E38" s="79"/>
      <c r="F38" s="80">
        <f t="shared" ref="F38:F45" si="3">C38*(1-D38)*(1-E38)</f>
        <v>1</v>
      </c>
      <c r="G38" s="47" t="s">
        <v>96</v>
      </c>
      <c r="H38" s="52" t="s">
        <v>96</v>
      </c>
      <c r="I38" s="58" t="s">
        <v>132</v>
      </c>
      <c r="J38" s="62" t="s">
        <v>222</v>
      </c>
      <c r="K38" s="172" t="s">
        <v>132</v>
      </c>
    </row>
    <row r="39" spans="1:11" s="6" customFormat="1" ht="15" customHeight="1">
      <c r="A39" s="46" t="s">
        <v>31</v>
      </c>
      <c r="B39" s="51" t="s">
        <v>198</v>
      </c>
      <c r="C39" s="69">
        <f t="shared" si="1"/>
        <v>0</v>
      </c>
      <c r="D39" s="69"/>
      <c r="E39" s="79"/>
      <c r="F39" s="80">
        <f t="shared" si="3"/>
        <v>0</v>
      </c>
      <c r="G39" s="47" t="s">
        <v>717</v>
      </c>
      <c r="H39" s="52" t="s">
        <v>217</v>
      </c>
      <c r="I39" s="58" t="s">
        <v>773</v>
      </c>
      <c r="J39" s="60" t="s">
        <v>98</v>
      </c>
      <c r="K39" s="172" t="s">
        <v>132</v>
      </c>
    </row>
    <row r="40" spans="1:11" s="6" customFormat="1" ht="15" customHeight="1">
      <c r="A40" s="46" t="s">
        <v>85</v>
      </c>
      <c r="B40" s="51" t="s">
        <v>158</v>
      </c>
      <c r="C40" s="69">
        <f t="shared" si="1"/>
        <v>1</v>
      </c>
      <c r="D40" s="69"/>
      <c r="E40" s="79"/>
      <c r="F40" s="80">
        <f t="shared" si="3"/>
        <v>1</v>
      </c>
      <c r="G40" s="47" t="s">
        <v>96</v>
      </c>
      <c r="H40" s="52" t="s">
        <v>96</v>
      </c>
      <c r="I40" s="58" t="s">
        <v>132</v>
      </c>
      <c r="J40" s="59" t="s">
        <v>223</v>
      </c>
      <c r="K40" s="172" t="s">
        <v>132</v>
      </c>
    </row>
    <row r="41" spans="1:11" ht="15" customHeight="1">
      <c r="A41" s="46" t="s">
        <v>32</v>
      </c>
      <c r="B41" s="52" t="s">
        <v>158</v>
      </c>
      <c r="C41" s="69">
        <f t="shared" si="1"/>
        <v>1</v>
      </c>
      <c r="D41" s="69"/>
      <c r="E41" s="79"/>
      <c r="F41" s="80">
        <f t="shared" si="3"/>
        <v>1</v>
      </c>
      <c r="G41" s="47" t="s">
        <v>96</v>
      </c>
      <c r="H41" s="52" t="s">
        <v>96</v>
      </c>
      <c r="I41" s="58" t="s">
        <v>132</v>
      </c>
      <c r="J41" s="62" t="s">
        <v>224</v>
      </c>
      <c r="K41" s="172" t="s">
        <v>132</v>
      </c>
    </row>
    <row r="42" spans="1:11" s="9" customFormat="1" ht="15" customHeight="1">
      <c r="A42" s="46" t="s">
        <v>33</v>
      </c>
      <c r="B42" s="51" t="s">
        <v>198</v>
      </c>
      <c r="C42" s="69">
        <f t="shared" si="1"/>
        <v>0</v>
      </c>
      <c r="D42" s="69"/>
      <c r="E42" s="79"/>
      <c r="F42" s="80">
        <f t="shared" si="3"/>
        <v>0</v>
      </c>
      <c r="G42" s="47" t="s">
        <v>718</v>
      </c>
      <c r="H42" s="52" t="s">
        <v>217</v>
      </c>
      <c r="I42" s="58" t="s">
        <v>774</v>
      </c>
      <c r="J42" s="62" t="s">
        <v>200</v>
      </c>
      <c r="K42" s="172" t="s">
        <v>132</v>
      </c>
    </row>
    <row r="43" spans="1:11" s="6" customFormat="1" ht="15" customHeight="1">
      <c r="A43" s="46" t="s">
        <v>34</v>
      </c>
      <c r="B43" s="51" t="s">
        <v>158</v>
      </c>
      <c r="C43" s="69">
        <f t="shared" si="1"/>
        <v>1</v>
      </c>
      <c r="D43" s="69"/>
      <c r="E43" s="79"/>
      <c r="F43" s="80">
        <f t="shared" si="3"/>
        <v>1</v>
      </c>
      <c r="G43" s="47" t="s">
        <v>96</v>
      </c>
      <c r="H43" s="52" t="s">
        <v>96</v>
      </c>
      <c r="I43" s="58" t="s">
        <v>132</v>
      </c>
      <c r="J43" s="66" t="s">
        <v>138</v>
      </c>
      <c r="K43" s="172" t="s">
        <v>132</v>
      </c>
    </row>
    <row r="44" spans="1:11" s="6" customFormat="1" ht="15" customHeight="1">
      <c r="A44" s="46" t="s">
        <v>35</v>
      </c>
      <c r="B44" s="51" t="s">
        <v>158</v>
      </c>
      <c r="C44" s="69">
        <f t="shared" si="1"/>
        <v>1</v>
      </c>
      <c r="D44" s="69"/>
      <c r="E44" s="79"/>
      <c r="F44" s="80">
        <f t="shared" si="3"/>
        <v>1</v>
      </c>
      <c r="G44" s="47" t="s">
        <v>96</v>
      </c>
      <c r="H44" s="52" t="s">
        <v>96</v>
      </c>
      <c r="I44" s="58" t="s">
        <v>132</v>
      </c>
      <c r="J44" s="66" t="s">
        <v>483</v>
      </c>
      <c r="K44" s="172" t="s">
        <v>132</v>
      </c>
    </row>
    <row r="45" spans="1:11" s="6" customFormat="1" ht="15" customHeight="1">
      <c r="A45" s="46" t="s">
        <v>103</v>
      </c>
      <c r="B45" s="51" t="s">
        <v>158</v>
      </c>
      <c r="C45" s="69">
        <f t="shared" si="1"/>
        <v>1</v>
      </c>
      <c r="D45" s="69"/>
      <c r="E45" s="46"/>
      <c r="F45" s="80">
        <f t="shared" si="3"/>
        <v>1</v>
      </c>
      <c r="G45" s="47" t="s">
        <v>96</v>
      </c>
      <c r="H45" s="52" t="s">
        <v>96</v>
      </c>
      <c r="I45" s="58" t="s">
        <v>132</v>
      </c>
      <c r="J45" s="59" t="s">
        <v>205</v>
      </c>
      <c r="K45" s="172" t="s">
        <v>132</v>
      </c>
    </row>
    <row r="46" spans="1:11" ht="15" customHeight="1">
      <c r="A46" s="100" t="s">
        <v>36</v>
      </c>
      <c r="B46" s="53"/>
      <c r="C46" s="71"/>
      <c r="D46" s="71"/>
      <c r="E46" s="84"/>
      <c r="F46" s="85"/>
      <c r="G46" s="49"/>
      <c r="H46" s="53"/>
      <c r="I46" s="170"/>
      <c r="J46" s="67"/>
    </row>
    <row r="47" spans="1:11" s="6" customFormat="1" ht="15" customHeight="1">
      <c r="A47" s="46" t="s">
        <v>37</v>
      </c>
      <c r="B47" s="51" t="s">
        <v>198</v>
      </c>
      <c r="C47" s="69">
        <f t="shared" si="1"/>
        <v>0</v>
      </c>
      <c r="D47" s="69"/>
      <c r="E47" s="79"/>
      <c r="F47" s="80">
        <f t="shared" ref="F47:F53" si="4">C47*(1-D47)*(1-E47)</f>
        <v>0</v>
      </c>
      <c r="G47" s="47" t="s">
        <v>96</v>
      </c>
      <c r="H47" s="52" t="s">
        <v>217</v>
      </c>
      <c r="I47" s="58" t="s">
        <v>762</v>
      </c>
      <c r="J47" s="60" t="s">
        <v>100</v>
      </c>
      <c r="K47" s="172" t="s">
        <v>132</v>
      </c>
    </row>
    <row r="48" spans="1:11" s="6" customFormat="1" ht="15" customHeight="1">
      <c r="A48" s="46" t="s">
        <v>38</v>
      </c>
      <c r="B48" s="51" t="s">
        <v>198</v>
      </c>
      <c r="C48" s="69">
        <f t="shared" si="1"/>
        <v>0</v>
      </c>
      <c r="D48" s="69"/>
      <c r="E48" s="79"/>
      <c r="F48" s="80">
        <f t="shared" si="4"/>
        <v>0</v>
      </c>
      <c r="G48" s="47" t="s">
        <v>718</v>
      </c>
      <c r="H48" s="52" t="s">
        <v>217</v>
      </c>
      <c r="I48" s="58" t="s">
        <v>774</v>
      </c>
      <c r="J48" s="171" t="s">
        <v>208</v>
      </c>
      <c r="K48" s="172" t="s">
        <v>132</v>
      </c>
    </row>
    <row r="49" spans="1:11" ht="15" customHeight="1">
      <c r="A49" s="46" t="s">
        <v>39</v>
      </c>
      <c r="B49" s="51" t="s">
        <v>158</v>
      </c>
      <c r="C49" s="69">
        <f t="shared" si="1"/>
        <v>1</v>
      </c>
      <c r="D49" s="69"/>
      <c r="E49" s="79"/>
      <c r="F49" s="80">
        <f t="shared" si="4"/>
        <v>1</v>
      </c>
      <c r="G49" s="47" t="s">
        <v>96</v>
      </c>
      <c r="H49" s="52" t="s">
        <v>201</v>
      </c>
      <c r="I49" s="58" t="s">
        <v>132</v>
      </c>
      <c r="J49" s="60" t="s">
        <v>178</v>
      </c>
      <c r="K49" s="172" t="s">
        <v>132</v>
      </c>
    </row>
    <row r="50" spans="1:11" ht="15" customHeight="1">
      <c r="A50" s="46" t="s">
        <v>40</v>
      </c>
      <c r="B50" s="51" t="s">
        <v>198</v>
      </c>
      <c r="C50" s="69">
        <f t="shared" si="1"/>
        <v>0</v>
      </c>
      <c r="D50" s="69"/>
      <c r="E50" s="79"/>
      <c r="F50" s="80">
        <f t="shared" si="4"/>
        <v>0</v>
      </c>
      <c r="G50" s="47" t="s">
        <v>716</v>
      </c>
      <c r="H50" s="52" t="s">
        <v>217</v>
      </c>
      <c r="I50" s="58" t="s">
        <v>775</v>
      </c>
      <c r="J50" s="66" t="s">
        <v>139</v>
      </c>
      <c r="K50" s="172" t="s">
        <v>132</v>
      </c>
    </row>
    <row r="51" spans="1:11" s="6" customFormat="1" ht="15" customHeight="1">
      <c r="A51" s="46" t="s">
        <v>229</v>
      </c>
      <c r="B51" s="51" t="s">
        <v>198</v>
      </c>
      <c r="C51" s="69">
        <f t="shared" si="1"/>
        <v>0</v>
      </c>
      <c r="D51" s="69"/>
      <c r="E51" s="79"/>
      <c r="F51" s="80">
        <f t="shared" si="4"/>
        <v>0</v>
      </c>
      <c r="G51" s="47" t="s">
        <v>96</v>
      </c>
      <c r="H51" s="52" t="s">
        <v>217</v>
      </c>
      <c r="I51" s="58" t="s">
        <v>762</v>
      </c>
      <c r="J51" s="60" t="s">
        <v>140</v>
      </c>
      <c r="K51" s="172" t="s">
        <v>132</v>
      </c>
    </row>
    <row r="52" spans="1:11" ht="15" customHeight="1">
      <c r="A52" s="46" t="s">
        <v>41</v>
      </c>
      <c r="B52" s="51" t="s">
        <v>198</v>
      </c>
      <c r="C52" s="69">
        <f t="shared" si="1"/>
        <v>0</v>
      </c>
      <c r="D52" s="69"/>
      <c r="E52" s="79"/>
      <c r="F52" s="80">
        <f t="shared" si="4"/>
        <v>0</v>
      </c>
      <c r="G52" s="47" t="s">
        <v>718</v>
      </c>
      <c r="H52" s="52" t="s">
        <v>217</v>
      </c>
      <c r="I52" s="58" t="s">
        <v>774</v>
      </c>
      <c r="J52" s="66" t="s">
        <v>179</v>
      </c>
      <c r="K52" s="172" t="s">
        <v>132</v>
      </c>
    </row>
    <row r="53" spans="1:11" ht="15" customHeight="1">
      <c r="A53" s="46" t="s">
        <v>42</v>
      </c>
      <c r="B53" s="51" t="s">
        <v>158</v>
      </c>
      <c r="C53" s="69">
        <f t="shared" si="1"/>
        <v>1</v>
      </c>
      <c r="D53" s="69"/>
      <c r="E53" s="79"/>
      <c r="F53" s="80">
        <f t="shared" si="4"/>
        <v>1</v>
      </c>
      <c r="G53" s="47" t="s">
        <v>96</v>
      </c>
      <c r="H53" s="52" t="s">
        <v>201</v>
      </c>
      <c r="I53" s="58" t="s">
        <v>132</v>
      </c>
      <c r="J53" s="60" t="s">
        <v>225</v>
      </c>
      <c r="K53" s="172" t="s">
        <v>132</v>
      </c>
    </row>
    <row r="54" spans="1:11" ht="15" customHeight="1">
      <c r="A54" s="100" t="s">
        <v>43</v>
      </c>
      <c r="B54" s="53"/>
      <c r="C54" s="71"/>
      <c r="D54" s="71"/>
      <c r="E54" s="84"/>
      <c r="F54" s="85"/>
      <c r="G54" s="49"/>
      <c r="H54" s="53"/>
      <c r="I54" s="170"/>
      <c r="J54" s="67"/>
    </row>
    <row r="55" spans="1:11" s="6" customFormat="1" ht="15" customHeight="1">
      <c r="A55" s="46" t="s">
        <v>44</v>
      </c>
      <c r="B55" s="51" t="s">
        <v>158</v>
      </c>
      <c r="C55" s="69">
        <f t="shared" si="1"/>
        <v>1</v>
      </c>
      <c r="D55" s="69"/>
      <c r="E55" s="82"/>
      <c r="F55" s="80">
        <f t="shared" ref="F55:F68" si="5">C55*(1-D55)*(1-E55)</f>
        <v>1</v>
      </c>
      <c r="G55" s="47" t="s">
        <v>96</v>
      </c>
      <c r="H55" s="52" t="s">
        <v>96</v>
      </c>
      <c r="I55" s="58" t="s">
        <v>132</v>
      </c>
      <c r="J55" s="62" t="s">
        <v>119</v>
      </c>
      <c r="K55" s="172" t="s">
        <v>132</v>
      </c>
    </row>
    <row r="56" spans="1:11" s="6" customFormat="1" ht="15" customHeight="1">
      <c r="A56" s="46" t="s">
        <v>230</v>
      </c>
      <c r="B56" s="51" t="s">
        <v>158</v>
      </c>
      <c r="C56" s="69">
        <f t="shared" si="1"/>
        <v>1</v>
      </c>
      <c r="D56" s="69"/>
      <c r="E56" s="79"/>
      <c r="F56" s="80">
        <f t="shared" si="5"/>
        <v>1</v>
      </c>
      <c r="G56" s="47" t="s">
        <v>96</v>
      </c>
      <c r="H56" s="52" t="s">
        <v>96</v>
      </c>
      <c r="I56" s="58" t="s">
        <v>132</v>
      </c>
      <c r="J56" s="60" t="s">
        <v>226</v>
      </c>
      <c r="K56" s="172" t="s">
        <v>132</v>
      </c>
    </row>
    <row r="57" spans="1:11" s="6" customFormat="1" ht="15" customHeight="1">
      <c r="A57" s="46" t="s">
        <v>45</v>
      </c>
      <c r="B57" s="52" t="s">
        <v>158</v>
      </c>
      <c r="C57" s="69">
        <f t="shared" si="1"/>
        <v>1</v>
      </c>
      <c r="D57" s="69"/>
      <c r="E57" s="79"/>
      <c r="F57" s="80">
        <f t="shared" si="5"/>
        <v>1</v>
      </c>
      <c r="G57" s="47" t="s">
        <v>96</v>
      </c>
      <c r="H57" s="52" t="s">
        <v>96</v>
      </c>
      <c r="I57" s="58" t="s">
        <v>132</v>
      </c>
      <c r="J57" s="66" t="s">
        <v>153</v>
      </c>
      <c r="K57" s="172" t="s">
        <v>132</v>
      </c>
    </row>
    <row r="58" spans="1:11" s="6" customFormat="1" ht="15" customHeight="1">
      <c r="A58" s="46" t="s">
        <v>46</v>
      </c>
      <c r="B58" s="51" t="s">
        <v>158</v>
      </c>
      <c r="C58" s="69">
        <f t="shared" si="1"/>
        <v>1</v>
      </c>
      <c r="D58" s="69"/>
      <c r="E58" s="79"/>
      <c r="F58" s="80">
        <f t="shared" si="5"/>
        <v>1</v>
      </c>
      <c r="G58" s="47" t="s">
        <v>96</v>
      </c>
      <c r="H58" s="52" t="s">
        <v>96</v>
      </c>
      <c r="I58" s="58" t="s">
        <v>132</v>
      </c>
      <c r="J58" s="61" t="s">
        <v>154</v>
      </c>
      <c r="K58" s="172" t="s">
        <v>132</v>
      </c>
    </row>
    <row r="59" spans="1:11" ht="15" customHeight="1">
      <c r="A59" s="46" t="s">
        <v>47</v>
      </c>
      <c r="B59" s="51" t="s">
        <v>158</v>
      </c>
      <c r="C59" s="69">
        <f t="shared" si="1"/>
        <v>1</v>
      </c>
      <c r="D59" s="69"/>
      <c r="E59" s="79"/>
      <c r="F59" s="80">
        <f t="shared" si="5"/>
        <v>1</v>
      </c>
      <c r="G59" s="47" t="s">
        <v>96</v>
      </c>
      <c r="H59" s="52" t="s">
        <v>96</v>
      </c>
      <c r="I59" s="58" t="s">
        <v>132</v>
      </c>
      <c r="J59" s="59" t="s">
        <v>94</v>
      </c>
      <c r="K59" s="172" t="s">
        <v>132</v>
      </c>
    </row>
    <row r="60" spans="1:11" s="6" customFormat="1" ht="15" customHeight="1">
      <c r="A60" s="46" t="s">
        <v>231</v>
      </c>
      <c r="B60" s="51" t="s">
        <v>158</v>
      </c>
      <c r="C60" s="69">
        <f t="shared" si="1"/>
        <v>1</v>
      </c>
      <c r="D60" s="69"/>
      <c r="E60" s="79"/>
      <c r="F60" s="80">
        <f t="shared" si="5"/>
        <v>1</v>
      </c>
      <c r="G60" s="47" t="s">
        <v>96</v>
      </c>
      <c r="H60" s="52" t="s">
        <v>96</v>
      </c>
      <c r="I60" s="58" t="s">
        <v>132</v>
      </c>
      <c r="J60" s="66" t="s">
        <v>141</v>
      </c>
      <c r="K60" s="172" t="s">
        <v>132</v>
      </c>
    </row>
    <row r="61" spans="1:11" s="6" customFormat="1" ht="15" customHeight="1">
      <c r="A61" s="46" t="s">
        <v>48</v>
      </c>
      <c r="B61" s="51" t="s">
        <v>158</v>
      </c>
      <c r="C61" s="69">
        <f t="shared" si="1"/>
        <v>1</v>
      </c>
      <c r="D61" s="69"/>
      <c r="E61" s="79"/>
      <c r="F61" s="80">
        <f t="shared" si="5"/>
        <v>1</v>
      </c>
      <c r="G61" s="47" t="s">
        <v>96</v>
      </c>
      <c r="H61" s="52" t="s">
        <v>96</v>
      </c>
      <c r="I61" s="58" t="s">
        <v>132</v>
      </c>
      <c r="J61" s="60" t="s">
        <v>202</v>
      </c>
      <c r="K61" s="172" t="s">
        <v>132</v>
      </c>
    </row>
    <row r="62" spans="1:11" s="6" customFormat="1" ht="15" customHeight="1">
      <c r="A62" s="46" t="s">
        <v>49</v>
      </c>
      <c r="B62" s="51" t="s">
        <v>158</v>
      </c>
      <c r="C62" s="69">
        <f t="shared" si="1"/>
        <v>1</v>
      </c>
      <c r="D62" s="69"/>
      <c r="E62" s="79"/>
      <c r="F62" s="80">
        <f t="shared" si="5"/>
        <v>1</v>
      </c>
      <c r="G62" s="47" t="s">
        <v>96</v>
      </c>
      <c r="H62" s="52" t="s">
        <v>96</v>
      </c>
      <c r="I62" s="58" t="s">
        <v>132</v>
      </c>
      <c r="J62" s="62" t="s">
        <v>157</v>
      </c>
      <c r="K62" s="172" t="s">
        <v>132</v>
      </c>
    </row>
    <row r="63" spans="1:11" s="6" customFormat="1" ht="15" customHeight="1">
      <c r="A63" s="46" t="s">
        <v>232</v>
      </c>
      <c r="B63" s="51" t="s">
        <v>283</v>
      </c>
      <c r="C63" s="69">
        <f t="shared" si="1"/>
        <v>0</v>
      </c>
      <c r="D63" s="69"/>
      <c r="E63" s="79"/>
      <c r="F63" s="80">
        <f t="shared" si="5"/>
        <v>0</v>
      </c>
      <c r="G63" s="47" t="s">
        <v>718</v>
      </c>
      <c r="H63" s="52" t="s">
        <v>96</v>
      </c>
      <c r="I63" s="58" t="s">
        <v>640</v>
      </c>
      <c r="J63" s="66" t="s">
        <v>110</v>
      </c>
      <c r="K63" s="172" t="s">
        <v>132</v>
      </c>
    </row>
    <row r="64" spans="1:11" s="6" customFormat="1" ht="15" customHeight="1">
      <c r="A64" s="46" t="s">
        <v>51</v>
      </c>
      <c r="B64" s="51" t="s">
        <v>158</v>
      </c>
      <c r="C64" s="69">
        <f t="shared" si="1"/>
        <v>1</v>
      </c>
      <c r="D64" s="69"/>
      <c r="E64" s="79"/>
      <c r="F64" s="80">
        <f t="shared" si="5"/>
        <v>1</v>
      </c>
      <c r="G64" s="48" t="s">
        <v>96</v>
      </c>
      <c r="H64" s="52" t="s">
        <v>96</v>
      </c>
      <c r="I64" s="58" t="s">
        <v>132</v>
      </c>
      <c r="J64" s="62" t="s">
        <v>180</v>
      </c>
      <c r="K64" s="172" t="s">
        <v>132</v>
      </c>
    </row>
    <row r="65" spans="1:11" s="45" customFormat="1" ht="15" customHeight="1">
      <c r="A65" s="46" t="s">
        <v>52</v>
      </c>
      <c r="B65" s="52" t="s">
        <v>158</v>
      </c>
      <c r="C65" s="69">
        <f t="shared" si="1"/>
        <v>1</v>
      </c>
      <c r="D65" s="69"/>
      <c r="E65" s="79"/>
      <c r="F65" s="80">
        <f t="shared" si="5"/>
        <v>1</v>
      </c>
      <c r="G65" s="47" t="s">
        <v>96</v>
      </c>
      <c r="H65" s="52" t="s">
        <v>96</v>
      </c>
      <c r="I65" s="58" t="s">
        <v>132</v>
      </c>
      <c r="J65" s="66" t="s">
        <v>111</v>
      </c>
      <c r="K65" s="172" t="s">
        <v>132</v>
      </c>
    </row>
    <row r="66" spans="1:11" s="6" customFormat="1" ht="15" customHeight="1">
      <c r="A66" s="46" t="s">
        <v>53</v>
      </c>
      <c r="B66" s="51" t="s">
        <v>198</v>
      </c>
      <c r="C66" s="69">
        <f t="shared" si="1"/>
        <v>0</v>
      </c>
      <c r="D66" s="69"/>
      <c r="E66" s="79"/>
      <c r="F66" s="80">
        <f t="shared" si="5"/>
        <v>0</v>
      </c>
      <c r="G66" s="47" t="s">
        <v>96</v>
      </c>
      <c r="H66" s="52" t="s">
        <v>217</v>
      </c>
      <c r="I66" s="58" t="s">
        <v>764</v>
      </c>
      <c r="J66" s="60" t="s">
        <v>99</v>
      </c>
      <c r="K66" s="172" t="s">
        <v>132</v>
      </c>
    </row>
    <row r="67" spans="1:11" s="6" customFormat="1" ht="15" customHeight="1">
      <c r="A67" s="46" t="s">
        <v>54</v>
      </c>
      <c r="B67" s="51" t="s">
        <v>158</v>
      </c>
      <c r="C67" s="69">
        <f t="shared" si="1"/>
        <v>1</v>
      </c>
      <c r="D67" s="69"/>
      <c r="E67" s="79"/>
      <c r="F67" s="80">
        <f t="shared" si="5"/>
        <v>1</v>
      </c>
      <c r="G67" s="47" t="s">
        <v>96</v>
      </c>
      <c r="H67" s="52" t="s">
        <v>96</v>
      </c>
      <c r="I67" s="58" t="s">
        <v>132</v>
      </c>
      <c r="J67" s="62" t="s">
        <v>209</v>
      </c>
      <c r="K67" s="172" t="s">
        <v>132</v>
      </c>
    </row>
    <row r="68" spans="1:11" ht="15" customHeight="1">
      <c r="A68" s="46" t="s">
        <v>55</v>
      </c>
      <c r="B68" s="51" t="s">
        <v>158</v>
      </c>
      <c r="C68" s="69">
        <f t="shared" si="1"/>
        <v>1</v>
      </c>
      <c r="D68" s="69"/>
      <c r="E68" s="79"/>
      <c r="F68" s="80">
        <f t="shared" si="5"/>
        <v>1</v>
      </c>
      <c r="G68" s="47" t="s">
        <v>96</v>
      </c>
      <c r="H68" s="52" t="s">
        <v>96</v>
      </c>
      <c r="I68" s="58" t="s">
        <v>132</v>
      </c>
      <c r="J68" s="62" t="s">
        <v>536</v>
      </c>
      <c r="K68" s="172" t="s">
        <v>132</v>
      </c>
    </row>
    <row r="69" spans="1:11" ht="15" customHeight="1">
      <c r="A69" s="100" t="s">
        <v>56</v>
      </c>
      <c r="B69" s="53"/>
      <c r="C69" s="71"/>
      <c r="D69" s="71"/>
      <c r="E69" s="84"/>
      <c r="F69" s="85"/>
      <c r="G69" s="49"/>
      <c r="H69" s="53"/>
      <c r="I69" s="170"/>
      <c r="J69" s="67"/>
    </row>
    <row r="70" spans="1:11" s="6" customFormat="1" ht="15" customHeight="1">
      <c r="A70" s="46" t="s">
        <v>57</v>
      </c>
      <c r="B70" s="51" t="s">
        <v>158</v>
      </c>
      <c r="C70" s="69">
        <f t="shared" si="1"/>
        <v>1</v>
      </c>
      <c r="D70" s="69"/>
      <c r="E70" s="79"/>
      <c r="F70" s="80">
        <f t="shared" ref="F70:F75" si="6">C70*(1-D70)*(1-E70)</f>
        <v>1</v>
      </c>
      <c r="G70" s="47" t="s">
        <v>96</v>
      </c>
      <c r="H70" s="52" t="s">
        <v>96</v>
      </c>
      <c r="I70" s="58" t="s">
        <v>132</v>
      </c>
      <c r="J70" s="66" t="s">
        <v>90</v>
      </c>
      <c r="K70" s="172" t="s">
        <v>132</v>
      </c>
    </row>
    <row r="71" spans="1:11" ht="15" customHeight="1">
      <c r="A71" s="46" t="s">
        <v>58</v>
      </c>
      <c r="B71" s="51" t="s">
        <v>158</v>
      </c>
      <c r="C71" s="69">
        <f t="shared" si="1"/>
        <v>1</v>
      </c>
      <c r="D71" s="69"/>
      <c r="E71" s="79"/>
      <c r="F71" s="80">
        <f t="shared" si="6"/>
        <v>1</v>
      </c>
      <c r="G71" s="47" t="s">
        <v>96</v>
      </c>
      <c r="H71" s="52" t="s">
        <v>96</v>
      </c>
      <c r="I71" s="58" t="s">
        <v>132</v>
      </c>
      <c r="J71" s="63" t="s">
        <v>148</v>
      </c>
      <c r="K71" s="172" t="s">
        <v>132</v>
      </c>
    </row>
    <row r="72" spans="1:11" ht="15" customHeight="1">
      <c r="A72" s="46" t="s">
        <v>59</v>
      </c>
      <c r="B72" s="51" t="s">
        <v>198</v>
      </c>
      <c r="C72" s="69">
        <f t="shared" ref="C72:C98" si="7">IF(B72=$B$4,1,0)</f>
        <v>0</v>
      </c>
      <c r="D72" s="69"/>
      <c r="E72" s="79"/>
      <c r="F72" s="80">
        <f t="shared" si="6"/>
        <v>0</v>
      </c>
      <c r="G72" s="47" t="s">
        <v>719</v>
      </c>
      <c r="H72" s="52" t="s">
        <v>132</v>
      </c>
      <c r="I72" s="58" t="s">
        <v>638</v>
      </c>
      <c r="J72" s="60" t="s">
        <v>155</v>
      </c>
      <c r="K72" s="172" t="s">
        <v>132</v>
      </c>
    </row>
    <row r="73" spans="1:11" s="6" customFormat="1" ht="15" customHeight="1">
      <c r="A73" s="46" t="s">
        <v>60</v>
      </c>
      <c r="B73" s="51" t="s">
        <v>158</v>
      </c>
      <c r="C73" s="69">
        <f t="shared" si="7"/>
        <v>1</v>
      </c>
      <c r="D73" s="69"/>
      <c r="E73" s="79"/>
      <c r="F73" s="80">
        <f t="shared" si="6"/>
        <v>1</v>
      </c>
      <c r="G73" s="47" t="s">
        <v>96</v>
      </c>
      <c r="H73" s="52" t="s">
        <v>96</v>
      </c>
      <c r="I73" s="58" t="s">
        <v>132</v>
      </c>
      <c r="J73" s="60" t="s">
        <v>211</v>
      </c>
      <c r="K73" s="172" t="s">
        <v>132</v>
      </c>
    </row>
    <row r="74" spans="1:11" s="6" customFormat="1" ht="15" customHeight="1">
      <c r="A74" s="46" t="s">
        <v>233</v>
      </c>
      <c r="B74" s="51" t="s">
        <v>158</v>
      </c>
      <c r="C74" s="69">
        <f t="shared" si="7"/>
        <v>1</v>
      </c>
      <c r="D74" s="69"/>
      <c r="E74" s="79"/>
      <c r="F74" s="80">
        <f t="shared" si="6"/>
        <v>1</v>
      </c>
      <c r="G74" s="47" t="s">
        <v>96</v>
      </c>
      <c r="H74" s="52" t="s">
        <v>96</v>
      </c>
      <c r="I74" s="58" t="s">
        <v>132</v>
      </c>
      <c r="J74" s="60" t="s">
        <v>120</v>
      </c>
      <c r="K74" s="172" t="s">
        <v>132</v>
      </c>
    </row>
    <row r="75" spans="1:11" s="6" customFormat="1" ht="15" customHeight="1">
      <c r="A75" s="46" t="s">
        <v>61</v>
      </c>
      <c r="B75" s="51" t="s">
        <v>158</v>
      </c>
      <c r="C75" s="69">
        <f t="shared" si="7"/>
        <v>1</v>
      </c>
      <c r="D75" s="69"/>
      <c r="E75" s="79"/>
      <c r="F75" s="80">
        <f t="shared" si="6"/>
        <v>1</v>
      </c>
      <c r="G75" s="47" t="s">
        <v>96</v>
      </c>
      <c r="H75" s="52" t="s">
        <v>96</v>
      </c>
      <c r="I75" s="58" t="s">
        <v>132</v>
      </c>
      <c r="J75" s="66" t="s">
        <v>142</v>
      </c>
      <c r="K75" s="172" t="s">
        <v>132</v>
      </c>
    </row>
    <row r="76" spans="1:11" ht="15" customHeight="1">
      <c r="A76" s="100" t="s">
        <v>62</v>
      </c>
      <c r="B76" s="53"/>
      <c r="C76" s="71"/>
      <c r="D76" s="71"/>
      <c r="E76" s="84"/>
      <c r="F76" s="85"/>
      <c r="G76" s="49"/>
      <c r="H76" s="53"/>
      <c r="I76" s="170"/>
      <c r="J76" s="67"/>
    </row>
    <row r="77" spans="1:11" s="6" customFormat="1" ht="15" customHeight="1">
      <c r="A77" s="46" t="s">
        <v>63</v>
      </c>
      <c r="B77" s="51" t="s">
        <v>158</v>
      </c>
      <c r="C77" s="69">
        <f t="shared" si="7"/>
        <v>1</v>
      </c>
      <c r="D77" s="69"/>
      <c r="E77" s="79"/>
      <c r="F77" s="80">
        <f t="shared" ref="F77:F86" si="8">C77*(1-D77)*(1-E77)</f>
        <v>1</v>
      </c>
      <c r="G77" s="47" t="s">
        <v>96</v>
      </c>
      <c r="H77" s="52" t="s">
        <v>96</v>
      </c>
      <c r="I77" s="58" t="s">
        <v>132</v>
      </c>
      <c r="J77" s="66" t="s">
        <v>124</v>
      </c>
      <c r="K77" s="172" t="s">
        <v>132</v>
      </c>
    </row>
    <row r="78" spans="1:11" s="6" customFormat="1" ht="15" customHeight="1">
      <c r="A78" s="46" t="s">
        <v>65</v>
      </c>
      <c r="B78" s="51" t="s">
        <v>198</v>
      </c>
      <c r="C78" s="69">
        <f t="shared" si="7"/>
        <v>0</v>
      </c>
      <c r="D78" s="69"/>
      <c r="E78" s="79"/>
      <c r="F78" s="80">
        <f t="shared" si="8"/>
        <v>0</v>
      </c>
      <c r="G78" s="47" t="s">
        <v>716</v>
      </c>
      <c r="H78" s="52" t="s">
        <v>217</v>
      </c>
      <c r="I78" s="58" t="s">
        <v>786</v>
      </c>
      <c r="J78" s="60" t="s">
        <v>210</v>
      </c>
      <c r="K78" s="173" t="s">
        <v>132</v>
      </c>
    </row>
    <row r="79" spans="1:11" s="6" customFormat="1" ht="15" customHeight="1">
      <c r="A79" s="46" t="s">
        <v>66</v>
      </c>
      <c r="B79" s="51" t="s">
        <v>198</v>
      </c>
      <c r="C79" s="69">
        <f t="shared" si="7"/>
        <v>0</v>
      </c>
      <c r="D79" s="69"/>
      <c r="E79" s="79"/>
      <c r="F79" s="80">
        <f t="shared" si="8"/>
        <v>0</v>
      </c>
      <c r="G79" s="47" t="s">
        <v>96</v>
      </c>
      <c r="H79" s="52" t="s">
        <v>204</v>
      </c>
      <c r="I79" s="46" t="s">
        <v>766</v>
      </c>
      <c r="J79" s="66" t="s">
        <v>143</v>
      </c>
      <c r="K79" s="172" t="s">
        <v>132</v>
      </c>
    </row>
    <row r="80" spans="1:11" ht="15" customHeight="1">
      <c r="A80" s="46" t="s">
        <v>67</v>
      </c>
      <c r="B80" s="51" t="s">
        <v>158</v>
      </c>
      <c r="C80" s="69">
        <f t="shared" si="7"/>
        <v>1</v>
      </c>
      <c r="D80" s="69"/>
      <c r="E80" s="79"/>
      <c r="F80" s="80">
        <f t="shared" si="8"/>
        <v>1</v>
      </c>
      <c r="G80" s="48" t="s">
        <v>96</v>
      </c>
      <c r="H80" s="52" t="s">
        <v>96</v>
      </c>
      <c r="I80" s="58" t="s">
        <v>132</v>
      </c>
      <c r="J80" s="68" t="s">
        <v>91</v>
      </c>
      <c r="K80" s="172" t="s">
        <v>132</v>
      </c>
    </row>
    <row r="81" spans="1:11" ht="15" customHeight="1">
      <c r="A81" s="46" t="s">
        <v>69</v>
      </c>
      <c r="B81" s="51" t="s">
        <v>158</v>
      </c>
      <c r="C81" s="69">
        <f t="shared" si="7"/>
        <v>1</v>
      </c>
      <c r="D81" s="69"/>
      <c r="E81" s="79"/>
      <c r="F81" s="80">
        <f t="shared" si="8"/>
        <v>1</v>
      </c>
      <c r="G81" s="47" t="s">
        <v>96</v>
      </c>
      <c r="H81" s="52" t="s">
        <v>96</v>
      </c>
      <c r="I81" s="58" t="s">
        <v>132</v>
      </c>
      <c r="J81" s="60" t="s">
        <v>93</v>
      </c>
      <c r="K81" s="172" t="s">
        <v>132</v>
      </c>
    </row>
    <row r="82" spans="1:11" s="9" customFormat="1" ht="15" customHeight="1">
      <c r="A82" s="46" t="s">
        <v>70</v>
      </c>
      <c r="B82" s="51" t="s">
        <v>158</v>
      </c>
      <c r="C82" s="69">
        <f t="shared" si="7"/>
        <v>1</v>
      </c>
      <c r="D82" s="69"/>
      <c r="E82" s="79"/>
      <c r="F82" s="80">
        <f t="shared" si="8"/>
        <v>1</v>
      </c>
      <c r="G82" s="47" t="s">
        <v>96</v>
      </c>
      <c r="H82" s="52" t="s">
        <v>96</v>
      </c>
      <c r="I82" s="58" t="s">
        <v>132</v>
      </c>
      <c r="J82" s="60" t="s">
        <v>227</v>
      </c>
      <c r="K82" s="172" t="s">
        <v>132</v>
      </c>
    </row>
    <row r="83" spans="1:11" s="6" customFormat="1" ht="15" customHeight="1">
      <c r="A83" s="46" t="s">
        <v>234</v>
      </c>
      <c r="B83" s="51" t="s">
        <v>158</v>
      </c>
      <c r="C83" s="69">
        <f t="shared" si="7"/>
        <v>1</v>
      </c>
      <c r="D83" s="69"/>
      <c r="E83" s="79"/>
      <c r="F83" s="80">
        <f t="shared" si="8"/>
        <v>1</v>
      </c>
      <c r="G83" s="47" t="s">
        <v>96</v>
      </c>
      <c r="H83" s="52" t="s">
        <v>96</v>
      </c>
      <c r="I83" s="58" t="s">
        <v>776</v>
      </c>
      <c r="J83" s="60" t="s">
        <v>149</v>
      </c>
      <c r="K83" s="172" t="s">
        <v>132</v>
      </c>
    </row>
    <row r="84" spans="1:11" ht="15" customHeight="1">
      <c r="A84" s="46" t="s">
        <v>71</v>
      </c>
      <c r="B84" s="51" t="s">
        <v>158</v>
      </c>
      <c r="C84" s="69">
        <f t="shared" si="7"/>
        <v>1</v>
      </c>
      <c r="D84" s="69"/>
      <c r="E84" s="79"/>
      <c r="F84" s="80">
        <f t="shared" si="8"/>
        <v>1</v>
      </c>
      <c r="G84" s="47" t="s">
        <v>96</v>
      </c>
      <c r="H84" s="52" t="s">
        <v>96</v>
      </c>
      <c r="I84" s="58" t="s">
        <v>777</v>
      </c>
      <c r="J84" s="66" t="s">
        <v>761</v>
      </c>
      <c r="K84" s="172" t="s">
        <v>132</v>
      </c>
    </row>
    <row r="85" spans="1:11" s="6" customFormat="1" ht="15" customHeight="1">
      <c r="A85" s="46" t="s">
        <v>72</v>
      </c>
      <c r="B85" s="51" t="s">
        <v>158</v>
      </c>
      <c r="C85" s="69">
        <f t="shared" si="7"/>
        <v>1</v>
      </c>
      <c r="D85" s="69"/>
      <c r="E85" s="79"/>
      <c r="F85" s="80">
        <f t="shared" si="8"/>
        <v>1</v>
      </c>
      <c r="G85" s="47" t="s">
        <v>96</v>
      </c>
      <c r="H85" s="52" t="s">
        <v>96</v>
      </c>
      <c r="I85" s="58" t="s">
        <v>132</v>
      </c>
      <c r="J85" s="60" t="s">
        <v>176</v>
      </c>
      <c r="K85" s="172" t="s">
        <v>132</v>
      </c>
    </row>
    <row r="86" spans="1:11" s="6" customFormat="1" ht="15" customHeight="1">
      <c r="A86" s="46" t="s">
        <v>73</v>
      </c>
      <c r="B86" s="51" t="s">
        <v>198</v>
      </c>
      <c r="C86" s="69">
        <f t="shared" si="7"/>
        <v>0</v>
      </c>
      <c r="D86" s="69"/>
      <c r="E86" s="79"/>
      <c r="F86" s="80">
        <f t="shared" si="8"/>
        <v>0</v>
      </c>
      <c r="G86" s="47" t="s">
        <v>719</v>
      </c>
      <c r="H86" s="52" t="s">
        <v>132</v>
      </c>
      <c r="I86" s="58" t="s">
        <v>638</v>
      </c>
      <c r="J86" s="66" t="s">
        <v>150</v>
      </c>
      <c r="K86" s="172" t="s">
        <v>132</v>
      </c>
    </row>
    <row r="87" spans="1:11" ht="15" customHeight="1">
      <c r="A87" s="100" t="s">
        <v>74</v>
      </c>
      <c r="B87" s="53"/>
      <c r="C87" s="71"/>
      <c r="D87" s="71"/>
      <c r="E87" s="84"/>
      <c r="F87" s="85"/>
      <c r="G87" s="49"/>
      <c r="H87" s="53"/>
      <c r="I87" s="170"/>
      <c r="J87" s="67"/>
    </row>
    <row r="88" spans="1:11" ht="15" customHeight="1">
      <c r="A88" s="46" t="s">
        <v>64</v>
      </c>
      <c r="B88" s="52" t="s">
        <v>158</v>
      </c>
      <c r="C88" s="69">
        <f t="shared" si="7"/>
        <v>1</v>
      </c>
      <c r="D88" s="69"/>
      <c r="E88" s="79"/>
      <c r="F88" s="80">
        <f t="shared" ref="F88:F98" si="9">C88*(1-D88)*(1-E88)</f>
        <v>1</v>
      </c>
      <c r="G88" s="47" t="s">
        <v>96</v>
      </c>
      <c r="H88" s="52" t="s">
        <v>96</v>
      </c>
      <c r="I88" s="58" t="s">
        <v>132</v>
      </c>
      <c r="J88" s="60" t="s">
        <v>121</v>
      </c>
      <c r="K88" s="172" t="s">
        <v>132</v>
      </c>
    </row>
    <row r="89" spans="1:11" s="6" customFormat="1" ht="15" customHeight="1">
      <c r="A89" s="46" t="s">
        <v>75</v>
      </c>
      <c r="B89" s="51" t="s">
        <v>158</v>
      </c>
      <c r="C89" s="69">
        <f t="shared" si="7"/>
        <v>1</v>
      </c>
      <c r="D89" s="69"/>
      <c r="E89" s="79"/>
      <c r="F89" s="80">
        <f t="shared" si="9"/>
        <v>1</v>
      </c>
      <c r="G89" s="47" t="s">
        <v>96</v>
      </c>
      <c r="H89" s="52" t="s">
        <v>96</v>
      </c>
      <c r="I89" s="58" t="s">
        <v>132</v>
      </c>
      <c r="J89" s="62" t="s">
        <v>122</v>
      </c>
      <c r="K89" s="172" t="s">
        <v>132</v>
      </c>
    </row>
    <row r="90" spans="1:11" s="6" customFormat="1" ht="15" customHeight="1">
      <c r="A90" s="46" t="s">
        <v>68</v>
      </c>
      <c r="B90" s="51" t="s">
        <v>283</v>
      </c>
      <c r="C90" s="69">
        <f t="shared" si="7"/>
        <v>0</v>
      </c>
      <c r="D90" s="69"/>
      <c r="E90" s="79"/>
      <c r="F90" s="80">
        <f t="shared" si="9"/>
        <v>0</v>
      </c>
      <c r="G90" s="47" t="s">
        <v>719</v>
      </c>
      <c r="H90" s="52" t="s">
        <v>132</v>
      </c>
      <c r="I90" s="58" t="s">
        <v>638</v>
      </c>
      <c r="J90" s="60" t="s">
        <v>92</v>
      </c>
      <c r="K90" s="172" t="s">
        <v>132</v>
      </c>
    </row>
    <row r="91" spans="1:11" s="6" customFormat="1" ht="15" customHeight="1">
      <c r="A91" s="46" t="s">
        <v>76</v>
      </c>
      <c r="B91" s="51" t="s">
        <v>283</v>
      </c>
      <c r="C91" s="69">
        <f t="shared" si="7"/>
        <v>0</v>
      </c>
      <c r="D91" s="69"/>
      <c r="E91" s="79"/>
      <c r="F91" s="80">
        <f t="shared" si="9"/>
        <v>0</v>
      </c>
      <c r="G91" s="47" t="s">
        <v>716</v>
      </c>
      <c r="H91" s="52" t="s">
        <v>217</v>
      </c>
      <c r="I91" s="58" t="s">
        <v>788</v>
      </c>
      <c r="J91" s="66" t="s">
        <v>151</v>
      </c>
      <c r="K91" s="172" t="s">
        <v>132</v>
      </c>
    </row>
    <row r="92" spans="1:11" ht="15" customHeight="1">
      <c r="A92" s="46" t="s">
        <v>77</v>
      </c>
      <c r="B92" s="51" t="s">
        <v>158</v>
      </c>
      <c r="C92" s="69">
        <f t="shared" si="7"/>
        <v>1</v>
      </c>
      <c r="D92" s="69"/>
      <c r="E92" s="79"/>
      <c r="F92" s="80">
        <f t="shared" si="9"/>
        <v>1</v>
      </c>
      <c r="G92" s="47" t="s">
        <v>96</v>
      </c>
      <c r="H92" s="52" t="s">
        <v>96</v>
      </c>
      <c r="I92" s="58" t="s">
        <v>132</v>
      </c>
      <c r="J92" s="60" t="s">
        <v>206</v>
      </c>
      <c r="K92" s="172" t="s">
        <v>132</v>
      </c>
    </row>
    <row r="93" spans="1:11" ht="15" customHeight="1">
      <c r="A93" s="46" t="s">
        <v>78</v>
      </c>
      <c r="B93" s="51" t="s">
        <v>158</v>
      </c>
      <c r="C93" s="69">
        <f t="shared" si="7"/>
        <v>1</v>
      </c>
      <c r="D93" s="69"/>
      <c r="E93" s="79"/>
      <c r="F93" s="80">
        <f t="shared" si="9"/>
        <v>1</v>
      </c>
      <c r="G93" s="47" t="s">
        <v>96</v>
      </c>
      <c r="H93" s="52" t="s">
        <v>96</v>
      </c>
      <c r="I93" s="58" t="s">
        <v>132</v>
      </c>
      <c r="J93" s="66" t="s">
        <v>97</v>
      </c>
      <c r="K93" s="172" t="s">
        <v>132</v>
      </c>
    </row>
    <row r="94" spans="1:11" ht="15" customHeight="1">
      <c r="A94" s="46" t="s">
        <v>79</v>
      </c>
      <c r="B94" s="51" t="s">
        <v>158</v>
      </c>
      <c r="C94" s="69">
        <f t="shared" si="7"/>
        <v>1</v>
      </c>
      <c r="D94" s="69"/>
      <c r="E94" s="79"/>
      <c r="F94" s="80">
        <f t="shared" si="9"/>
        <v>1</v>
      </c>
      <c r="G94" s="47" t="s">
        <v>96</v>
      </c>
      <c r="H94" s="52" t="s">
        <v>96</v>
      </c>
      <c r="I94" s="58" t="s">
        <v>132</v>
      </c>
      <c r="J94" s="60" t="s">
        <v>144</v>
      </c>
      <c r="K94" s="172" t="s">
        <v>132</v>
      </c>
    </row>
    <row r="95" spans="1:11" s="6" customFormat="1" ht="15" customHeight="1">
      <c r="A95" s="46" t="s">
        <v>80</v>
      </c>
      <c r="B95" s="51" t="s">
        <v>283</v>
      </c>
      <c r="C95" s="69">
        <f t="shared" si="7"/>
        <v>0</v>
      </c>
      <c r="D95" s="69"/>
      <c r="E95" s="79"/>
      <c r="F95" s="80">
        <f t="shared" si="9"/>
        <v>0</v>
      </c>
      <c r="G95" s="47" t="s">
        <v>96</v>
      </c>
      <c r="H95" s="52" t="s">
        <v>217</v>
      </c>
      <c r="I95" s="58" t="s">
        <v>762</v>
      </c>
      <c r="J95" s="60" t="s">
        <v>146</v>
      </c>
      <c r="K95" s="172" t="s">
        <v>132</v>
      </c>
    </row>
    <row r="96" spans="1:11" s="6" customFormat="1" ht="15" customHeight="1">
      <c r="A96" s="46" t="s">
        <v>81</v>
      </c>
      <c r="B96" s="51" t="s">
        <v>158</v>
      </c>
      <c r="C96" s="69">
        <f t="shared" si="7"/>
        <v>1</v>
      </c>
      <c r="D96" s="69"/>
      <c r="E96" s="79"/>
      <c r="F96" s="80">
        <f t="shared" si="9"/>
        <v>1</v>
      </c>
      <c r="G96" s="47" t="s">
        <v>96</v>
      </c>
      <c r="H96" s="52" t="s">
        <v>96</v>
      </c>
      <c r="I96" s="58" t="s">
        <v>132</v>
      </c>
      <c r="J96" s="60" t="s">
        <v>123</v>
      </c>
      <c r="K96" s="172" t="s">
        <v>132</v>
      </c>
    </row>
    <row r="97" spans="1:11" s="6" customFormat="1" ht="15" customHeight="1">
      <c r="A97" s="46" t="s">
        <v>82</v>
      </c>
      <c r="B97" s="51" t="s">
        <v>283</v>
      </c>
      <c r="C97" s="69">
        <f t="shared" si="7"/>
        <v>0</v>
      </c>
      <c r="D97" s="69"/>
      <c r="E97" s="79"/>
      <c r="F97" s="80">
        <f t="shared" si="9"/>
        <v>0</v>
      </c>
      <c r="G97" s="47" t="s">
        <v>719</v>
      </c>
      <c r="H97" s="52" t="s">
        <v>132</v>
      </c>
      <c r="I97" s="58" t="s">
        <v>638</v>
      </c>
      <c r="J97" s="66" t="s">
        <v>177</v>
      </c>
      <c r="K97" s="172" t="s">
        <v>132</v>
      </c>
    </row>
    <row r="98" spans="1:11" s="6" customFormat="1" ht="14.25" customHeight="1">
      <c r="A98" s="46" t="s">
        <v>83</v>
      </c>
      <c r="B98" s="51" t="s">
        <v>283</v>
      </c>
      <c r="C98" s="69">
        <f t="shared" si="7"/>
        <v>0</v>
      </c>
      <c r="D98" s="69"/>
      <c r="E98" s="79"/>
      <c r="F98" s="80">
        <f t="shared" si="9"/>
        <v>0</v>
      </c>
      <c r="G98" s="47" t="s">
        <v>719</v>
      </c>
      <c r="H98" s="52" t="s">
        <v>132</v>
      </c>
      <c r="I98" s="58" t="s">
        <v>638</v>
      </c>
      <c r="J98" s="60" t="s">
        <v>145</v>
      </c>
      <c r="K98" s="172" t="s">
        <v>132</v>
      </c>
    </row>
    <row r="99" spans="1:11" ht="14.25" customHeight="1">
      <c r="A99" s="107" t="s">
        <v>353</v>
      </c>
      <c r="B99" s="146"/>
      <c r="C99" s="147"/>
      <c r="D99" s="146"/>
      <c r="E99" s="146"/>
      <c r="F99" s="146"/>
      <c r="G99" s="146"/>
      <c r="H99" s="146"/>
      <c r="I99" s="146"/>
      <c r="J99" s="146"/>
    </row>
    <row r="100" spans="1:11" ht="14.25" customHeight="1">
      <c r="J100" s="2"/>
    </row>
    <row r="101" spans="1:11" ht="14.25" customHeight="1">
      <c r="A101" s="4"/>
      <c r="B101" s="4"/>
      <c r="D101" s="4"/>
      <c r="E101" s="4"/>
      <c r="F101" s="4"/>
      <c r="G101" s="4"/>
      <c r="H101" s="4"/>
      <c r="I101" s="4"/>
    </row>
    <row r="104" spans="1:11" ht="14.25" customHeight="1">
      <c r="A104" s="4"/>
      <c r="B104" s="4"/>
      <c r="D104" s="4"/>
      <c r="E104" s="4"/>
      <c r="F104" s="4"/>
      <c r="G104" s="4"/>
      <c r="H104" s="4"/>
      <c r="I104" s="4"/>
    </row>
    <row r="108" spans="1:11" ht="14.25" customHeight="1">
      <c r="A108" s="4"/>
      <c r="B108" s="4"/>
      <c r="D108" s="4"/>
      <c r="E108" s="4"/>
      <c r="F108" s="4"/>
      <c r="G108" s="4"/>
      <c r="H108" s="4"/>
      <c r="I108" s="4"/>
    </row>
  </sheetData>
  <mergeCells count="11">
    <mergeCell ref="A2:J2"/>
    <mergeCell ref="A3:A5"/>
    <mergeCell ref="C3:F3"/>
    <mergeCell ref="H3:H5"/>
    <mergeCell ref="I3:I5"/>
    <mergeCell ref="J3:J5"/>
    <mergeCell ref="C4:C5"/>
    <mergeCell ref="D4:D5"/>
    <mergeCell ref="E4:E5"/>
    <mergeCell ref="F4:F5"/>
    <mergeCell ref="G3:G5"/>
  </mergeCells>
  <conditionalFormatting sqref="A7:A24">
    <cfRule type="dataBar" priority="1">
      <dataBar>
        <cfvo type="min"/>
        <cfvo type="max"/>
        <color rgb="FF638EC6"/>
      </dataBar>
    </cfRule>
  </conditionalFormatting>
  <dataValidations count="1">
    <dataValidation type="list" allowBlank="1" showInputMessage="1" showErrorMessage="1" sqref="B7:B98" xr:uid="{00000000-0002-0000-0600-000000000000}">
      <formula1>$B$4:$B$5</formula1>
    </dataValidation>
  </dataValidations>
  <hyperlinks>
    <hyperlink ref="J9" r:id="rId1" xr:uid="{00000000-0004-0000-0600-000000000000}"/>
    <hyperlink ref="J18" r:id="rId2" xr:uid="{00000000-0004-0000-0600-000001000000}"/>
    <hyperlink ref="J19" r:id="rId3" xr:uid="{00000000-0004-0000-0600-000002000000}"/>
    <hyperlink ref="J20" r:id="rId4" xr:uid="{00000000-0004-0000-0600-000003000000}"/>
    <hyperlink ref="J24" r:id="rId5" xr:uid="{00000000-0004-0000-0600-000004000000}"/>
    <hyperlink ref="J28" r:id="rId6" xr:uid="{00000000-0004-0000-0600-000005000000}"/>
    <hyperlink ref="J30" r:id="rId7" xr:uid="{00000000-0004-0000-0600-000006000000}"/>
    <hyperlink ref="J32" r:id="rId8" xr:uid="{00000000-0004-0000-0600-000007000000}"/>
    <hyperlink ref="J35" r:id="rId9" xr:uid="{00000000-0004-0000-0600-000008000000}"/>
    <hyperlink ref="J36" r:id="rId10" xr:uid="{00000000-0004-0000-0600-000009000000}"/>
    <hyperlink ref="J49" r:id="rId11" xr:uid="{00000000-0004-0000-0600-00000A000000}"/>
    <hyperlink ref="J51" r:id="rId12" xr:uid="{00000000-0004-0000-0600-00000B000000}"/>
    <hyperlink ref="J55" r:id="rId13" xr:uid="{00000000-0004-0000-0600-00000C000000}"/>
    <hyperlink ref="J56" r:id="rId14" xr:uid="{00000000-0004-0000-0600-00000D000000}"/>
    <hyperlink ref="J61" r:id="rId15" xr:uid="{00000000-0004-0000-0600-00000E000000}"/>
    <hyperlink ref="J66" r:id="rId16" xr:uid="{00000000-0004-0000-0600-00000F000000}"/>
    <hyperlink ref="J71" r:id="rId17" location="document_list" xr:uid="{00000000-0004-0000-0600-000010000000}"/>
    <hyperlink ref="J72" r:id="rId18" xr:uid="{00000000-0004-0000-0600-000011000000}"/>
    <hyperlink ref="J74" r:id="rId19" xr:uid="{00000000-0004-0000-0600-000012000000}"/>
    <hyperlink ref="J88" r:id="rId20" xr:uid="{00000000-0004-0000-0600-000013000000}"/>
    <hyperlink ref="J80" r:id="rId21" xr:uid="{00000000-0004-0000-0600-000014000000}"/>
    <hyperlink ref="J90" r:id="rId22" xr:uid="{00000000-0004-0000-0600-000015000000}"/>
    <hyperlink ref="J81" r:id="rId23" xr:uid="{00000000-0004-0000-0600-000016000000}"/>
    <hyperlink ref="J82" r:id="rId24" xr:uid="{00000000-0004-0000-0600-000017000000}"/>
    <hyperlink ref="J92" r:id="rId25" xr:uid="{00000000-0004-0000-0600-000018000000}"/>
    <hyperlink ref="J94" r:id="rId26" xr:uid="{00000000-0004-0000-0600-000019000000}"/>
    <hyperlink ref="J98" r:id="rId27" xr:uid="{00000000-0004-0000-0600-00001A000000}"/>
    <hyperlink ref="J95" r:id="rId28" xr:uid="{00000000-0004-0000-0600-00001B000000}"/>
    <hyperlink ref="J34" r:id="rId29" xr:uid="{00000000-0004-0000-0600-00001C000000}"/>
    <hyperlink ref="J23" r:id="rId30" xr:uid="{00000000-0004-0000-0600-00001D000000}"/>
    <hyperlink ref="J13" r:id="rId31" xr:uid="{00000000-0004-0000-0600-00001E000000}"/>
    <hyperlink ref="J8" r:id="rId32" xr:uid="{00000000-0004-0000-0600-00001F000000}"/>
    <hyperlink ref="J42" r:id="rId33" xr:uid="{00000000-0004-0000-0600-000020000000}"/>
    <hyperlink ref="J68" r:id="rId34" display="http://ufo.ulntc.ru/index.php?mgf=sovet&amp;slep=net" xr:uid="{00000000-0004-0000-0600-000021000000}"/>
    <hyperlink ref="J41" r:id="rId35" xr:uid="{00000000-0004-0000-0600-000022000000}"/>
    <hyperlink ref="J15" r:id="rId36" xr:uid="{00000000-0004-0000-0600-000023000000}"/>
    <hyperlink ref="J26" r:id="rId37" xr:uid="{00000000-0004-0000-0600-000024000000}"/>
    <hyperlink ref="J38" r:id="rId38" xr:uid="{00000000-0004-0000-0600-000025000000}"/>
    <hyperlink ref="J47" r:id="rId39" xr:uid="{00000000-0004-0000-0600-000026000000}"/>
    <hyperlink ref="J53" r:id="rId40" xr:uid="{00000000-0004-0000-0600-000027000000}"/>
    <hyperlink ref="J62" r:id="rId41" xr:uid="{00000000-0004-0000-0600-000028000000}"/>
    <hyperlink ref="J64" r:id="rId42" xr:uid="{00000000-0004-0000-0600-000029000000}"/>
    <hyperlink ref="J78" r:id="rId43" xr:uid="{00000000-0004-0000-0600-00002A000000}"/>
    <hyperlink ref="J83" r:id="rId44" xr:uid="{00000000-0004-0000-0600-00002B000000}"/>
    <hyperlink ref="J89" r:id="rId45" xr:uid="{00000000-0004-0000-0600-00002C000000}"/>
    <hyperlink ref="J40" r:id="rId46" xr:uid="{00000000-0004-0000-0600-00002D000000}"/>
    <hyperlink ref="J45" r:id="rId47" xr:uid="{00000000-0004-0000-0600-00002E000000}"/>
    <hyperlink ref="J21" r:id="rId48" xr:uid="{00000000-0004-0000-0600-00002F000000}"/>
    <hyperlink ref="J39" r:id="rId49" xr:uid="{00000000-0004-0000-0600-000030000000}"/>
    <hyperlink ref="J96" r:id="rId50" xr:uid="{00000000-0004-0000-0600-000031000000}"/>
    <hyperlink ref="J22" r:id="rId51" xr:uid="{00000000-0004-0000-0600-000032000000}"/>
    <hyperlink ref="J7" r:id="rId52" xr:uid="{00000000-0004-0000-0600-000033000000}"/>
    <hyperlink ref="J67" r:id="rId53" xr:uid="{00000000-0004-0000-0600-000034000000}"/>
    <hyperlink ref="J16" r:id="rId54" xr:uid="{00000000-0004-0000-0600-000035000000}"/>
    <hyperlink ref="J17" r:id="rId55" xr:uid="{00000000-0004-0000-0600-000036000000}"/>
    <hyperlink ref="J27" r:id="rId56" xr:uid="{00000000-0004-0000-0600-000037000000}"/>
    <hyperlink ref="J29" r:id="rId57" xr:uid="{00000000-0004-0000-0600-000038000000}"/>
    <hyperlink ref="J31" r:id="rId58" xr:uid="{00000000-0004-0000-0600-000039000000}"/>
    <hyperlink ref="J33" r:id="rId59" xr:uid="{00000000-0004-0000-0600-00003A000000}"/>
    <hyperlink ref="J43" r:id="rId60" xr:uid="{00000000-0004-0000-0600-00003B000000}"/>
    <hyperlink ref="J44" r:id="rId61" xr:uid="{00000000-0004-0000-0600-00003C000000}"/>
    <hyperlink ref="J48" r:id="rId62" xr:uid="{00000000-0004-0000-0600-00003D000000}"/>
    <hyperlink ref="J50" r:id="rId63" display="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" xr:uid="{00000000-0004-0000-0600-00003E000000}"/>
    <hyperlink ref="J52" r:id="rId64" xr:uid="{00000000-0004-0000-0600-00003F000000}"/>
    <hyperlink ref="J57" r:id="rId65" xr:uid="{00000000-0004-0000-0600-000040000000}"/>
    <hyperlink ref="J59" r:id="rId66" xr:uid="{00000000-0004-0000-0600-000041000000}"/>
    <hyperlink ref="J60" r:id="rId67" xr:uid="{00000000-0004-0000-0600-000042000000}"/>
    <hyperlink ref="J63" r:id="rId68" xr:uid="{00000000-0004-0000-0600-000043000000}"/>
    <hyperlink ref="J65" r:id="rId69" xr:uid="{00000000-0004-0000-0600-000044000000}"/>
    <hyperlink ref="J70" r:id="rId70" xr:uid="{00000000-0004-0000-0600-000045000000}"/>
    <hyperlink ref="J75" r:id="rId71" xr:uid="{00000000-0004-0000-0600-000046000000}"/>
    <hyperlink ref="J77" r:id="rId72" xr:uid="{00000000-0004-0000-0600-000047000000}"/>
    <hyperlink ref="J79" r:id="rId73" xr:uid="{00000000-0004-0000-0600-000048000000}"/>
    <hyperlink ref="J86" r:id="rId74" xr:uid="{00000000-0004-0000-0600-00004A000000}"/>
    <hyperlink ref="J91" r:id="rId75" xr:uid="{00000000-0004-0000-0600-00004B000000}"/>
    <hyperlink ref="J93" r:id="rId76" xr:uid="{00000000-0004-0000-0600-00004C000000}"/>
    <hyperlink ref="J73" r:id="rId77" xr:uid="{00000000-0004-0000-0600-00004D000000}"/>
    <hyperlink ref="J10" r:id="rId78" xr:uid="{00000000-0004-0000-0600-00004E000000}"/>
    <hyperlink ref="J58" r:id="rId79" xr:uid="{00000000-0004-0000-0600-00004F000000}"/>
    <hyperlink ref="J85" r:id="rId80" xr:uid="{00000000-0004-0000-0600-000050000000}"/>
    <hyperlink ref="J97" r:id="rId81" xr:uid="{00000000-0004-0000-0600-000051000000}"/>
    <hyperlink ref="J11" r:id="rId82" xr:uid="{00000000-0004-0000-0600-000052000000}"/>
    <hyperlink ref="J14" r:id="rId83" xr:uid="{00000000-0004-0000-0600-000053000000}"/>
  </hyperlinks>
  <pageMargins left="0.511811023622047" right="0.511811023622047" top="0.55118110236220497" bottom="0.55118110236220497" header="0.31496062992126" footer="0.31496062992126"/>
  <pageSetup paperSize="9" scale="80" fitToWidth="2" fitToHeight="6" orientation="landscape" r:id="rId84"/>
  <headerFooter>
    <oddFooter>&amp;C&amp;"Times New Roman,обычный"&amp;8&amp;A&amp;R&amp;P</oddFooter>
  </headerFooter>
  <legacyDrawing r:id="rId8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C110"/>
  <sheetViews>
    <sheetView zoomScaleNormal="100" workbookViewId="0">
      <pane xSplit="1" ySplit="5" topLeftCell="B6" activePane="bottomRight" state="frozenSplit"/>
      <selection activeCell="A15" sqref="A15"/>
      <selection pane="topRight" activeCell="A15" sqref="A15"/>
      <selection pane="bottomLeft" activeCell="A20" sqref="A20"/>
      <selection pane="bottomRight"/>
    </sheetView>
  </sheetViews>
  <sheetFormatPr baseColWidth="10" defaultColWidth="9.1640625" defaultRowHeight="14.25" customHeight="1"/>
  <cols>
    <col min="1" max="1" width="24.83203125" style="3" customWidth="1"/>
    <col min="2" max="2" width="42.1640625" style="3" customWidth="1"/>
    <col min="3" max="3" width="5.83203125" style="138" customWidth="1"/>
    <col min="4" max="5" width="4.83203125" style="3" customWidth="1"/>
    <col min="6" max="6" width="5.83203125" style="3" customWidth="1"/>
    <col min="7" max="7" width="13.83203125" style="3" customWidth="1"/>
    <col min="8" max="8" width="12.83203125" style="3" customWidth="1"/>
    <col min="9" max="10" width="12.83203125" style="26" customWidth="1"/>
    <col min="11" max="16" width="12.83203125" style="3" customWidth="1"/>
    <col min="17" max="17" width="15.83203125" style="3" customWidth="1"/>
    <col min="18" max="18" width="15.83203125" customWidth="1"/>
    <col min="19" max="19" width="9.1640625" style="158"/>
  </cols>
  <sheetData>
    <row r="1" spans="1:57" s="1" customFormat="1" ht="25" customHeight="1">
      <c r="A1" s="28" t="s">
        <v>249</v>
      </c>
      <c r="B1" s="118"/>
      <c r="C1" s="118"/>
      <c r="D1" s="118"/>
      <c r="E1" s="118"/>
      <c r="F1" s="118"/>
      <c r="G1" s="118"/>
      <c r="H1" s="118"/>
      <c r="I1" s="148"/>
      <c r="J1" s="148"/>
      <c r="K1" s="118"/>
      <c r="L1" s="118"/>
      <c r="M1" s="118"/>
      <c r="N1" s="118"/>
      <c r="O1" s="118"/>
      <c r="P1" s="118"/>
      <c r="Q1" s="118"/>
      <c r="R1" s="118"/>
      <c r="S1" s="158"/>
    </row>
    <row r="2" spans="1:57" s="1" customFormat="1" ht="15" customHeight="1">
      <c r="A2" s="112" t="s">
        <v>827</v>
      </c>
      <c r="B2" s="28"/>
      <c r="C2" s="28"/>
      <c r="D2" s="28"/>
      <c r="E2" s="28"/>
      <c r="F2" s="28"/>
      <c r="G2" s="28"/>
      <c r="H2" s="28"/>
      <c r="I2" s="179"/>
      <c r="J2" s="179"/>
      <c r="K2" s="28"/>
      <c r="L2" s="28"/>
      <c r="M2" s="28"/>
      <c r="N2" s="28"/>
      <c r="O2" s="28"/>
      <c r="P2" s="28"/>
      <c r="Q2" s="28"/>
      <c r="R2" s="178"/>
      <c r="S2" s="158"/>
    </row>
    <row r="3" spans="1:57" ht="53" customHeight="1">
      <c r="A3" s="195" t="s">
        <v>86</v>
      </c>
      <c r="B3" s="72" t="s">
        <v>252</v>
      </c>
      <c r="C3" s="196" t="s">
        <v>253</v>
      </c>
      <c r="D3" s="196"/>
      <c r="E3" s="202"/>
      <c r="F3" s="202"/>
      <c r="G3" s="197" t="s">
        <v>651</v>
      </c>
      <c r="H3" s="197" t="s">
        <v>349</v>
      </c>
      <c r="I3" s="197" t="s">
        <v>182</v>
      </c>
      <c r="J3" s="197"/>
      <c r="K3" s="197" t="s">
        <v>172</v>
      </c>
      <c r="L3" s="197"/>
      <c r="M3" s="197"/>
      <c r="N3" s="197"/>
      <c r="O3" s="197"/>
      <c r="P3" s="197"/>
      <c r="Q3" s="195" t="s">
        <v>170</v>
      </c>
      <c r="R3" s="195" t="s">
        <v>84</v>
      </c>
    </row>
    <row r="4" spans="1:57" ht="27" customHeight="1">
      <c r="A4" s="197"/>
      <c r="B4" s="74" t="str">
        <f>Методика!B45</f>
        <v>Да, заседания проводятся регулярно и сведения о них являются общедоступными</v>
      </c>
      <c r="C4" s="194" t="s">
        <v>88</v>
      </c>
      <c r="D4" s="195" t="s">
        <v>101</v>
      </c>
      <c r="E4" s="195" t="s">
        <v>102</v>
      </c>
      <c r="F4" s="196" t="s">
        <v>87</v>
      </c>
      <c r="G4" s="197"/>
      <c r="H4" s="197"/>
      <c r="I4" s="197" t="s">
        <v>254</v>
      </c>
      <c r="J4" s="197" t="s">
        <v>255</v>
      </c>
      <c r="K4" s="197" t="s">
        <v>794</v>
      </c>
      <c r="L4" s="197" t="s">
        <v>273</v>
      </c>
      <c r="M4" s="197" t="s">
        <v>791</v>
      </c>
      <c r="N4" s="197" t="s">
        <v>792</v>
      </c>
      <c r="O4" s="197" t="s">
        <v>793</v>
      </c>
      <c r="P4" s="197" t="s">
        <v>173</v>
      </c>
      <c r="Q4" s="197"/>
      <c r="R4" s="203"/>
    </row>
    <row r="5" spans="1:57" ht="40" customHeight="1">
      <c r="A5" s="197"/>
      <c r="B5" s="73" t="str">
        <f>Методика!B46</f>
        <v>Нет, заседания не проводятся, или проводятся нерегулярно, или сведения о них не являются общедоступными, или оценка показателя 10.1 составляет «0 (ноль) баллов»</v>
      </c>
      <c r="C5" s="194"/>
      <c r="D5" s="195"/>
      <c r="E5" s="195"/>
      <c r="F5" s="196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203"/>
    </row>
    <row r="6" spans="1:57" ht="15" customHeight="1">
      <c r="A6" s="100" t="s">
        <v>0</v>
      </c>
      <c r="B6" s="75"/>
      <c r="C6" s="136"/>
      <c r="D6" s="75"/>
      <c r="E6" s="75"/>
      <c r="F6" s="75"/>
      <c r="G6" s="75"/>
      <c r="H6" s="75"/>
      <c r="I6" s="77"/>
      <c r="J6" s="77"/>
      <c r="K6" s="75"/>
      <c r="L6" s="75"/>
      <c r="M6" s="75"/>
      <c r="N6" s="75"/>
      <c r="O6" s="75"/>
      <c r="P6" s="75"/>
      <c r="Q6" s="75"/>
      <c r="R6" s="78"/>
    </row>
    <row r="7" spans="1:57" s="9" customFormat="1" ht="15" customHeight="1">
      <c r="A7" s="46" t="s">
        <v>1</v>
      </c>
      <c r="B7" s="52" t="s">
        <v>287</v>
      </c>
      <c r="C7" s="69">
        <f>IF(B7=$B$4,2,0)</f>
        <v>0</v>
      </c>
      <c r="D7" s="69"/>
      <c r="E7" s="79"/>
      <c r="F7" s="80">
        <f t="shared" ref="F7:F70" si="0">C7*(1-D7)*(1-E7)</f>
        <v>0</v>
      </c>
      <c r="G7" s="47" t="s">
        <v>96</v>
      </c>
      <c r="H7" s="47" t="s">
        <v>780</v>
      </c>
      <c r="I7" s="102">
        <v>4</v>
      </c>
      <c r="J7" s="103">
        <v>1</v>
      </c>
      <c r="K7" s="47" t="s">
        <v>96</v>
      </c>
      <c r="L7" s="47" t="s">
        <v>612</v>
      </c>
      <c r="M7" s="47" t="s">
        <v>96</v>
      </c>
      <c r="N7" s="47" t="s">
        <v>96</v>
      </c>
      <c r="O7" s="47" t="s">
        <v>96</v>
      </c>
      <c r="P7" s="47" t="s">
        <v>96</v>
      </c>
      <c r="Q7" s="52" t="s">
        <v>812</v>
      </c>
      <c r="R7" s="64" t="s">
        <v>214</v>
      </c>
      <c r="S7" s="158" t="s">
        <v>132</v>
      </c>
    </row>
    <row r="8" spans="1:57" ht="15" customHeight="1">
      <c r="A8" s="46" t="s">
        <v>2</v>
      </c>
      <c r="B8" s="52" t="s">
        <v>287</v>
      </c>
      <c r="C8" s="69">
        <f t="shared" ref="C8:C71" si="1">IF(B8=$B$4,2,0)</f>
        <v>0</v>
      </c>
      <c r="D8" s="69"/>
      <c r="E8" s="79"/>
      <c r="F8" s="80">
        <f t="shared" si="0"/>
        <v>0</v>
      </c>
      <c r="G8" s="47" t="s">
        <v>96</v>
      </c>
      <c r="H8" s="47" t="s">
        <v>813</v>
      </c>
      <c r="I8" s="102">
        <v>0</v>
      </c>
      <c r="J8" s="102">
        <v>0</v>
      </c>
      <c r="K8" s="47" t="s">
        <v>132</v>
      </c>
      <c r="L8" s="47" t="s">
        <v>132</v>
      </c>
      <c r="M8" s="47" t="s">
        <v>132</v>
      </c>
      <c r="N8" s="47" t="s">
        <v>132</v>
      </c>
      <c r="O8" s="47" t="s">
        <v>132</v>
      </c>
      <c r="P8" s="52" t="s">
        <v>132</v>
      </c>
      <c r="Q8" s="52" t="s">
        <v>808</v>
      </c>
      <c r="R8" s="60" t="s">
        <v>268</v>
      </c>
      <c r="S8" s="158" t="s">
        <v>132</v>
      </c>
    </row>
    <row r="9" spans="1:57" ht="15" customHeight="1">
      <c r="A9" s="46" t="s">
        <v>3</v>
      </c>
      <c r="B9" s="52" t="s">
        <v>287</v>
      </c>
      <c r="C9" s="69">
        <f t="shared" si="1"/>
        <v>0</v>
      </c>
      <c r="D9" s="70"/>
      <c r="E9" s="82"/>
      <c r="F9" s="80">
        <f t="shared" si="0"/>
        <v>0</v>
      </c>
      <c r="G9" s="47" t="s">
        <v>96</v>
      </c>
      <c r="H9" s="47" t="s">
        <v>383</v>
      </c>
      <c r="I9" s="103">
        <v>2</v>
      </c>
      <c r="J9" s="103">
        <v>3</v>
      </c>
      <c r="K9" s="48" t="s">
        <v>96</v>
      </c>
      <c r="L9" s="48" t="s">
        <v>305</v>
      </c>
      <c r="M9" s="52" t="s">
        <v>360</v>
      </c>
      <c r="N9" s="47" t="s">
        <v>96</v>
      </c>
      <c r="O9" s="47" t="s">
        <v>217</v>
      </c>
      <c r="P9" s="47" t="s">
        <v>96</v>
      </c>
      <c r="Q9" s="52" t="s">
        <v>817</v>
      </c>
      <c r="R9" s="61" t="s">
        <v>215</v>
      </c>
      <c r="S9" s="158" t="s">
        <v>132</v>
      </c>
    </row>
    <row r="10" spans="1:57" s="9" customFormat="1" ht="15" customHeight="1">
      <c r="A10" s="46" t="s">
        <v>4</v>
      </c>
      <c r="B10" s="52" t="s">
        <v>286</v>
      </c>
      <c r="C10" s="69">
        <f t="shared" si="1"/>
        <v>2</v>
      </c>
      <c r="D10" s="69"/>
      <c r="E10" s="79"/>
      <c r="F10" s="80">
        <f t="shared" si="0"/>
        <v>2</v>
      </c>
      <c r="G10" s="47" t="s">
        <v>96</v>
      </c>
      <c r="H10" s="47" t="s">
        <v>96</v>
      </c>
      <c r="I10" s="102">
        <v>2</v>
      </c>
      <c r="J10" s="102">
        <v>4</v>
      </c>
      <c r="K10" s="47" t="s">
        <v>311</v>
      </c>
      <c r="L10" s="47" t="s">
        <v>310</v>
      </c>
      <c r="M10" s="47" t="s">
        <v>96</v>
      </c>
      <c r="N10" s="47" t="s">
        <v>96</v>
      </c>
      <c r="O10" s="47" t="s">
        <v>96</v>
      </c>
      <c r="P10" s="52" t="s">
        <v>96</v>
      </c>
      <c r="Q10" s="52" t="s">
        <v>132</v>
      </c>
      <c r="R10" s="61" t="s">
        <v>152</v>
      </c>
      <c r="S10" s="158" t="s">
        <v>132</v>
      </c>
    </row>
    <row r="11" spans="1:57" s="6" customFormat="1" ht="15" customHeight="1">
      <c r="A11" s="46" t="s">
        <v>5</v>
      </c>
      <c r="B11" s="52" t="s">
        <v>286</v>
      </c>
      <c r="C11" s="69">
        <f t="shared" si="1"/>
        <v>2</v>
      </c>
      <c r="D11" s="69"/>
      <c r="E11" s="79"/>
      <c r="F11" s="80">
        <f t="shared" si="0"/>
        <v>2</v>
      </c>
      <c r="G11" s="47" t="s">
        <v>96</v>
      </c>
      <c r="H11" s="47" t="s">
        <v>96</v>
      </c>
      <c r="I11" s="102">
        <v>2</v>
      </c>
      <c r="J11" s="102">
        <v>2</v>
      </c>
      <c r="K11" s="47" t="s">
        <v>96</v>
      </c>
      <c r="L11" s="47" t="s">
        <v>613</v>
      </c>
      <c r="M11" s="47" t="s">
        <v>96</v>
      </c>
      <c r="N11" s="47" t="s">
        <v>96</v>
      </c>
      <c r="O11" s="47" t="s">
        <v>96</v>
      </c>
      <c r="P11" s="47" t="s">
        <v>96</v>
      </c>
      <c r="Q11" s="52" t="s">
        <v>132</v>
      </c>
      <c r="R11" s="60" t="s">
        <v>307</v>
      </c>
      <c r="S11" s="158" t="s">
        <v>132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</row>
    <row r="12" spans="1:57" s="36" customFormat="1" ht="15" customHeight="1">
      <c r="A12" s="46" t="s">
        <v>6</v>
      </c>
      <c r="B12" s="52" t="s">
        <v>287</v>
      </c>
      <c r="C12" s="69">
        <f t="shared" si="1"/>
        <v>0</v>
      </c>
      <c r="D12" s="70"/>
      <c r="E12" s="82"/>
      <c r="F12" s="80">
        <f t="shared" si="0"/>
        <v>0</v>
      </c>
      <c r="G12" s="47" t="s">
        <v>96</v>
      </c>
      <c r="H12" s="47" t="s">
        <v>780</v>
      </c>
      <c r="I12" s="103">
        <v>1</v>
      </c>
      <c r="J12" s="103">
        <v>2</v>
      </c>
      <c r="K12" s="47" t="s">
        <v>96</v>
      </c>
      <c r="L12" s="47" t="s">
        <v>310</v>
      </c>
      <c r="M12" s="47" t="s">
        <v>96</v>
      </c>
      <c r="N12" s="47" t="s">
        <v>96</v>
      </c>
      <c r="O12" s="47" t="s">
        <v>96</v>
      </c>
      <c r="P12" s="52" t="s">
        <v>325</v>
      </c>
      <c r="Q12" s="52" t="s">
        <v>812</v>
      </c>
      <c r="R12" s="62" t="s">
        <v>358</v>
      </c>
      <c r="S12" s="158" t="s">
        <v>132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</row>
    <row r="13" spans="1:57" s="38" customFormat="1" ht="15" customHeight="1">
      <c r="A13" s="46" t="s">
        <v>7</v>
      </c>
      <c r="B13" s="52" t="s">
        <v>287</v>
      </c>
      <c r="C13" s="69">
        <f t="shared" si="1"/>
        <v>0</v>
      </c>
      <c r="D13" s="70"/>
      <c r="E13" s="82"/>
      <c r="F13" s="80">
        <f t="shared" si="0"/>
        <v>0</v>
      </c>
      <c r="G13" s="47" t="s">
        <v>96</v>
      </c>
      <c r="H13" s="47" t="s">
        <v>780</v>
      </c>
      <c r="I13" s="103">
        <v>1</v>
      </c>
      <c r="J13" s="103">
        <v>0</v>
      </c>
      <c r="K13" s="48" t="s">
        <v>311</v>
      </c>
      <c r="L13" s="47" t="s">
        <v>310</v>
      </c>
      <c r="M13" s="47" t="s">
        <v>96</v>
      </c>
      <c r="N13" s="47" t="s">
        <v>96</v>
      </c>
      <c r="O13" s="47" t="s">
        <v>96</v>
      </c>
      <c r="P13" s="47" t="s">
        <v>96</v>
      </c>
      <c r="Q13" s="52" t="s">
        <v>812</v>
      </c>
      <c r="R13" s="62" t="s">
        <v>362</v>
      </c>
      <c r="S13" s="158" t="s">
        <v>132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</row>
    <row r="14" spans="1:57" s="6" customFormat="1" ht="15" customHeight="1">
      <c r="A14" s="46" t="s">
        <v>8</v>
      </c>
      <c r="B14" s="52" t="s">
        <v>286</v>
      </c>
      <c r="C14" s="69">
        <f t="shared" si="1"/>
        <v>2</v>
      </c>
      <c r="D14" s="69"/>
      <c r="E14" s="79"/>
      <c r="F14" s="80">
        <f t="shared" si="0"/>
        <v>2</v>
      </c>
      <c r="G14" s="47" t="s">
        <v>96</v>
      </c>
      <c r="H14" s="47" t="s">
        <v>96</v>
      </c>
      <c r="I14" s="102">
        <v>2</v>
      </c>
      <c r="J14" s="102">
        <v>4</v>
      </c>
      <c r="K14" s="47" t="s">
        <v>96</v>
      </c>
      <c r="L14" s="47" t="s">
        <v>359</v>
      </c>
      <c r="M14" s="47" t="s">
        <v>96</v>
      </c>
      <c r="N14" s="47" t="s">
        <v>96</v>
      </c>
      <c r="O14" s="47" t="s">
        <v>96</v>
      </c>
      <c r="P14" s="47" t="s">
        <v>96</v>
      </c>
      <c r="Q14" s="52" t="s">
        <v>132</v>
      </c>
      <c r="R14" s="60" t="s">
        <v>199</v>
      </c>
      <c r="S14" s="158" t="s">
        <v>132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s="6" customFormat="1" ht="15" customHeight="1">
      <c r="A15" s="46" t="s">
        <v>9</v>
      </c>
      <c r="B15" s="52" t="s">
        <v>286</v>
      </c>
      <c r="C15" s="69">
        <f t="shared" si="1"/>
        <v>2</v>
      </c>
      <c r="D15" s="69"/>
      <c r="E15" s="79"/>
      <c r="F15" s="80">
        <f t="shared" si="0"/>
        <v>2</v>
      </c>
      <c r="G15" s="47" t="s">
        <v>96</v>
      </c>
      <c r="H15" s="47" t="s">
        <v>96</v>
      </c>
      <c r="I15" s="102">
        <v>2</v>
      </c>
      <c r="J15" s="103">
        <v>2</v>
      </c>
      <c r="K15" s="47" t="s">
        <v>96</v>
      </c>
      <c r="L15" s="47" t="s">
        <v>613</v>
      </c>
      <c r="M15" s="47" t="s">
        <v>96</v>
      </c>
      <c r="N15" s="47" t="s">
        <v>96</v>
      </c>
      <c r="O15" s="47" t="s">
        <v>96</v>
      </c>
      <c r="P15" s="47" t="s">
        <v>96</v>
      </c>
      <c r="Q15" s="52" t="s">
        <v>132</v>
      </c>
      <c r="R15" s="62" t="s">
        <v>203</v>
      </c>
      <c r="S15" s="158" t="s">
        <v>132</v>
      </c>
    </row>
    <row r="16" spans="1:57" ht="15" customHeight="1">
      <c r="A16" s="46" t="s">
        <v>10</v>
      </c>
      <c r="B16" s="52" t="s">
        <v>286</v>
      </c>
      <c r="C16" s="69">
        <f t="shared" si="1"/>
        <v>2</v>
      </c>
      <c r="D16" s="69"/>
      <c r="E16" s="79"/>
      <c r="F16" s="80">
        <f t="shared" si="0"/>
        <v>2</v>
      </c>
      <c r="G16" s="47" t="s">
        <v>96</v>
      </c>
      <c r="H16" s="47" t="s">
        <v>96</v>
      </c>
      <c r="I16" s="102">
        <v>2</v>
      </c>
      <c r="J16" s="103">
        <v>2</v>
      </c>
      <c r="K16" s="47" t="s">
        <v>96</v>
      </c>
      <c r="L16" s="47" t="s">
        <v>359</v>
      </c>
      <c r="M16" s="47" t="s">
        <v>96</v>
      </c>
      <c r="N16" s="47" t="s">
        <v>96</v>
      </c>
      <c r="O16" s="47" t="s">
        <v>96</v>
      </c>
      <c r="P16" s="47" t="s">
        <v>96</v>
      </c>
      <c r="Q16" s="52" t="s">
        <v>132</v>
      </c>
      <c r="R16" s="63" t="s">
        <v>322</v>
      </c>
      <c r="S16" s="158" t="s">
        <v>132</v>
      </c>
    </row>
    <row r="17" spans="1:19" s="9" customFormat="1" ht="15" customHeight="1">
      <c r="A17" s="46" t="s">
        <v>11</v>
      </c>
      <c r="B17" s="52" t="s">
        <v>287</v>
      </c>
      <c r="C17" s="69">
        <f t="shared" si="1"/>
        <v>0</v>
      </c>
      <c r="D17" s="69"/>
      <c r="E17" s="79"/>
      <c r="F17" s="80">
        <f t="shared" si="0"/>
        <v>0</v>
      </c>
      <c r="G17" s="47" t="s">
        <v>716</v>
      </c>
      <c r="H17" s="47" t="s">
        <v>780</v>
      </c>
      <c r="I17" s="102">
        <v>2</v>
      </c>
      <c r="J17" s="103">
        <v>1</v>
      </c>
      <c r="K17" s="47" t="s">
        <v>96</v>
      </c>
      <c r="L17" s="47" t="s">
        <v>305</v>
      </c>
      <c r="M17" s="47" t="s">
        <v>96</v>
      </c>
      <c r="N17" s="47" t="s">
        <v>96</v>
      </c>
      <c r="O17" s="47" t="s">
        <v>96</v>
      </c>
      <c r="P17" s="47" t="s">
        <v>96</v>
      </c>
      <c r="Q17" s="52" t="s">
        <v>785</v>
      </c>
      <c r="R17" s="63" t="s">
        <v>133</v>
      </c>
      <c r="S17" s="158" t="s">
        <v>132</v>
      </c>
    </row>
    <row r="18" spans="1:19" s="9" customFormat="1" ht="15" customHeight="1">
      <c r="A18" s="46" t="s">
        <v>12</v>
      </c>
      <c r="B18" s="52" t="s">
        <v>286</v>
      </c>
      <c r="C18" s="69">
        <f t="shared" si="1"/>
        <v>2</v>
      </c>
      <c r="D18" s="69"/>
      <c r="E18" s="79"/>
      <c r="F18" s="80">
        <f t="shared" si="0"/>
        <v>2</v>
      </c>
      <c r="G18" s="47" t="s">
        <v>96</v>
      </c>
      <c r="H18" s="47" t="s">
        <v>96</v>
      </c>
      <c r="I18" s="102">
        <v>2</v>
      </c>
      <c r="J18" s="103">
        <v>2</v>
      </c>
      <c r="K18" s="47" t="s">
        <v>96</v>
      </c>
      <c r="L18" s="47" t="s">
        <v>359</v>
      </c>
      <c r="M18" s="47" t="s">
        <v>96</v>
      </c>
      <c r="N18" s="47" t="s">
        <v>96</v>
      </c>
      <c r="O18" s="47" t="s">
        <v>96</v>
      </c>
      <c r="P18" s="47" t="s">
        <v>96</v>
      </c>
      <c r="Q18" s="52" t="s">
        <v>132</v>
      </c>
      <c r="R18" s="60" t="s">
        <v>315</v>
      </c>
      <c r="S18" s="158" t="s">
        <v>132</v>
      </c>
    </row>
    <row r="19" spans="1:19" s="9" customFormat="1" ht="15" customHeight="1">
      <c r="A19" s="46" t="s">
        <v>13</v>
      </c>
      <c r="B19" s="52" t="s">
        <v>286</v>
      </c>
      <c r="C19" s="69">
        <f t="shared" si="1"/>
        <v>2</v>
      </c>
      <c r="D19" s="69"/>
      <c r="E19" s="79"/>
      <c r="F19" s="80">
        <f t="shared" si="0"/>
        <v>2</v>
      </c>
      <c r="G19" s="47" t="s">
        <v>96</v>
      </c>
      <c r="H19" s="47" t="s">
        <v>96</v>
      </c>
      <c r="I19" s="102">
        <v>2</v>
      </c>
      <c r="J19" s="102">
        <v>2</v>
      </c>
      <c r="K19" s="47" t="s">
        <v>96</v>
      </c>
      <c r="L19" s="47" t="s">
        <v>359</v>
      </c>
      <c r="M19" s="47" t="s">
        <v>96</v>
      </c>
      <c r="N19" s="47" t="s">
        <v>96</v>
      </c>
      <c r="O19" s="47" t="s">
        <v>96</v>
      </c>
      <c r="P19" s="47" t="s">
        <v>96</v>
      </c>
      <c r="Q19" s="52" t="s">
        <v>132</v>
      </c>
      <c r="R19" s="60" t="s">
        <v>379</v>
      </c>
      <c r="S19" s="158" t="s">
        <v>132</v>
      </c>
    </row>
    <row r="20" spans="1:19" s="6" customFormat="1" ht="15" customHeight="1">
      <c r="A20" s="46" t="s">
        <v>14</v>
      </c>
      <c r="B20" s="52" t="s">
        <v>287</v>
      </c>
      <c r="C20" s="69">
        <f t="shared" si="1"/>
        <v>0</v>
      </c>
      <c r="D20" s="69"/>
      <c r="E20" s="79"/>
      <c r="F20" s="80">
        <f t="shared" si="0"/>
        <v>0</v>
      </c>
      <c r="G20" s="47" t="s">
        <v>716</v>
      </c>
      <c r="H20" s="47" t="s">
        <v>96</v>
      </c>
      <c r="I20" s="102">
        <v>4</v>
      </c>
      <c r="J20" s="102">
        <v>5</v>
      </c>
      <c r="K20" s="47" t="s">
        <v>96</v>
      </c>
      <c r="L20" s="47" t="s">
        <v>359</v>
      </c>
      <c r="M20" s="47" t="s">
        <v>96</v>
      </c>
      <c r="N20" s="47" t="s">
        <v>96</v>
      </c>
      <c r="O20" s="47" t="s">
        <v>96</v>
      </c>
      <c r="P20" s="47" t="s">
        <v>96</v>
      </c>
      <c r="Q20" s="51" t="s">
        <v>722</v>
      </c>
      <c r="R20" s="61" t="s">
        <v>614</v>
      </c>
      <c r="S20" s="158" t="s">
        <v>132</v>
      </c>
    </row>
    <row r="21" spans="1:19" s="6" customFormat="1" ht="15" customHeight="1">
      <c r="A21" s="46" t="s">
        <v>15</v>
      </c>
      <c r="B21" s="52" t="s">
        <v>287</v>
      </c>
      <c r="C21" s="69">
        <f t="shared" si="1"/>
        <v>0</v>
      </c>
      <c r="D21" s="69"/>
      <c r="E21" s="79"/>
      <c r="F21" s="80">
        <f t="shared" si="0"/>
        <v>0</v>
      </c>
      <c r="G21" s="47" t="s">
        <v>96</v>
      </c>
      <c r="H21" s="47" t="s">
        <v>814</v>
      </c>
      <c r="I21" s="102">
        <v>0</v>
      </c>
      <c r="J21" s="102">
        <v>0</v>
      </c>
      <c r="K21" s="47" t="s">
        <v>132</v>
      </c>
      <c r="L21" s="47" t="s">
        <v>132</v>
      </c>
      <c r="M21" s="47" t="s">
        <v>132</v>
      </c>
      <c r="N21" s="47" t="s">
        <v>132</v>
      </c>
      <c r="O21" s="47" t="s">
        <v>132</v>
      </c>
      <c r="P21" s="47" t="s">
        <v>132</v>
      </c>
      <c r="Q21" s="52" t="s">
        <v>809</v>
      </c>
      <c r="R21" s="62" t="s">
        <v>316</v>
      </c>
      <c r="S21" s="158" t="s">
        <v>132</v>
      </c>
    </row>
    <row r="22" spans="1:19" s="9" customFormat="1" ht="15" customHeight="1">
      <c r="A22" s="46" t="s">
        <v>16</v>
      </c>
      <c r="B22" s="52" t="s">
        <v>286</v>
      </c>
      <c r="C22" s="69">
        <f t="shared" si="1"/>
        <v>2</v>
      </c>
      <c r="D22" s="69"/>
      <c r="E22" s="79"/>
      <c r="F22" s="80">
        <f t="shared" si="0"/>
        <v>2</v>
      </c>
      <c r="G22" s="47" t="s">
        <v>96</v>
      </c>
      <c r="H22" s="47" t="s">
        <v>96</v>
      </c>
      <c r="I22" s="102">
        <v>2</v>
      </c>
      <c r="J22" s="103">
        <v>2</v>
      </c>
      <c r="K22" s="47" t="s">
        <v>311</v>
      </c>
      <c r="L22" s="47" t="s">
        <v>359</v>
      </c>
      <c r="M22" s="47" t="s">
        <v>96</v>
      </c>
      <c r="N22" s="47" t="s">
        <v>96</v>
      </c>
      <c r="O22" s="47" t="s">
        <v>96</v>
      </c>
      <c r="P22" s="47" t="s">
        <v>96</v>
      </c>
      <c r="Q22" s="52" t="s">
        <v>132</v>
      </c>
      <c r="R22" s="60" t="s">
        <v>317</v>
      </c>
      <c r="S22" s="158" t="s">
        <v>132</v>
      </c>
    </row>
    <row r="23" spans="1:19" ht="15" customHeight="1">
      <c r="A23" s="46" t="s">
        <v>17</v>
      </c>
      <c r="B23" s="51" t="s">
        <v>287</v>
      </c>
      <c r="C23" s="69">
        <f t="shared" si="1"/>
        <v>0</v>
      </c>
      <c r="D23" s="69"/>
      <c r="E23" s="79"/>
      <c r="F23" s="80">
        <f t="shared" si="0"/>
        <v>0</v>
      </c>
      <c r="G23" s="47" t="s">
        <v>96</v>
      </c>
      <c r="H23" s="47" t="s">
        <v>778</v>
      </c>
      <c r="I23" s="102">
        <v>2</v>
      </c>
      <c r="J23" s="102">
        <v>2</v>
      </c>
      <c r="K23" s="47" t="s">
        <v>96</v>
      </c>
      <c r="L23" s="47" t="s">
        <v>359</v>
      </c>
      <c r="M23" s="47" t="s">
        <v>96</v>
      </c>
      <c r="N23" s="47" t="s">
        <v>96</v>
      </c>
      <c r="O23" s="47" t="s">
        <v>96</v>
      </c>
      <c r="P23" s="47" t="s">
        <v>96</v>
      </c>
      <c r="Q23" s="51" t="s">
        <v>807</v>
      </c>
      <c r="R23" s="61" t="s">
        <v>779</v>
      </c>
      <c r="S23" s="158" t="s">
        <v>132</v>
      </c>
    </row>
    <row r="24" spans="1:19" ht="15" customHeight="1">
      <c r="A24" s="46" t="s">
        <v>156</v>
      </c>
      <c r="B24" s="51" t="s">
        <v>286</v>
      </c>
      <c r="C24" s="69">
        <f t="shared" si="1"/>
        <v>2</v>
      </c>
      <c r="D24" s="69"/>
      <c r="E24" s="79"/>
      <c r="F24" s="80">
        <f t="shared" si="0"/>
        <v>2</v>
      </c>
      <c r="G24" s="47" t="s">
        <v>96</v>
      </c>
      <c r="H24" s="47" t="s">
        <v>96</v>
      </c>
      <c r="I24" s="102">
        <v>2</v>
      </c>
      <c r="J24" s="103">
        <v>2</v>
      </c>
      <c r="K24" s="47" t="s">
        <v>96</v>
      </c>
      <c r="L24" s="47" t="s">
        <v>359</v>
      </c>
      <c r="M24" s="47" t="s">
        <v>96</v>
      </c>
      <c r="N24" s="47" t="s">
        <v>96</v>
      </c>
      <c r="O24" s="47" t="s">
        <v>96</v>
      </c>
      <c r="P24" s="47" t="s">
        <v>96</v>
      </c>
      <c r="Q24" s="52" t="s">
        <v>132</v>
      </c>
      <c r="R24" s="61" t="s">
        <v>220</v>
      </c>
      <c r="S24" s="158" t="s">
        <v>132</v>
      </c>
    </row>
    <row r="25" spans="1:19" ht="15" customHeight="1">
      <c r="A25" s="100" t="s">
        <v>18</v>
      </c>
      <c r="B25" s="75"/>
      <c r="C25" s="71"/>
      <c r="D25" s="75"/>
      <c r="E25" s="75"/>
      <c r="F25" s="85"/>
      <c r="G25" s="49"/>
      <c r="H25" s="49"/>
      <c r="I25" s="75"/>
      <c r="J25" s="75"/>
      <c r="K25" s="75"/>
      <c r="L25" s="75"/>
      <c r="M25" s="75"/>
      <c r="N25" s="75"/>
      <c r="O25" s="75"/>
      <c r="P25" s="75"/>
      <c r="Q25" s="75"/>
      <c r="R25" s="78"/>
    </row>
    <row r="26" spans="1:19" s="9" customFormat="1" ht="15" customHeight="1">
      <c r="A26" s="46" t="s">
        <v>19</v>
      </c>
      <c r="B26" s="52" t="s">
        <v>286</v>
      </c>
      <c r="C26" s="69">
        <f t="shared" si="1"/>
        <v>2</v>
      </c>
      <c r="D26" s="69"/>
      <c r="E26" s="82"/>
      <c r="F26" s="80">
        <f t="shared" si="0"/>
        <v>2</v>
      </c>
      <c r="G26" s="47" t="s">
        <v>96</v>
      </c>
      <c r="H26" s="47" t="s">
        <v>96</v>
      </c>
      <c r="I26" s="103">
        <v>4</v>
      </c>
      <c r="J26" s="103">
        <v>2</v>
      </c>
      <c r="K26" s="47" t="s">
        <v>96</v>
      </c>
      <c r="L26" s="47" t="s">
        <v>617</v>
      </c>
      <c r="M26" s="48" t="s">
        <v>806</v>
      </c>
      <c r="N26" s="47" t="s">
        <v>96</v>
      </c>
      <c r="O26" s="47" t="s">
        <v>96</v>
      </c>
      <c r="P26" s="47" t="s">
        <v>96</v>
      </c>
      <c r="Q26" s="51" t="s">
        <v>816</v>
      </c>
      <c r="R26" s="62" t="s">
        <v>425</v>
      </c>
      <c r="S26" s="158" t="s">
        <v>132</v>
      </c>
    </row>
    <row r="27" spans="1:19" ht="15" customHeight="1">
      <c r="A27" s="46" t="s">
        <v>20</v>
      </c>
      <c r="B27" s="52" t="s">
        <v>286</v>
      </c>
      <c r="C27" s="69">
        <f t="shared" si="1"/>
        <v>2</v>
      </c>
      <c r="D27" s="69"/>
      <c r="E27" s="79"/>
      <c r="F27" s="80">
        <f t="shared" si="0"/>
        <v>2</v>
      </c>
      <c r="G27" s="47" t="s">
        <v>96</v>
      </c>
      <c r="H27" s="47" t="s">
        <v>96</v>
      </c>
      <c r="I27" s="102">
        <v>2</v>
      </c>
      <c r="J27" s="103">
        <v>3</v>
      </c>
      <c r="K27" s="47" t="s">
        <v>96</v>
      </c>
      <c r="L27" s="47" t="s">
        <v>618</v>
      </c>
      <c r="M27" s="47" t="s">
        <v>96</v>
      </c>
      <c r="N27" s="47" t="s">
        <v>96</v>
      </c>
      <c r="O27" s="47" t="s">
        <v>96</v>
      </c>
      <c r="P27" s="47" t="s">
        <v>96</v>
      </c>
      <c r="Q27" s="52" t="s">
        <v>132</v>
      </c>
      <c r="R27" s="63" t="s">
        <v>134</v>
      </c>
      <c r="S27" s="158" t="s">
        <v>132</v>
      </c>
    </row>
    <row r="28" spans="1:19" ht="15" customHeight="1">
      <c r="A28" s="46" t="s">
        <v>21</v>
      </c>
      <c r="B28" s="52" t="s">
        <v>286</v>
      </c>
      <c r="C28" s="69">
        <f t="shared" si="1"/>
        <v>2</v>
      </c>
      <c r="D28" s="69"/>
      <c r="E28" s="79"/>
      <c r="F28" s="80">
        <f t="shared" si="0"/>
        <v>2</v>
      </c>
      <c r="G28" s="47" t="s">
        <v>96</v>
      </c>
      <c r="H28" s="47" t="s">
        <v>96</v>
      </c>
      <c r="I28" s="102">
        <v>3</v>
      </c>
      <c r="J28" s="102">
        <v>2</v>
      </c>
      <c r="K28" s="47" t="s">
        <v>96</v>
      </c>
      <c r="L28" s="47" t="s">
        <v>359</v>
      </c>
      <c r="M28" s="47" t="s">
        <v>96</v>
      </c>
      <c r="N28" s="47" t="s">
        <v>96</v>
      </c>
      <c r="O28" s="47" t="s">
        <v>96</v>
      </c>
      <c r="P28" s="47" t="s">
        <v>96</v>
      </c>
      <c r="Q28" s="52" t="s">
        <v>132</v>
      </c>
      <c r="R28" s="60" t="s">
        <v>116</v>
      </c>
      <c r="S28" s="158" t="s">
        <v>132</v>
      </c>
    </row>
    <row r="29" spans="1:19" ht="15" customHeight="1">
      <c r="A29" s="46" t="s">
        <v>22</v>
      </c>
      <c r="B29" s="51" t="s">
        <v>286</v>
      </c>
      <c r="C29" s="69">
        <f t="shared" si="1"/>
        <v>2</v>
      </c>
      <c r="D29" s="69"/>
      <c r="E29" s="79"/>
      <c r="F29" s="80">
        <f t="shared" si="0"/>
        <v>2</v>
      </c>
      <c r="G29" s="47" t="s">
        <v>96</v>
      </c>
      <c r="H29" s="47" t="s">
        <v>96</v>
      </c>
      <c r="I29" s="102">
        <v>6</v>
      </c>
      <c r="J29" s="103">
        <v>4</v>
      </c>
      <c r="K29" s="47" t="s">
        <v>96</v>
      </c>
      <c r="L29" s="47" t="s">
        <v>619</v>
      </c>
      <c r="M29" s="47" t="s">
        <v>96</v>
      </c>
      <c r="N29" s="47" t="s">
        <v>96</v>
      </c>
      <c r="O29" s="47" t="s">
        <v>96</v>
      </c>
      <c r="P29" s="47" t="s">
        <v>96</v>
      </c>
      <c r="Q29" s="52" t="s">
        <v>132</v>
      </c>
      <c r="R29" s="63" t="s">
        <v>135</v>
      </c>
      <c r="S29" s="158" t="s">
        <v>132</v>
      </c>
    </row>
    <row r="30" spans="1:19" ht="15" customHeight="1">
      <c r="A30" s="46" t="s">
        <v>23</v>
      </c>
      <c r="B30" s="52" t="s">
        <v>286</v>
      </c>
      <c r="C30" s="69">
        <f t="shared" si="1"/>
        <v>2</v>
      </c>
      <c r="D30" s="69"/>
      <c r="E30" s="79"/>
      <c r="F30" s="80">
        <f t="shared" si="0"/>
        <v>2</v>
      </c>
      <c r="G30" s="47" t="s">
        <v>96</v>
      </c>
      <c r="H30" s="47" t="s">
        <v>96</v>
      </c>
      <c r="I30" s="102">
        <v>2</v>
      </c>
      <c r="J30" s="103">
        <v>2</v>
      </c>
      <c r="K30" s="47" t="s">
        <v>96</v>
      </c>
      <c r="L30" s="47" t="s">
        <v>359</v>
      </c>
      <c r="M30" s="47" t="s">
        <v>96</v>
      </c>
      <c r="N30" s="47" t="s">
        <v>96</v>
      </c>
      <c r="O30" s="47" t="s">
        <v>96</v>
      </c>
      <c r="P30" s="47" t="s">
        <v>96</v>
      </c>
      <c r="Q30" s="52" t="s">
        <v>132</v>
      </c>
      <c r="R30" s="60" t="s">
        <v>125</v>
      </c>
      <c r="S30" s="158" t="s">
        <v>132</v>
      </c>
    </row>
    <row r="31" spans="1:19" s="9" customFormat="1" ht="15" customHeight="1">
      <c r="A31" s="46" t="s">
        <v>24</v>
      </c>
      <c r="B31" s="52" t="s">
        <v>286</v>
      </c>
      <c r="C31" s="69">
        <f t="shared" si="1"/>
        <v>2</v>
      </c>
      <c r="D31" s="69"/>
      <c r="E31" s="79"/>
      <c r="F31" s="80">
        <f t="shared" si="0"/>
        <v>2</v>
      </c>
      <c r="G31" s="47" t="s">
        <v>96</v>
      </c>
      <c r="H31" s="47" t="s">
        <v>96</v>
      </c>
      <c r="I31" s="102">
        <v>2</v>
      </c>
      <c r="J31" s="103">
        <v>2</v>
      </c>
      <c r="K31" s="47" t="s">
        <v>96</v>
      </c>
      <c r="L31" s="47" t="s">
        <v>359</v>
      </c>
      <c r="M31" s="47" t="s">
        <v>96</v>
      </c>
      <c r="N31" s="47" t="s">
        <v>96</v>
      </c>
      <c r="O31" s="47" t="s">
        <v>96</v>
      </c>
      <c r="P31" s="47" t="s">
        <v>96</v>
      </c>
      <c r="Q31" s="51" t="s">
        <v>132</v>
      </c>
      <c r="R31" s="66" t="s">
        <v>136</v>
      </c>
      <c r="S31" s="158" t="s">
        <v>132</v>
      </c>
    </row>
    <row r="32" spans="1:19" ht="15" customHeight="1">
      <c r="A32" s="46" t="s">
        <v>25</v>
      </c>
      <c r="B32" s="51" t="s">
        <v>286</v>
      </c>
      <c r="C32" s="69">
        <f t="shared" si="1"/>
        <v>2</v>
      </c>
      <c r="D32" s="69"/>
      <c r="E32" s="79"/>
      <c r="F32" s="80">
        <f t="shared" si="0"/>
        <v>2</v>
      </c>
      <c r="G32" s="47" t="s">
        <v>96</v>
      </c>
      <c r="H32" s="47" t="s">
        <v>96</v>
      </c>
      <c r="I32" s="102">
        <v>2</v>
      </c>
      <c r="J32" s="103">
        <v>2</v>
      </c>
      <c r="K32" s="47" t="s">
        <v>96</v>
      </c>
      <c r="L32" s="52" t="s">
        <v>613</v>
      </c>
      <c r="M32" s="47" t="s">
        <v>96</v>
      </c>
      <c r="N32" s="47" t="s">
        <v>96</v>
      </c>
      <c r="O32" s="47" t="s">
        <v>96</v>
      </c>
      <c r="P32" s="47" t="s">
        <v>96</v>
      </c>
      <c r="Q32" s="52" t="s">
        <v>132</v>
      </c>
      <c r="R32" s="60" t="s">
        <v>117</v>
      </c>
      <c r="S32" s="158" t="s">
        <v>132</v>
      </c>
    </row>
    <row r="33" spans="1:19" ht="15" customHeight="1">
      <c r="A33" s="46" t="s">
        <v>26</v>
      </c>
      <c r="B33" s="51" t="s">
        <v>287</v>
      </c>
      <c r="C33" s="69">
        <f t="shared" si="1"/>
        <v>0</v>
      </c>
      <c r="D33" s="69"/>
      <c r="E33" s="79"/>
      <c r="F33" s="80">
        <f t="shared" si="0"/>
        <v>0</v>
      </c>
      <c r="G33" s="47" t="s">
        <v>96</v>
      </c>
      <c r="H33" s="47" t="s">
        <v>780</v>
      </c>
      <c r="I33" s="103">
        <v>2</v>
      </c>
      <c r="J33" s="103">
        <v>1</v>
      </c>
      <c r="K33" s="47" t="s">
        <v>96</v>
      </c>
      <c r="L33" s="47" t="s">
        <v>359</v>
      </c>
      <c r="M33" s="47" t="s">
        <v>96</v>
      </c>
      <c r="N33" s="47" t="s">
        <v>96</v>
      </c>
      <c r="O33" s="47" t="s">
        <v>96</v>
      </c>
      <c r="P33" s="47" t="s">
        <v>96</v>
      </c>
      <c r="Q33" s="52" t="s">
        <v>812</v>
      </c>
      <c r="R33" s="66" t="s">
        <v>454</v>
      </c>
      <c r="S33" s="158" t="s">
        <v>132</v>
      </c>
    </row>
    <row r="34" spans="1:19" ht="15" customHeight="1">
      <c r="A34" s="46" t="s">
        <v>27</v>
      </c>
      <c r="B34" s="52" t="s">
        <v>287</v>
      </c>
      <c r="C34" s="69">
        <f t="shared" si="1"/>
        <v>0</v>
      </c>
      <c r="D34" s="69"/>
      <c r="E34" s="79"/>
      <c r="F34" s="80">
        <f t="shared" si="0"/>
        <v>0</v>
      </c>
      <c r="G34" s="47" t="s">
        <v>96</v>
      </c>
      <c r="H34" s="47" t="s">
        <v>780</v>
      </c>
      <c r="I34" s="102">
        <v>0</v>
      </c>
      <c r="J34" s="103">
        <v>1</v>
      </c>
      <c r="K34" s="47" t="s">
        <v>311</v>
      </c>
      <c r="L34" s="47" t="s">
        <v>310</v>
      </c>
      <c r="M34" s="47" t="s">
        <v>96</v>
      </c>
      <c r="N34" s="47" t="s">
        <v>96</v>
      </c>
      <c r="O34" s="47" t="s">
        <v>96</v>
      </c>
      <c r="P34" s="47" t="s">
        <v>96</v>
      </c>
      <c r="Q34" s="52" t="s">
        <v>812</v>
      </c>
      <c r="R34" s="60" t="s">
        <v>137</v>
      </c>
      <c r="S34" s="158" t="s">
        <v>132</v>
      </c>
    </row>
    <row r="35" spans="1:19" ht="15" customHeight="1">
      <c r="A35" s="46" t="s">
        <v>228</v>
      </c>
      <c r="B35" s="52" t="s">
        <v>286</v>
      </c>
      <c r="C35" s="69">
        <f t="shared" si="1"/>
        <v>2</v>
      </c>
      <c r="D35" s="69"/>
      <c r="E35" s="79"/>
      <c r="F35" s="80">
        <f t="shared" si="0"/>
        <v>2</v>
      </c>
      <c r="G35" s="47" t="s">
        <v>96</v>
      </c>
      <c r="H35" s="47" t="s">
        <v>96</v>
      </c>
      <c r="I35" s="102">
        <v>2</v>
      </c>
      <c r="J35" s="103">
        <v>2</v>
      </c>
      <c r="K35" s="47" t="s">
        <v>96</v>
      </c>
      <c r="L35" s="47" t="s">
        <v>359</v>
      </c>
      <c r="M35" s="47" t="s">
        <v>96</v>
      </c>
      <c r="N35" s="47" t="s">
        <v>96</v>
      </c>
      <c r="O35" s="47" t="s">
        <v>96</v>
      </c>
      <c r="P35" s="47" t="s">
        <v>96</v>
      </c>
      <c r="Q35" s="51" t="s">
        <v>132</v>
      </c>
      <c r="R35" s="60" t="s">
        <v>458</v>
      </c>
      <c r="S35" s="158" t="s">
        <v>132</v>
      </c>
    </row>
    <row r="36" spans="1:19" ht="15" customHeight="1">
      <c r="A36" s="46" t="s">
        <v>28</v>
      </c>
      <c r="B36" s="51" t="s">
        <v>287</v>
      </c>
      <c r="C36" s="69">
        <f t="shared" si="1"/>
        <v>0</v>
      </c>
      <c r="D36" s="69"/>
      <c r="E36" s="79"/>
      <c r="F36" s="80">
        <f t="shared" si="0"/>
        <v>0</v>
      </c>
      <c r="G36" s="47" t="s">
        <v>96</v>
      </c>
      <c r="H36" s="47" t="s">
        <v>780</v>
      </c>
      <c r="I36" s="103">
        <v>2</v>
      </c>
      <c r="J36" s="103">
        <v>1</v>
      </c>
      <c r="K36" s="47" t="s">
        <v>96</v>
      </c>
      <c r="L36" s="47" t="s">
        <v>359</v>
      </c>
      <c r="M36" s="47" t="s">
        <v>96</v>
      </c>
      <c r="N36" s="47" t="s">
        <v>96</v>
      </c>
      <c r="O36" s="47" t="s">
        <v>96</v>
      </c>
      <c r="P36" s="47" t="s">
        <v>96</v>
      </c>
      <c r="Q36" s="52" t="s">
        <v>812</v>
      </c>
      <c r="R36" s="60" t="s">
        <v>118</v>
      </c>
      <c r="S36" s="158" t="s">
        <v>132</v>
      </c>
    </row>
    <row r="37" spans="1:19" ht="15" customHeight="1">
      <c r="A37" s="100" t="s">
        <v>29</v>
      </c>
      <c r="B37" s="75"/>
      <c r="C37" s="71"/>
      <c r="D37" s="75"/>
      <c r="E37" s="75"/>
      <c r="F37" s="85"/>
      <c r="G37" s="49"/>
      <c r="H37" s="49"/>
      <c r="I37" s="75"/>
      <c r="J37" s="75"/>
      <c r="K37" s="75"/>
      <c r="L37" s="75"/>
      <c r="M37" s="75"/>
      <c r="N37" s="75"/>
      <c r="O37" s="75"/>
      <c r="P37" s="75"/>
      <c r="Q37" s="75"/>
      <c r="R37" s="78"/>
    </row>
    <row r="38" spans="1:19" s="6" customFormat="1" ht="15" customHeight="1">
      <c r="A38" s="46" t="s">
        <v>30</v>
      </c>
      <c r="B38" s="52" t="s">
        <v>286</v>
      </c>
      <c r="C38" s="69">
        <f t="shared" si="1"/>
        <v>2</v>
      </c>
      <c r="D38" s="69"/>
      <c r="E38" s="79"/>
      <c r="F38" s="80">
        <f t="shared" si="0"/>
        <v>2</v>
      </c>
      <c r="G38" s="47" t="s">
        <v>96</v>
      </c>
      <c r="H38" s="47" t="s">
        <v>96</v>
      </c>
      <c r="I38" s="102">
        <v>2</v>
      </c>
      <c r="J38" s="103">
        <v>2</v>
      </c>
      <c r="K38" s="47" t="s">
        <v>96</v>
      </c>
      <c r="L38" s="47" t="s">
        <v>359</v>
      </c>
      <c r="M38" s="47" t="s">
        <v>96</v>
      </c>
      <c r="N38" s="47" t="s">
        <v>96</v>
      </c>
      <c r="O38" s="47" t="s">
        <v>96</v>
      </c>
      <c r="P38" s="47" t="s">
        <v>96</v>
      </c>
      <c r="Q38" s="51" t="s">
        <v>132</v>
      </c>
      <c r="R38" s="62" t="s">
        <v>397</v>
      </c>
      <c r="S38" s="158" t="s">
        <v>132</v>
      </c>
    </row>
    <row r="39" spans="1:19" s="6" customFormat="1" ht="15" customHeight="1">
      <c r="A39" s="46" t="s">
        <v>31</v>
      </c>
      <c r="B39" s="52" t="s">
        <v>287</v>
      </c>
      <c r="C39" s="69">
        <f t="shared" si="1"/>
        <v>0</v>
      </c>
      <c r="D39" s="69"/>
      <c r="E39" s="79"/>
      <c r="F39" s="80">
        <f t="shared" si="0"/>
        <v>0</v>
      </c>
      <c r="G39" s="47" t="s">
        <v>717</v>
      </c>
      <c r="H39" s="47" t="s">
        <v>304</v>
      </c>
      <c r="I39" s="102">
        <v>0</v>
      </c>
      <c r="J39" s="102">
        <v>0</v>
      </c>
      <c r="K39" s="47" t="s">
        <v>132</v>
      </c>
      <c r="L39" s="47" t="s">
        <v>132</v>
      </c>
      <c r="M39" s="47" t="s">
        <v>132</v>
      </c>
      <c r="N39" s="47" t="s">
        <v>132</v>
      </c>
      <c r="O39" s="47" t="s">
        <v>132</v>
      </c>
      <c r="P39" s="47" t="s">
        <v>132</v>
      </c>
      <c r="Q39" s="52" t="s">
        <v>781</v>
      </c>
      <c r="R39" s="60" t="s">
        <v>98</v>
      </c>
      <c r="S39" s="158" t="s">
        <v>132</v>
      </c>
    </row>
    <row r="40" spans="1:19" s="6" customFormat="1" ht="15" customHeight="1">
      <c r="A40" s="46" t="s">
        <v>85</v>
      </c>
      <c r="B40" s="52" t="s">
        <v>286</v>
      </c>
      <c r="C40" s="69">
        <f t="shared" si="1"/>
        <v>2</v>
      </c>
      <c r="D40" s="69"/>
      <c r="E40" s="79"/>
      <c r="F40" s="80">
        <f t="shared" si="0"/>
        <v>2</v>
      </c>
      <c r="G40" s="47" t="s">
        <v>96</v>
      </c>
      <c r="H40" s="47" t="s">
        <v>96</v>
      </c>
      <c r="I40" s="102">
        <v>3</v>
      </c>
      <c r="J40" s="103">
        <v>3</v>
      </c>
      <c r="K40" s="47" t="s">
        <v>96</v>
      </c>
      <c r="L40" s="52" t="s">
        <v>620</v>
      </c>
      <c r="M40" s="47" t="s">
        <v>96</v>
      </c>
      <c r="N40" s="47" t="s">
        <v>96</v>
      </c>
      <c r="O40" s="47" t="s">
        <v>96</v>
      </c>
      <c r="P40" s="47" t="s">
        <v>96</v>
      </c>
      <c r="Q40" s="51" t="s">
        <v>132</v>
      </c>
      <c r="R40" s="59" t="s">
        <v>426</v>
      </c>
      <c r="S40" s="158" t="s">
        <v>132</v>
      </c>
    </row>
    <row r="41" spans="1:19" ht="15" customHeight="1">
      <c r="A41" s="46" t="s">
        <v>32</v>
      </c>
      <c r="B41" s="52" t="s">
        <v>286</v>
      </c>
      <c r="C41" s="69">
        <f t="shared" si="1"/>
        <v>2</v>
      </c>
      <c r="D41" s="69"/>
      <c r="E41" s="79"/>
      <c r="F41" s="80">
        <f t="shared" si="0"/>
        <v>2</v>
      </c>
      <c r="G41" s="47" t="s">
        <v>96</v>
      </c>
      <c r="H41" s="47" t="s">
        <v>96</v>
      </c>
      <c r="I41" s="102">
        <v>2</v>
      </c>
      <c r="J41" s="102">
        <v>2</v>
      </c>
      <c r="K41" s="47" t="s">
        <v>96</v>
      </c>
      <c r="L41" s="47" t="s">
        <v>310</v>
      </c>
      <c r="M41" s="47" t="s">
        <v>96</v>
      </c>
      <c r="N41" s="47" t="s">
        <v>96</v>
      </c>
      <c r="O41" s="47" t="s">
        <v>96</v>
      </c>
      <c r="P41" s="52" t="s">
        <v>96</v>
      </c>
      <c r="Q41" s="51" t="s">
        <v>132</v>
      </c>
      <c r="R41" s="62" t="s">
        <v>399</v>
      </c>
      <c r="S41" s="158" t="s">
        <v>132</v>
      </c>
    </row>
    <row r="42" spans="1:19" s="9" customFormat="1" ht="15" customHeight="1">
      <c r="A42" s="46" t="s">
        <v>33</v>
      </c>
      <c r="B42" s="52" t="s">
        <v>287</v>
      </c>
      <c r="C42" s="69">
        <f t="shared" si="1"/>
        <v>0</v>
      </c>
      <c r="D42" s="69"/>
      <c r="E42" s="79"/>
      <c r="F42" s="80">
        <f t="shared" si="0"/>
        <v>0</v>
      </c>
      <c r="G42" s="47" t="s">
        <v>718</v>
      </c>
      <c r="H42" s="47" t="s">
        <v>304</v>
      </c>
      <c r="I42" s="102">
        <v>0</v>
      </c>
      <c r="J42" s="102">
        <v>0</v>
      </c>
      <c r="K42" s="47" t="s">
        <v>132</v>
      </c>
      <c r="L42" s="47" t="s">
        <v>132</v>
      </c>
      <c r="M42" s="47" t="s">
        <v>132</v>
      </c>
      <c r="N42" s="47" t="s">
        <v>132</v>
      </c>
      <c r="O42" s="47" t="s">
        <v>132</v>
      </c>
      <c r="P42" s="47" t="s">
        <v>132</v>
      </c>
      <c r="Q42" s="52" t="s">
        <v>782</v>
      </c>
      <c r="R42" s="62" t="s">
        <v>200</v>
      </c>
      <c r="S42" s="174" t="s">
        <v>132</v>
      </c>
    </row>
    <row r="43" spans="1:19" s="6" customFormat="1" ht="15" customHeight="1">
      <c r="A43" s="46" t="s">
        <v>34</v>
      </c>
      <c r="B43" s="52" t="s">
        <v>287</v>
      </c>
      <c r="C43" s="69">
        <f t="shared" si="1"/>
        <v>0</v>
      </c>
      <c r="D43" s="69"/>
      <c r="E43" s="79"/>
      <c r="F43" s="80">
        <f t="shared" si="0"/>
        <v>0</v>
      </c>
      <c r="G43" s="47" t="s">
        <v>96</v>
      </c>
      <c r="H43" s="47" t="s">
        <v>780</v>
      </c>
      <c r="I43" s="102">
        <v>3</v>
      </c>
      <c r="J43" s="103">
        <v>1</v>
      </c>
      <c r="K43" s="47" t="s">
        <v>96</v>
      </c>
      <c r="L43" s="47" t="s">
        <v>310</v>
      </c>
      <c r="M43" s="47" t="s">
        <v>96</v>
      </c>
      <c r="N43" s="47" t="s">
        <v>96</v>
      </c>
      <c r="O43" s="47" t="s">
        <v>96</v>
      </c>
      <c r="P43" s="52" t="s">
        <v>96</v>
      </c>
      <c r="Q43" s="51" t="s">
        <v>810</v>
      </c>
      <c r="R43" s="66" t="s">
        <v>427</v>
      </c>
      <c r="S43" s="158" t="s">
        <v>132</v>
      </c>
    </row>
    <row r="44" spans="1:19" s="6" customFormat="1" ht="15" customHeight="1">
      <c r="A44" s="46" t="s">
        <v>35</v>
      </c>
      <c r="B44" s="52" t="s">
        <v>286</v>
      </c>
      <c r="C44" s="69">
        <f t="shared" si="1"/>
        <v>2</v>
      </c>
      <c r="D44" s="69"/>
      <c r="E44" s="79"/>
      <c r="F44" s="80">
        <f t="shared" si="0"/>
        <v>2</v>
      </c>
      <c r="G44" s="47" t="s">
        <v>96</v>
      </c>
      <c r="H44" s="47" t="s">
        <v>96</v>
      </c>
      <c r="I44" s="102">
        <v>2</v>
      </c>
      <c r="J44" s="102">
        <v>2</v>
      </c>
      <c r="K44" s="47" t="s">
        <v>96</v>
      </c>
      <c r="L44" s="51" t="s">
        <v>615</v>
      </c>
      <c r="M44" s="47" t="s">
        <v>96</v>
      </c>
      <c r="N44" s="47" t="s">
        <v>96</v>
      </c>
      <c r="O44" s="47" t="s">
        <v>96</v>
      </c>
      <c r="P44" s="52" t="s">
        <v>96</v>
      </c>
      <c r="Q44" s="46" t="s">
        <v>132</v>
      </c>
      <c r="R44" s="66" t="s">
        <v>483</v>
      </c>
      <c r="S44" s="158" t="s">
        <v>132</v>
      </c>
    </row>
    <row r="45" spans="1:19" s="6" customFormat="1" ht="15" customHeight="1">
      <c r="A45" s="46" t="s">
        <v>103</v>
      </c>
      <c r="B45" s="52" t="s">
        <v>286</v>
      </c>
      <c r="C45" s="69">
        <f t="shared" si="1"/>
        <v>2</v>
      </c>
      <c r="D45" s="69"/>
      <c r="E45" s="46"/>
      <c r="F45" s="80">
        <f t="shared" si="0"/>
        <v>2</v>
      </c>
      <c r="G45" s="47" t="s">
        <v>96</v>
      </c>
      <c r="H45" s="47" t="s">
        <v>96</v>
      </c>
      <c r="I45" s="102">
        <v>3</v>
      </c>
      <c r="J45" s="103">
        <v>4</v>
      </c>
      <c r="K45" s="47" t="s">
        <v>96</v>
      </c>
      <c r="L45" s="47" t="s">
        <v>621</v>
      </c>
      <c r="M45" s="47" t="s">
        <v>96</v>
      </c>
      <c r="N45" s="47" t="s">
        <v>96</v>
      </c>
      <c r="O45" s="47" t="s">
        <v>96</v>
      </c>
      <c r="P45" s="47" t="s">
        <v>96</v>
      </c>
      <c r="Q45" s="46" t="s">
        <v>132</v>
      </c>
      <c r="R45" s="59" t="s">
        <v>205</v>
      </c>
      <c r="S45" s="158" t="s">
        <v>132</v>
      </c>
    </row>
    <row r="46" spans="1:19" ht="15" customHeight="1">
      <c r="A46" s="100" t="s">
        <v>36</v>
      </c>
      <c r="B46" s="75"/>
      <c r="C46" s="71"/>
      <c r="D46" s="75"/>
      <c r="E46" s="75"/>
      <c r="F46" s="85"/>
      <c r="G46" s="49"/>
      <c r="H46" s="49"/>
      <c r="I46" s="75"/>
      <c r="J46" s="75"/>
      <c r="K46" s="75"/>
      <c r="L46" s="75"/>
      <c r="M46" s="75"/>
      <c r="N46" s="75"/>
      <c r="O46" s="75"/>
      <c r="P46" s="75"/>
      <c r="Q46" s="75"/>
      <c r="R46" s="78"/>
    </row>
    <row r="47" spans="1:19" s="6" customFormat="1" ht="15" customHeight="1">
      <c r="A47" s="46" t="s">
        <v>37</v>
      </c>
      <c r="B47" s="52" t="s">
        <v>287</v>
      </c>
      <c r="C47" s="69">
        <f t="shared" si="1"/>
        <v>0</v>
      </c>
      <c r="D47" s="69"/>
      <c r="E47" s="79"/>
      <c r="F47" s="80">
        <f t="shared" si="0"/>
        <v>0</v>
      </c>
      <c r="G47" s="47" t="s">
        <v>96</v>
      </c>
      <c r="H47" s="47" t="s">
        <v>813</v>
      </c>
      <c r="I47" s="102">
        <v>0</v>
      </c>
      <c r="J47" s="102">
        <v>0</v>
      </c>
      <c r="K47" s="52" t="s">
        <v>132</v>
      </c>
      <c r="L47" s="52" t="s">
        <v>132</v>
      </c>
      <c r="M47" s="52" t="s">
        <v>132</v>
      </c>
      <c r="N47" s="52" t="s">
        <v>132</v>
      </c>
      <c r="O47" s="52" t="s">
        <v>132</v>
      </c>
      <c r="P47" s="52" t="s">
        <v>132</v>
      </c>
      <c r="Q47" s="52" t="s">
        <v>808</v>
      </c>
      <c r="R47" s="60" t="s">
        <v>616</v>
      </c>
      <c r="S47" s="158" t="s">
        <v>132</v>
      </c>
    </row>
    <row r="48" spans="1:19" s="6" customFormat="1" ht="15" customHeight="1">
      <c r="A48" s="46" t="s">
        <v>38</v>
      </c>
      <c r="B48" s="52" t="s">
        <v>287</v>
      </c>
      <c r="C48" s="69">
        <f t="shared" si="1"/>
        <v>0</v>
      </c>
      <c r="D48" s="69"/>
      <c r="E48" s="79"/>
      <c r="F48" s="80">
        <f t="shared" si="0"/>
        <v>0</v>
      </c>
      <c r="G48" s="47" t="s">
        <v>718</v>
      </c>
      <c r="H48" s="47" t="s">
        <v>304</v>
      </c>
      <c r="I48" s="102">
        <v>0</v>
      </c>
      <c r="J48" s="102">
        <v>0</v>
      </c>
      <c r="K48" s="52" t="s">
        <v>132</v>
      </c>
      <c r="L48" s="52" t="s">
        <v>132</v>
      </c>
      <c r="M48" s="52" t="s">
        <v>132</v>
      </c>
      <c r="N48" s="52" t="s">
        <v>132</v>
      </c>
      <c r="O48" s="52" t="s">
        <v>132</v>
      </c>
      <c r="P48" s="52" t="s">
        <v>132</v>
      </c>
      <c r="Q48" s="52" t="s">
        <v>782</v>
      </c>
      <c r="R48" s="66" t="s">
        <v>208</v>
      </c>
      <c r="S48" s="158" t="s">
        <v>132</v>
      </c>
    </row>
    <row r="49" spans="1:19" ht="15" customHeight="1">
      <c r="A49" s="46" t="s">
        <v>39</v>
      </c>
      <c r="B49" s="52" t="s">
        <v>286</v>
      </c>
      <c r="C49" s="69">
        <f t="shared" si="1"/>
        <v>2</v>
      </c>
      <c r="D49" s="69"/>
      <c r="E49" s="79"/>
      <c r="F49" s="80">
        <f t="shared" si="0"/>
        <v>2</v>
      </c>
      <c r="G49" s="47" t="s">
        <v>96</v>
      </c>
      <c r="H49" s="47" t="s">
        <v>96</v>
      </c>
      <c r="I49" s="102">
        <v>3</v>
      </c>
      <c r="J49" s="103">
        <v>3</v>
      </c>
      <c r="K49" s="47" t="s">
        <v>311</v>
      </c>
      <c r="L49" s="47" t="s">
        <v>359</v>
      </c>
      <c r="M49" s="47" t="s">
        <v>96</v>
      </c>
      <c r="N49" s="47" t="s">
        <v>96</v>
      </c>
      <c r="O49" s="47" t="s">
        <v>96</v>
      </c>
      <c r="P49" s="47" t="s">
        <v>96</v>
      </c>
      <c r="Q49" s="46" t="s">
        <v>132</v>
      </c>
      <c r="R49" s="60" t="s">
        <v>178</v>
      </c>
      <c r="S49" s="158" t="s">
        <v>132</v>
      </c>
    </row>
    <row r="50" spans="1:19" ht="15" customHeight="1">
      <c r="A50" s="46" t="s">
        <v>40</v>
      </c>
      <c r="B50" s="52" t="s">
        <v>287</v>
      </c>
      <c r="C50" s="69">
        <f t="shared" si="1"/>
        <v>0</v>
      </c>
      <c r="D50" s="69"/>
      <c r="E50" s="79"/>
      <c r="F50" s="80">
        <f t="shared" si="0"/>
        <v>0</v>
      </c>
      <c r="G50" s="47" t="s">
        <v>716</v>
      </c>
      <c r="H50" s="47" t="s">
        <v>790</v>
      </c>
      <c r="I50" s="102">
        <v>1</v>
      </c>
      <c r="J50" s="103">
        <v>1</v>
      </c>
      <c r="K50" s="47" t="s">
        <v>96</v>
      </c>
      <c r="L50" s="47" t="s">
        <v>359</v>
      </c>
      <c r="M50" s="47" t="s">
        <v>96</v>
      </c>
      <c r="N50" s="47" t="s">
        <v>96</v>
      </c>
      <c r="O50" s="47" t="s">
        <v>96</v>
      </c>
      <c r="P50" s="47" t="s">
        <v>96</v>
      </c>
      <c r="Q50" s="51" t="s">
        <v>783</v>
      </c>
      <c r="R50" s="66" t="s">
        <v>139</v>
      </c>
      <c r="S50" s="158" t="s">
        <v>132</v>
      </c>
    </row>
    <row r="51" spans="1:19" s="6" customFormat="1" ht="15" customHeight="1">
      <c r="A51" s="46" t="s">
        <v>229</v>
      </c>
      <c r="B51" s="52" t="s">
        <v>287</v>
      </c>
      <c r="C51" s="69">
        <f t="shared" si="1"/>
        <v>0</v>
      </c>
      <c r="D51" s="69"/>
      <c r="E51" s="79"/>
      <c r="F51" s="80">
        <f t="shared" si="0"/>
        <v>0</v>
      </c>
      <c r="G51" s="47" t="s">
        <v>96</v>
      </c>
      <c r="H51" s="47" t="s">
        <v>780</v>
      </c>
      <c r="I51" s="102">
        <v>0</v>
      </c>
      <c r="J51" s="102">
        <v>1</v>
      </c>
      <c r="K51" s="47" t="s">
        <v>311</v>
      </c>
      <c r="L51" s="47" t="s">
        <v>359</v>
      </c>
      <c r="M51" s="52" t="s">
        <v>96</v>
      </c>
      <c r="N51" s="52" t="s">
        <v>96</v>
      </c>
      <c r="O51" s="52" t="s">
        <v>96</v>
      </c>
      <c r="P51" s="52" t="s">
        <v>96</v>
      </c>
      <c r="Q51" s="52" t="s">
        <v>812</v>
      </c>
      <c r="R51" s="60" t="s">
        <v>140</v>
      </c>
      <c r="S51" s="158" t="s">
        <v>132</v>
      </c>
    </row>
    <row r="52" spans="1:19" ht="15" customHeight="1">
      <c r="A52" s="46" t="s">
        <v>41</v>
      </c>
      <c r="B52" s="51" t="s">
        <v>287</v>
      </c>
      <c r="C52" s="69">
        <f t="shared" si="1"/>
        <v>0</v>
      </c>
      <c r="D52" s="69"/>
      <c r="E52" s="79"/>
      <c r="F52" s="80">
        <f t="shared" si="0"/>
        <v>0</v>
      </c>
      <c r="G52" s="47" t="s">
        <v>718</v>
      </c>
      <c r="H52" s="47" t="s">
        <v>304</v>
      </c>
      <c r="I52" s="102">
        <v>0</v>
      </c>
      <c r="J52" s="102">
        <v>0</v>
      </c>
      <c r="K52" s="52" t="s">
        <v>132</v>
      </c>
      <c r="L52" s="52"/>
      <c r="M52" s="52" t="s">
        <v>132</v>
      </c>
      <c r="N52" s="52" t="s">
        <v>132</v>
      </c>
      <c r="O52" s="52" t="s">
        <v>132</v>
      </c>
      <c r="P52" s="52" t="s">
        <v>132</v>
      </c>
      <c r="Q52" s="52" t="s">
        <v>782</v>
      </c>
      <c r="R52" s="66" t="s">
        <v>179</v>
      </c>
      <c r="S52" s="158" t="s">
        <v>132</v>
      </c>
    </row>
    <row r="53" spans="1:19" ht="15" customHeight="1">
      <c r="A53" s="46" t="s">
        <v>42</v>
      </c>
      <c r="B53" s="52" t="s">
        <v>286</v>
      </c>
      <c r="C53" s="69">
        <f t="shared" si="1"/>
        <v>2</v>
      </c>
      <c r="D53" s="69"/>
      <c r="E53" s="79"/>
      <c r="F53" s="80">
        <f t="shared" si="0"/>
        <v>2</v>
      </c>
      <c r="G53" s="47" t="s">
        <v>96</v>
      </c>
      <c r="H53" s="47" t="s">
        <v>96</v>
      </c>
      <c r="I53" s="102">
        <v>2</v>
      </c>
      <c r="J53" s="103">
        <v>2</v>
      </c>
      <c r="K53" s="47" t="s">
        <v>96</v>
      </c>
      <c r="L53" s="52" t="s">
        <v>622</v>
      </c>
      <c r="M53" s="47" t="s">
        <v>96</v>
      </c>
      <c r="N53" s="47" t="s">
        <v>96</v>
      </c>
      <c r="O53" s="47" t="s">
        <v>96</v>
      </c>
      <c r="P53" s="47" t="s">
        <v>96</v>
      </c>
      <c r="Q53" s="52" t="s">
        <v>132</v>
      </c>
      <c r="R53" s="60" t="s">
        <v>428</v>
      </c>
      <c r="S53" s="158" t="s">
        <v>132</v>
      </c>
    </row>
    <row r="54" spans="1:19" ht="15" customHeight="1">
      <c r="A54" s="100" t="s">
        <v>43</v>
      </c>
      <c r="B54" s="75"/>
      <c r="C54" s="71"/>
      <c r="D54" s="75"/>
      <c r="E54" s="75"/>
      <c r="F54" s="85"/>
      <c r="G54" s="49"/>
      <c r="H54" s="49"/>
      <c r="I54" s="75"/>
      <c r="J54" s="75"/>
      <c r="K54" s="75"/>
      <c r="L54" s="75"/>
      <c r="M54" s="75"/>
      <c r="N54" s="75"/>
      <c r="O54" s="75"/>
      <c r="P54" s="75"/>
      <c r="Q54" s="75"/>
      <c r="R54" s="78"/>
    </row>
    <row r="55" spans="1:19" s="6" customFormat="1" ht="15" customHeight="1">
      <c r="A55" s="46" t="s">
        <v>44</v>
      </c>
      <c r="B55" s="52" t="s">
        <v>286</v>
      </c>
      <c r="C55" s="69">
        <f t="shared" si="1"/>
        <v>2</v>
      </c>
      <c r="D55" s="69"/>
      <c r="E55" s="82"/>
      <c r="F55" s="80">
        <f t="shared" si="0"/>
        <v>2</v>
      </c>
      <c r="G55" s="47" t="s">
        <v>96</v>
      </c>
      <c r="H55" s="47" t="s">
        <v>96</v>
      </c>
      <c r="I55" s="102">
        <v>3</v>
      </c>
      <c r="J55" s="103">
        <v>3</v>
      </c>
      <c r="K55" s="47" t="s">
        <v>96</v>
      </c>
      <c r="L55" s="52" t="s">
        <v>623</v>
      </c>
      <c r="M55" s="47" t="s">
        <v>96</v>
      </c>
      <c r="N55" s="47" t="s">
        <v>96</v>
      </c>
      <c r="O55" s="47" t="s">
        <v>96</v>
      </c>
      <c r="P55" s="47" t="s">
        <v>96</v>
      </c>
      <c r="Q55" s="52" t="s">
        <v>132</v>
      </c>
      <c r="R55" s="62" t="s">
        <v>429</v>
      </c>
      <c r="S55" s="158" t="s">
        <v>132</v>
      </c>
    </row>
    <row r="56" spans="1:19" s="6" customFormat="1" ht="15" customHeight="1">
      <c r="A56" s="46" t="s">
        <v>230</v>
      </c>
      <c r="B56" s="52" t="s">
        <v>286</v>
      </c>
      <c r="C56" s="69">
        <f t="shared" si="1"/>
        <v>2</v>
      </c>
      <c r="D56" s="69"/>
      <c r="E56" s="79"/>
      <c r="F56" s="80">
        <f t="shared" si="0"/>
        <v>2</v>
      </c>
      <c r="G56" s="47" t="s">
        <v>96</v>
      </c>
      <c r="H56" s="47" t="s">
        <v>96</v>
      </c>
      <c r="I56" s="102">
        <v>4</v>
      </c>
      <c r="J56" s="102">
        <v>2</v>
      </c>
      <c r="K56" s="47" t="s">
        <v>96</v>
      </c>
      <c r="L56" s="52" t="s">
        <v>623</v>
      </c>
      <c r="M56" s="47" t="s">
        <v>96</v>
      </c>
      <c r="N56" s="47" t="s">
        <v>96</v>
      </c>
      <c r="O56" s="47" t="s">
        <v>96</v>
      </c>
      <c r="P56" s="47" t="s">
        <v>96</v>
      </c>
      <c r="Q56" s="52" t="s">
        <v>132</v>
      </c>
      <c r="R56" s="60" t="s">
        <v>510</v>
      </c>
      <c r="S56" s="158" t="s">
        <v>132</v>
      </c>
    </row>
    <row r="57" spans="1:19" s="6" customFormat="1" ht="15" customHeight="1">
      <c r="A57" s="46" t="s">
        <v>45</v>
      </c>
      <c r="B57" s="51" t="s">
        <v>286</v>
      </c>
      <c r="C57" s="69">
        <f t="shared" si="1"/>
        <v>2</v>
      </c>
      <c r="D57" s="69"/>
      <c r="E57" s="79"/>
      <c r="F57" s="80">
        <f t="shared" si="0"/>
        <v>2</v>
      </c>
      <c r="G57" s="47" t="s">
        <v>96</v>
      </c>
      <c r="H57" s="47" t="s">
        <v>96</v>
      </c>
      <c r="I57" s="102">
        <v>2</v>
      </c>
      <c r="J57" s="103">
        <v>2</v>
      </c>
      <c r="K57" s="47" t="s">
        <v>96</v>
      </c>
      <c r="L57" s="52" t="s">
        <v>624</v>
      </c>
      <c r="M57" s="47" t="s">
        <v>96</v>
      </c>
      <c r="N57" s="47" t="s">
        <v>96</v>
      </c>
      <c r="O57" s="47" t="s">
        <v>96</v>
      </c>
      <c r="P57" s="47" t="s">
        <v>96</v>
      </c>
      <c r="Q57" s="52" t="s">
        <v>132</v>
      </c>
      <c r="R57" s="66" t="s">
        <v>153</v>
      </c>
      <c r="S57" s="158" t="s">
        <v>132</v>
      </c>
    </row>
    <row r="58" spans="1:19" s="6" customFormat="1" ht="15" customHeight="1">
      <c r="A58" s="46" t="s">
        <v>46</v>
      </c>
      <c r="B58" s="51" t="s">
        <v>287</v>
      </c>
      <c r="C58" s="69">
        <f t="shared" si="1"/>
        <v>0</v>
      </c>
      <c r="D58" s="69"/>
      <c r="E58" s="79"/>
      <c r="F58" s="80">
        <f t="shared" si="0"/>
        <v>0</v>
      </c>
      <c r="G58" s="47" t="s">
        <v>96</v>
      </c>
      <c r="H58" s="47" t="s">
        <v>780</v>
      </c>
      <c r="I58" s="102">
        <v>2</v>
      </c>
      <c r="J58" s="103">
        <v>1</v>
      </c>
      <c r="K58" s="47" t="s">
        <v>96</v>
      </c>
      <c r="L58" s="47" t="s">
        <v>509</v>
      </c>
      <c r="M58" s="47" t="s">
        <v>96</v>
      </c>
      <c r="N58" s="47" t="s">
        <v>96</v>
      </c>
      <c r="O58" s="47" t="s">
        <v>96</v>
      </c>
      <c r="P58" s="47" t="s">
        <v>96</v>
      </c>
      <c r="Q58" s="52" t="s">
        <v>812</v>
      </c>
      <c r="R58" s="61" t="s">
        <v>154</v>
      </c>
      <c r="S58" s="158" t="s">
        <v>132</v>
      </c>
    </row>
    <row r="59" spans="1:19" ht="15" customHeight="1">
      <c r="A59" s="46" t="s">
        <v>47</v>
      </c>
      <c r="B59" s="51" t="s">
        <v>286</v>
      </c>
      <c r="C59" s="69">
        <f t="shared" si="1"/>
        <v>2</v>
      </c>
      <c r="D59" s="69"/>
      <c r="E59" s="79"/>
      <c r="F59" s="80">
        <f t="shared" si="0"/>
        <v>2</v>
      </c>
      <c r="G59" s="47" t="s">
        <v>96</v>
      </c>
      <c r="H59" s="47" t="s">
        <v>96</v>
      </c>
      <c r="I59" s="102">
        <v>3</v>
      </c>
      <c r="J59" s="103">
        <v>2</v>
      </c>
      <c r="K59" s="47" t="s">
        <v>96</v>
      </c>
      <c r="L59" s="52" t="s">
        <v>618</v>
      </c>
      <c r="M59" s="47" t="s">
        <v>96</v>
      </c>
      <c r="N59" s="47" t="s">
        <v>96</v>
      </c>
      <c r="O59" s="47" t="s">
        <v>96</v>
      </c>
      <c r="P59" s="47" t="s">
        <v>96</v>
      </c>
      <c r="Q59" s="46" t="s">
        <v>132</v>
      </c>
      <c r="R59" s="59" t="s">
        <v>430</v>
      </c>
      <c r="S59" s="158" t="s">
        <v>132</v>
      </c>
    </row>
    <row r="60" spans="1:19" s="6" customFormat="1" ht="15" customHeight="1">
      <c r="A60" s="46" t="s">
        <v>231</v>
      </c>
      <c r="B60" s="52" t="s">
        <v>286</v>
      </c>
      <c r="C60" s="69">
        <f t="shared" si="1"/>
        <v>2</v>
      </c>
      <c r="D60" s="69"/>
      <c r="E60" s="79"/>
      <c r="F60" s="80">
        <f t="shared" si="0"/>
        <v>2</v>
      </c>
      <c r="G60" s="47" t="s">
        <v>96</v>
      </c>
      <c r="H60" s="47" t="s">
        <v>96</v>
      </c>
      <c r="I60" s="102">
        <v>2</v>
      </c>
      <c r="J60" s="103">
        <v>2</v>
      </c>
      <c r="K60" s="47" t="s">
        <v>96</v>
      </c>
      <c r="L60" s="47" t="s">
        <v>359</v>
      </c>
      <c r="M60" s="47" t="s">
        <v>96</v>
      </c>
      <c r="N60" s="47" t="s">
        <v>96</v>
      </c>
      <c r="O60" s="47" t="s">
        <v>96</v>
      </c>
      <c r="P60" s="47" t="s">
        <v>96</v>
      </c>
      <c r="Q60" s="52" t="s">
        <v>132</v>
      </c>
      <c r="R60" s="66" t="s">
        <v>141</v>
      </c>
      <c r="S60" s="158" t="s">
        <v>132</v>
      </c>
    </row>
    <row r="61" spans="1:19" s="6" customFormat="1" ht="15" customHeight="1">
      <c r="A61" s="46" t="s">
        <v>48</v>
      </c>
      <c r="B61" s="52" t="s">
        <v>286</v>
      </c>
      <c r="C61" s="69">
        <f t="shared" si="1"/>
        <v>2</v>
      </c>
      <c r="D61" s="69"/>
      <c r="E61" s="79"/>
      <c r="F61" s="80">
        <f t="shared" si="0"/>
        <v>2</v>
      </c>
      <c r="G61" s="47" t="s">
        <v>96</v>
      </c>
      <c r="H61" s="47" t="s">
        <v>96</v>
      </c>
      <c r="I61" s="102">
        <v>2</v>
      </c>
      <c r="J61" s="103">
        <v>2</v>
      </c>
      <c r="K61" s="47" t="s">
        <v>96</v>
      </c>
      <c r="L61" s="47" t="s">
        <v>359</v>
      </c>
      <c r="M61" s="47" t="s">
        <v>96</v>
      </c>
      <c r="N61" s="47" t="s">
        <v>96</v>
      </c>
      <c r="O61" s="47" t="s">
        <v>96</v>
      </c>
      <c r="P61" s="47" t="s">
        <v>96</v>
      </c>
      <c r="Q61" s="52" t="s">
        <v>132</v>
      </c>
      <c r="R61" s="60" t="s">
        <v>202</v>
      </c>
      <c r="S61" s="158" t="s">
        <v>132</v>
      </c>
    </row>
    <row r="62" spans="1:19" s="6" customFormat="1" ht="15" customHeight="1">
      <c r="A62" s="46" t="s">
        <v>49</v>
      </c>
      <c r="B62" s="52" t="s">
        <v>286</v>
      </c>
      <c r="C62" s="69">
        <f t="shared" si="1"/>
        <v>2</v>
      </c>
      <c r="D62" s="69"/>
      <c r="E62" s="79"/>
      <c r="F62" s="80">
        <f t="shared" si="0"/>
        <v>2</v>
      </c>
      <c r="G62" s="47" t="s">
        <v>96</v>
      </c>
      <c r="H62" s="47" t="s">
        <v>96</v>
      </c>
      <c r="I62" s="102">
        <v>2</v>
      </c>
      <c r="J62" s="103">
        <v>2</v>
      </c>
      <c r="K62" s="47" t="s">
        <v>96</v>
      </c>
      <c r="L62" s="47" t="s">
        <v>359</v>
      </c>
      <c r="M62" s="47" t="s">
        <v>96</v>
      </c>
      <c r="N62" s="47" t="s">
        <v>96</v>
      </c>
      <c r="O62" s="47" t="s">
        <v>96</v>
      </c>
      <c r="P62" s="47" t="s">
        <v>96</v>
      </c>
      <c r="Q62" s="52" t="s">
        <v>132</v>
      </c>
      <c r="R62" s="62" t="s">
        <v>431</v>
      </c>
      <c r="S62" s="158" t="s">
        <v>132</v>
      </c>
    </row>
    <row r="63" spans="1:19" s="6" customFormat="1" ht="15" customHeight="1">
      <c r="A63" s="46" t="s">
        <v>232</v>
      </c>
      <c r="B63" s="51" t="s">
        <v>287</v>
      </c>
      <c r="C63" s="69">
        <f t="shared" si="1"/>
        <v>0</v>
      </c>
      <c r="D63" s="69"/>
      <c r="E63" s="79"/>
      <c r="F63" s="80">
        <f t="shared" si="0"/>
        <v>0</v>
      </c>
      <c r="G63" s="47" t="s">
        <v>718</v>
      </c>
      <c r="H63" s="47" t="s">
        <v>780</v>
      </c>
      <c r="I63" s="102">
        <v>2</v>
      </c>
      <c r="J63" s="103">
        <v>1</v>
      </c>
      <c r="K63" s="47" t="s">
        <v>311</v>
      </c>
      <c r="L63" s="47" t="s">
        <v>359</v>
      </c>
      <c r="M63" s="47" t="s">
        <v>96</v>
      </c>
      <c r="N63" s="47" t="s">
        <v>96</v>
      </c>
      <c r="O63" s="47" t="s">
        <v>96</v>
      </c>
      <c r="P63" s="47" t="s">
        <v>96</v>
      </c>
      <c r="Q63" s="46" t="s">
        <v>784</v>
      </c>
      <c r="R63" s="66" t="s">
        <v>625</v>
      </c>
      <c r="S63" s="158" t="s">
        <v>132</v>
      </c>
    </row>
    <row r="64" spans="1:19" s="6" customFormat="1" ht="15" customHeight="1">
      <c r="A64" s="46" t="s">
        <v>51</v>
      </c>
      <c r="B64" s="51" t="s">
        <v>286</v>
      </c>
      <c r="C64" s="69">
        <f t="shared" si="1"/>
        <v>2</v>
      </c>
      <c r="D64" s="69"/>
      <c r="E64" s="79"/>
      <c r="F64" s="80">
        <f t="shared" si="0"/>
        <v>2</v>
      </c>
      <c r="G64" s="48" t="s">
        <v>96</v>
      </c>
      <c r="H64" s="47" t="s">
        <v>96</v>
      </c>
      <c r="I64" s="102">
        <v>7</v>
      </c>
      <c r="J64" s="103">
        <v>10</v>
      </c>
      <c r="K64" s="47" t="s">
        <v>96</v>
      </c>
      <c r="L64" s="52" t="s">
        <v>626</v>
      </c>
      <c r="M64" s="47" t="s">
        <v>96</v>
      </c>
      <c r="N64" s="47" t="s">
        <v>96</v>
      </c>
      <c r="O64" s="47" t="s">
        <v>96</v>
      </c>
      <c r="P64" s="47" t="s">
        <v>96</v>
      </c>
      <c r="Q64" s="51" t="s">
        <v>132</v>
      </c>
      <c r="R64" s="62" t="s">
        <v>180</v>
      </c>
      <c r="S64" s="158" t="s">
        <v>132</v>
      </c>
    </row>
    <row r="65" spans="1:19" ht="15" customHeight="1">
      <c r="A65" s="46" t="s">
        <v>52</v>
      </c>
      <c r="B65" s="52" t="s">
        <v>287</v>
      </c>
      <c r="C65" s="69">
        <f t="shared" si="1"/>
        <v>0</v>
      </c>
      <c r="D65" s="69"/>
      <c r="E65" s="79"/>
      <c r="F65" s="80">
        <f t="shared" si="0"/>
        <v>0</v>
      </c>
      <c r="G65" s="47" t="s">
        <v>96</v>
      </c>
      <c r="H65" s="47" t="s">
        <v>780</v>
      </c>
      <c r="I65" s="102">
        <v>2</v>
      </c>
      <c r="J65" s="103">
        <v>1</v>
      </c>
      <c r="K65" s="47" t="s">
        <v>311</v>
      </c>
      <c r="L65" s="47" t="s">
        <v>359</v>
      </c>
      <c r="M65" s="47" t="s">
        <v>96</v>
      </c>
      <c r="N65" s="47" t="s">
        <v>96</v>
      </c>
      <c r="O65" s="47" t="s">
        <v>96</v>
      </c>
      <c r="P65" s="47" t="s">
        <v>96</v>
      </c>
      <c r="Q65" s="51" t="s">
        <v>811</v>
      </c>
      <c r="R65" s="66" t="s">
        <v>111</v>
      </c>
      <c r="S65" s="158" t="s">
        <v>132</v>
      </c>
    </row>
    <row r="66" spans="1:19" s="6" customFormat="1" ht="15" customHeight="1">
      <c r="A66" s="46" t="s">
        <v>53</v>
      </c>
      <c r="B66" s="52" t="s">
        <v>287</v>
      </c>
      <c r="C66" s="69">
        <f t="shared" si="1"/>
        <v>0</v>
      </c>
      <c r="D66" s="69"/>
      <c r="E66" s="79"/>
      <c r="F66" s="80">
        <f t="shared" si="0"/>
        <v>0</v>
      </c>
      <c r="G66" s="47" t="s">
        <v>96</v>
      </c>
      <c r="H66" s="47" t="s">
        <v>780</v>
      </c>
      <c r="I66" s="102">
        <v>1</v>
      </c>
      <c r="J66" s="102">
        <v>1</v>
      </c>
      <c r="K66" s="51" t="s">
        <v>311</v>
      </c>
      <c r="L66" s="51" t="s">
        <v>533</v>
      </c>
      <c r="M66" s="47" t="s">
        <v>96</v>
      </c>
      <c r="N66" s="47" t="s">
        <v>96</v>
      </c>
      <c r="O66" s="47" t="s">
        <v>96</v>
      </c>
      <c r="P66" s="47" t="s">
        <v>96</v>
      </c>
      <c r="Q66" s="52" t="s">
        <v>812</v>
      </c>
      <c r="R66" s="60" t="s">
        <v>99</v>
      </c>
      <c r="S66" s="158" t="s">
        <v>132</v>
      </c>
    </row>
    <row r="67" spans="1:19" s="6" customFormat="1" ht="15" customHeight="1">
      <c r="A67" s="46" t="s">
        <v>54</v>
      </c>
      <c r="B67" s="52" t="s">
        <v>286</v>
      </c>
      <c r="C67" s="69">
        <f t="shared" si="1"/>
        <v>2</v>
      </c>
      <c r="D67" s="69"/>
      <c r="E67" s="79"/>
      <c r="F67" s="80">
        <f t="shared" si="0"/>
        <v>2</v>
      </c>
      <c r="G67" s="47" t="s">
        <v>96</v>
      </c>
      <c r="H67" s="47" t="s">
        <v>96</v>
      </c>
      <c r="I67" s="102">
        <v>2</v>
      </c>
      <c r="J67" s="103">
        <v>2</v>
      </c>
      <c r="K67" s="47" t="s">
        <v>96</v>
      </c>
      <c r="L67" s="47" t="s">
        <v>359</v>
      </c>
      <c r="M67" s="47" t="s">
        <v>96</v>
      </c>
      <c r="N67" s="47" t="s">
        <v>96</v>
      </c>
      <c r="O67" s="47" t="s">
        <v>96</v>
      </c>
      <c r="P67" s="47" t="s">
        <v>96</v>
      </c>
      <c r="Q67" s="52" t="s">
        <v>132</v>
      </c>
      <c r="R67" s="62" t="s">
        <v>209</v>
      </c>
      <c r="S67" s="158" t="s">
        <v>132</v>
      </c>
    </row>
    <row r="68" spans="1:19" ht="15" customHeight="1">
      <c r="A68" s="46" t="s">
        <v>55</v>
      </c>
      <c r="B68" s="51" t="s">
        <v>286</v>
      </c>
      <c r="C68" s="69">
        <f t="shared" si="1"/>
        <v>2</v>
      </c>
      <c r="D68" s="69"/>
      <c r="E68" s="79"/>
      <c r="F68" s="80">
        <f t="shared" si="0"/>
        <v>2</v>
      </c>
      <c r="G68" s="47" t="s">
        <v>96</v>
      </c>
      <c r="H68" s="47" t="s">
        <v>96</v>
      </c>
      <c r="I68" s="102">
        <v>3</v>
      </c>
      <c r="J68" s="103">
        <v>3</v>
      </c>
      <c r="K68" s="47" t="s">
        <v>96</v>
      </c>
      <c r="L68" s="52" t="s">
        <v>623</v>
      </c>
      <c r="M68" s="47" t="s">
        <v>96</v>
      </c>
      <c r="N68" s="47" t="s">
        <v>96</v>
      </c>
      <c r="O68" s="47" t="s">
        <v>96</v>
      </c>
      <c r="P68" s="47" t="s">
        <v>96</v>
      </c>
      <c r="Q68" s="52" t="s">
        <v>132</v>
      </c>
      <c r="R68" s="62" t="s">
        <v>537</v>
      </c>
      <c r="S68" s="158" t="s">
        <v>132</v>
      </c>
    </row>
    <row r="69" spans="1:19" ht="15" customHeight="1">
      <c r="A69" s="100" t="s">
        <v>56</v>
      </c>
      <c r="B69" s="75"/>
      <c r="C69" s="71"/>
      <c r="D69" s="75"/>
      <c r="E69" s="75"/>
      <c r="F69" s="85"/>
      <c r="G69" s="49"/>
      <c r="H69" s="49"/>
      <c r="I69" s="75"/>
      <c r="J69" s="75"/>
      <c r="K69" s="75"/>
      <c r="L69" s="75"/>
      <c r="M69" s="75"/>
      <c r="N69" s="75"/>
      <c r="O69" s="75"/>
      <c r="P69" s="75"/>
      <c r="Q69" s="75"/>
      <c r="R69" s="78"/>
    </row>
    <row r="70" spans="1:19" s="6" customFormat="1" ht="15" customHeight="1">
      <c r="A70" s="46" t="s">
        <v>57</v>
      </c>
      <c r="B70" s="52" t="s">
        <v>286</v>
      </c>
      <c r="C70" s="69">
        <f t="shared" si="1"/>
        <v>2</v>
      </c>
      <c r="D70" s="69"/>
      <c r="E70" s="79"/>
      <c r="F70" s="80">
        <f t="shared" si="0"/>
        <v>2</v>
      </c>
      <c r="G70" s="47" t="s">
        <v>96</v>
      </c>
      <c r="H70" s="47" t="s">
        <v>96</v>
      </c>
      <c r="I70" s="102">
        <v>2</v>
      </c>
      <c r="J70" s="103">
        <v>2</v>
      </c>
      <c r="K70" s="47" t="s">
        <v>311</v>
      </c>
      <c r="L70" s="47" t="s">
        <v>359</v>
      </c>
      <c r="M70" s="47" t="s">
        <v>96</v>
      </c>
      <c r="N70" s="47" t="s">
        <v>96</v>
      </c>
      <c r="O70" s="47" t="s">
        <v>96</v>
      </c>
      <c r="P70" s="47" t="s">
        <v>96</v>
      </c>
      <c r="Q70" s="52" t="s">
        <v>132</v>
      </c>
      <c r="R70" s="66" t="s">
        <v>90</v>
      </c>
      <c r="S70" s="158" t="s">
        <v>132</v>
      </c>
    </row>
    <row r="71" spans="1:19" ht="15" customHeight="1">
      <c r="A71" s="46" t="s">
        <v>58</v>
      </c>
      <c r="B71" s="52" t="s">
        <v>286</v>
      </c>
      <c r="C71" s="69">
        <f t="shared" si="1"/>
        <v>2</v>
      </c>
      <c r="D71" s="69"/>
      <c r="E71" s="79"/>
      <c r="F71" s="80">
        <f t="shared" ref="F71:F98" si="2">C71*(1-D71)*(1-E71)</f>
        <v>2</v>
      </c>
      <c r="G71" s="47" t="s">
        <v>96</v>
      </c>
      <c r="H71" s="47" t="s">
        <v>96</v>
      </c>
      <c r="I71" s="102">
        <v>2</v>
      </c>
      <c r="J71" s="103">
        <v>2</v>
      </c>
      <c r="K71" s="47" t="s">
        <v>96</v>
      </c>
      <c r="L71" s="47" t="s">
        <v>359</v>
      </c>
      <c r="M71" s="47" t="s">
        <v>96</v>
      </c>
      <c r="N71" s="47" t="s">
        <v>96</v>
      </c>
      <c r="O71" s="47" t="s">
        <v>96</v>
      </c>
      <c r="P71" s="47" t="s">
        <v>96</v>
      </c>
      <c r="Q71" s="52" t="s">
        <v>132</v>
      </c>
      <c r="R71" s="63" t="s">
        <v>432</v>
      </c>
      <c r="S71" s="158" t="s">
        <v>132</v>
      </c>
    </row>
    <row r="72" spans="1:19" ht="15" customHeight="1">
      <c r="A72" s="46" t="s">
        <v>59</v>
      </c>
      <c r="B72" s="52" t="s">
        <v>287</v>
      </c>
      <c r="C72" s="69">
        <f t="shared" ref="C72:C98" si="3">IF(B72=$B$4,2,0)</f>
        <v>0</v>
      </c>
      <c r="D72" s="69"/>
      <c r="E72" s="79"/>
      <c r="F72" s="80">
        <f t="shared" si="2"/>
        <v>0</v>
      </c>
      <c r="G72" s="47" t="s">
        <v>719</v>
      </c>
      <c r="H72" s="47" t="s">
        <v>132</v>
      </c>
      <c r="I72" s="69" t="s">
        <v>132</v>
      </c>
      <c r="J72" s="69" t="s">
        <v>132</v>
      </c>
      <c r="K72" s="47" t="s">
        <v>132</v>
      </c>
      <c r="L72" s="47" t="s">
        <v>132</v>
      </c>
      <c r="M72" s="47" t="s">
        <v>132</v>
      </c>
      <c r="N72" s="47" t="s">
        <v>132</v>
      </c>
      <c r="O72" s="47" t="s">
        <v>132</v>
      </c>
      <c r="P72" s="47" t="s">
        <v>132</v>
      </c>
      <c r="Q72" s="58" t="s">
        <v>638</v>
      </c>
      <c r="R72" s="60" t="s">
        <v>627</v>
      </c>
      <c r="S72" s="158" t="s">
        <v>132</v>
      </c>
    </row>
    <row r="73" spans="1:19" s="6" customFormat="1" ht="15" customHeight="1">
      <c r="A73" s="46" t="s">
        <v>60</v>
      </c>
      <c r="B73" s="52" t="s">
        <v>286</v>
      </c>
      <c r="C73" s="69">
        <f t="shared" si="3"/>
        <v>2</v>
      </c>
      <c r="D73" s="69"/>
      <c r="E73" s="79"/>
      <c r="F73" s="80">
        <f t="shared" si="2"/>
        <v>2</v>
      </c>
      <c r="G73" s="47" t="s">
        <v>96</v>
      </c>
      <c r="H73" s="47" t="s">
        <v>96</v>
      </c>
      <c r="I73" s="103">
        <v>2</v>
      </c>
      <c r="J73" s="103">
        <v>2</v>
      </c>
      <c r="K73" s="47" t="s">
        <v>96</v>
      </c>
      <c r="L73" s="51" t="s">
        <v>628</v>
      </c>
      <c r="M73" s="47" t="s">
        <v>96</v>
      </c>
      <c r="N73" s="47" t="s">
        <v>96</v>
      </c>
      <c r="O73" s="47" t="s">
        <v>96</v>
      </c>
      <c r="P73" s="47" t="s">
        <v>96</v>
      </c>
      <c r="Q73" s="46" t="s">
        <v>132</v>
      </c>
      <c r="R73" s="60" t="s">
        <v>211</v>
      </c>
      <c r="S73" s="158" t="s">
        <v>132</v>
      </c>
    </row>
    <row r="74" spans="1:19" s="6" customFormat="1" ht="15" customHeight="1">
      <c r="A74" s="46" t="s">
        <v>233</v>
      </c>
      <c r="B74" s="52" t="s">
        <v>286</v>
      </c>
      <c r="C74" s="69">
        <f t="shared" si="3"/>
        <v>2</v>
      </c>
      <c r="D74" s="69"/>
      <c r="E74" s="79"/>
      <c r="F74" s="80">
        <f t="shared" si="2"/>
        <v>2</v>
      </c>
      <c r="G74" s="47" t="s">
        <v>96</v>
      </c>
      <c r="H74" s="47" t="s">
        <v>96</v>
      </c>
      <c r="I74" s="102">
        <v>8</v>
      </c>
      <c r="J74" s="103">
        <v>10</v>
      </c>
      <c r="K74" s="47" t="s">
        <v>96</v>
      </c>
      <c r="L74" s="52" t="s">
        <v>629</v>
      </c>
      <c r="M74" s="47" t="s">
        <v>96</v>
      </c>
      <c r="N74" s="47" t="s">
        <v>96</v>
      </c>
      <c r="O74" s="47" t="s">
        <v>96</v>
      </c>
      <c r="P74" s="47" t="s">
        <v>96</v>
      </c>
      <c r="Q74" s="51" t="s">
        <v>132</v>
      </c>
      <c r="R74" s="60" t="s">
        <v>120</v>
      </c>
      <c r="S74" s="158" t="s">
        <v>132</v>
      </c>
    </row>
    <row r="75" spans="1:19" s="6" customFormat="1" ht="15" customHeight="1">
      <c r="A75" s="46" t="s">
        <v>61</v>
      </c>
      <c r="B75" s="52" t="s">
        <v>286</v>
      </c>
      <c r="C75" s="69">
        <f t="shared" si="3"/>
        <v>2</v>
      </c>
      <c r="D75" s="69"/>
      <c r="E75" s="79"/>
      <c r="F75" s="80">
        <f t="shared" si="2"/>
        <v>2</v>
      </c>
      <c r="G75" s="47" t="s">
        <v>96</v>
      </c>
      <c r="H75" s="47" t="s">
        <v>96</v>
      </c>
      <c r="I75" s="102">
        <v>2</v>
      </c>
      <c r="J75" s="103">
        <v>3</v>
      </c>
      <c r="K75" s="47" t="s">
        <v>96</v>
      </c>
      <c r="L75" s="47" t="s">
        <v>359</v>
      </c>
      <c r="M75" s="47" t="s">
        <v>96</v>
      </c>
      <c r="N75" s="47" t="s">
        <v>96</v>
      </c>
      <c r="O75" s="47" t="s">
        <v>96</v>
      </c>
      <c r="P75" s="47" t="s">
        <v>96</v>
      </c>
      <c r="Q75" s="46" t="s">
        <v>132</v>
      </c>
      <c r="R75" s="66" t="s">
        <v>142</v>
      </c>
      <c r="S75" s="158" t="s">
        <v>132</v>
      </c>
    </row>
    <row r="76" spans="1:19" ht="15" customHeight="1">
      <c r="A76" s="100" t="s">
        <v>62</v>
      </c>
      <c r="B76" s="75"/>
      <c r="C76" s="71"/>
      <c r="D76" s="75"/>
      <c r="E76" s="75"/>
      <c r="F76" s="85"/>
      <c r="G76" s="49"/>
      <c r="H76" s="49"/>
      <c r="I76" s="75"/>
      <c r="J76" s="75"/>
      <c r="K76" s="75"/>
      <c r="L76" s="75"/>
      <c r="M76" s="75"/>
      <c r="N76" s="75"/>
      <c r="O76" s="75"/>
      <c r="P76" s="75"/>
      <c r="Q76" s="75"/>
      <c r="R76" s="78"/>
    </row>
    <row r="77" spans="1:19" s="6" customFormat="1" ht="15" customHeight="1">
      <c r="A77" s="46" t="s">
        <v>63</v>
      </c>
      <c r="B77" s="51" t="s">
        <v>286</v>
      </c>
      <c r="C77" s="69">
        <f t="shared" si="3"/>
        <v>2</v>
      </c>
      <c r="D77" s="69"/>
      <c r="E77" s="79"/>
      <c r="F77" s="80">
        <f t="shared" si="2"/>
        <v>2</v>
      </c>
      <c r="G77" s="47" t="s">
        <v>96</v>
      </c>
      <c r="H77" s="47" t="s">
        <v>96</v>
      </c>
      <c r="I77" s="102">
        <v>2</v>
      </c>
      <c r="J77" s="103">
        <v>3</v>
      </c>
      <c r="K77" s="47" t="s">
        <v>96</v>
      </c>
      <c r="L77" s="52" t="s">
        <v>630</v>
      </c>
      <c r="M77" s="47" t="s">
        <v>96</v>
      </c>
      <c r="N77" s="47" t="s">
        <v>96</v>
      </c>
      <c r="O77" s="47" t="s">
        <v>96</v>
      </c>
      <c r="P77" s="47" t="s">
        <v>96</v>
      </c>
      <c r="Q77" s="51" t="s">
        <v>132</v>
      </c>
      <c r="R77" s="66" t="s">
        <v>124</v>
      </c>
      <c r="S77" s="158" t="s">
        <v>132</v>
      </c>
    </row>
    <row r="78" spans="1:19" s="6" customFormat="1" ht="15" customHeight="1">
      <c r="A78" s="46" t="s">
        <v>65</v>
      </c>
      <c r="B78" s="52" t="s">
        <v>287</v>
      </c>
      <c r="C78" s="69">
        <f t="shared" si="3"/>
        <v>0</v>
      </c>
      <c r="D78" s="69"/>
      <c r="E78" s="79"/>
      <c r="F78" s="80">
        <f t="shared" si="2"/>
        <v>0</v>
      </c>
      <c r="G78" s="47" t="s">
        <v>716</v>
      </c>
      <c r="H78" s="52" t="s">
        <v>304</v>
      </c>
      <c r="I78" s="82">
        <v>0</v>
      </c>
      <c r="J78" s="82">
        <v>0</v>
      </c>
      <c r="K78" s="52" t="s">
        <v>132</v>
      </c>
      <c r="L78" s="52" t="s">
        <v>132</v>
      </c>
      <c r="M78" s="52" t="s">
        <v>132</v>
      </c>
      <c r="N78" s="52" t="s">
        <v>132</v>
      </c>
      <c r="O78" s="52" t="s">
        <v>132</v>
      </c>
      <c r="P78" s="52" t="s">
        <v>132</v>
      </c>
      <c r="Q78" s="51" t="s">
        <v>787</v>
      </c>
      <c r="R78" s="60" t="s">
        <v>210</v>
      </c>
      <c r="S78" s="158" t="s">
        <v>132</v>
      </c>
    </row>
    <row r="79" spans="1:19" s="6" customFormat="1" ht="15" customHeight="1">
      <c r="A79" s="46" t="s">
        <v>66</v>
      </c>
      <c r="B79" s="51" t="s">
        <v>286</v>
      </c>
      <c r="C79" s="69">
        <f t="shared" si="3"/>
        <v>2</v>
      </c>
      <c r="D79" s="69"/>
      <c r="E79" s="79"/>
      <c r="F79" s="80">
        <f t="shared" si="2"/>
        <v>2</v>
      </c>
      <c r="G79" s="47" t="s">
        <v>96</v>
      </c>
      <c r="H79" s="47" t="s">
        <v>96</v>
      </c>
      <c r="I79" s="103">
        <v>2</v>
      </c>
      <c r="J79" s="103">
        <v>3</v>
      </c>
      <c r="K79" s="47" t="s">
        <v>96</v>
      </c>
      <c r="L79" s="47" t="s">
        <v>359</v>
      </c>
      <c r="M79" s="47" t="s">
        <v>96</v>
      </c>
      <c r="N79" s="47" t="s">
        <v>96</v>
      </c>
      <c r="O79" s="47" t="s">
        <v>96</v>
      </c>
      <c r="P79" s="47" t="s">
        <v>96</v>
      </c>
      <c r="Q79" s="52" t="s">
        <v>132</v>
      </c>
      <c r="R79" s="66" t="s">
        <v>143</v>
      </c>
      <c r="S79" s="158" t="s">
        <v>132</v>
      </c>
    </row>
    <row r="80" spans="1:19" ht="15" customHeight="1">
      <c r="A80" s="46" t="s">
        <v>67</v>
      </c>
      <c r="B80" s="51" t="s">
        <v>286</v>
      </c>
      <c r="C80" s="69">
        <f t="shared" si="3"/>
        <v>2</v>
      </c>
      <c r="D80" s="69"/>
      <c r="E80" s="79"/>
      <c r="F80" s="80">
        <f t="shared" si="2"/>
        <v>2</v>
      </c>
      <c r="G80" s="48" t="s">
        <v>96</v>
      </c>
      <c r="H80" s="47" t="s">
        <v>96</v>
      </c>
      <c r="I80" s="102">
        <v>2</v>
      </c>
      <c r="J80" s="103">
        <v>2</v>
      </c>
      <c r="K80" s="47" t="s">
        <v>96</v>
      </c>
      <c r="L80" s="52" t="s">
        <v>624</v>
      </c>
      <c r="M80" s="47" t="s">
        <v>96</v>
      </c>
      <c r="N80" s="47" t="s">
        <v>96</v>
      </c>
      <c r="O80" s="47" t="s">
        <v>96</v>
      </c>
      <c r="P80" s="47" t="s">
        <v>96</v>
      </c>
      <c r="Q80" s="52" t="s">
        <v>132</v>
      </c>
      <c r="R80" s="68" t="s">
        <v>91</v>
      </c>
      <c r="S80" s="158" t="s">
        <v>132</v>
      </c>
    </row>
    <row r="81" spans="1:497" ht="15" customHeight="1">
      <c r="A81" s="46" t="s">
        <v>69</v>
      </c>
      <c r="B81" s="51" t="s">
        <v>286</v>
      </c>
      <c r="C81" s="69">
        <f t="shared" si="3"/>
        <v>2</v>
      </c>
      <c r="D81" s="69"/>
      <c r="E81" s="79"/>
      <c r="F81" s="80">
        <f t="shared" si="2"/>
        <v>2</v>
      </c>
      <c r="G81" s="47" t="s">
        <v>96</v>
      </c>
      <c r="H81" s="47" t="s">
        <v>96</v>
      </c>
      <c r="I81" s="102">
        <v>2</v>
      </c>
      <c r="J81" s="103">
        <v>2</v>
      </c>
      <c r="K81" s="47" t="s">
        <v>96</v>
      </c>
      <c r="L81" s="52" t="s">
        <v>613</v>
      </c>
      <c r="M81" s="47" t="s">
        <v>96</v>
      </c>
      <c r="N81" s="47" t="s">
        <v>96</v>
      </c>
      <c r="O81" s="47" t="s">
        <v>96</v>
      </c>
      <c r="P81" s="47" t="s">
        <v>96</v>
      </c>
      <c r="Q81" s="51" t="s">
        <v>132</v>
      </c>
      <c r="R81" s="60" t="s">
        <v>93</v>
      </c>
      <c r="S81" s="158" t="s">
        <v>132</v>
      </c>
    </row>
    <row r="82" spans="1:497" s="9" customFormat="1" ht="15" customHeight="1">
      <c r="A82" s="46" t="s">
        <v>70</v>
      </c>
      <c r="B82" s="52" t="s">
        <v>286</v>
      </c>
      <c r="C82" s="69">
        <f t="shared" si="3"/>
        <v>2</v>
      </c>
      <c r="D82" s="69"/>
      <c r="E82" s="79"/>
      <c r="F82" s="80">
        <f t="shared" si="2"/>
        <v>2</v>
      </c>
      <c r="G82" s="47" t="s">
        <v>96</v>
      </c>
      <c r="H82" s="47" t="s">
        <v>96</v>
      </c>
      <c r="I82" s="102">
        <v>2</v>
      </c>
      <c r="J82" s="103">
        <v>2</v>
      </c>
      <c r="K82" s="47" t="s">
        <v>96</v>
      </c>
      <c r="L82" s="47" t="s">
        <v>359</v>
      </c>
      <c r="M82" s="47" t="s">
        <v>96</v>
      </c>
      <c r="N82" s="47" t="s">
        <v>96</v>
      </c>
      <c r="O82" s="47" t="s">
        <v>96</v>
      </c>
      <c r="P82" s="47" t="s">
        <v>96</v>
      </c>
      <c r="Q82" s="51" t="s">
        <v>132</v>
      </c>
      <c r="R82" s="60" t="s">
        <v>411</v>
      </c>
      <c r="S82" s="158" t="s">
        <v>132</v>
      </c>
    </row>
    <row r="83" spans="1:497" s="6" customFormat="1" ht="15" customHeight="1">
      <c r="A83" s="46" t="s">
        <v>234</v>
      </c>
      <c r="B83" s="52" t="s">
        <v>286</v>
      </c>
      <c r="C83" s="69">
        <f t="shared" si="3"/>
        <v>2</v>
      </c>
      <c r="D83" s="69"/>
      <c r="E83" s="79"/>
      <c r="F83" s="80">
        <f t="shared" si="2"/>
        <v>2</v>
      </c>
      <c r="G83" s="47" t="s">
        <v>96</v>
      </c>
      <c r="H83" s="47" t="s">
        <v>96</v>
      </c>
      <c r="I83" s="102">
        <v>2</v>
      </c>
      <c r="J83" s="103">
        <v>2</v>
      </c>
      <c r="K83" s="47" t="s">
        <v>96</v>
      </c>
      <c r="L83" s="47" t="s">
        <v>359</v>
      </c>
      <c r="M83" s="47" t="s">
        <v>96</v>
      </c>
      <c r="N83" s="47" t="s">
        <v>96</v>
      </c>
      <c r="O83" s="47" t="s">
        <v>96</v>
      </c>
      <c r="P83" s="47" t="s">
        <v>96</v>
      </c>
      <c r="Q83" s="51" t="s">
        <v>132</v>
      </c>
      <c r="R83" s="60" t="s">
        <v>433</v>
      </c>
      <c r="S83" s="158" t="s">
        <v>132</v>
      </c>
    </row>
    <row r="84" spans="1:497" ht="15" customHeight="1">
      <c r="A84" s="46" t="s">
        <v>71</v>
      </c>
      <c r="B84" s="52" t="s">
        <v>286</v>
      </c>
      <c r="C84" s="69">
        <f t="shared" si="3"/>
        <v>2</v>
      </c>
      <c r="D84" s="69"/>
      <c r="E84" s="79"/>
      <c r="F84" s="80">
        <f t="shared" si="2"/>
        <v>2</v>
      </c>
      <c r="G84" s="47" t="s">
        <v>96</v>
      </c>
      <c r="H84" s="47" t="s">
        <v>96</v>
      </c>
      <c r="I84" s="102">
        <v>3</v>
      </c>
      <c r="J84" s="102">
        <v>5</v>
      </c>
      <c r="K84" s="47" t="s">
        <v>96</v>
      </c>
      <c r="L84" s="52" t="s">
        <v>631</v>
      </c>
      <c r="M84" s="47" t="s">
        <v>96</v>
      </c>
      <c r="N84" s="47" t="s">
        <v>96</v>
      </c>
      <c r="O84" s="47" t="s">
        <v>96</v>
      </c>
      <c r="P84" s="47" t="s">
        <v>96</v>
      </c>
      <c r="Q84" s="52" t="s">
        <v>132</v>
      </c>
      <c r="R84" s="66" t="s">
        <v>112</v>
      </c>
      <c r="S84" s="158" t="s">
        <v>132</v>
      </c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  <c r="IW84" s="9"/>
      <c r="IX84" s="9"/>
      <c r="IY84" s="9"/>
      <c r="IZ84" s="9"/>
      <c r="JA84" s="9"/>
      <c r="JB84" s="9"/>
      <c r="JC84" s="9"/>
      <c r="JD84" s="9"/>
      <c r="JE84" s="9"/>
      <c r="JF84" s="9"/>
      <c r="JG84" s="9"/>
      <c r="JH84" s="9"/>
      <c r="JI84" s="9"/>
      <c r="JJ84" s="9"/>
      <c r="JK84" s="9"/>
      <c r="JL84" s="9"/>
      <c r="JM84" s="9"/>
      <c r="JN84" s="9"/>
      <c r="JO84" s="9"/>
      <c r="JP84" s="9"/>
      <c r="JQ84" s="9"/>
      <c r="JR84" s="9"/>
      <c r="JS84" s="9"/>
      <c r="JT84" s="9"/>
      <c r="JU84" s="9"/>
      <c r="JV84" s="9"/>
      <c r="JW84" s="9"/>
      <c r="JX84" s="9"/>
      <c r="JY84" s="9"/>
      <c r="JZ84" s="9"/>
      <c r="KA84" s="9"/>
      <c r="KB84" s="9"/>
      <c r="KC84" s="9"/>
      <c r="KD84" s="9"/>
      <c r="KE84" s="9"/>
      <c r="KF84" s="9"/>
      <c r="KG84" s="9"/>
      <c r="KH84" s="9"/>
      <c r="KI84" s="9"/>
      <c r="KJ84" s="9"/>
      <c r="KK84" s="9"/>
      <c r="KL84" s="9"/>
      <c r="KM84" s="9"/>
      <c r="KN84" s="9"/>
      <c r="KO84" s="9"/>
      <c r="KP84" s="9"/>
      <c r="KQ84" s="9"/>
      <c r="KR84" s="9"/>
      <c r="KS84" s="9"/>
      <c r="KT84" s="9"/>
      <c r="KU84" s="9"/>
      <c r="KV84" s="9"/>
      <c r="KW84" s="9"/>
      <c r="KX84" s="9"/>
      <c r="KY84" s="9"/>
      <c r="KZ84" s="9"/>
      <c r="LA84" s="9"/>
      <c r="LB84" s="9"/>
      <c r="LC84" s="9"/>
      <c r="LD84" s="9"/>
      <c r="LE84" s="9"/>
      <c r="LF84" s="9"/>
      <c r="LG84" s="9"/>
      <c r="LH84" s="9"/>
      <c r="LI84" s="9"/>
      <c r="LJ84" s="9"/>
      <c r="LK84" s="9"/>
      <c r="LL84" s="9"/>
      <c r="LM84" s="9"/>
      <c r="LN84" s="9"/>
      <c r="LO84" s="9"/>
      <c r="LP84" s="9"/>
      <c r="LQ84" s="9"/>
      <c r="LR84" s="9"/>
      <c r="LS84" s="9"/>
      <c r="LT84" s="9"/>
      <c r="LU84" s="9"/>
      <c r="LV84" s="9"/>
      <c r="LW84" s="9"/>
      <c r="LX84" s="9"/>
      <c r="LY84" s="9"/>
      <c r="LZ84" s="9"/>
      <c r="MA84" s="9"/>
      <c r="MB84" s="9"/>
      <c r="MC84" s="9"/>
      <c r="MD84" s="9"/>
      <c r="ME84" s="9"/>
      <c r="MF84" s="9"/>
      <c r="MG84" s="9"/>
      <c r="MH84" s="9"/>
      <c r="MI84" s="9"/>
      <c r="MJ84" s="9"/>
      <c r="MK84" s="9"/>
      <c r="ML84" s="9"/>
      <c r="MM84" s="9"/>
      <c r="MN84" s="9"/>
      <c r="MO84" s="9"/>
      <c r="MP84" s="9"/>
      <c r="MQ84" s="9"/>
      <c r="MR84" s="9"/>
      <c r="MS84" s="9"/>
      <c r="MT84" s="9"/>
      <c r="MU84" s="9"/>
      <c r="MV84" s="9"/>
      <c r="MW84" s="9"/>
      <c r="MX84" s="9"/>
      <c r="MY84" s="9"/>
      <c r="MZ84" s="9"/>
      <c r="NA84" s="9"/>
      <c r="NB84" s="9"/>
      <c r="NC84" s="9"/>
      <c r="ND84" s="9"/>
      <c r="NE84" s="9"/>
      <c r="NF84" s="9"/>
      <c r="NG84" s="9"/>
      <c r="NH84" s="9"/>
      <c r="NI84" s="9"/>
      <c r="NJ84" s="9"/>
      <c r="NK84" s="9"/>
      <c r="NL84" s="9"/>
      <c r="NM84" s="9"/>
      <c r="NN84" s="9"/>
      <c r="NO84" s="9"/>
      <c r="NP84" s="9"/>
      <c r="NQ84" s="9"/>
      <c r="NR84" s="9"/>
      <c r="NS84" s="9"/>
      <c r="NT84" s="9"/>
      <c r="NU84" s="9"/>
      <c r="NV84" s="9"/>
      <c r="NW84" s="9"/>
      <c r="NX84" s="9"/>
      <c r="NY84" s="9"/>
      <c r="NZ84" s="9"/>
      <c r="OA84" s="9"/>
      <c r="OB84" s="9"/>
      <c r="OC84" s="9"/>
      <c r="OD84" s="9"/>
      <c r="OE84" s="9"/>
      <c r="OF84" s="9"/>
      <c r="OG84" s="9"/>
      <c r="OH84" s="9"/>
      <c r="OI84" s="9"/>
      <c r="OJ84" s="9"/>
      <c r="OK84" s="9"/>
      <c r="OL84" s="9"/>
      <c r="OM84" s="9"/>
      <c r="ON84" s="9"/>
      <c r="OO84" s="9"/>
      <c r="OP84" s="9"/>
      <c r="OQ84" s="9"/>
      <c r="OR84" s="9"/>
      <c r="OS84" s="9"/>
      <c r="OT84" s="9"/>
      <c r="OU84" s="9"/>
      <c r="OV84" s="9"/>
      <c r="OW84" s="9"/>
      <c r="OX84" s="9"/>
      <c r="OY84" s="9"/>
      <c r="OZ84" s="9"/>
      <c r="PA84" s="9"/>
      <c r="PB84" s="9"/>
      <c r="PC84" s="9"/>
      <c r="PD84" s="9"/>
      <c r="PE84" s="9"/>
      <c r="PF84" s="9"/>
      <c r="PG84" s="9"/>
      <c r="PH84" s="9"/>
      <c r="PI84" s="9"/>
      <c r="PJ84" s="9"/>
      <c r="PK84" s="9"/>
      <c r="PL84" s="9"/>
      <c r="PM84" s="9"/>
      <c r="PN84" s="9"/>
      <c r="PO84" s="9"/>
      <c r="PP84" s="9"/>
      <c r="PQ84" s="9"/>
      <c r="PR84" s="9"/>
      <c r="PS84" s="9"/>
      <c r="PT84" s="9"/>
      <c r="PU84" s="9"/>
      <c r="PV84" s="9"/>
      <c r="PW84" s="9"/>
      <c r="PX84" s="9"/>
      <c r="PY84" s="9"/>
      <c r="PZ84" s="9"/>
      <c r="QA84" s="9"/>
      <c r="QB84" s="9"/>
      <c r="QC84" s="9"/>
      <c r="QD84" s="9"/>
      <c r="QE84" s="9"/>
      <c r="QF84" s="9"/>
      <c r="QG84" s="9"/>
      <c r="QH84" s="9"/>
      <c r="QI84" s="9"/>
      <c r="QJ84" s="9"/>
      <c r="QK84" s="9"/>
      <c r="QL84" s="9"/>
      <c r="QM84" s="9"/>
      <c r="QN84" s="9"/>
      <c r="QO84" s="9"/>
      <c r="QP84" s="9"/>
      <c r="QQ84" s="9"/>
      <c r="QR84" s="9"/>
      <c r="QS84" s="9"/>
      <c r="QT84" s="9"/>
      <c r="QU84" s="9"/>
      <c r="QV84" s="9"/>
      <c r="QW84" s="9"/>
      <c r="QX84" s="9"/>
      <c r="QY84" s="9"/>
      <c r="QZ84" s="9"/>
      <c r="RA84" s="9"/>
      <c r="RB84" s="9"/>
      <c r="RC84" s="9"/>
      <c r="RD84" s="9"/>
      <c r="RE84" s="9"/>
      <c r="RF84" s="9"/>
      <c r="RG84" s="9"/>
      <c r="RH84" s="9"/>
      <c r="RI84" s="9"/>
      <c r="RJ84" s="9"/>
      <c r="RK84" s="9"/>
      <c r="RL84" s="9"/>
      <c r="RM84" s="9"/>
      <c r="RN84" s="9"/>
      <c r="RO84" s="9"/>
      <c r="RP84" s="9"/>
      <c r="RQ84" s="9"/>
      <c r="RR84" s="9"/>
      <c r="RS84" s="9"/>
      <c r="RT84" s="9"/>
      <c r="RU84" s="9"/>
      <c r="RV84" s="9"/>
      <c r="RW84" s="9"/>
      <c r="RX84" s="9"/>
      <c r="RY84" s="9"/>
      <c r="RZ84" s="9"/>
      <c r="SA84" s="9"/>
      <c r="SB84" s="9"/>
      <c r="SC84" s="9"/>
    </row>
    <row r="85" spans="1:497" s="37" customFormat="1" ht="15" customHeight="1">
      <c r="A85" s="46" t="s">
        <v>72</v>
      </c>
      <c r="B85" s="51" t="s">
        <v>286</v>
      </c>
      <c r="C85" s="69">
        <f t="shared" si="3"/>
        <v>2</v>
      </c>
      <c r="D85" s="70"/>
      <c r="E85" s="82"/>
      <c r="F85" s="80">
        <f t="shared" si="2"/>
        <v>2</v>
      </c>
      <c r="G85" s="47" t="s">
        <v>96</v>
      </c>
      <c r="H85" s="47" t="s">
        <v>96</v>
      </c>
      <c r="I85" s="103">
        <v>5</v>
      </c>
      <c r="J85" s="103">
        <v>3</v>
      </c>
      <c r="K85" s="52" t="s">
        <v>311</v>
      </c>
      <c r="L85" s="52" t="s">
        <v>632</v>
      </c>
      <c r="M85" s="51" t="s">
        <v>806</v>
      </c>
      <c r="N85" s="47" t="s">
        <v>96</v>
      </c>
      <c r="O85" s="47" t="s">
        <v>96</v>
      </c>
      <c r="P85" s="47" t="s">
        <v>96</v>
      </c>
      <c r="Q85" s="51" t="s">
        <v>815</v>
      </c>
      <c r="R85" s="62" t="s">
        <v>176</v>
      </c>
      <c r="S85" s="158" t="s">
        <v>132</v>
      </c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  <c r="IW85" s="9"/>
      <c r="IX85" s="9"/>
      <c r="IY85" s="9"/>
      <c r="IZ85" s="9"/>
      <c r="JA85" s="9"/>
      <c r="JB85" s="9"/>
      <c r="JC85" s="9"/>
      <c r="JD85" s="9"/>
      <c r="JE85" s="9"/>
      <c r="JF85" s="9"/>
      <c r="JG85" s="9"/>
      <c r="JH85" s="9"/>
      <c r="JI85" s="9"/>
      <c r="JJ85" s="9"/>
      <c r="JK85" s="9"/>
      <c r="JL85" s="9"/>
      <c r="JM85" s="9"/>
      <c r="JN85" s="9"/>
      <c r="JO85" s="9"/>
      <c r="JP85" s="9"/>
      <c r="JQ85" s="9"/>
      <c r="JR85" s="9"/>
      <c r="JS85" s="9"/>
      <c r="JT85" s="9"/>
      <c r="JU85" s="9"/>
      <c r="JV85" s="9"/>
      <c r="JW85" s="9"/>
      <c r="JX85" s="9"/>
      <c r="JY85" s="9"/>
      <c r="JZ85" s="9"/>
      <c r="KA85" s="9"/>
      <c r="KB85" s="9"/>
      <c r="KC85" s="9"/>
      <c r="KD85" s="9"/>
      <c r="KE85" s="9"/>
      <c r="KF85" s="9"/>
      <c r="KG85" s="9"/>
      <c r="KH85" s="9"/>
      <c r="KI85" s="9"/>
      <c r="KJ85" s="9"/>
      <c r="KK85" s="9"/>
      <c r="KL85" s="9"/>
      <c r="KM85" s="9"/>
      <c r="KN85" s="9"/>
      <c r="KO85" s="9"/>
      <c r="KP85" s="9"/>
      <c r="KQ85" s="9"/>
      <c r="KR85" s="9"/>
      <c r="KS85" s="9"/>
      <c r="KT85" s="9"/>
      <c r="KU85" s="9"/>
      <c r="KV85" s="9"/>
      <c r="KW85" s="9"/>
      <c r="KX85" s="9"/>
      <c r="KY85" s="9"/>
      <c r="KZ85" s="9"/>
      <c r="LA85" s="9"/>
      <c r="LB85" s="9"/>
      <c r="LC85" s="9"/>
      <c r="LD85" s="9"/>
      <c r="LE85" s="9"/>
      <c r="LF85" s="9"/>
      <c r="LG85" s="9"/>
      <c r="LH85" s="9"/>
      <c r="LI85" s="9"/>
      <c r="LJ85" s="9"/>
      <c r="LK85" s="9"/>
      <c r="LL85" s="9"/>
      <c r="LM85" s="9"/>
      <c r="LN85" s="9"/>
      <c r="LO85" s="9"/>
      <c r="LP85" s="9"/>
      <c r="LQ85" s="9"/>
      <c r="LR85" s="9"/>
      <c r="LS85" s="9"/>
      <c r="LT85" s="9"/>
      <c r="LU85" s="9"/>
      <c r="LV85" s="9"/>
      <c r="LW85" s="9"/>
      <c r="LX85" s="9"/>
      <c r="LY85" s="9"/>
      <c r="LZ85" s="9"/>
      <c r="MA85" s="9"/>
      <c r="MB85" s="9"/>
      <c r="MC85" s="9"/>
      <c r="MD85" s="9"/>
      <c r="ME85" s="9"/>
      <c r="MF85" s="9"/>
      <c r="MG85" s="9"/>
      <c r="MH85" s="9"/>
      <c r="MI85" s="9"/>
      <c r="MJ85" s="9"/>
      <c r="MK85" s="9"/>
      <c r="ML85" s="9"/>
      <c r="MM85" s="9"/>
      <c r="MN85" s="9"/>
      <c r="MO85" s="9"/>
      <c r="MP85" s="9"/>
      <c r="MQ85" s="9"/>
      <c r="MR85" s="9"/>
      <c r="MS85" s="9"/>
      <c r="MT85" s="9"/>
      <c r="MU85" s="9"/>
      <c r="MV85" s="9"/>
      <c r="MW85" s="9"/>
      <c r="MX85" s="9"/>
      <c r="MY85" s="9"/>
      <c r="MZ85" s="9"/>
      <c r="NA85" s="9"/>
      <c r="NB85" s="9"/>
      <c r="NC85" s="9"/>
      <c r="ND85" s="9"/>
      <c r="NE85" s="9"/>
      <c r="NF85" s="9"/>
      <c r="NG85" s="9"/>
      <c r="NH85" s="9"/>
      <c r="NI85" s="9"/>
      <c r="NJ85" s="9"/>
      <c r="NK85" s="9"/>
      <c r="NL85" s="9"/>
      <c r="NM85" s="9"/>
      <c r="NN85" s="9"/>
      <c r="NO85" s="9"/>
      <c r="NP85" s="9"/>
      <c r="NQ85" s="9"/>
      <c r="NR85" s="9"/>
      <c r="NS85" s="9"/>
      <c r="NT85" s="9"/>
      <c r="NU85" s="9"/>
      <c r="NV85" s="9"/>
      <c r="NW85" s="9"/>
      <c r="NX85" s="9"/>
      <c r="NY85" s="9"/>
      <c r="NZ85" s="9"/>
      <c r="OA85" s="9"/>
      <c r="OB85" s="9"/>
      <c r="OC85" s="9"/>
      <c r="OD85" s="9"/>
      <c r="OE85" s="9"/>
      <c r="OF85" s="9"/>
      <c r="OG85" s="9"/>
      <c r="OH85" s="9"/>
      <c r="OI85" s="9"/>
      <c r="OJ85" s="9"/>
      <c r="OK85" s="9"/>
      <c r="OL85" s="9"/>
      <c r="OM85" s="9"/>
      <c r="ON85" s="9"/>
      <c r="OO85" s="9"/>
      <c r="OP85" s="9"/>
      <c r="OQ85" s="9"/>
      <c r="OR85" s="9"/>
      <c r="OS85" s="9"/>
      <c r="OT85" s="9"/>
      <c r="OU85" s="9"/>
      <c r="OV85" s="9"/>
      <c r="OW85" s="9"/>
      <c r="OX85" s="9"/>
      <c r="OY85" s="9"/>
      <c r="OZ85" s="9"/>
      <c r="PA85" s="9"/>
      <c r="PB85" s="9"/>
      <c r="PC85" s="9"/>
      <c r="PD85" s="9"/>
      <c r="PE85" s="9"/>
      <c r="PF85" s="9"/>
      <c r="PG85" s="9"/>
      <c r="PH85" s="9"/>
      <c r="PI85" s="9"/>
      <c r="PJ85" s="9"/>
      <c r="PK85" s="9"/>
      <c r="PL85" s="9"/>
      <c r="PM85" s="9"/>
      <c r="PN85" s="9"/>
      <c r="PO85" s="9"/>
      <c r="PP85" s="9"/>
      <c r="PQ85" s="9"/>
      <c r="PR85" s="9"/>
      <c r="PS85" s="9"/>
      <c r="PT85" s="9"/>
      <c r="PU85" s="9"/>
      <c r="PV85" s="9"/>
      <c r="PW85" s="9"/>
      <c r="PX85" s="9"/>
      <c r="PY85" s="9"/>
      <c r="PZ85" s="9"/>
      <c r="QA85" s="9"/>
      <c r="QB85" s="9"/>
      <c r="QC85" s="9"/>
      <c r="QD85" s="9"/>
      <c r="QE85" s="9"/>
      <c r="QF85" s="9"/>
      <c r="QG85" s="9"/>
      <c r="QH85" s="9"/>
      <c r="QI85" s="9"/>
      <c r="QJ85" s="9"/>
      <c r="QK85" s="9"/>
      <c r="QL85" s="9"/>
      <c r="QM85" s="9"/>
      <c r="QN85" s="9"/>
      <c r="QO85" s="9"/>
      <c r="QP85" s="9"/>
      <c r="QQ85" s="9"/>
      <c r="QR85" s="9"/>
      <c r="QS85" s="9"/>
      <c r="QT85" s="9"/>
      <c r="QU85" s="9"/>
      <c r="QV85" s="9"/>
      <c r="QW85" s="9"/>
      <c r="QX85" s="9"/>
      <c r="QY85" s="9"/>
      <c r="QZ85" s="9"/>
      <c r="RA85" s="9"/>
      <c r="RB85" s="9"/>
      <c r="RC85" s="9"/>
      <c r="RD85" s="9"/>
      <c r="RE85" s="9"/>
      <c r="RF85" s="9"/>
      <c r="RG85" s="9"/>
      <c r="RH85" s="9"/>
      <c r="RI85" s="9"/>
      <c r="RJ85" s="9"/>
      <c r="RK85" s="9"/>
      <c r="RL85" s="9"/>
      <c r="RM85" s="9"/>
      <c r="RN85" s="9"/>
      <c r="RO85" s="9"/>
      <c r="RP85" s="9"/>
      <c r="RQ85" s="9"/>
      <c r="RR85" s="9"/>
      <c r="RS85" s="9"/>
      <c r="RT85" s="9"/>
      <c r="RU85" s="9"/>
      <c r="RV85" s="9"/>
      <c r="RW85" s="9"/>
      <c r="RX85" s="9"/>
      <c r="RY85" s="9"/>
      <c r="RZ85" s="9"/>
      <c r="SA85" s="9"/>
      <c r="SB85" s="9"/>
      <c r="SC85" s="9"/>
    </row>
    <row r="86" spans="1:497" s="6" customFormat="1" ht="15" customHeight="1">
      <c r="A86" s="46" t="s">
        <v>73</v>
      </c>
      <c r="B86" s="52" t="s">
        <v>287</v>
      </c>
      <c r="C86" s="69">
        <f t="shared" si="3"/>
        <v>0</v>
      </c>
      <c r="D86" s="69"/>
      <c r="E86" s="79"/>
      <c r="F86" s="80">
        <f t="shared" si="2"/>
        <v>0</v>
      </c>
      <c r="G86" s="47" t="s">
        <v>719</v>
      </c>
      <c r="H86" s="51" t="s">
        <v>132</v>
      </c>
      <c r="I86" s="79" t="s">
        <v>132</v>
      </c>
      <c r="J86" s="79" t="s">
        <v>132</v>
      </c>
      <c r="K86" s="51" t="s">
        <v>132</v>
      </c>
      <c r="L86" s="51" t="s">
        <v>132</v>
      </c>
      <c r="M86" s="51" t="s">
        <v>132</v>
      </c>
      <c r="N86" s="51" t="s">
        <v>132</v>
      </c>
      <c r="O86" s="51" t="s">
        <v>132</v>
      </c>
      <c r="P86" s="51" t="s">
        <v>132</v>
      </c>
      <c r="Q86" s="58" t="s">
        <v>638</v>
      </c>
      <c r="R86" s="66" t="s">
        <v>150</v>
      </c>
      <c r="S86" s="158" t="s">
        <v>132</v>
      </c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  <c r="IW86" s="9"/>
      <c r="IX86" s="9"/>
      <c r="IY86" s="9"/>
      <c r="IZ86" s="9"/>
      <c r="JA86" s="9"/>
      <c r="JB86" s="9"/>
      <c r="JC86" s="9"/>
      <c r="JD86" s="9"/>
      <c r="JE86" s="9"/>
      <c r="JF86" s="9"/>
      <c r="JG86" s="9"/>
      <c r="JH86" s="9"/>
      <c r="JI86" s="9"/>
      <c r="JJ86" s="9"/>
      <c r="JK86" s="9"/>
      <c r="JL86" s="9"/>
      <c r="JM86" s="9"/>
      <c r="JN86" s="9"/>
      <c r="JO86" s="9"/>
      <c r="JP86" s="9"/>
      <c r="JQ86" s="9"/>
      <c r="JR86" s="9"/>
      <c r="JS86" s="9"/>
      <c r="JT86" s="9"/>
      <c r="JU86" s="9"/>
      <c r="JV86" s="9"/>
      <c r="JW86" s="9"/>
      <c r="JX86" s="9"/>
      <c r="JY86" s="9"/>
      <c r="JZ86" s="9"/>
      <c r="KA86" s="9"/>
      <c r="KB86" s="9"/>
      <c r="KC86" s="9"/>
      <c r="KD86" s="9"/>
      <c r="KE86" s="9"/>
      <c r="KF86" s="9"/>
      <c r="KG86" s="9"/>
      <c r="KH86" s="9"/>
      <c r="KI86" s="9"/>
      <c r="KJ86" s="9"/>
      <c r="KK86" s="9"/>
      <c r="KL86" s="9"/>
      <c r="KM86" s="9"/>
      <c r="KN86" s="9"/>
      <c r="KO86" s="9"/>
      <c r="KP86" s="9"/>
      <c r="KQ86" s="9"/>
      <c r="KR86" s="9"/>
      <c r="KS86" s="9"/>
      <c r="KT86" s="9"/>
      <c r="KU86" s="9"/>
      <c r="KV86" s="9"/>
      <c r="KW86" s="9"/>
      <c r="KX86" s="9"/>
      <c r="KY86" s="9"/>
      <c r="KZ86" s="9"/>
      <c r="LA86" s="9"/>
      <c r="LB86" s="9"/>
      <c r="LC86" s="9"/>
      <c r="LD86" s="9"/>
      <c r="LE86" s="9"/>
      <c r="LF86" s="9"/>
      <c r="LG86" s="9"/>
      <c r="LH86" s="9"/>
      <c r="LI86" s="9"/>
      <c r="LJ86" s="9"/>
      <c r="LK86" s="9"/>
      <c r="LL86" s="9"/>
      <c r="LM86" s="9"/>
      <c r="LN86" s="9"/>
      <c r="LO86" s="9"/>
      <c r="LP86" s="9"/>
      <c r="LQ86" s="9"/>
      <c r="LR86" s="9"/>
      <c r="LS86" s="9"/>
      <c r="LT86" s="9"/>
      <c r="LU86" s="9"/>
      <c r="LV86" s="9"/>
      <c r="LW86" s="9"/>
      <c r="LX86" s="9"/>
      <c r="LY86" s="9"/>
      <c r="LZ86" s="9"/>
      <c r="MA86" s="9"/>
      <c r="MB86" s="9"/>
      <c r="MC86" s="9"/>
      <c r="MD86" s="9"/>
      <c r="ME86" s="9"/>
      <c r="MF86" s="9"/>
      <c r="MG86" s="9"/>
      <c r="MH86" s="9"/>
      <c r="MI86" s="9"/>
      <c r="MJ86" s="9"/>
      <c r="MK86" s="9"/>
      <c r="ML86" s="9"/>
      <c r="MM86" s="9"/>
      <c r="MN86" s="9"/>
      <c r="MO86" s="9"/>
      <c r="MP86" s="9"/>
      <c r="MQ86" s="9"/>
      <c r="MR86" s="9"/>
      <c r="MS86" s="9"/>
      <c r="MT86" s="9"/>
      <c r="MU86" s="9"/>
      <c r="MV86" s="9"/>
      <c r="MW86" s="9"/>
      <c r="MX86" s="9"/>
      <c r="MY86" s="9"/>
      <c r="MZ86" s="9"/>
      <c r="NA86" s="9"/>
      <c r="NB86" s="9"/>
      <c r="NC86" s="9"/>
      <c r="ND86" s="9"/>
      <c r="NE86" s="9"/>
      <c r="NF86" s="9"/>
      <c r="NG86" s="9"/>
      <c r="NH86" s="9"/>
      <c r="NI86" s="9"/>
      <c r="NJ86" s="9"/>
      <c r="NK86" s="9"/>
      <c r="NL86" s="9"/>
      <c r="NM86" s="9"/>
      <c r="NN86" s="9"/>
      <c r="NO86" s="9"/>
      <c r="NP86" s="9"/>
      <c r="NQ86" s="9"/>
      <c r="NR86" s="9"/>
      <c r="NS86" s="9"/>
      <c r="NT86" s="9"/>
      <c r="NU86" s="9"/>
      <c r="NV86" s="9"/>
      <c r="NW86" s="9"/>
      <c r="NX86" s="9"/>
      <c r="NY86" s="9"/>
      <c r="NZ86" s="9"/>
      <c r="OA86" s="9"/>
      <c r="OB86" s="9"/>
      <c r="OC86" s="9"/>
      <c r="OD86" s="9"/>
      <c r="OE86" s="9"/>
      <c r="OF86" s="9"/>
      <c r="OG86" s="9"/>
      <c r="OH86" s="9"/>
      <c r="OI86" s="9"/>
      <c r="OJ86" s="9"/>
      <c r="OK86" s="9"/>
      <c r="OL86" s="9"/>
      <c r="OM86" s="9"/>
      <c r="ON86" s="9"/>
      <c r="OO86" s="9"/>
      <c r="OP86" s="9"/>
      <c r="OQ86" s="9"/>
      <c r="OR86" s="9"/>
      <c r="OS86" s="9"/>
      <c r="OT86" s="9"/>
      <c r="OU86" s="9"/>
      <c r="OV86" s="9"/>
      <c r="OW86" s="9"/>
      <c r="OX86" s="9"/>
      <c r="OY86" s="9"/>
      <c r="OZ86" s="9"/>
      <c r="PA86" s="9"/>
      <c r="PB86" s="9"/>
      <c r="PC86" s="9"/>
      <c r="PD86" s="9"/>
      <c r="PE86" s="9"/>
      <c r="PF86" s="9"/>
      <c r="PG86" s="9"/>
      <c r="PH86" s="9"/>
      <c r="PI86" s="9"/>
      <c r="PJ86" s="9"/>
      <c r="PK86" s="9"/>
      <c r="PL86" s="9"/>
      <c r="PM86" s="9"/>
      <c r="PN86" s="9"/>
      <c r="PO86" s="9"/>
      <c r="PP86" s="9"/>
      <c r="PQ86" s="9"/>
      <c r="PR86" s="9"/>
      <c r="PS86" s="9"/>
      <c r="PT86" s="9"/>
      <c r="PU86" s="9"/>
      <c r="PV86" s="9"/>
      <c r="PW86" s="9"/>
      <c r="PX86" s="9"/>
      <c r="PY86" s="9"/>
      <c r="PZ86" s="9"/>
      <c r="QA86" s="9"/>
      <c r="QB86" s="9"/>
      <c r="QC86" s="9"/>
      <c r="QD86" s="9"/>
      <c r="QE86" s="9"/>
      <c r="QF86" s="9"/>
      <c r="QG86" s="9"/>
      <c r="QH86" s="9"/>
      <c r="QI86" s="9"/>
      <c r="QJ86" s="9"/>
      <c r="QK86" s="9"/>
      <c r="QL86" s="9"/>
      <c r="QM86" s="9"/>
      <c r="QN86" s="9"/>
      <c r="QO86" s="9"/>
      <c r="QP86" s="9"/>
      <c r="QQ86" s="9"/>
      <c r="QR86" s="9"/>
      <c r="QS86" s="9"/>
      <c r="QT86" s="9"/>
      <c r="QU86" s="9"/>
      <c r="QV86" s="9"/>
      <c r="QW86" s="9"/>
      <c r="QX86" s="9"/>
      <c r="QY86" s="9"/>
      <c r="QZ86" s="9"/>
      <c r="RA86" s="9"/>
      <c r="RB86" s="9"/>
      <c r="RC86" s="9"/>
      <c r="RD86" s="9"/>
      <c r="RE86" s="9"/>
      <c r="RF86" s="9"/>
      <c r="RG86" s="9"/>
      <c r="RH86" s="9"/>
      <c r="RI86" s="9"/>
      <c r="RJ86" s="9"/>
      <c r="RK86" s="9"/>
      <c r="RL86" s="9"/>
      <c r="RM86" s="9"/>
      <c r="RN86" s="9"/>
      <c r="RO86" s="9"/>
      <c r="RP86" s="9"/>
      <c r="RQ86" s="9"/>
      <c r="RR86" s="9"/>
      <c r="RS86" s="9"/>
      <c r="RT86" s="9"/>
      <c r="RU86" s="9"/>
      <c r="RV86" s="9"/>
      <c r="RW86" s="9"/>
      <c r="RX86" s="9"/>
      <c r="RY86" s="9"/>
      <c r="RZ86" s="9"/>
      <c r="SA86" s="9"/>
      <c r="SB86" s="9"/>
      <c r="SC86" s="9"/>
    </row>
    <row r="87" spans="1:497" ht="15" customHeight="1">
      <c r="A87" s="100" t="s">
        <v>74</v>
      </c>
      <c r="B87" s="75"/>
      <c r="C87" s="71"/>
      <c r="D87" s="75"/>
      <c r="E87" s="75"/>
      <c r="F87" s="85"/>
      <c r="G87" s="49"/>
      <c r="H87" s="49"/>
      <c r="I87" s="75"/>
      <c r="J87" s="75"/>
      <c r="K87" s="75"/>
      <c r="L87" s="75"/>
      <c r="M87" s="75"/>
      <c r="N87" s="75"/>
      <c r="O87" s="75"/>
      <c r="P87" s="75"/>
      <c r="Q87" s="75"/>
      <c r="R87" s="78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</row>
    <row r="88" spans="1:497" ht="15" customHeight="1">
      <c r="A88" s="46" t="s">
        <v>64</v>
      </c>
      <c r="B88" s="51" t="s">
        <v>286</v>
      </c>
      <c r="C88" s="69">
        <f t="shared" si="3"/>
        <v>2</v>
      </c>
      <c r="D88" s="69"/>
      <c r="E88" s="79"/>
      <c r="F88" s="80">
        <f t="shared" si="2"/>
        <v>2</v>
      </c>
      <c r="G88" s="47" t="s">
        <v>96</v>
      </c>
      <c r="H88" s="47" t="s">
        <v>96</v>
      </c>
      <c r="I88" s="102">
        <v>7</v>
      </c>
      <c r="J88" s="103">
        <v>4</v>
      </c>
      <c r="K88" s="51" t="s">
        <v>311</v>
      </c>
      <c r="L88" s="47" t="s">
        <v>359</v>
      </c>
      <c r="M88" s="47" t="s">
        <v>96</v>
      </c>
      <c r="N88" s="47" t="s">
        <v>96</v>
      </c>
      <c r="O88" s="47" t="s">
        <v>96</v>
      </c>
      <c r="P88" s="47" t="s">
        <v>96</v>
      </c>
      <c r="Q88" s="52" t="s">
        <v>132</v>
      </c>
      <c r="R88" s="60" t="s">
        <v>121</v>
      </c>
      <c r="S88" s="158" t="s">
        <v>132</v>
      </c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</row>
    <row r="89" spans="1:497" s="6" customFormat="1" ht="15" customHeight="1">
      <c r="A89" s="46" t="s">
        <v>75</v>
      </c>
      <c r="B89" s="52" t="s">
        <v>287</v>
      </c>
      <c r="C89" s="69">
        <f t="shared" si="3"/>
        <v>0</v>
      </c>
      <c r="D89" s="69"/>
      <c r="E89" s="79"/>
      <c r="F89" s="80">
        <f t="shared" si="2"/>
        <v>0</v>
      </c>
      <c r="G89" s="47" t="s">
        <v>96</v>
      </c>
      <c r="H89" s="47" t="s">
        <v>780</v>
      </c>
      <c r="I89" s="79">
        <v>1</v>
      </c>
      <c r="J89" s="79">
        <v>0</v>
      </c>
      <c r="K89" s="47" t="s">
        <v>96</v>
      </c>
      <c r="L89" s="47" t="s">
        <v>359</v>
      </c>
      <c r="M89" s="47" t="s">
        <v>96</v>
      </c>
      <c r="N89" s="47" t="s">
        <v>96</v>
      </c>
      <c r="O89" s="47" t="s">
        <v>96</v>
      </c>
      <c r="P89" s="47" t="s">
        <v>96</v>
      </c>
      <c r="Q89" s="52" t="s">
        <v>812</v>
      </c>
      <c r="R89" s="62" t="s">
        <v>122</v>
      </c>
      <c r="S89" s="158" t="s">
        <v>132</v>
      </c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</row>
    <row r="90" spans="1:497" s="6" customFormat="1" ht="15" customHeight="1">
      <c r="A90" s="46" t="s">
        <v>68</v>
      </c>
      <c r="B90" s="52" t="s">
        <v>287</v>
      </c>
      <c r="C90" s="69">
        <f t="shared" si="3"/>
        <v>0</v>
      </c>
      <c r="D90" s="69"/>
      <c r="E90" s="79"/>
      <c r="F90" s="80">
        <f t="shared" si="2"/>
        <v>0</v>
      </c>
      <c r="G90" s="47" t="s">
        <v>719</v>
      </c>
      <c r="H90" s="51" t="s">
        <v>132</v>
      </c>
      <c r="I90" s="79" t="s">
        <v>132</v>
      </c>
      <c r="J90" s="79" t="s">
        <v>132</v>
      </c>
      <c r="K90" s="51" t="s">
        <v>132</v>
      </c>
      <c r="L90" s="51" t="s">
        <v>132</v>
      </c>
      <c r="M90" s="51" t="s">
        <v>132</v>
      </c>
      <c r="N90" s="51" t="s">
        <v>132</v>
      </c>
      <c r="O90" s="51" t="s">
        <v>132</v>
      </c>
      <c r="P90" s="51" t="s">
        <v>132</v>
      </c>
      <c r="Q90" s="58" t="s">
        <v>638</v>
      </c>
      <c r="R90" s="60" t="s">
        <v>92</v>
      </c>
      <c r="S90" s="158" t="s">
        <v>132</v>
      </c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</row>
    <row r="91" spans="1:497" s="6" customFormat="1" ht="15" customHeight="1">
      <c r="A91" s="46" t="s">
        <v>76</v>
      </c>
      <c r="B91" s="52" t="s">
        <v>287</v>
      </c>
      <c r="C91" s="69">
        <f t="shared" si="3"/>
        <v>0</v>
      </c>
      <c r="D91" s="69"/>
      <c r="E91" s="79"/>
      <c r="F91" s="80">
        <f t="shared" si="2"/>
        <v>0</v>
      </c>
      <c r="G91" s="47" t="s">
        <v>716</v>
      </c>
      <c r="H91" s="47" t="s">
        <v>304</v>
      </c>
      <c r="I91" s="79">
        <v>0</v>
      </c>
      <c r="J91" s="79">
        <v>0</v>
      </c>
      <c r="K91" s="51" t="s">
        <v>132</v>
      </c>
      <c r="L91" s="51" t="s">
        <v>132</v>
      </c>
      <c r="M91" s="51" t="s">
        <v>132</v>
      </c>
      <c r="N91" s="51" t="s">
        <v>132</v>
      </c>
      <c r="O91" s="51" t="s">
        <v>132</v>
      </c>
      <c r="P91" s="51" t="s">
        <v>132</v>
      </c>
      <c r="Q91" s="52" t="s">
        <v>789</v>
      </c>
      <c r="R91" s="66" t="s">
        <v>414</v>
      </c>
      <c r="S91" s="158" t="s">
        <v>132</v>
      </c>
    </row>
    <row r="92" spans="1:497" ht="15" customHeight="1">
      <c r="A92" s="46" t="s">
        <v>77</v>
      </c>
      <c r="B92" s="52" t="s">
        <v>286</v>
      </c>
      <c r="C92" s="69">
        <f t="shared" si="3"/>
        <v>2</v>
      </c>
      <c r="D92" s="69"/>
      <c r="E92" s="79"/>
      <c r="F92" s="80">
        <f t="shared" si="2"/>
        <v>2</v>
      </c>
      <c r="G92" s="47" t="s">
        <v>96</v>
      </c>
      <c r="H92" s="47" t="s">
        <v>96</v>
      </c>
      <c r="I92" s="79">
        <v>2</v>
      </c>
      <c r="J92" s="79">
        <v>2</v>
      </c>
      <c r="K92" s="47" t="s">
        <v>96</v>
      </c>
      <c r="L92" s="47" t="s">
        <v>359</v>
      </c>
      <c r="M92" s="47" t="s">
        <v>96</v>
      </c>
      <c r="N92" s="47" t="s">
        <v>96</v>
      </c>
      <c r="O92" s="47" t="s">
        <v>96</v>
      </c>
      <c r="P92" s="47" t="s">
        <v>96</v>
      </c>
      <c r="Q92" s="46" t="s">
        <v>132</v>
      </c>
      <c r="R92" s="60" t="s">
        <v>434</v>
      </c>
      <c r="S92" s="158" t="s">
        <v>132</v>
      </c>
    </row>
    <row r="93" spans="1:497" ht="15" customHeight="1">
      <c r="A93" s="46" t="s">
        <v>78</v>
      </c>
      <c r="B93" s="52" t="s">
        <v>286</v>
      </c>
      <c r="C93" s="69">
        <f t="shared" si="3"/>
        <v>2</v>
      </c>
      <c r="D93" s="69"/>
      <c r="E93" s="79"/>
      <c r="F93" s="80">
        <f t="shared" si="2"/>
        <v>2</v>
      </c>
      <c r="G93" s="47" t="s">
        <v>96</v>
      </c>
      <c r="H93" s="47" t="s">
        <v>96</v>
      </c>
      <c r="I93" s="102">
        <v>7</v>
      </c>
      <c r="J93" s="103">
        <v>8</v>
      </c>
      <c r="K93" s="47" t="s">
        <v>96</v>
      </c>
      <c r="L93" s="52" t="s">
        <v>633</v>
      </c>
      <c r="M93" s="47" t="s">
        <v>96</v>
      </c>
      <c r="N93" s="47" t="s">
        <v>96</v>
      </c>
      <c r="O93" s="47" t="s">
        <v>96</v>
      </c>
      <c r="P93" s="47" t="s">
        <v>96</v>
      </c>
      <c r="Q93" s="46" t="s">
        <v>132</v>
      </c>
      <c r="R93" s="66" t="s">
        <v>97</v>
      </c>
      <c r="S93" s="158" t="s">
        <v>132</v>
      </c>
    </row>
    <row r="94" spans="1:497" ht="15" customHeight="1">
      <c r="A94" s="58" t="s">
        <v>79</v>
      </c>
      <c r="B94" s="52" t="s">
        <v>286</v>
      </c>
      <c r="C94" s="70">
        <f t="shared" si="3"/>
        <v>2</v>
      </c>
      <c r="D94" s="70"/>
      <c r="E94" s="82"/>
      <c r="F94" s="83">
        <f t="shared" si="2"/>
        <v>2</v>
      </c>
      <c r="G94" s="47" t="s">
        <v>96</v>
      </c>
      <c r="H94" s="48" t="s">
        <v>96</v>
      </c>
      <c r="I94" s="103">
        <v>2</v>
      </c>
      <c r="J94" s="103">
        <v>3</v>
      </c>
      <c r="K94" s="48" t="s">
        <v>96</v>
      </c>
      <c r="L94" s="48" t="s">
        <v>359</v>
      </c>
      <c r="M94" s="48" t="s">
        <v>96</v>
      </c>
      <c r="N94" s="48" t="s">
        <v>96</v>
      </c>
      <c r="O94" s="48" t="s">
        <v>96</v>
      </c>
      <c r="P94" s="48" t="s">
        <v>96</v>
      </c>
      <c r="Q94" s="52" t="s">
        <v>132</v>
      </c>
      <c r="R94" s="60" t="s">
        <v>144</v>
      </c>
      <c r="S94" s="158" t="s">
        <v>132</v>
      </c>
    </row>
    <row r="95" spans="1:497" s="6" customFormat="1" ht="15" customHeight="1">
      <c r="A95" s="46" t="s">
        <v>80</v>
      </c>
      <c r="B95" s="52" t="s">
        <v>287</v>
      </c>
      <c r="C95" s="69">
        <f t="shared" si="3"/>
        <v>0</v>
      </c>
      <c r="D95" s="69"/>
      <c r="E95" s="79"/>
      <c r="F95" s="80">
        <f t="shared" si="2"/>
        <v>0</v>
      </c>
      <c r="G95" s="47" t="s">
        <v>96</v>
      </c>
      <c r="H95" s="47" t="s">
        <v>813</v>
      </c>
      <c r="I95" s="79">
        <v>0</v>
      </c>
      <c r="J95" s="79">
        <v>0</v>
      </c>
      <c r="K95" s="51" t="s">
        <v>132</v>
      </c>
      <c r="L95" s="51" t="s">
        <v>132</v>
      </c>
      <c r="M95" s="51" t="s">
        <v>132</v>
      </c>
      <c r="N95" s="51" t="s">
        <v>132</v>
      </c>
      <c r="O95" s="51" t="s">
        <v>132</v>
      </c>
      <c r="P95" s="51" t="s">
        <v>132</v>
      </c>
      <c r="Q95" s="52" t="s">
        <v>808</v>
      </c>
      <c r="R95" s="60" t="s">
        <v>146</v>
      </c>
      <c r="S95" s="158" t="s">
        <v>132</v>
      </c>
    </row>
    <row r="96" spans="1:497" s="6" customFormat="1" ht="15" customHeight="1">
      <c r="A96" s="46" t="s">
        <v>81</v>
      </c>
      <c r="B96" s="51" t="s">
        <v>286</v>
      </c>
      <c r="C96" s="69">
        <f t="shared" si="3"/>
        <v>2</v>
      </c>
      <c r="D96" s="69"/>
      <c r="E96" s="79"/>
      <c r="F96" s="80">
        <f t="shared" si="2"/>
        <v>2</v>
      </c>
      <c r="G96" s="47" t="s">
        <v>96</v>
      </c>
      <c r="H96" s="47" t="s">
        <v>96</v>
      </c>
      <c r="I96" s="102">
        <v>2</v>
      </c>
      <c r="J96" s="102">
        <v>2</v>
      </c>
      <c r="K96" s="47" t="s">
        <v>96</v>
      </c>
      <c r="L96" s="52" t="s">
        <v>622</v>
      </c>
      <c r="M96" s="47" t="s">
        <v>96</v>
      </c>
      <c r="N96" s="47" t="s">
        <v>96</v>
      </c>
      <c r="O96" s="47" t="s">
        <v>96</v>
      </c>
      <c r="P96" s="47" t="s">
        <v>96</v>
      </c>
      <c r="Q96" s="51" t="s">
        <v>132</v>
      </c>
      <c r="R96" s="60" t="s">
        <v>123</v>
      </c>
      <c r="S96" s="158" t="s">
        <v>132</v>
      </c>
    </row>
    <row r="97" spans="1:19" s="6" customFormat="1" ht="15" customHeight="1">
      <c r="A97" s="46" t="s">
        <v>82</v>
      </c>
      <c r="B97" s="52" t="s">
        <v>287</v>
      </c>
      <c r="C97" s="69">
        <f t="shared" si="3"/>
        <v>0</v>
      </c>
      <c r="D97" s="69"/>
      <c r="E97" s="79"/>
      <c r="F97" s="80">
        <f t="shared" si="2"/>
        <v>0</v>
      </c>
      <c r="G97" s="47" t="s">
        <v>719</v>
      </c>
      <c r="H97" s="51" t="s">
        <v>132</v>
      </c>
      <c r="I97" s="79" t="s">
        <v>132</v>
      </c>
      <c r="J97" s="79" t="s">
        <v>132</v>
      </c>
      <c r="K97" s="51" t="s">
        <v>132</v>
      </c>
      <c r="L97" s="51" t="s">
        <v>132</v>
      </c>
      <c r="M97" s="51" t="s">
        <v>132</v>
      </c>
      <c r="N97" s="51" t="s">
        <v>132</v>
      </c>
      <c r="O97" s="51" t="s">
        <v>132</v>
      </c>
      <c r="P97" s="51" t="s">
        <v>132</v>
      </c>
      <c r="Q97" s="58" t="s">
        <v>638</v>
      </c>
      <c r="R97" s="66" t="s">
        <v>418</v>
      </c>
      <c r="S97" s="158" t="s">
        <v>132</v>
      </c>
    </row>
    <row r="98" spans="1:19" s="6" customFormat="1" ht="15" customHeight="1">
      <c r="A98" s="46" t="s">
        <v>83</v>
      </c>
      <c r="B98" s="52" t="s">
        <v>287</v>
      </c>
      <c r="C98" s="69">
        <f t="shared" si="3"/>
        <v>0</v>
      </c>
      <c r="D98" s="69"/>
      <c r="E98" s="79"/>
      <c r="F98" s="80">
        <f t="shared" si="2"/>
        <v>0</v>
      </c>
      <c r="G98" s="47" t="s">
        <v>719</v>
      </c>
      <c r="H98" s="51" t="s">
        <v>132</v>
      </c>
      <c r="I98" s="79" t="s">
        <v>132</v>
      </c>
      <c r="J98" s="79" t="s">
        <v>132</v>
      </c>
      <c r="K98" s="51" t="s">
        <v>132</v>
      </c>
      <c r="L98" s="51" t="s">
        <v>132</v>
      </c>
      <c r="M98" s="51" t="s">
        <v>132</v>
      </c>
      <c r="N98" s="51" t="s">
        <v>132</v>
      </c>
      <c r="O98" s="51" t="s">
        <v>132</v>
      </c>
      <c r="P98" s="51" t="s">
        <v>132</v>
      </c>
      <c r="Q98" s="58" t="s">
        <v>638</v>
      </c>
      <c r="R98" s="60" t="s">
        <v>145</v>
      </c>
      <c r="S98" s="158" t="s">
        <v>132</v>
      </c>
    </row>
    <row r="99" spans="1:19" ht="14.25" customHeight="1">
      <c r="A99" s="107" t="s">
        <v>353</v>
      </c>
      <c r="B99" s="8"/>
      <c r="C99" s="143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2" spans="1:19" ht="14.25" customHeight="1">
      <c r="R102" s="2"/>
    </row>
    <row r="103" spans="1:19" ht="14.25" customHeight="1">
      <c r="A103" s="4"/>
      <c r="B103" s="4"/>
      <c r="D103" s="4"/>
      <c r="E103" s="4"/>
      <c r="F103" s="4"/>
      <c r="G103" s="4"/>
      <c r="H103" s="4"/>
      <c r="I103" s="27"/>
      <c r="J103" s="27"/>
      <c r="K103" s="4"/>
      <c r="L103" s="4"/>
      <c r="M103" s="4"/>
      <c r="N103" s="4"/>
      <c r="O103" s="4"/>
      <c r="P103" s="4"/>
      <c r="Q103" s="4"/>
    </row>
    <row r="106" spans="1:19" ht="14.25" customHeight="1">
      <c r="A106" s="4"/>
      <c r="B106" s="4"/>
      <c r="D106" s="4"/>
      <c r="E106" s="4"/>
      <c r="F106" s="4"/>
      <c r="G106" s="4"/>
      <c r="H106" s="4"/>
      <c r="I106" s="27"/>
      <c r="J106" s="27"/>
      <c r="K106" s="4"/>
      <c r="L106" s="4"/>
      <c r="M106" s="4"/>
      <c r="N106" s="4"/>
      <c r="O106" s="4"/>
      <c r="P106" s="4"/>
      <c r="Q106" s="4"/>
    </row>
    <row r="110" spans="1:19" ht="14.25" customHeight="1">
      <c r="A110" s="4"/>
      <c r="B110" s="4"/>
      <c r="D110" s="4"/>
      <c r="E110" s="4"/>
      <c r="F110" s="4"/>
      <c r="G110" s="4"/>
      <c r="H110" s="4"/>
      <c r="I110" s="27"/>
      <c r="J110" s="27"/>
      <c r="K110" s="4"/>
      <c r="L110" s="4"/>
      <c r="M110" s="4"/>
      <c r="N110" s="4"/>
      <c r="O110" s="4"/>
      <c r="P110" s="4"/>
      <c r="Q110" s="4"/>
    </row>
  </sheetData>
  <mergeCells count="20">
    <mergeCell ref="R3:R5"/>
    <mergeCell ref="C4:C5"/>
    <mergeCell ref="D4:D5"/>
    <mergeCell ref="O4:O5"/>
    <mergeCell ref="P4:P5"/>
    <mergeCell ref="K3:P3"/>
    <mergeCell ref="L4:L5"/>
    <mergeCell ref="H3:H5"/>
    <mergeCell ref="E4:E5"/>
    <mergeCell ref="I3:J3"/>
    <mergeCell ref="A3:A5"/>
    <mergeCell ref="C3:F3"/>
    <mergeCell ref="G3:G5"/>
    <mergeCell ref="Q3:Q5"/>
    <mergeCell ref="F4:F5"/>
    <mergeCell ref="K4:K5"/>
    <mergeCell ref="M4:M5"/>
    <mergeCell ref="N4:N5"/>
    <mergeCell ref="J4:J5"/>
    <mergeCell ref="I4:I5"/>
  </mergeCells>
  <conditionalFormatting sqref="A7:A24">
    <cfRule type="dataBar" priority="1">
      <dataBar>
        <cfvo type="min"/>
        <cfvo type="max"/>
        <color rgb="FF638EC6"/>
      </dataBar>
    </cfRule>
  </conditionalFormatting>
  <dataValidations count="1">
    <dataValidation type="list" allowBlank="1" showInputMessage="1" showErrorMessage="1" sqref="B7:B98" xr:uid="{00000000-0002-0000-0700-000000000000}">
      <formula1>$B$4:$B$5</formula1>
    </dataValidation>
  </dataValidations>
  <hyperlinks>
    <hyperlink ref="R16" r:id="rId1" xr:uid="{00000000-0004-0000-0700-000000000000}"/>
    <hyperlink ref="R20" r:id="rId2" xr:uid="{00000000-0004-0000-0700-000001000000}"/>
    <hyperlink ref="R21" r:id="rId3" xr:uid="{00000000-0004-0000-0700-000002000000}"/>
    <hyperlink ref="R22" r:id="rId4" xr:uid="{00000000-0004-0000-0700-000003000000}"/>
    <hyperlink ref="R11" r:id="rId5" xr:uid="{00000000-0004-0000-0700-000004000000}"/>
    <hyperlink ref="R14" r:id="rId6" xr:uid="{00000000-0004-0000-0700-000005000000}"/>
    <hyperlink ref="R17" r:id="rId7" xr:uid="{00000000-0004-0000-0700-000006000000}"/>
    <hyperlink ref="R18" r:id="rId8" xr:uid="{00000000-0004-0000-0700-000007000000}"/>
    <hyperlink ref="R24" r:id="rId9" xr:uid="{00000000-0004-0000-0700-000008000000}"/>
    <hyperlink ref="R32" r:id="rId10" xr:uid="{00000000-0004-0000-0700-000009000000}"/>
    <hyperlink ref="R35" r:id="rId11" xr:uid="{00000000-0004-0000-0700-00000A000000}"/>
    <hyperlink ref="R36" r:id="rId12" xr:uid="{00000000-0004-0000-0700-00000B000000}"/>
    <hyperlink ref="R49" r:id="rId13" xr:uid="{00000000-0004-0000-0700-00000C000000}"/>
    <hyperlink ref="R51" r:id="rId14" xr:uid="{00000000-0004-0000-0700-00000D000000}"/>
    <hyperlink ref="R55" r:id="rId15" xr:uid="{00000000-0004-0000-0700-00000E000000}"/>
    <hyperlink ref="R56" r:id="rId16" xr:uid="{00000000-0004-0000-0700-00000F000000}"/>
    <hyperlink ref="R61" r:id="rId17" xr:uid="{00000000-0004-0000-0700-000010000000}"/>
    <hyperlink ref="R66" r:id="rId18" xr:uid="{00000000-0004-0000-0700-000011000000}"/>
    <hyperlink ref="R71" r:id="rId19" location="document_list" xr:uid="{00000000-0004-0000-0700-000012000000}"/>
    <hyperlink ref="R72" r:id="rId20" xr:uid="{00000000-0004-0000-0700-000013000000}"/>
    <hyperlink ref="R74" r:id="rId21" xr:uid="{00000000-0004-0000-0700-000014000000}"/>
    <hyperlink ref="R88" r:id="rId22" xr:uid="{00000000-0004-0000-0700-000015000000}"/>
    <hyperlink ref="R80" r:id="rId23" xr:uid="{00000000-0004-0000-0700-000016000000}"/>
    <hyperlink ref="R90" r:id="rId24" xr:uid="{00000000-0004-0000-0700-000017000000}"/>
    <hyperlink ref="R81" r:id="rId25" xr:uid="{00000000-0004-0000-0700-000018000000}"/>
    <hyperlink ref="R82" r:id="rId26" xr:uid="{00000000-0004-0000-0700-000019000000}"/>
    <hyperlink ref="R92" r:id="rId27" display="https://primorsky.ru/authorities/executive-agencies/departments/finance/obshchestvennyy-sovet-pri-ministerstve-finansov-pk/" xr:uid="{00000000-0004-0000-0700-00001A000000}"/>
    <hyperlink ref="R94" r:id="rId28" xr:uid="{00000000-0004-0000-0700-00001B000000}"/>
    <hyperlink ref="R98" r:id="rId29" xr:uid="{00000000-0004-0000-0700-00001C000000}"/>
    <hyperlink ref="R95" r:id="rId30" xr:uid="{00000000-0004-0000-0700-00001D000000}"/>
    <hyperlink ref="R34" r:id="rId31" xr:uid="{00000000-0004-0000-0700-00001E000000}"/>
    <hyperlink ref="R42" r:id="rId32" xr:uid="{00000000-0004-0000-0700-00001F000000}"/>
    <hyperlink ref="R68" r:id="rId33" xr:uid="{00000000-0004-0000-0700-000020000000}"/>
    <hyperlink ref="R41" r:id="rId34" xr:uid="{00000000-0004-0000-0700-000021000000}"/>
    <hyperlink ref="R38" r:id="rId35" xr:uid="{00000000-0004-0000-0700-000022000000}"/>
    <hyperlink ref="R47" r:id="rId36" xr:uid="{00000000-0004-0000-0700-000023000000}"/>
    <hyperlink ref="R53" r:id="rId37" xr:uid="{00000000-0004-0000-0700-000024000000}"/>
    <hyperlink ref="R62" r:id="rId38" xr:uid="{00000000-0004-0000-0700-000025000000}"/>
    <hyperlink ref="R64" r:id="rId39" xr:uid="{00000000-0004-0000-0700-000026000000}"/>
    <hyperlink ref="R78" r:id="rId40" xr:uid="{00000000-0004-0000-0700-000027000000}"/>
    <hyperlink ref="R83" r:id="rId41" xr:uid="{00000000-0004-0000-0700-000028000000}"/>
    <hyperlink ref="R85" r:id="rId42" xr:uid="{00000000-0004-0000-0700-000029000000}"/>
    <hyperlink ref="R89" r:id="rId43" xr:uid="{00000000-0004-0000-0700-00002A000000}"/>
    <hyperlink ref="R40" r:id="rId44" xr:uid="{00000000-0004-0000-0700-00002B000000}"/>
    <hyperlink ref="R39" r:id="rId45" xr:uid="{00000000-0004-0000-0700-00002C000000}"/>
    <hyperlink ref="R96" r:id="rId46" xr:uid="{00000000-0004-0000-0700-00002D000000}"/>
    <hyperlink ref="R67" r:id="rId47" xr:uid="{00000000-0004-0000-0700-00002E000000}"/>
    <hyperlink ref="R31" r:id="rId48" xr:uid="{00000000-0004-0000-0700-00002F000000}"/>
    <hyperlink ref="R33" r:id="rId49" xr:uid="{00000000-0004-0000-0700-000030000000}"/>
    <hyperlink ref="R43" r:id="rId50" xr:uid="{00000000-0004-0000-0700-000031000000}"/>
    <hyperlink ref="R44" r:id="rId51" xr:uid="{00000000-0004-0000-0700-000032000000}"/>
    <hyperlink ref="R48" r:id="rId52" xr:uid="{00000000-0004-0000-0700-000033000000}"/>
    <hyperlink ref="R50" r:id="rId53" display="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" xr:uid="{00000000-0004-0000-0700-000034000000}"/>
    <hyperlink ref="R52" r:id="rId54" xr:uid="{00000000-0004-0000-0700-000035000000}"/>
    <hyperlink ref="R57" r:id="rId55" xr:uid="{00000000-0004-0000-0700-000036000000}"/>
    <hyperlink ref="R59" r:id="rId56" xr:uid="{00000000-0004-0000-0700-000037000000}"/>
    <hyperlink ref="R60" r:id="rId57" xr:uid="{00000000-0004-0000-0700-000038000000}"/>
    <hyperlink ref="R63" r:id="rId58" xr:uid="{00000000-0004-0000-0700-000039000000}"/>
    <hyperlink ref="R65" r:id="rId59" xr:uid="{00000000-0004-0000-0700-00003A000000}"/>
    <hyperlink ref="R70" r:id="rId60" xr:uid="{00000000-0004-0000-0700-00003B000000}"/>
    <hyperlink ref="R75" r:id="rId61" xr:uid="{00000000-0004-0000-0700-00003C000000}"/>
    <hyperlink ref="R77" r:id="rId62" xr:uid="{00000000-0004-0000-0700-00003D000000}"/>
    <hyperlink ref="R79" r:id="rId63" xr:uid="{00000000-0004-0000-0700-00003E000000}"/>
    <hyperlink ref="R84" r:id="rId64" xr:uid="{00000000-0004-0000-0700-00003F000000}"/>
    <hyperlink ref="R86" r:id="rId65" xr:uid="{00000000-0004-0000-0700-000040000000}"/>
    <hyperlink ref="R91" r:id="rId66" xr:uid="{00000000-0004-0000-0700-000041000000}"/>
    <hyperlink ref="R93" r:id="rId67" xr:uid="{00000000-0004-0000-0700-000042000000}"/>
    <hyperlink ref="R97" r:id="rId68" xr:uid="{00000000-0004-0000-0700-000043000000}"/>
    <hyperlink ref="R73" r:id="rId69" xr:uid="{00000000-0004-0000-0700-000044000000}"/>
    <hyperlink ref="R58" r:id="rId70" xr:uid="{00000000-0004-0000-0700-000045000000}"/>
    <hyperlink ref="R26" r:id="rId71" xr:uid="{00000000-0004-0000-0700-000046000000}"/>
    <hyperlink ref="R27" r:id="rId72" xr:uid="{00000000-0004-0000-0700-000047000000}"/>
    <hyperlink ref="R28" r:id="rId73" xr:uid="{00000000-0004-0000-0700-000048000000}"/>
    <hyperlink ref="R29" r:id="rId74" xr:uid="{00000000-0004-0000-0700-000049000000}"/>
    <hyperlink ref="R30" r:id="rId75" xr:uid="{00000000-0004-0000-0700-00004A000000}"/>
    <hyperlink ref="R45" r:id="rId76" xr:uid="{00000000-0004-0000-0700-00004B000000}"/>
    <hyperlink ref="R7" r:id="rId77" xr:uid="{00000000-0004-0000-0700-00004C000000}"/>
    <hyperlink ref="R8" r:id="rId78" xr:uid="{00000000-0004-0000-0700-00004D000000}"/>
    <hyperlink ref="R9" r:id="rId79" xr:uid="{00000000-0004-0000-0700-00004E000000}"/>
    <hyperlink ref="R10" r:id="rId80" xr:uid="{00000000-0004-0000-0700-00004F000000}"/>
    <hyperlink ref="R13" r:id="rId81" xr:uid="{00000000-0004-0000-0700-000050000000}"/>
    <hyperlink ref="R12" r:id="rId82" xr:uid="{00000000-0004-0000-0700-000051000000}"/>
    <hyperlink ref="R15" r:id="rId83" xr:uid="{00000000-0004-0000-0700-000052000000}"/>
    <hyperlink ref="R19" r:id="rId84" xr:uid="{00000000-0004-0000-0700-000053000000}"/>
  </hyperlinks>
  <pageMargins left="0.511811023622047" right="0.511811023622047" top="0.55118110236220497" bottom="0.55118110236220497" header="0.31496062992126" footer="0.31496062992126"/>
  <pageSetup paperSize="9" scale="80" fitToWidth="2" fitToHeight="6" orientation="landscape" r:id="rId85"/>
  <headerFooter>
    <oddFooter>&amp;C&amp;"Times New Roman,обычный"&amp;8&amp;A&amp;R&amp;P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17</vt:i4>
      </vt:variant>
    </vt:vector>
  </HeadingPairs>
  <TitlesOfParts>
    <vt:vector size="25" baseType="lpstr">
      <vt:lpstr>Рейтинг (раздел 10)</vt:lpstr>
      <vt:lpstr>Оценка (раздел 10)</vt:lpstr>
      <vt:lpstr>Методика</vt:lpstr>
      <vt:lpstr>10.1</vt:lpstr>
      <vt:lpstr>10.2</vt:lpstr>
      <vt:lpstr>10.3</vt:lpstr>
      <vt:lpstr>10.4</vt:lpstr>
      <vt:lpstr>10.5</vt:lpstr>
      <vt:lpstr>'10.3'!_GoBack</vt:lpstr>
      <vt:lpstr>Методика!_Toc127540732</vt:lpstr>
      <vt:lpstr>'10.1'!Заголовки_для_печати</vt:lpstr>
      <vt:lpstr>'10.2'!Заголовки_для_печати</vt:lpstr>
      <vt:lpstr>'10.3'!Заголовки_для_печати</vt:lpstr>
      <vt:lpstr>'10.4'!Заголовки_для_печати</vt:lpstr>
      <vt:lpstr>'10.5'!Заголовки_для_печати</vt:lpstr>
      <vt:lpstr>Методика!Заголовки_для_печати</vt:lpstr>
      <vt:lpstr>'Оценка (раздел 10)'!Заголовки_для_печати</vt:lpstr>
      <vt:lpstr>'Рейтинг (раздел 10)'!Заголовки_для_печати</vt:lpstr>
      <vt:lpstr>'10.1'!Область_печати</vt:lpstr>
      <vt:lpstr>'10.2'!Область_печати</vt:lpstr>
      <vt:lpstr>'10.4'!Область_печати</vt:lpstr>
      <vt:lpstr>'10.5'!Область_печати</vt:lpstr>
      <vt:lpstr>Методика!Область_печати</vt:lpstr>
      <vt:lpstr>'Оценка (раздел 10)'!Область_печати</vt:lpstr>
      <vt:lpstr>'Рейтинг (раздел 10)'!Область_печати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 Тимофеева</cp:lastModifiedBy>
  <cp:lastPrinted>2022-02-26T17:42:28Z</cp:lastPrinted>
  <dcterms:created xsi:type="dcterms:W3CDTF">2014-03-12T05:40:39Z</dcterms:created>
  <dcterms:modified xsi:type="dcterms:W3CDTF">2024-04-26T11:46:22Z</dcterms:modified>
</cp:coreProperties>
</file>