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codeName="ЭтаКнига" defaultThemeVersion="124226"/>
  <mc:AlternateContent xmlns:mc="http://schemas.openxmlformats.org/markup-compatibility/2006">
    <mc:Choice Requires="x15">
      <x15ac:absPath xmlns:x15ac="http://schemas.microsoft.com/office/spreadsheetml/2010/11/ac" url="/Users/olga/Desktop/Рейтинг 2023/"/>
    </mc:Choice>
  </mc:AlternateContent>
  <xr:revisionPtr revIDLastSave="0" documentId="13_ncr:1_{10315402-3141-AE4C-AB37-993958FFF32A}" xr6:coauthVersionLast="47" xr6:coauthVersionMax="47" xr10:uidLastSave="{00000000-0000-0000-0000-000000000000}"/>
  <bookViews>
    <workbookView xWindow="3000" yWindow="1580" windowWidth="35320" windowHeight="18440" tabRatio="846" activeTab="1" xr2:uid="{00000000-000D-0000-FFFF-FFFF00000000}"/>
  </bookViews>
  <sheets>
    <sheet name="Рейтинг (раздел 2)" sheetId="72" r:id="rId1"/>
    <sheet name=" Оценка (раздел 2)" sheetId="57" r:id="rId2"/>
    <sheet name=" Методика (раздел 2)" sheetId="31" r:id="rId3"/>
    <sheet name="Источники данных" sheetId="65" r:id="rId4"/>
    <sheet name="Изменения в бюджет" sheetId="40" r:id="rId5"/>
    <sheet name="2.1" sheetId="52" r:id="rId6"/>
    <sheet name="2.2" sheetId="64" r:id="rId7"/>
    <sheet name="2.3" sheetId="59" r:id="rId8"/>
    <sheet name="2.4" sheetId="68" r:id="rId9"/>
    <sheet name="2.5" sheetId="69" r:id="rId10"/>
    <sheet name="2.6" sheetId="70"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1" hidden="1">' Оценка (раздел 2)'!$A$6:$I$98</definedName>
    <definedName name="_xlnm._FilterDatabase" localSheetId="5" hidden="1">'2.1'!$A$6:$R$99</definedName>
    <definedName name="_xlnm._FilterDatabase" localSheetId="6" hidden="1">'2.2'!$A$6:$WVU$99</definedName>
    <definedName name="_xlnm._FilterDatabase" localSheetId="7" hidden="1">'2.3'!$A$6:$P$99</definedName>
    <definedName name="_xlnm._FilterDatabase" localSheetId="8" hidden="1">'2.4'!$A$6:$N$99</definedName>
    <definedName name="_xlnm._FilterDatabase" localSheetId="9" hidden="1">'2.5'!$A$6:$Q$99</definedName>
    <definedName name="_xlnm._FilterDatabase" localSheetId="10" hidden="1">'2.6'!$A$6:$O$99</definedName>
    <definedName name="_xlnm._FilterDatabase" localSheetId="4" hidden="1">'Изменения в бюджет'!$A$5:$R$522</definedName>
    <definedName name="_xlnm._FilterDatabase" localSheetId="3" hidden="1">'Источники данных'!$A$4:$J$96</definedName>
    <definedName name="_xlnm._FilterDatabase" localSheetId="0" hidden="1">'Рейтинг (раздел 2)'!$A$6:$I$95</definedName>
    <definedName name="_Toc127540724" localSheetId="2">' Методика (раздел 2)'!$C$4</definedName>
    <definedName name="_Toc262684" localSheetId="2">' Методика (раздел 2)'!$C$4</definedName>
    <definedName name="_Toc32672475" localSheetId="2">' Методика (раздел 2)'!$B$4</definedName>
    <definedName name="_Toc64410383" localSheetId="2">' Методика (раздел 2)'!$B$4</definedName>
    <definedName name="_Toc95384688" localSheetId="2">' Методика (раздел 2)'!$B$4</definedName>
    <definedName name="а">'[1]4.1'!$B$4:$B$5</definedName>
    <definedName name="Выбор_5.1" localSheetId="6">'2.2'!$B$4:$B$5</definedName>
    <definedName name="Выбор_5.1" localSheetId="3">'Источники данных'!#REF!</definedName>
    <definedName name="Выбор_5.1">'[2]4.1'!$B$5:$B$6</definedName>
    <definedName name="Выбор_5.5" localSheetId="6">#REF!</definedName>
    <definedName name="Выбор_5.5" localSheetId="3">#REF!</definedName>
    <definedName name="Выбор_5.5">#REF!</definedName>
    <definedName name="_xlnm.Print_Titles" localSheetId="2">' Методика (раздел 2)'!$2:$3</definedName>
    <definedName name="_xlnm.Print_Titles" localSheetId="1">' Оценка (раздел 2)'!$3:$4</definedName>
    <definedName name="_xlnm.Print_Titles" localSheetId="5">'2.1'!$3:$5</definedName>
    <definedName name="_xlnm.Print_Titles" localSheetId="6">'2.2'!$A:$A,'2.2'!$3:$5</definedName>
    <definedName name="_xlnm.Print_Titles" localSheetId="7">'2.3'!$3:$5</definedName>
    <definedName name="_xlnm.Print_Titles" localSheetId="8">'2.4'!$3:$5</definedName>
    <definedName name="_xlnm.Print_Titles" localSheetId="9">'2.5'!$3:$5</definedName>
    <definedName name="_xlnm.Print_Titles" localSheetId="10">'2.6'!$3:$5</definedName>
    <definedName name="_xlnm.Print_Titles" localSheetId="4">'Изменения в бюджет'!$A:$A,'Изменения в бюджет'!$3:$4</definedName>
    <definedName name="_xlnm.Print_Titles" localSheetId="3">'Источники данных'!$A:$A,'Источники данных'!$2:$3</definedName>
    <definedName name="_xlnm.Print_Titles" localSheetId="0">'Рейтинг (раздел 2)'!$3:$4</definedName>
    <definedName name="нет">'[3]4.1'!$B$4:$B$5</definedName>
    <definedName name="новое" localSheetId="6">'[4]4.1'!$B$4:$B$5</definedName>
    <definedName name="новое" localSheetId="3">'[5]4.1'!$B$4:$B$5</definedName>
    <definedName name="новое">'[6]4.1'!$B$4:$B$5</definedName>
    <definedName name="_xlnm.Print_Area" localSheetId="2">' Методика (раздел 2)'!$A$1:$E$38</definedName>
    <definedName name="_xlnm.Print_Area" localSheetId="1">' Оценка (раздел 2)'!$A$1:$I$98</definedName>
    <definedName name="_xlnm.Print_Area" localSheetId="5">'2.1'!$A$1:$Q$99</definedName>
    <definedName name="_xlnm.Print_Area" localSheetId="6">'2.2'!$A$1:$O$99</definedName>
    <definedName name="_xlnm.Print_Area" localSheetId="7">'2.3'!$A$1:$F$99</definedName>
    <definedName name="_xlnm.Print_Area" localSheetId="8">'2.4'!$A$1:$F$99</definedName>
    <definedName name="_xlnm.Print_Area" localSheetId="9">'2.5'!$A$1:$F$99</definedName>
    <definedName name="_xlnm.Print_Area" localSheetId="10">'2.6'!$A$1:$F$99</definedName>
    <definedName name="_xlnm.Print_Area" localSheetId="4">'Изменения в бюджет'!$A$1:$R$522</definedName>
    <definedName name="_xlnm.Print_Area" localSheetId="3">'Источники данных'!$A$1:$J$96</definedName>
    <definedName name="_xlnm.Print_Area" localSheetId="0">'Рейтинг (раздел 2)'!$A$1:$I$95</definedName>
    <definedName name="т" localSheetId="6">#N/A</definedName>
    <definedName name="т" localSheetId="3">'[7]4.1'!$B$4:$B$5</definedName>
    <definedName name="т">'[8]4.1'!$B$4:$B$5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5" i="72" l="1"/>
  <c r="H95" i="72"/>
  <c r="G95" i="72"/>
  <c r="F95" i="72"/>
  <c r="E95" i="72"/>
  <c r="D95" i="72"/>
  <c r="I94" i="72"/>
  <c r="H94" i="72"/>
  <c r="G94" i="72"/>
  <c r="F94" i="72"/>
  <c r="E94" i="72"/>
  <c r="D94" i="72"/>
  <c r="I37" i="72"/>
  <c r="H37" i="72"/>
  <c r="G37" i="72"/>
  <c r="F37" i="72"/>
  <c r="E37" i="72"/>
  <c r="D37" i="72"/>
  <c r="I77" i="72"/>
  <c r="H77" i="72"/>
  <c r="G77" i="72"/>
  <c r="F77" i="72"/>
  <c r="E77" i="72"/>
  <c r="D77" i="72"/>
  <c r="I60" i="72"/>
  <c r="H60" i="72"/>
  <c r="G60" i="72"/>
  <c r="F60" i="72"/>
  <c r="E60" i="72"/>
  <c r="D60" i="72"/>
  <c r="I36" i="72"/>
  <c r="H36" i="72"/>
  <c r="G36" i="72"/>
  <c r="F36" i="72"/>
  <c r="E36" i="72"/>
  <c r="D36" i="72"/>
  <c r="I35" i="72"/>
  <c r="H35" i="72"/>
  <c r="G35" i="72"/>
  <c r="F35" i="72"/>
  <c r="E35" i="72"/>
  <c r="D35" i="72"/>
  <c r="I76" i="72"/>
  <c r="H76" i="72"/>
  <c r="G76" i="72"/>
  <c r="F76" i="72"/>
  <c r="E76" i="72"/>
  <c r="D76" i="72"/>
  <c r="I34" i="72"/>
  <c r="H34" i="72"/>
  <c r="G34" i="72"/>
  <c r="F34" i="72"/>
  <c r="E34" i="72"/>
  <c r="D34" i="72"/>
  <c r="I33" i="72"/>
  <c r="H33" i="72"/>
  <c r="G33" i="72"/>
  <c r="F33" i="72"/>
  <c r="E33" i="72"/>
  <c r="D33" i="72"/>
  <c r="I59" i="72"/>
  <c r="H59" i="72"/>
  <c r="G59" i="72"/>
  <c r="F59" i="72"/>
  <c r="E59" i="72"/>
  <c r="D59" i="72"/>
  <c r="I71" i="72"/>
  <c r="H71" i="72"/>
  <c r="G71" i="72"/>
  <c r="F71" i="72"/>
  <c r="E71" i="72"/>
  <c r="D71" i="72"/>
  <c r="I32" i="72"/>
  <c r="H32" i="72"/>
  <c r="G32" i="72"/>
  <c r="F32" i="72"/>
  <c r="E32" i="72"/>
  <c r="D32" i="72"/>
  <c r="I58" i="72"/>
  <c r="H58" i="72"/>
  <c r="G58" i="72"/>
  <c r="F58" i="72"/>
  <c r="E58" i="72"/>
  <c r="D58" i="72"/>
  <c r="I31" i="72"/>
  <c r="H31" i="72"/>
  <c r="G31" i="72"/>
  <c r="F31" i="72"/>
  <c r="E31" i="72"/>
  <c r="D31" i="72"/>
  <c r="I46" i="72"/>
  <c r="H46" i="72"/>
  <c r="G46" i="72"/>
  <c r="F46" i="72"/>
  <c r="E46" i="72"/>
  <c r="D46" i="72"/>
  <c r="I45" i="72"/>
  <c r="H45" i="72"/>
  <c r="G45" i="72"/>
  <c r="F45" i="72"/>
  <c r="E45" i="72"/>
  <c r="D45" i="72"/>
  <c r="I30" i="72"/>
  <c r="H30" i="72"/>
  <c r="G30" i="72"/>
  <c r="F30" i="72"/>
  <c r="E30" i="72"/>
  <c r="D30" i="72"/>
  <c r="I44" i="72"/>
  <c r="H44" i="72"/>
  <c r="G44" i="72"/>
  <c r="F44" i="72"/>
  <c r="E44" i="72"/>
  <c r="D44" i="72"/>
  <c r="I93" i="72"/>
  <c r="H93" i="72"/>
  <c r="G93" i="72"/>
  <c r="F93" i="72"/>
  <c r="E93" i="72"/>
  <c r="D93" i="72"/>
  <c r="I29" i="72"/>
  <c r="H29" i="72"/>
  <c r="G29" i="72"/>
  <c r="F29" i="72"/>
  <c r="E29" i="72"/>
  <c r="D29" i="72"/>
  <c r="I28" i="72"/>
  <c r="H28" i="72"/>
  <c r="G28" i="72"/>
  <c r="F28" i="72"/>
  <c r="E28" i="72"/>
  <c r="D28" i="72"/>
  <c r="I27" i="72"/>
  <c r="H27" i="72"/>
  <c r="G27" i="72"/>
  <c r="F27" i="72"/>
  <c r="E27" i="72"/>
  <c r="D27" i="72"/>
  <c r="I82" i="72"/>
  <c r="H82" i="72"/>
  <c r="G82" i="72"/>
  <c r="F82" i="72"/>
  <c r="E82" i="72"/>
  <c r="D82" i="72"/>
  <c r="I26" i="72"/>
  <c r="H26" i="72"/>
  <c r="G26" i="72"/>
  <c r="F26" i="72"/>
  <c r="E26" i="72"/>
  <c r="D26" i="72"/>
  <c r="I57" i="72"/>
  <c r="H57" i="72"/>
  <c r="G57" i="72"/>
  <c r="F57" i="72"/>
  <c r="E57" i="72"/>
  <c r="D57" i="72"/>
  <c r="I88" i="72"/>
  <c r="H88" i="72"/>
  <c r="G88" i="72"/>
  <c r="F88" i="72"/>
  <c r="E88" i="72"/>
  <c r="D88" i="72"/>
  <c r="I56" i="72"/>
  <c r="H56" i="72"/>
  <c r="G56" i="72"/>
  <c r="F56" i="72"/>
  <c r="E56" i="72"/>
  <c r="D56" i="72"/>
  <c r="I55" i="72"/>
  <c r="H55" i="72"/>
  <c r="G55" i="72"/>
  <c r="F55" i="72"/>
  <c r="E55" i="72"/>
  <c r="D55" i="72"/>
  <c r="I43" i="72"/>
  <c r="H43" i="72"/>
  <c r="G43" i="72"/>
  <c r="F43" i="72"/>
  <c r="E43" i="72"/>
  <c r="D43" i="72"/>
  <c r="I89" i="72"/>
  <c r="H89" i="72"/>
  <c r="G89" i="72"/>
  <c r="F89" i="72"/>
  <c r="E89" i="72"/>
  <c r="D89" i="72"/>
  <c r="I42" i="72"/>
  <c r="H42" i="72"/>
  <c r="G42" i="72"/>
  <c r="F42" i="72"/>
  <c r="E42" i="72"/>
  <c r="D42" i="72"/>
  <c r="I25" i="72"/>
  <c r="H25" i="72"/>
  <c r="G25" i="72"/>
  <c r="F25" i="72"/>
  <c r="E25" i="72"/>
  <c r="D25" i="72"/>
  <c r="I66" i="72"/>
  <c r="H66" i="72"/>
  <c r="G66" i="72"/>
  <c r="F66" i="72"/>
  <c r="E66" i="72"/>
  <c r="D66" i="72"/>
  <c r="I65" i="72"/>
  <c r="H65" i="72"/>
  <c r="G65" i="72"/>
  <c r="F65" i="72"/>
  <c r="E65" i="72"/>
  <c r="D65" i="72"/>
  <c r="I24" i="72"/>
  <c r="H24" i="72"/>
  <c r="G24" i="72"/>
  <c r="F24" i="72"/>
  <c r="E24" i="72"/>
  <c r="D24" i="72"/>
  <c r="I23" i="72"/>
  <c r="H23" i="72"/>
  <c r="G23" i="72"/>
  <c r="F23" i="72"/>
  <c r="E23" i="72"/>
  <c r="D23" i="72"/>
  <c r="I70" i="72"/>
  <c r="H70" i="72"/>
  <c r="G70" i="72"/>
  <c r="F70" i="72"/>
  <c r="E70" i="72"/>
  <c r="D70" i="72"/>
  <c r="I83" i="72"/>
  <c r="H83" i="72"/>
  <c r="G83" i="72"/>
  <c r="F83" i="72"/>
  <c r="E83" i="72"/>
  <c r="D83" i="72"/>
  <c r="I74" i="72"/>
  <c r="H74" i="72"/>
  <c r="G74" i="72"/>
  <c r="F74" i="72"/>
  <c r="E74" i="72"/>
  <c r="D74" i="72"/>
  <c r="I64" i="72"/>
  <c r="H64" i="72"/>
  <c r="G64" i="72"/>
  <c r="F64" i="72"/>
  <c r="E64" i="72"/>
  <c r="D64" i="72"/>
  <c r="I22" i="72"/>
  <c r="H22" i="72"/>
  <c r="G22" i="72"/>
  <c r="F22" i="72"/>
  <c r="E22" i="72"/>
  <c r="D22" i="72"/>
  <c r="I92" i="72"/>
  <c r="H92" i="72"/>
  <c r="G92" i="72"/>
  <c r="F92" i="72"/>
  <c r="E92" i="72"/>
  <c r="D92" i="72"/>
  <c r="I86" i="72"/>
  <c r="H86" i="72"/>
  <c r="G86" i="72"/>
  <c r="F86" i="72"/>
  <c r="E86" i="72"/>
  <c r="D86" i="72"/>
  <c r="I91" i="72"/>
  <c r="H91" i="72"/>
  <c r="G91" i="72"/>
  <c r="F91" i="72"/>
  <c r="E91" i="72"/>
  <c r="D91" i="72"/>
  <c r="I81" i="72"/>
  <c r="H81" i="72"/>
  <c r="G81" i="72"/>
  <c r="F81" i="72"/>
  <c r="E81" i="72"/>
  <c r="D81" i="72"/>
  <c r="I90" i="72"/>
  <c r="H90" i="72"/>
  <c r="G90" i="72"/>
  <c r="F90" i="72"/>
  <c r="E90" i="72"/>
  <c r="D90" i="72"/>
  <c r="I87" i="72"/>
  <c r="H87" i="72"/>
  <c r="G87" i="72"/>
  <c r="F87" i="72"/>
  <c r="E87" i="72"/>
  <c r="D87" i="72"/>
  <c r="I63" i="72"/>
  <c r="H63" i="72"/>
  <c r="G63" i="72"/>
  <c r="F63" i="72"/>
  <c r="E63" i="72"/>
  <c r="D63" i="72"/>
  <c r="I41" i="72"/>
  <c r="H41" i="72"/>
  <c r="G41" i="72"/>
  <c r="F41" i="72"/>
  <c r="E41" i="72"/>
  <c r="D41" i="72"/>
  <c r="I54" i="72"/>
  <c r="H54" i="72"/>
  <c r="G54" i="72"/>
  <c r="F54" i="72"/>
  <c r="E54" i="72"/>
  <c r="D54" i="72"/>
  <c r="I75" i="72"/>
  <c r="H75" i="72"/>
  <c r="G75" i="72"/>
  <c r="F75" i="72"/>
  <c r="E75" i="72"/>
  <c r="D75" i="72"/>
  <c r="I21" i="72"/>
  <c r="H21" i="72"/>
  <c r="G21" i="72"/>
  <c r="F21" i="72"/>
  <c r="E21" i="72"/>
  <c r="D21" i="72"/>
  <c r="I20" i="72"/>
  <c r="H20" i="72"/>
  <c r="G20" i="72"/>
  <c r="F20" i="72"/>
  <c r="E20" i="72"/>
  <c r="D20" i="72"/>
  <c r="I73" i="72"/>
  <c r="H73" i="72"/>
  <c r="G73" i="72"/>
  <c r="F73" i="72"/>
  <c r="E73" i="72"/>
  <c r="D73" i="72"/>
  <c r="I78" i="72"/>
  <c r="H78" i="72"/>
  <c r="G78" i="72"/>
  <c r="F78" i="72"/>
  <c r="E78" i="72"/>
  <c r="D78" i="72"/>
  <c r="I19" i="72"/>
  <c r="H19" i="72"/>
  <c r="G19" i="72"/>
  <c r="F19" i="72"/>
  <c r="E19" i="72"/>
  <c r="D19" i="72"/>
  <c r="I18" i="72"/>
  <c r="H18" i="72"/>
  <c r="G18" i="72"/>
  <c r="F18" i="72"/>
  <c r="E18" i="72"/>
  <c r="D18" i="72"/>
  <c r="I85" i="72"/>
  <c r="H85" i="72"/>
  <c r="G85" i="72"/>
  <c r="F85" i="72"/>
  <c r="E85" i="72"/>
  <c r="D85" i="72"/>
  <c r="I53" i="72"/>
  <c r="H53" i="72"/>
  <c r="G53" i="72"/>
  <c r="F53" i="72"/>
  <c r="E53" i="72"/>
  <c r="D53" i="72"/>
  <c r="I52" i="72"/>
  <c r="H52" i="72"/>
  <c r="G52" i="72"/>
  <c r="F52" i="72"/>
  <c r="E52" i="72"/>
  <c r="D52" i="72"/>
  <c r="I51" i="72"/>
  <c r="H51" i="72"/>
  <c r="G51" i="72"/>
  <c r="F51" i="72"/>
  <c r="E51" i="72"/>
  <c r="D51" i="72"/>
  <c r="I17" i="72"/>
  <c r="H17" i="72"/>
  <c r="G17" i="72"/>
  <c r="F17" i="72"/>
  <c r="E17" i="72"/>
  <c r="D17" i="72"/>
  <c r="I69" i="72"/>
  <c r="H69" i="72"/>
  <c r="G69" i="72"/>
  <c r="F69" i="72"/>
  <c r="E69" i="72"/>
  <c r="D69" i="72"/>
  <c r="I50" i="72"/>
  <c r="H50" i="72"/>
  <c r="G50" i="72"/>
  <c r="F50" i="72"/>
  <c r="E50" i="72"/>
  <c r="D50" i="72"/>
  <c r="I16" i="72"/>
  <c r="H16" i="72"/>
  <c r="G16" i="72"/>
  <c r="F16" i="72"/>
  <c r="E16" i="72"/>
  <c r="D16" i="72"/>
  <c r="I15" i="72"/>
  <c r="H15" i="72"/>
  <c r="G15" i="72"/>
  <c r="F15" i="72"/>
  <c r="E15" i="72"/>
  <c r="D15" i="72"/>
  <c r="I62" i="72"/>
  <c r="H62" i="72"/>
  <c r="G62" i="72"/>
  <c r="F62" i="72"/>
  <c r="E62" i="72"/>
  <c r="D62" i="72"/>
  <c r="I14" i="72"/>
  <c r="H14" i="72"/>
  <c r="G14" i="72"/>
  <c r="F14" i="72"/>
  <c r="E14" i="72"/>
  <c r="D14" i="72"/>
  <c r="I13" i="72"/>
  <c r="H13" i="72"/>
  <c r="G13" i="72"/>
  <c r="F13" i="72"/>
  <c r="E13" i="72"/>
  <c r="D13" i="72"/>
  <c r="I80" i="72"/>
  <c r="H80" i="72"/>
  <c r="G80" i="72"/>
  <c r="F80" i="72"/>
  <c r="E80" i="72"/>
  <c r="D80" i="72"/>
  <c r="I12" i="72"/>
  <c r="H12" i="72"/>
  <c r="G12" i="72"/>
  <c r="F12" i="72"/>
  <c r="E12" i="72"/>
  <c r="D12" i="72"/>
  <c r="I49" i="72"/>
  <c r="H49" i="72"/>
  <c r="G49" i="72"/>
  <c r="F49" i="72"/>
  <c r="E49" i="72"/>
  <c r="D49" i="72"/>
  <c r="I68" i="72"/>
  <c r="H68" i="72"/>
  <c r="G68" i="72"/>
  <c r="F68" i="72"/>
  <c r="E68" i="72"/>
  <c r="D68" i="72"/>
  <c r="I11" i="72"/>
  <c r="H11" i="72"/>
  <c r="G11" i="72"/>
  <c r="F11" i="72"/>
  <c r="E11" i="72"/>
  <c r="D11" i="72"/>
  <c r="I10" i="72"/>
  <c r="H10" i="72"/>
  <c r="G10" i="72"/>
  <c r="F10" i="72"/>
  <c r="E10" i="72"/>
  <c r="D10" i="72"/>
  <c r="I40" i="72"/>
  <c r="H40" i="72"/>
  <c r="G40" i="72"/>
  <c r="F40" i="72"/>
  <c r="E40" i="72"/>
  <c r="D40" i="72"/>
  <c r="I48" i="72"/>
  <c r="H48" i="72"/>
  <c r="G48" i="72"/>
  <c r="F48" i="72"/>
  <c r="E48" i="72"/>
  <c r="D48" i="72"/>
  <c r="I39" i="72"/>
  <c r="H39" i="72"/>
  <c r="G39" i="72"/>
  <c r="F39" i="72"/>
  <c r="E39" i="72"/>
  <c r="D39" i="72"/>
  <c r="I9" i="72"/>
  <c r="H9" i="72"/>
  <c r="G9" i="72"/>
  <c r="F9" i="72"/>
  <c r="E9" i="72"/>
  <c r="D9" i="72"/>
  <c r="I67" i="72"/>
  <c r="H67" i="72"/>
  <c r="G67" i="72"/>
  <c r="F67" i="72"/>
  <c r="E67" i="72"/>
  <c r="D67" i="72"/>
  <c r="I8" i="72"/>
  <c r="H8" i="72"/>
  <c r="G8" i="72"/>
  <c r="F8" i="72"/>
  <c r="E8" i="72"/>
  <c r="D8" i="72"/>
  <c r="I47" i="72"/>
  <c r="H47" i="72"/>
  <c r="G47" i="72"/>
  <c r="F47" i="72"/>
  <c r="E47" i="72"/>
  <c r="D47" i="72"/>
  <c r="I38" i="72"/>
  <c r="H38" i="72"/>
  <c r="G38" i="72"/>
  <c r="F38" i="72"/>
  <c r="E38" i="72"/>
  <c r="D38" i="72"/>
  <c r="C5" i="72"/>
  <c r="C33" i="72" l="1"/>
  <c r="C94" i="72"/>
  <c r="B94" i="72" s="1"/>
  <c r="C60" i="72"/>
  <c r="C87" i="72"/>
  <c r="B87" i="72" s="1"/>
  <c r="C68" i="72"/>
  <c r="B68" i="72" s="1"/>
  <c r="C20" i="72"/>
  <c r="B20" i="72" s="1"/>
  <c r="C57" i="72"/>
  <c r="B57" i="72" s="1"/>
  <c r="C34" i="72"/>
  <c r="B34" i="72" s="1"/>
  <c r="C37" i="72"/>
  <c r="B37" i="72" s="1"/>
  <c r="C80" i="72"/>
  <c r="B80" i="72" s="1"/>
  <c r="C15" i="72"/>
  <c r="B15" i="72" s="1"/>
  <c r="C17" i="72"/>
  <c r="B17" i="72" s="1"/>
  <c r="C54" i="72"/>
  <c r="B54" i="72" s="1"/>
  <c r="C90" i="72"/>
  <c r="B90" i="72" s="1"/>
  <c r="C44" i="72"/>
  <c r="B44" i="72" s="1"/>
  <c r="C31" i="72"/>
  <c r="B31" i="72" s="1"/>
  <c r="C53" i="72"/>
  <c r="B53" i="72" s="1"/>
  <c r="C36" i="72"/>
  <c r="B36" i="72" s="1"/>
  <c r="C9" i="72"/>
  <c r="C12" i="72"/>
  <c r="B12" i="72" s="1"/>
  <c r="C69" i="72"/>
  <c r="B69" i="72" s="1"/>
  <c r="C52" i="72"/>
  <c r="B52" i="72" s="1"/>
  <c r="C11" i="72"/>
  <c r="B11" i="72" s="1"/>
  <c r="C75" i="72"/>
  <c r="B75" i="72" s="1"/>
  <c r="C47" i="72"/>
  <c r="B47" i="72" s="1"/>
  <c r="C39" i="72"/>
  <c r="B39" i="72" s="1"/>
  <c r="C62" i="72"/>
  <c r="B62" i="72" s="1"/>
  <c r="C78" i="72"/>
  <c r="B78" i="72" s="1"/>
  <c r="B33" i="72"/>
  <c r="C77" i="72"/>
  <c r="B77" i="72" s="1"/>
  <c r="C41" i="72"/>
  <c r="B41" i="72" s="1"/>
  <c r="C95" i="72"/>
  <c r="B95" i="72" s="1"/>
  <c r="C51" i="72"/>
  <c r="B51" i="72" s="1"/>
  <c r="C26" i="72"/>
  <c r="B26" i="72" s="1"/>
  <c r="C67" i="72"/>
  <c r="B67" i="72" s="1"/>
  <c r="C92" i="72"/>
  <c r="B92" i="72" s="1"/>
  <c r="B9" i="72"/>
  <c r="B60" i="72"/>
  <c r="C49" i="72"/>
  <c r="B49" i="72" s="1"/>
  <c r="C50" i="72"/>
  <c r="B50" i="72" s="1"/>
  <c r="C86" i="72"/>
  <c r="B86" i="72" s="1"/>
  <c r="C74" i="72"/>
  <c r="B74" i="72" s="1"/>
  <c r="C82" i="72"/>
  <c r="B82" i="72" s="1"/>
  <c r="C35" i="72"/>
  <c r="B35" i="72" s="1"/>
  <c r="C48" i="72"/>
  <c r="B48" i="72" s="1"/>
  <c r="C40" i="72"/>
  <c r="B40" i="72" s="1"/>
  <c r="C10" i="72"/>
  <c r="B10" i="72" s="1"/>
  <c r="C19" i="72"/>
  <c r="B19" i="72" s="1"/>
  <c r="C13" i="72"/>
  <c r="B13" i="72" s="1"/>
  <c r="C16" i="72"/>
  <c r="B16" i="72" s="1"/>
  <c r="C73" i="72"/>
  <c r="B73" i="72" s="1"/>
  <c r="C21" i="72"/>
  <c r="B21" i="72" s="1"/>
  <c r="C63" i="72"/>
  <c r="B63" i="72" s="1"/>
  <c r="C91" i="72"/>
  <c r="B91" i="72" s="1"/>
  <c r="C64" i="72"/>
  <c r="B64" i="72" s="1"/>
  <c r="C23" i="72"/>
  <c r="B23" i="72" s="1"/>
  <c r="C25" i="72"/>
  <c r="B25" i="72" s="1"/>
  <c r="C55" i="72"/>
  <c r="B55" i="72" s="1"/>
  <c r="C29" i="72"/>
  <c r="B29" i="72" s="1"/>
  <c r="C32" i="72"/>
  <c r="B32" i="72" s="1"/>
  <c r="C71" i="72"/>
  <c r="B71" i="72" s="1"/>
  <c r="C59" i="72"/>
  <c r="B59" i="72" s="1"/>
  <c r="C76" i="72"/>
  <c r="B76" i="72" s="1"/>
  <c r="C46" i="72"/>
  <c r="B46" i="72" s="1"/>
  <c r="C38" i="72"/>
  <c r="B38" i="72" s="1"/>
  <c r="C30" i="72"/>
  <c r="B30" i="72" s="1"/>
  <c r="C58" i="72"/>
  <c r="B58" i="72" s="1"/>
  <c r="C85" i="72"/>
  <c r="B85" i="72" s="1"/>
  <c r="C81" i="72"/>
  <c r="B81" i="72" s="1"/>
  <c r="C24" i="72"/>
  <c r="B24" i="72" s="1"/>
  <c r="C42" i="72"/>
  <c r="B42" i="72" s="1"/>
  <c r="C56" i="72"/>
  <c r="B56" i="72" s="1"/>
  <c r="C27" i="72"/>
  <c r="B27" i="72" s="1"/>
  <c r="C8" i="72"/>
  <c r="B8" i="72" s="1"/>
  <c r="C14" i="72"/>
  <c r="B14" i="72" s="1"/>
  <c r="C70" i="72"/>
  <c r="B70" i="72" s="1"/>
  <c r="C66" i="72"/>
  <c r="B66" i="72" s="1"/>
  <c r="C43" i="72"/>
  <c r="B43" i="72" s="1"/>
  <c r="C93" i="72"/>
  <c r="B93" i="72" s="1"/>
  <c r="C45" i="72"/>
  <c r="B45" i="72" s="1"/>
  <c r="C22" i="72"/>
  <c r="B22" i="72" s="1"/>
  <c r="C18" i="72"/>
  <c r="B18" i="72" s="1"/>
  <c r="C83" i="72"/>
  <c r="B83" i="72" s="1"/>
  <c r="C65" i="72"/>
  <c r="B65" i="72" s="1"/>
  <c r="C89" i="72"/>
  <c r="B89" i="72" s="1"/>
  <c r="C88" i="72"/>
  <c r="B88" i="72" s="1"/>
  <c r="C28" i="72"/>
  <c r="B28" i="72" s="1"/>
  <c r="B4" i="52"/>
  <c r="B5" i="52"/>
  <c r="C20" i="52" l="1"/>
  <c r="C18" i="52"/>
  <c r="C16" i="52"/>
  <c r="C14" i="52"/>
  <c r="C12" i="52"/>
  <c r="C10" i="52"/>
  <c r="C8" i="52"/>
  <c r="C19" i="52"/>
  <c r="C17" i="52"/>
  <c r="C15" i="52"/>
  <c r="C13" i="52"/>
  <c r="C11" i="52"/>
  <c r="C9" i="52"/>
  <c r="C7" i="52"/>
  <c r="F7" i="52" s="1"/>
  <c r="B5" i="70"/>
  <c r="B4" i="70"/>
  <c r="B5" i="69"/>
  <c r="B4" i="69"/>
  <c r="B5" i="68"/>
  <c r="B4" i="68"/>
  <c r="B5" i="59"/>
  <c r="B4" i="59"/>
  <c r="C41" i="59" s="1"/>
  <c r="F41" i="59" s="1"/>
  <c r="F20" i="52" l="1"/>
  <c r="F18" i="52"/>
  <c r="F16" i="52"/>
  <c r="F14" i="52"/>
  <c r="F12" i="52"/>
  <c r="F10" i="52"/>
  <c r="F19" i="52"/>
  <c r="F17" i="52"/>
  <c r="F15" i="52"/>
  <c r="F13" i="52"/>
  <c r="F11" i="52"/>
  <c r="F9" i="52"/>
  <c r="F8" i="52"/>
  <c r="C35" i="52" l="1"/>
  <c r="F35" i="52" s="1"/>
  <c r="C34" i="52"/>
  <c r="F34" i="52" s="1"/>
  <c r="C33" i="52" l="1"/>
  <c r="F33" i="52" s="1"/>
  <c r="C32" i="52"/>
  <c r="F32" i="52" s="1"/>
  <c r="C31" i="52"/>
  <c r="F31" i="52" s="1"/>
  <c r="C29" i="52"/>
  <c r="F29" i="52" s="1"/>
  <c r="C28" i="52"/>
  <c r="F28" i="52" s="1"/>
  <c r="C26" i="52"/>
  <c r="F26" i="52" s="1"/>
  <c r="C23" i="52" l="1"/>
  <c r="F23" i="52" s="1"/>
  <c r="C22" i="52"/>
  <c r="F22" i="52" s="1"/>
  <c r="C21" i="52"/>
  <c r="F21" i="52" s="1"/>
  <c r="H19" i="64" l="1"/>
  <c r="B517" i="40" l="1"/>
  <c r="H98" i="52" s="1"/>
  <c r="B511" i="40"/>
  <c r="H97" i="52" s="1"/>
  <c r="B505" i="40"/>
  <c r="H96" i="52" s="1"/>
  <c r="B499" i="40"/>
  <c r="H95" i="52" s="1"/>
  <c r="B493" i="40"/>
  <c r="H94" i="52" s="1"/>
  <c r="B487" i="40"/>
  <c r="H93" i="52" s="1"/>
  <c r="B481" i="40"/>
  <c r="H92" i="52" s="1"/>
  <c r="B475" i="40"/>
  <c r="H91" i="52" s="1"/>
  <c r="B469" i="40"/>
  <c r="H90" i="52" s="1"/>
  <c r="B463" i="40"/>
  <c r="H89" i="52" s="1"/>
  <c r="B457" i="40"/>
  <c r="H88" i="52" s="1"/>
  <c r="B450" i="40"/>
  <c r="H86" i="52" s="1"/>
  <c r="B444" i="40"/>
  <c r="H85" i="52" s="1"/>
  <c r="B438" i="40"/>
  <c r="H84" i="52" s="1"/>
  <c r="B432" i="40"/>
  <c r="H83" i="52" s="1"/>
  <c r="B426" i="40"/>
  <c r="H82" i="52" s="1"/>
  <c r="B420" i="40"/>
  <c r="H81" i="52" s="1"/>
  <c r="B414" i="40"/>
  <c r="H80" i="52" s="1"/>
  <c r="B408" i="40"/>
  <c r="H79" i="52" s="1"/>
  <c r="B402" i="40"/>
  <c r="H78" i="52" s="1"/>
  <c r="B396" i="40"/>
  <c r="H77" i="52" s="1"/>
  <c r="B389" i="40"/>
  <c r="H75" i="52" s="1"/>
  <c r="B383" i="40"/>
  <c r="H74" i="52" s="1"/>
  <c r="B377" i="40"/>
  <c r="H73" i="52" s="1"/>
  <c r="B371" i="40"/>
  <c r="H72" i="52" s="1"/>
  <c r="B365" i="40"/>
  <c r="H71" i="52" s="1"/>
  <c r="B359" i="40"/>
  <c r="H70" i="52" s="1"/>
  <c r="H84" i="68" l="1"/>
  <c r="G84" i="64"/>
  <c r="H84" i="69"/>
  <c r="H84" i="59"/>
  <c r="G86" i="64"/>
  <c r="H86" i="69"/>
  <c r="H86" i="59"/>
  <c r="H86" i="68"/>
  <c r="H73" i="69"/>
  <c r="G73" i="64"/>
  <c r="H73" i="59"/>
  <c r="H73" i="68"/>
  <c r="H82" i="68"/>
  <c r="G82" i="64"/>
  <c r="H82" i="69"/>
  <c r="H82" i="59"/>
  <c r="H91" i="68"/>
  <c r="G91" i="64"/>
  <c r="H91" i="69"/>
  <c r="H91" i="59"/>
  <c r="H83" i="68"/>
  <c r="G83" i="64"/>
  <c r="H83" i="69"/>
  <c r="H83" i="59"/>
  <c r="H92" i="68"/>
  <c r="G92" i="64"/>
  <c r="H92" i="69"/>
  <c r="H92" i="59"/>
  <c r="H93" i="68"/>
  <c r="G93" i="64"/>
  <c r="H93" i="69"/>
  <c r="H93" i="59"/>
  <c r="G94" i="64"/>
  <c r="H94" i="69"/>
  <c r="H94" i="59"/>
  <c r="H94" i="68"/>
  <c r="H74" i="69"/>
  <c r="G74" i="64"/>
  <c r="H74" i="59"/>
  <c r="H74" i="68"/>
  <c r="G75" i="64"/>
  <c r="H75" i="59"/>
  <c r="H75" i="68"/>
  <c r="H75" i="69"/>
  <c r="G77" i="64"/>
  <c r="H77" i="69"/>
  <c r="H77" i="59"/>
  <c r="H77" i="68"/>
  <c r="G95" i="64"/>
  <c r="H95" i="69"/>
  <c r="H95" i="59"/>
  <c r="H95" i="68"/>
  <c r="H79" i="69"/>
  <c r="H79" i="59"/>
  <c r="H79" i="68"/>
  <c r="G79" i="64"/>
  <c r="H88" i="69"/>
  <c r="H88" i="59"/>
  <c r="H88" i="68"/>
  <c r="G88" i="64"/>
  <c r="H96" i="69"/>
  <c r="H96" i="59"/>
  <c r="H96" i="68"/>
  <c r="G96" i="64"/>
  <c r="G78" i="64"/>
  <c r="H78" i="69"/>
  <c r="H78" i="59"/>
  <c r="H78" i="68"/>
  <c r="H97" i="59"/>
  <c r="H97" i="68"/>
  <c r="G97" i="64"/>
  <c r="H97" i="69"/>
  <c r="G85" i="64"/>
  <c r="H85" i="69"/>
  <c r="H85" i="59"/>
  <c r="H85" i="68"/>
  <c r="H70" i="59"/>
  <c r="H70" i="68"/>
  <c r="H70" i="69"/>
  <c r="G70" i="64"/>
  <c r="H71" i="68"/>
  <c r="H71" i="69"/>
  <c r="G71" i="64"/>
  <c r="H71" i="59"/>
  <c r="H80" i="59"/>
  <c r="H80" i="68"/>
  <c r="G80" i="64"/>
  <c r="H80" i="69"/>
  <c r="H89" i="59"/>
  <c r="H89" i="68"/>
  <c r="G89" i="64"/>
  <c r="H89" i="69"/>
  <c r="H72" i="68"/>
  <c r="H72" i="69"/>
  <c r="G72" i="64"/>
  <c r="H72" i="59"/>
  <c r="H81" i="59"/>
  <c r="H81" i="68"/>
  <c r="G81" i="64"/>
  <c r="H81" i="69"/>
  <c r="H90" i="59"/>
  <c r="H90" i="68"/>
  <c r="G90" i="64"/>
  <c r="H90" i="69"/>
  <c r="H98" i="59"/>
  <c r="H98" i="68"/>
  <c r="G98" i="64"/>
  <c r="H98" i="69"/>
  <c r="B352" i="40"/>
  <c r="H68" i="52" s="1"/>
  <c r="B346" i="40"/>
  <c r="H67" i="52" s="1"/>
  <c r="B340" i="40"/>
  <c r="H66" i="52" s="1"/>
  <c r="B334" i="40"/>
  <c r="H65" i="52" s="1"/>
  <c r="B328" i="40"/>
  <c r="H64" i="52" s="1"/>
  <c r="B322" i="40"/>
  <c r="H63" i="52" s="1"/>
  <c r="B316" i="40"/>
  <c r="H62" i="52" s="1"/>
  <c r="B310" i="40"/>
  <c r="H61" i="52" s="1"/>
  <c r="B304" i="40"/>
  <c r="H60" i="52" s="1"/>
  <c r="B298" i="40"/>
  <c r="H59" i="52" s="1"/>
  <c r="B292" i="40"/>
  <c r="H58" i="52" s="1"/>
  <c r="B286" i="40"/>
  <c r="H57" i="52" s="1"/>
  <c r="B280" i="40"/>
  <c r="H56" i="52" s="1"/>
  <c r="B274" i="40"/>
  <c r="H55" i="52" s="1"/>
  <c r="B267" i="40"/>
  <c r="H53" i="52" s="1"/>
  <c r="B261" i="40"/>
  <c r="H52" i="52" s="1"/>
  <c r="B255" i="40"/>
  <c r="H51" i="52" s="1"/>
  <c r="B249" i="40"/>
  <c r="H50" i="52" s="1"/>
  <c r="B243" i="40"/>
  <c r="H49" i="52" s="1"/>
  <c r="B237" i="40"/>
  <c r="H48" i="52" s="1"/>
  <c r="B231" i="40"/>
  <c r="H47" i="52" s="1"/>
  <c r="B224" i="40"/>
  <c r="H45" i="52" s="1"/>
  <c r="B218" i="40"/>
  <c r="H44" i="52" s="1"/>
  <c r="B212" i="40"/>
  <c r="H43" i="52" s="1"/>
  <c r="B206" i="40"/>
  <c r="H42" i="52" s="1"/>
  <c r="B200" i="40"/>
  <c r="H41" i="52" s="1"/>
  <c r="B194" i="40"/>
  <c r="H40" i="52" s="1"/>
  <c r="B188" i="40"/>
  <c r="H39" i="52" s="1"/>
  <c r="B182" i="40"/>
  <c r="H38" i="52" s="1"/>
  <c r="B175" i="40"/>
  <c r="H36" i="52" s="1"/>
  <c r="B169" i="40"/>
  <c r="H35" i="52" s="1"/>
  <c r="B163" i="40"/>
  <c r="H34" i="52" s="1"/>
  <c r="B157" i="40"/>
  <c r="H33" i="52" s="1"/>
  <c r="B151" i="40"/>
  <c r="H32" i="52" s="1"/>
  <c r="B145" i="40"/>
  <c r="H31" i="52" s="1"/>
  <c r="B139" i="40"/>
  <c r="H30" i="52" s="1"/>
  <c r="B133" i="40"/>
  <c r="H29" i="52" s="1"/>
  <c r="B66" i="40"/>
  <c r="H17" i="52" s="1"/>
  <c r="B60" i="40"/>
  <c r="H16" i="52" s="1"/>
  <c r="B54" i="40"/>
  <c r="H15" i="52" s="1"/>
  <c r="B48" i="40"/>
  <c r="H14" i="52" s="1"/>
  <c r="B42" i="40"/>
  <c r="H13" i="52" s="1"/>
  <c r="H13" i="68" s="1"/>
  <c r="B36" i="40"/>
  <c r="H12" i="52" s="1"/>
  <c r="B30" i="40"/>
  <c r="H11" i="52" s="1"/>
  <c r="B24" i="40"/>
  <c r="H10" i="52" s="1"/>
  <c r="B18" i="40"/>
  <c r="H9" i="52" s="1"/>
  <c r="B12" i="40"/>
  <c r="H8" i="52" s="1"/>
  <c r="B6" i="40"/>
  <c r="H7" i="52" s="1"/>
  <c r="G7" i="64" s="1"/>
  <c r="B72" i="40"/>
  <c r="H18" i="52" s="1"/>
  <c r="B78" i="40"/>
  <c r="H19" i="52" s="1"/>
  <c r="B84" i="40"/>
  <c r="H20" i="52" s="1"/>
  <c r="B90" i="40"/>
  <c r="H21" i="52" s="1"/>
  <c r="B96" i="40"/>
  <c r="H22" i="52" s="1"/>
  <c r="B102" i="40"/>
  <c r="H23" i="52" s="1"/>
  <c r="B108" i="40"/>
  <c r="H24" i="52" s="1"/>
  <c r="G24" i="64" s="1"/>
  <c r="B115" i="40"/>
  <c r="H26" i="52" s="1"/>
  <c r="B121" i="40"/>
  <c r="H27" i="52" s="1"/>
  <c r="B127" i="40"/>
  <c r="H28" i="52" s="1"/>
  <c r="H20" i="69" l="1"/>
  <c r="H20" i="68"/>
  <c r="G53" i="64"/>
  <c r="H53" i="59"/>
  <c r="H53" i="68"/>
  <c r="H53" i="69"/>
  <c r="H62" i="68"/>
  <c r="H62" i="69"/>
  <c r="G62" i="64"/>
  <c r="H62" i="59"/>
  <c r="H23" i="68"/>
  <c r="H23" i="69"/>
  <c r="H23" i="59"/>
  <c r="G23" i="64"/>
  <c r="H17" i="68"/>
  <c r="G17" i="64"/>
  <c r="H17" i="59"/>
  <c r="H17" i="69"/>
  <c r="H36" i="68"/>
  <c r="H36" i="69"/>
  <c r="G36" i="64"/>
  <c r="H36" i="59"/>
  <c r="H45" i="69"/>
  <c r="H45" i="68"/>
  <c r="H45" i="59"/>
  <c r="G45" i="64"/>
  <c r="H10" i="69"/>
  <c r="H10" i="68"/>
  <c r="H10" i="59"/>
  <c r="G10" i="64"/>
  <c r="H29" i="68"/>
  <c r="H29" i="59"/>
  <c r="H29" i="69"/>
  <c r="G29" i="64"/>
  <c r="H38" i="69"/>
  <c r="H38" i="68"/>
  <c r="H38" i="59"/>
  <c r="G38" i="64"/>
  <c r="H47" i="68"/>
  <c r="H47" i="69"/>
  <c r="G47" i="64"/>
  <c r="H47" i="59"/>
  <c r="H21" i="69"/>
  <c r="G21" i="64"/>
  <c r="H21" i="68"/>
  <c r="H21" i="59"/>
  <c r="H11" i="59"/>
  <c r="G11" i="64"/>
  <c r="H11" i="69"/>
  <c r="H11" i="68"/>
  <c r="G30" i="64"/>
  <c r="H30" i="68"/>
  <c r="H30" i="59"/>
  <c r="H30" i="69"/>
  <c r="H39" i="69"/>
  <c r="G39" i="64"/>
  <c r="H39" i="68"/>
  <c r="H39" i="59"/>
  <c r="H48" i="69"/>
  <c r="G48" i="64"/>
  <c r="H48" i="59"/>
  <c r="H48" i="68"/>
  <c r="H57" i="69"/>
  <c r="G57" i="64"/>
  <c r="H57" i="59"/>
  <c r="H57" i="68"/>
  <c r="H65" i="69"/>
  <c r="G65" i="64"/>
  <c r="H65" i="59"/>
  <c r="H65" i="68"/>
  <c r="H15" i="69"/>
  <c r="H15" i="68"/>
  <c r="H15" i="59"/>
  <c r="G15" i="64"/>
  <c r="H34" i="69"/>
  <c r="H34" i="68"/>
  <c r="H34" i="59"/>
  <c r="G34" i="64"/>
  <c r="H8" i="69"/>
  <c r="H8" i="68"/>
  <c r="H8" i="59"/>
  <c r="G8" i="64"/>
  <c r="H16" i="69"/>
  <c r="H16" i="68"/>
  <c r="H16" i="59"/>
  <c r="G16" i="64"/>
  <c r="G35" i="64"/>
  <c r="H35" i="68"/>
  <c r="H35" i="59"/>
  <c r="H35" i="69"/>
  <c r="H44" i="69"/>
  <c r="H44" i="68"/>
  <c r="H44" i="59"/>
  <c r="G44" i="64"/>
  <c r="H20" i="59"/>
  <c r="G20" i="64"/>
  <c r="H12" i="59"/>
  <c r="H12" i="68"/>
  <c r="G12" i="64"/>
  <c r="H12" i="69"/>
  <c r="H31" i="69"/>
  <c r="H31" i="68"/>
  <c r="H31" i="59"/>
  <c r="G31" i="64"/>
  <c r="H40" i="69"/>
  <c r="H40" i="68"/>
  <c r="H40" i="59"/>
  <c r="G40" i="64"/>
  <c r="H49" i="59"/>
  <c r="H49" i="68"/>
  <c r="H49" i="69"/>
  <c r="G49" i="64"/>
  <c r="G58" i="64"/>
  <c r="H58" i="59"/>
  <c r="H58" i="68"/>
  <c r="H58" i="69"/>
  <c r="G66" i="64"/>
  <c r="H66" i="59"/>
  <c r="H66" i="68"/>
  <c r="H66" i="69"/>
  <c r="H19" i="59"/>
  <c r="H19" i="69"/>
  <c r="G19" i="64"/>
  <c r="H19" i="68"/>
  <c r="H13" i="69"/>
  <c r="G13" i="64"/>
  <c r="H13" i="59"/>
  <c r="H32" i="59"/>
  <c r="H32" i="69"/>
  <c r="G32" i="64"/>
  <c r="H32" i="68"/>
  <c r="H41" i="69"/>
  <c r="H41" i="68"/>
  <c r="H41" i="59"/>
  <c r="G41" i="64"/>
  <c r="G50" i="64"/>
  <c r="H50" i="68"/>
  <c r="H50" i="69"/>
  <c r="H50" i="59"/>
  <c r="G59" i="64"/>
  <c r="H59" i="59"/>
  <c r="H59" i="68"/>
  <c r="H59" i="69"/>
  <c r="G67" i="64"/>
  <c r="H67" i="59"/>
  <c r="H67" i="68"/>
  <c r="H67" i="69"/>
  <c r="H33" i="69"/>
  <c r="H33" i="59"/>
  <c r="G33" i="64"/>
  <c r="H33" i="68"/>
  <c r="H42" i="69"/>
  <c r="H42" i="68"/>
  <c r="H42" i="59"/>
  <c r="G42" i="64"/>
  <c r="G51" i="64"/>
  <c r="H51" i="59"/>
  <c r="H51" i="69"/>
  <c r="H51" i="68"/>
  <c r="H60" i="59"/>
  <c r="H60" i="68"/>
  <c r="H60" i="69"/>
  <c r="G60" i="64"/>
  <c r="H68" i="59"/>
  <c r="H68" i="68"/>
  <c r="H68" i="69"/>
  <c r="G68" i="64"/>
  <c r="H43" i="69"/>
  <c r="H43" i="68"/>
  <c r="H43" i="59"/>
  <c r="G43" i="64"/>
  <c r="G52" i="64"/>
  <c r="H52" i="59"/>
  <c r="H52" i="68"/>
  <c r="H52" i="69"/>
  <c r="H61" i="59"/>
  <c r="H61" i="68"/>
  <c r="H61" i="69"/>
  <c r="G61" i="64"/>
  <c r="H28" i="69"/>
  <c r="G28" i="64"/>
  <c r="H28" i="68"/>
  <c r="H28" i="59"/>
  <c r="G27" i="64"/>
  <c r="H27" i="59"/>
  <c r="H27" i="68"/>
  <c r="H27" i="69"/>
  <c r="H18" i="69"/>
  <c r="H18" i="68"/>
  <c r="H18" i="59"/>
  <c r="G18" i="64"/>
  <c r="H14" i="69"/>
  <c r="H14" i="68"/>
  <c r="G14" i="64"/>
  <c r="H14" i="59"/>
  <c r="H26" i="69"/>
  <c r="H26" i="68"/>
  <c r="H26" i="59"/>
  <c r="G26" i="64"/>
  <c r="H63" i="68"/>
  <c r="H63" i="69"/>
  <c r="G63" i="64"/>
  <c r="H63" i="59"/>
  <c r="H7" i="69"/>
  <c r="H7" i="68"/>
  <c r="H7" i="59"/>
  <c r="H24" i="69"/>
  <c r="H24" i="68"/>
  <c r="H24" i="59"/>
  <c r="H9" i="68"/>
  <c r="H9" i="59"/>
  <c r="G9" i="64"/>
  <c r="H9" i="69"/>
  <c r="H55" i="68"/>
  <c r="H55" i="69"/>
  <c r="H55" i="59"/>
  <c r="G55" i="64"/>
  <c r="G22" i="64"/>
  <c r="H22" i="69"/>
  <c r="H22" i="68"/>
  <c r="H22" i="59"/>
  <c r="H56" i="69"/>
  <c r="G56" i="64"/>
  <c r="H56" i="59"/>
  <c r="H56" i="68"/>
  <c r="H64" i="69"/>
  <c r="G64" i="64"/>
  <c r="H64" i="59"/>
  <c r="H64" i="68"/>
  <c r="C96" i="68" l="1"/>
  <c r="F96" i="68" s="1"/>
  <c r="C34" i="68"/>
  <c r="F34" i="68" s="1"/>
  <c r="C32" i="68"/>
  <c r="F32" i="68" s="1"/>
  <c r="C29" i="68"/>
  <c r="F29" i="68" s="1"/>
  <c r="C31" i="68"/>
  <c r="F31" i="68" s="1"/>
  <c r="C96" i="69"/>
  <c r="F96" i="69" s="1"/>
  <c r="C34" i="69"/>
  <c r="F34" i="69" s="1"/>
  <c r="C96" i="70"/>
  <c r="F96" i="70" s="1"/>
  <c r="C33" i="70"/>
  <c r="F33" i="70" s="1"/>
  <c r="C14" i="70"/>
  <c r="F14" i="70" s="1"/>
  <c r="C68" i="68"/>
  <c r="F68" i="68" s="1"/>
  <c r="C83" i="68"/>
  <c r="F83" i="68" s="1"/>
  <c r="C10" i="68"/>
  <c r="F10" i="68" s="1"/>
  <c r="C42" i="68"/>
  <c r="F42" i="68" s="1"/>
  <c r="C97" i="68"/>
  <c r="F97" i="68" s="1"/>
  <c r="C15" i="68"/>
  <c r="F15" i="68" s="1"/>
  <c r="C20" i="68"/>
  <c r="F20" i="68" s="1"/>
  <c r="C38" i="68"/>
  <c r="F38" i="68" s="1"/>
  <c r="C48" i="68"/>
  <c r="F48" i="68" s="1"/>
  <c r="C53" i="68"/>
  <c r="F53" i="68" s="1"/>
  <c r="C59" i="68"/>
  <c r="F59" i="68" s="1"/>
  <c r="C64" i="68"/>
  <c r="F64" i="68" s="1"/>
  <c r="C78" i="68"/>
  <c r="F78" i="68" s="1"/>
  <c r="C92" i="68"/>
  <c r="F92" i="68" s="1"/>
  <c r="C12" i="68"/>
  <c r="F12" i="68" s="1"/>
  <c r="C44" i="68"/>
  <c r="F44" i="68" s="1"/>
  <c r="C60" i="68"/>
  <c r="F60" i="68" s="1"/>
  <c r="C7" i="68"/>
  <c r="F7" i="68" s="1"/>
  <c r="C33" i="68"/>
  <c r="F33" i="68" s="1"/>
  <c r="C50" i="68"/>
  <c r="F50" i="68" s="1"/>
  <c r="C56" i="68"/>
  <c r="F56" i="68" s="1"/>
  <c r="C73" i="68"/>
  <c r="F73" i="68" s="1"/>
  <c r="C94" i="68"/>
  <c r="F94" i="68" s="1"/>
  <c r="C27" i="68"/>
  <c r="F27" i="68" s="1"/>
  <c r="C8" i="68"/>
  <c r="F8" i="68" s="1"/>
  <c r="C67" i="68"/>
  <c r="F67" i="68" s="1"/>
  <c r="C89" i="68"/>
  <c r="F89" i="68" s="1"/>
  <c r="C16" i="68"/>
  <c r="F16" i="68" s="1"/>
  <c r="C21" i="68"/>
  <c r="F21" i="68" s="1"/>
  <c r="C39" i="68"/>
  <c r="F39" i="68" s="1"/>
  <c r="C13" i="68"/>
  <c r="F13" i="68" s="1"/>
  <c r="C18" i="68"/>
  <c r="F18" i="68" s="1"/>
  <c r="C23" i="68"/>
  <c r="F23" i="68" s="1"/>
  <c r="C41" i="68"/>
  <c r="F41" i="68" s="1"/>
  <c r="C47" i="68"/>
  <c r="F47" i="68" s="1"/>
  <c r="C51" i="68"/>
  <c r="F51" i="68" s="1"/>
  <c r="C57" i="68"/>
  <c r="F57" i="68" s="1"/>
  <c r="C62" i="68"/>
  <c r="F62" i="68" s="1"/>
  <c r="C77" i="68"/>
  <c r="F77" i="68" s="1"/>
  <c r="C82" i="68"/>
  <c r="F82" i="68" s="1"/>
  <c r="C86" i="68"/>
  <c r="F86" i="68" s="1"/>
  <c r="C74" i="68"/>
  <c r="F74" i="68" s="1"/>
  <c r="C80" i="68"/>
  <c r="F80" i="68" s="1"/>
  <c r="C85" i="68"/>
  <c r="F85" i="68" s="1"/>
  <c r="C91" i="68"/>
  <c r="F91" i="68" s="1"/>
  <c r="C95" i="68"/>
  <c r="F95" i="68" s="1"/>
  <c r="C30" i="68"/>
  <c r="F30" i="68" s="1"/>
  <c r="C35" i="68"/>
  <c r="F35" i="68" s="1"/>
  <c r="C65" i="68"/>
  <c r="F65" i="68" s="1"/>
  <c r="C71" i="68"/>
  <c r="F71" i="68" s="1"/>
  <c r="C15" i="69"/>
  <c r="F15" i="69" s="1"/>
  <c r="C38" i="69"/>
  <c r="F38" i="69" s="1"/>
  <c r="C91" i="69"/>
  <c r="F91" i="69" s="1"/>
  <c r="C27" i="69"/>
  <c r="F27" i="69" s="1"/>
  <c r="C44" i="69"/>
  <c r="F44" i="69" s="1"/>
  <c r="C80" i="69"/>
  <c r="F80" i="69" s="1"/>
  <c r="C60" i="69"/>
  <c r="F60" i="69" s="1"/>
  <c r="C78" i="69"/>
  <c r="F78" i="69" s="1"/>
  <c r="C95" i="69"/>
  <c r="F95" i="69" s="1"/>
  <c r="C50" i="69"/>
  <c r="F50" i="69" s="1"/>
  <c r="C62" i="69"/>
  <c r="F62" i="69" s="1"/>
  <c r="C42" i="69"/>
  <c r="F42" i="69" s="1"/>
  <c r="C10" i="69"/>
  <c r="F10" i="69" s="1"/>
  <c r="C73" i="69"/>
  <c r="F73" i="69" s="1"/>
  <c r="C20" i="69"/>
  <c r="F20" i="69" s="1"/>
  <c r="C67" i="69"/>
  <c r="F67" i="69" s="1"/>
  <c r="C85" i="69"/>
  <c r="F85" i="69" s="1"/>
  <c r="C97" i="69"/>
  <c r="F97" i="69" s="1"/>
  <c r="C7" i="69"/>
  <c r="F7" i="69" s="1"/>
  <c r="C16" i="69"/>
  <c r="F16" i="69" s="1"/>
  <c r="C33" i="69"/>
  <c r="F33" i="69" s="1"/>
  <c r="C51" i="69"/>
  <c r="F51" i="69" s="1"/>
  <c r="C68" i="69"/>
  <c r="F68" i="69" s="1"/>
  <c r="C86" i="69"/>
  <c r="F86" i="69" s="1"/>
  <c r="C8" i="69"/>
  <c r="F8" i="69" s="1"/>
  <c r="C13" i="69"/>
  <c r="F13" i="69" s="1"/>
  <c r="C23" i="69"/>
  <c r="F23" i="69" s="1"/>
  <c r="C29" i="69"/>
  <c r="F29" i="69" s="1"/>
  <c r="C41" i="69"/>
  <c r="F41" i="69" s="1"/>
  <c r="C47" i="69"/>
  <c r="F47" i="69" s="1"/>
  <c r="C59" i="69"/>
  <c r="F59" i="69" s="1"/>
  <c r="C64" i="69"/>
  <c r="F64" i="69" s="1"/>
  <c r="C77" i="69"/>
  <c r="F77" i="69" s="1"/>
  <c r="C82" i="69"/>
  <c r="F82" i="69" s="1"/>
  <c r="C94" i="69"/>
  <c r="F94" i="69" s="1"/>
  <c r="C32" i="69"/>
  <c r="F32" i="69" s="1"/>
  <c r="C56" i="69"/>
  <c r="F56" i="69" s="1"/>
  <c r="C12" i="69"/>
  <c r="F12" i="69" s="1"/>
  <c r="C18" i="69"/>
  <c r="F18" i="69" s="1"/>
  <c r="C35" i="69"/>
  <c r="F35" i="69" s="1"/>
  <c r="C53" i="69"/>
  <c r="F53" i="69" s="1"/>
  <c r="C71" i="69"/>
  <c r="F71" i="69" s="1"/>
  <c r="C89" i="69"/>
  <c r="F89" i="69" s="1"/>
  <c r="C82" i="70"/>
  <c r="F82" i="70" s="1"/>
  <c r="C91" i="70"/>
  <c r="F91" i="70" s="1"/>
  <c r="C56" i="70"/>
  <c r="F56" i="70" s="1"/>
  <c r="C12" i="70"/>
  <c r="F12" i="70" s="1"/>
  <c r="C21" i="70"/>
  <c r="F21" i="70" s="1"/>
  <c r="C41" i="70"/>
  <c r="F41" i="70" s="1"/>
  <c r="C51" i="70"/>
  <c r="F51" i="70" s="1"/>
  <c r="C64" i="70"/>
  <c r="F64" i="70" s="1"/>
  <c r="C86" i="70"/>
  <c r="F86" i="70" s="1"/>
  <c r="C13" i="70"/>
  <c r="F13" i="70" s="1"/>
  <c r="C32" i="70"/>
  <c r="F32" i="70" s="1"/>
  <c r="C42" i="70"/>
  <c r="F42" i="70" s="1"/>
  <c r="C53" i="70"/>
  <c r="F53" i="70" s="1"/>
  <c r="C65" i="70"/>
  <c r="F65" i="70" s="1"/>
  <c r="C77" i="70"/>
  <c r="F77" i="70" s="1"/>
  <c r="C89" i="70"/>
  <c r="F89" i="70" s="1"/>
  <c r="C92" i="70"/>
  <c r="F92" i="70" s="1"/>
  <c r="C78" i="70"/>
  <c r="F78" i="70" s="1"/>
  <c r="C57" i="70"/>
  <c r="F57" i="70" s="1"/>
  <c r="C8" i="70"/>
  <c r="F8" i="70" s="1"/>
  <c r="C18" i="70"/>
  <c r="F18" i="70" s="1"/>
  <c r="C28" i="70"/>
  <c r="F28" i="70" s="1"/>
  <c r="C38" i="70"/>
  <c r="F38" i="70" s="1"/>
  <c r="C48" i="70"/>
  <c r="F48" i="70" s="1"/>
  <c r="C59" i="70"/>
  <c r="F59" i="70" s="1"/>
  <c r="C71" i="70"/>
  <c r="F71" i="70" s="1"/>
  <c r="C83" i="70"/>
  <c r="F83" i="70" s="1"/>
  <c r="C94" i="70"/>
  <c r="F94" i="70" s="1"/>
  <c r="C23" i="70"/>
  <c r="F23" i="70" s="1"/>
  <c r="C67" i="70"/>
  <c r="F67" i="70" s="1"/>
  <c r="C10" i="70"/>
  <c r="F10" i="70" s="1"/>
  <c r="C19" i="70"/>
  <c r="F19" i="70" s="1"/>
  <c r="C29" i="70"/>
  <c r="F29" i="70" s="1"/>
  <c r="C39" i="70"/>
  <c r="F39" i="70" s="1"/>
  <c r="C60" i="70"/>
  <c r="F60" i="70" s="1"/>
  <c r="C95" i="70"/>
  <c r="F95" i="70" s="1"/>
  <c r="C44" i="70"/>
  <c r="F44" i="70" s="1"/>
  <c r="C15" i="70"/>
  <c r="F15" i="70" s="1"/>
  <c r="C35" i="70"/>
  <c r="F35" i="70" s="1"/>
  <c r="C45" i="70"/>
  <c r="F45" i="70" s="1"/>
  <c r="C80" i="70"/>
  <c r="F80" i="70" s="1"/>
  <c r="C7" i="70"/>
  <c r="F7" i="70" s="1"/>
  <c r="C16" i="70"/>
  <c r="F16" i="70" s="1"/>
  <c r="C27" i="70"/>
  <c r="F27" i="70" s="1"/>
  <c r="C36" i="70"/>
  <c r="F36" i="70" s="1"/>
  <c r="C47" i="70"/>
  <c r="F47" i="70" s="1"/>
  <c r="C68" i="70"/>
  <c r="F68" i="70" s="1"/>
  <c r="C73" i="70"/>
  <c r="F73" i="70" s="1"/>
  <c r="C11" i="70"/>
  <c r="F11" i="70" s="1"/>
  <c r="C20" i="70"/>
  <c r="F20" i="70" s="1"/>
  <c r="C30" i="70"/>
  <c r="F30" i="70" s="1"/>
  <c r="C50" i="70"/>
  <c r="F50" i="70" s="1"/>
  <c r="C62" i="70"/>
  <c r="F62" i="70" s="1"/>
  <c r="C74" i="70"/>
  <c r="F74" i="70" s="1"/>
  <c r="C85" i="70"/>
  <c r="F85" i="70" s="1"/>
  <c r="C97" i="70"/>
  <c r="F97" i="70" s="1"/>
  <c r="C55" i="70"/>
  <c r="F55" i="70" s="1"/>
  <c r="C63" i="70"/>
  <c r="F63" i="70" s="1"/>
  <c r="C72" i="70"/>
  <c r="F72" i="70" s="1"/>
  <c r="C81" i="70"/>
  <c r="F81" i="70" s="1"/>
  <c r="C90" i="70"/>
  <c r="F90" i="70" s="1"/>
  <c r="C98" i="70"/>
  <c r="F98" i="70" s="1"/>
  <c r="C22" i="70"/>
  <c r="F22" i="70" s="1"/>
  <c r="C31" i="70"/>
  <c r="F31" i="70" s="1"/>
  <c r="C40" i="70"/>
  <c r="F40" i="70" s="1"/>
  <c r="C49" i="70"/>
  <c r="F49" i="70" s="1"/>
  <c r="C58" i="70"/>
  <c r="F58" i="70" s="1"/>
  <c r="C66" i="70"/>
  <c r="F66" i="70" s="1"/>
  <c r="C75" i="70"/>
  <c r="F75" i="70" s="1"/>
  <c r="C84" i="70"/>
  <c r="F84" i="70" s="1"/>
  <c r="C93" i="70"/>
  <c r="F93" i="70" s="1"/>
  <c r="C9" i="70"/>
  <c r="F9" i="70" s="1"/>
  <c r="C17" i="70"/>
  <c r="F17" i="70" s="1"/>
  <c r="C26" i="70"/>
  <c r="F26" i="70" s="1"/>
  <c r="C34" i="70"/>
  <c r="F34" i="70" s="1"/>
  <c r="C43" i="70"/>
  <c r="F43" i="70" s="1"/>
  <c r="C52" i="70"/>
  <c r="F52" i="70" s="1"/>
  <c r="C61" i="70"/>
  <c r="F61" i="70" s="1"/>
  <c r="C70" i="70"/>
  <c r="F70" i="70" s="1"/>
  <c r="C79" i="70"/>
  <c r="F79" i="70" s="1"/>
  <c r="C88" i="70"/>
  <c r="F88" i="70" s="1"/>
  <c r="C21" i="69"/>
  <c r="F21" i="69" s="1"/>
  <c r="C30" i="69"/>
  <c r="F30" i="69" s="1"/>
  <c r="C39" i="69"/>
  <c r="F39" i="69" s="1"/>
  <c r="C48" i="69"/>
  <c r="F48" i="69" s="1"/>
  <c r="C57" i="69"/>
  <c r="F57" i="69" s="1"/>
  <c r="C65" i="69"/>
  <c r="F65" i="69" s="1"/>
  <c r="C74" i="69"/>
  <c r="F74" i="69" s="1"/>
  <c r="C83" i="69"/>
  <c r="F83" i="69" s="1"/>
  <c r="C92" i="69"/>
  <c r="F92" i="69" s="1"/>
  <c r="C11" i="69"/>
  <c r="F11" i="69" s="1"/>
  <c r="C19" i="69"/>
  <c r="F19" i="69" s="1"/>
  <c r="C28" i="69"/>
  <c r="F28" i="69" s="1"/>
  <c r="C36" i="69"/>
  <c r="F36" i="69" s="1"/>
  <c r="C45" i="69"/>
  <c r="F45" i="69" s="1"/>
  <c r="C55" i="69"/>
  <c r="F55" i="69" s="1"/>
  <c r="C63" i="69"/>
  <c r="F63" i="69" s="1"/>
  <c r="C72" i="69"/>
  <c r="F72" i="69" s="1"/>
  <c r="C81" i="69"/>
  <c r="F81" i="69" s="1"/>
  <c r="C90" i="69"/>
  <c r="F90" i="69" s="1"/>
  <c r="C98" i="69"/>
  <c r="F98" i="69" s="1"/>
  <c r="C14" i="69"/>
  <c r="F14" i="69" s="1"/>
  <c r="C22" i="69"/>
  <c r="F22" i="69" s="1"/>
  <c r="C31" i="69"/>
  <c r="F31" i="69" s="1"/>
  <c r="C40" i="69"/>
  <c r="F40" i="69" s="1"/>
  <c r="C49" i="69"/>
  <c r="F49" i="69" s="1"/>
  <c r="C58" i="69"/>
  <c r="F58" i="69" s="1"/>
  <c r="C66" i="69"/>
  <c r="F66" i="69" s="1"/>
  <c r="C75" i="69"/>
  <c r="F75" i="69" s="1"/>
  <c r="C84" i="69"/>
  <c r="F84" i="69" s="1"/>
  <c r="C93" i="69"/>
  <c r="F93" i="69" s="1"/>
  <c r="C9" i="69"/>
  <c r="F9" i="69" s="1"/>
  <c r="C17" i="69"/>
  <c r="F17" i="69" s="1"/>
  <c r="C26" i="69"/>
  <c r="F26" i="69" s="1"/>
  <c r="C43" i="69"/>
  <c r="F43" i="69" s="1"/>
  <c r="C52" i="69"/>
  <c r="F52" i="69" s="1"/>
  <c r="C61" i="69"/>
  <c r="F61" i="69" s="1"/>
  <c r="C70" i="69"/>
  <c r="F70" i="69" s="1"/>
  <c r="C79" i="69"/>
  <c r="F79" i="69" s="1"/>
  <c r="C88" i="69"/>
  <c r="F88" i="69" s="1"/>
  <c r="C11" i="68"/>
  <c r="F11" i="68" s="1"/>
  <c r="C19" i="68"/>
  <c r="F19" i="68" s="1"/>
  <c r="C28" i="68"/>
  <c r="F28" i="68" s="1"/>
  <c r="C36" i="68"/>
  <c r="F36" i="68" s="1"/>
  <c r="C45" i="68"/>
  <c r="F45" i="68" s="1"/>
  <c r="C55" i="68"/>
  <c r="F55" i="68" s="1"/>
  <c r="C63" i="68"/>
  <c r="F63" i="68" s="1"/>
  <c r="C72" i="68"/>
  <c r="F72" i="68" s="1"/>
  <c r="C81" i="68"/>
  <c r="F81" i="68" s="1"/>
  <c r="C90" i="68"/>
  <c r="F90" i="68" s="1"/>
  <c r="C98" i="68"/>
  <c r="F98" i="68" s="1"/>
  <c r="C14" i="68"/>
  <c r="F14" i="68" s="1"/>
  <c r="C22" i="68"/>
  <c r="F22" i="68" s="1"/>
  <c r="C40" i="68"/>
  <c r="F40" i="68" s="1"/>
  <c r="C49" i="68"/>
  <c r="F49" i="68" s="1"/>
  <c r="C58" i="68"/>
  <c r="F58" i="68" s="1"/>
  <c r="C66" i="68"/>
  <c r="F66" i="68" s="1"/>
  <c r="C75" i="68"/>
  <c r="F75" i="68" s="1"/>
  <c r="C84" i="68"/>
  <c r="F84" i="68" s="1"/>
  <c r="C93" i="68"/>
  <c r="F93" i="68" s="1"/>
  <c r="C9" i="68"/>
  <c r="F9" i="68" s="1"/>
  <c r="C17" i="68"/>
  <c r="F17" i="68" s="1"/>
  <c r="C26" i="68"/>
  <c r="F26" i="68" s="1"/>
  <c r="G34" i="57"/>
  <c r="C43" i="68"/>
  <c r="F43" i="68" s="1"/>
  <c r="C52" i="68"/>
  <c r="F52" i="68" s="1"/>
  <c r="C61" i="68"/>
  <c r="F61" i="68" s="1"/>
  <c r="C70" i="68"/>
  <c r="F70" i="68" s="1"/>
  <c r="C79" i="68"/>
  <c r="F79" i="68" s="1"/>
  <c r="C88" i="68"/>
  <c r="F88" i="68" s="1"/>
  <c r="I14" i="57" l="1"/>
  <c r="I97" i="57"/>
  <c r="I64" i="57"/>
  <c r="I68" i="57"/>
  <c r="I51" i="57"/>
  <c r="I74" i="57"/>
  <c r="I28" i="57"/>
  <c r="I43" i="57"/>
  <c r="I79" i="57"/>
  <c r="I9" i="57"/>
  <c r="I31" i="57"/>
  <c r="I55" i="57"/>
  <c r="I11" i="57"/>
  <c r="I80" i="57"/>
  <c r="I29" i="57"/>
  <c r="I59" i="57"/>
  <c r="I92" i="57"/>
  <c r="I86" i="57"/>
  <c r="I82" i="57"/>
  <c r="I96" i="57"/>
  <c r="I45" i="57"/>
  <c r="I35" i="57"/>
  <c r="I75" i="57"/>
  <c r="I23" i="57"/>
  <c r="I53" i="57"/>
  <c r="I21" i="57"/>
  <c r="I22" i="57"/>
  <c r="I89" i="57"/>
  <c r="I10" i="57"/>
  <c r="I47" i="57"/>
  <c r="I65" i="57"/>
  <c r="I90" i="57"/>
  <c r="I44" i="57"/>
  <c r="I18" i="57"/>
  <c r="I34" i="57"/>
  <c r="I58" i="57"/>
  <c r="I81" i="57"/>
  <c r="I50" i="57"/>
  <c r="I27" i="57"/>
  <c r="I95" i="57"/>
  <c r="I94" i="57"/>
  <c r="I8" i="57"/>
  <c r="I42" i="57"/>
  <c r="I12" i="57"/>
  <c r="I70" i="57"/>
  <c r="I73" i="57"/>
  <c r="I48" i="57"/>
  <c r="I84" i="57"/>
  <c r="I77" i="57"/>
  <c r="I52" i="57"/>
  <c r="I15" i="57"/>
  <c r="I41" i="57"/>
  <c r="I62" i="57"/>
  <c r="I26" i="57"/>
  <c r="I72" i="57"/>
  <c r="I30" i="57"/>
  <c r="I16" i="57"/>
  <c r="I60" i="57"/>
  <c r="I83" i="57"/>
  <c r="I57" i="57"/>
  <c r="I32" i="57"/>
  <c r="I56" i="57"/>
  <c r="I93" i="57"/>
  <c r="I19" i="57"/>
  <c r="I61" i="57"/>
  <c r="I85" i="57"/>
  <c r="I38" i="57"/>
  <c r="I98" i="57"/>
  <c r="I67" i="57"/>
  <c r="I66" i="57"/>
  <c r="I36" i="57"/>
  <c r="I49" i="57"/>
  <c r="I88" i="57"/>
  <c r="I17" i="57"/>
  <c r="I40" i="57"/>
  <c r="I63" i="57"/>
  <c r="I20" i="57"/>
  <c r="I7" i="57"/>
  <c r="I39" i="57"/>
  <c r="I71" i="57"/>
  <c r="I78" i="57"/>
  <c r="I13" i="57"/>
  <c r="I91" i="57"/>
  <c r="I33" i="57"/>
  <c r="H93" i="57"/>
  <c r="H7" i="57"/>
  <c r="H14" i="57"/>
  <c r="H82" i="57"/>
  <c r="H38" i="57"/>
  <c r="H98" i="57"/>
  <c r="H88" i="57"/>
  <c r="H9" i="57"/>
  <c r="H31" i="57"/>
  <c r="H55" i="57"/>
  <c r="H74" i="57"/>
  <c r="H32" i="57"/>
  <c r="H29" i="57"/>
  <c r="H16" i="57"/>
  <c r="H42" i="57"/>
  <c r="H27" i="57"/>
  <c r="H34" i="57"/>
  <c r="H96" i="57"/>
  <c r="H15" i="57"/>
  <c r="H64" i="57"/>
  <c r="H79" i="57"/>
  <c r="H65" i="57"/>
  <c r="H23" i="57"/>
  <c r="H70" i="57"/>
  <c r="H57" i="57"/>
  <c r="H97" i="57"/>
  <c r="H75" i="57"/>
  <c r="H53" i="57"/>
  <c r="H52" i="57"/>
  <c r="H19" i="57"/>
  <c r="H35" i="57"/>
  <c r="H67" i="57"/>
  <c r="H43" i="57"/>
  <c r="H58" i="57"/>
  <c r="H81" i="57"/>
  <c r="H11" i="57"/>
  <c r="H30" i="57"/>
  <c r="H18" i="57"/>
  <c r="H59" i="57"/>
  <c r="H68" i="57"/>
  <c r="H20" i="57"/>
  <c r="H60" i="57"/>
  <c r="H22" i="57"/>
  <c r="H89" i="57"/>
  <c r="H62" i="57"/>
  <c r="H36" i="57"/>
  <c r="H13" i="57"/>
  <c r="H61" i="57"/>
  <c r="H28" i="57"/>
  <c r="H77" i="57"/>
  <c r="H85" i="57"/>
  <c r="H66" i="57"/>
  <c r="H39" i="57"/>
  <c r="H78" i="57"/>
  <c r="H26" i="57"/>
  <c r="H49" i="57"/>
  <c r="H72" i="57"/>
  <c r="H92" i="57"/>
  <c r="H21" i="57"/>
  <c r="H12" i="57"/>
  <c r="H47" i="57"/>
  <c r="H51" i="57"/>
  <c r="H73" i="57"/>
  <c r="H80" i="57"/>
  <c r="H45" i="57"/>
  <c r="H94" i="57"/>
  <c r="H91" i="57"/>
  <c r="H84" i="57"/>
  <c r="H71" i="57"/>
  <c r="H50" i="57"/>
  <c r="H48" i="57"/>
  <c r="H8" i="57"/>
  <c r="H95" i="57"/>
  <c r="H90" i="57"/>
  <c r="H86" i="57"/>
  <c r="H17" i="57"/>
  <c r="H40" i="57"/>
  <c r="H63" i="57"/>
  <c r="H83" i="57"/>
  <c r="H56" i="57"/>
  <c r="H41" i="57"/>
  <c r="H33" i="57"/>
  <c r="H10" i="57"/>
  <c r="H44" i="57"/>
  <c r="G92" i="57"/>
  <c r="G58" i="57"/>
  <c r="G62" i="57"/>
  <c r="G49" i="57"/>
  <c r="G91" i="57"/>
  <c r="G57" i="57"/>
  <c r="G21" i="57"/>
  <c r="G56" i="57"/>
  <c r="G78" i="57"/>
  <c r="G97" i="57"/>
  <c r="G88" i="57"/>
  <c r="G17" i="57"/>
  <c r="G40" i="57"/>
  <c r="G55" i="57"/>
  <c r="G85" i="57"/>
  <c r="G51" i="57"/>
  <c r="G16" i="57"/>
  <c r="G50" i="57"/>
  <c r="G64" i="57"/>
  <c r="G42" i="57"/>
  <c r="G31" i="57"/>
  <c r="G29" i="57"/>
  <c r="G39" i="57"/>
  <c r="G63" i="57"/>
  <c r="G45" i="57"/>
  <c r="G47" i="57"/>
  <c r="G33" i="57"/>
  <c r="G93" i="57"/>
  <c r="G74" i="57"/>
  <c r="G7" i="57"/>
  <c r="G61" i="57"/>
  <c r="G98" i="57"/>
  <c r="G28" i="57"/>
  <c r="G65" i="57"/>
  <c r="G86" i="57"/>
  <c r="G23" i="57"/>
  <c r="G8" i="57"/>
  <c r="G60" i="57"/>
  <c r="G48" i="57"/>
  <c r="G68" i="57"/>
  <c r="G32" i="57"/>
  <c r="G72" i="57"/>
  <c r="G73" i="57"/>
  <c r="G26" i="57"/>
  <c r="G9" i="57"/>
  <c r="G89" i="57"/>
  <c r="G59" i="57"/>
  <c r="G14" i="57"/>
  <c r="G71" i="57"/>
  <c r="G41" i="57"/>
  <c r="G53" i="57"/>
  <c r="G84" i="57"/>
  <c r="G75" i="57"/>
  <c r="G19" i="57"/>
  <c r="G35" i="57"/>
  <c r="G82" i="57"/>
  <c r="G18" i="57"/>
  <c r="G27" i="57"/>
  <c r="G44" i="57"/>
  <c r="G38" i="57"/>
  <c r="G95" i="57"/>
  <c r="G15" i="57"/>
  <c r="G79" i="57"/>
  <c r="G22" i="57"/>
  <c r="G80" i="57"/>
  <c r="G10" i="57"/>
  <c r="G70" i="57"/>
  <c r="G36" i="57"/>
  <c r="G67" i="57"/>
  <c r="G83" i="57"/>
  <c r="G52" i="57"/>
  <c r="G90" i="57"/>
  <c r="G43" i="57"/>
  <c r="G66" i="57"/>
  <c r="G81" i="57"/>
  <c r="G11" i="57"/>
  <c r="G30" i="57"/>
  <c r="G77" i="57"/>
  <c r="G13" i="57"/>
  <c r="G94" i="57"/>
  <c r="G12" i="57"/>
  <c r="G20" i="57"/>
  <c r="G96" i="57"/>
  <c r="B5" i="64"/>
  <c r="B4" i="64"/>
  <c r="C32" i="64" s="1"/>
  <c r="E32" i="64" s="1"/>
  <c r="C12" i="64" l="1"/>
  <c r="E12" i="64" s="1"/>
  <c r="C22" i="64"/>
  <c r="E22" i="64" s="1"/>
  <c r="C97" i="64"/>
  <c r="E97" i="64" s="1"/>
  <c r="C93" i="64"/>
  <c r="E93" i="64" s="1"/>
  <c r="C89" i="64"/>
  <c r="E89" i="64" s="1"/>
  <c r="C84" i="64"/>
  <c r="E84" i="64" s="1"/>
  <c r="C80" i="64"/>
  <c r="E80" i="64" s="1"/>
  <c r="C75" i="64"/>
  <c r="E75" i="64" s="1"/>
  <c r="C71" i="64"/>
  <c r="E71" i="64" s="1"/>
  <c r="C66" i="64"/>
  <c r="E66" i="64" s="1"/>
  <c r="C62" i="64"/>
  <c r="E62" i="64" s="1"/>
  <c r="C58" i="64"/>
  <c r="E58" i="64" s="1"/>
  <c r="C53" i="64"/>
  <c r="E53" i="64" s="1"/>
  <c r="C49" i="64"/>
  <c r="E49" i="64" s="1"/>
  <c r="C44" i="64"/>
  <c r="E44" i="64" s="1"/>
  <c r="C40" i="64"/>
  <c r="E40" i="64" s="1"/>
  <c r="C35" i="64"/>
  <c r="E35" i="64" s="1"/>
  <c r="C31" i="64"/>
  <c r="E31" i="64" s="1"/>
  <c r="C26" i="64"/>
  <c r="E26" i="64" s="1"/>
  <c r="C16" i="64"/>
  <c r="E16" i="64" s="1"/>
  <c r="C98" i="64"/>
  <c r="E98" i="64" s="1"/>
  <c r="C90" i="64"/>
  <c r="E90" i="64" s="1"/>
  <c r="C81" i="64"/>
  <c r="E81" i="64" s="1"/>
  <c r="C72" i="64"/>
  <c r="E72" i="64" s="1"/>
  <c r="C67" i="64"/>
  <c r="E67" i="64" s="1"/>
  <c r="C59" i="64"/>
  <c r="E59" i="64" s="1"/>
  <c r="C50" i="64"/>
  <c r="E50" i="64" s="1"/>
  <c r="C41" i="64"/>
  <c r="E41" i="64" s="1"/>
  <c r="E32" i="57"/>
  <c r="C20" i="64"/>
  <c r="E20" i="64" s="1"/>
  <c r="C96" i="64"/>
  <c r="E96" i="64" s="1"/>
  <c r="C92" i="64"/>
  <c r="E92" i="64" s="1"/>
  <c r="C88" i="64"/>
  <c r="E88" i="64" s="1"/>
  <c r="C83" i="64"/>
  <c r="E83" i="64" s="1"/>
  <c r="C79" i="64"/>
  <c r="E79" i="64" s="1"/>
  <c r="C74" i="64"/>
  <c r="E74" i="64" s="1"/>
  <c r="C70" i="64"/>
  <c r="E70" i="64" s="1"/>
  <c r="C65" i="64"/>
  <c r="E65" i="64" s="1"/>
  <c r="C61" i="64"/>
  <c r="E61" i="64" s="1"/>
  <c r="C57" i="64"/>
  <c r="E57" i="64" s="1"/>
  <c r="C52" i="64"/>
  <c r="E52" i="64" s="1"/>
  <c r="C48" i="64"/>
  <c r="E48" i="64" s="1"/>
  <c r="C43" i="64"/>
  <c r="E43" i="64" s="1"/>
  <c r="C39" i="64"/>
  <c r="E39" i="64" s="1"/>
  <c r="C34" i="64"/>
  <c r="E34" i="64" s="1"/>
  <c r="C30" i="64"/>
  <c r="E30" i="64" s="1"/>
  <c r="C23" i="64"/>
  <c r="E23" i="64" s="1"/>
  <c r="C14" i="64"/>
  <c r="E14" i="64" s="1"/>
  <c r="C7" i="64"/>
  <c r="E7" i="64" s="1"/>
  <c r="C94" i="64"/>
  <c r="E94" i="64" s="1"/>
  <c r="C85" i="64"/>
  <c r="E85" i="64" s="1"/>
  <c r="C77" i="64"/>
  <c r="E77" i="64" s="1"/>
  <c r="C63" i="64"/>
  <c r="E63" i="64" s="1"/>
  <c r="C55" i="64"/>
  <c r="E55" i="64" s="1"/>
  <c r="C45" i="64"/>
  <c r="E45" i="64" s="1"/>
  <c r="C36" i="64"/>
  <c r="E36" i="64" s="1"/>
  <c r="C27" i="64"/>
  <c r="E27" i="64" s="1"/>
  <c r="C8" i="64"/>
  <c r="E8" i="64" s="1"/>
  <c r="C95" i="64"/>
  <c r="E95" i="64" s="1"/>
  <c r="C91" i="64"/>
  <c r="E91" i="64" s="1"/>
  <c r="C86" i="64"/>
  <c r="E86" i="64" s="1"/>
  <c r="C82" i="64"/>
  <c r="E82" i="64" s="1"/>
  <c r="C78" i="64"/>
  <c r="E78" i="64" s="1"/>
  <c r="C73" i="64"/>
  <c r="E73" i="64" s="1"/>
  <c r="C68" i="64"/>
  <c r="E68" i="64" s="1"/>
  <c r="C64" i="64"/>
  <c r="E64" i="64" s="1"/>
  <c r="C60" i="64"/>
  <c r="E60" i="64" s="1"/>
  <c r="C56" i="64"/>
  <c r="E56" i="64" s="1"/>
  <c r="C51" i="64"/>
  <c r="E51" i="64" s="1"/>
  <c r="C47" i="64"/>
  <c r="E47" i="64" s="1"/>
  <c r="C42" i="64"/>
  <c r="E42" i="64" s="1"/>
  <c r="C38" i="64"/>
  <c r="E38" i="64" s="1"/>
  <c r="C33" i="64"/>
  <c r="E33" i="64" s="1"/>
  <c r="C28" i="64"/>
  <c r="E28" i="64" s="1"/>
  <c r="C29" i="64"/>
  <c r="E29" i="64" s="1"/>
  <c r="C18" i="64"/>
  <c r="E18" i="64" s="1"/>
  <c r="C10" i="64"/>
  <c r="E10" i="64" s="1"/>
  <c r="C21" i="64"/>
  <c r="E21" i="64" s="1"/>
  <c r="C19" i="64"/>
  <c r="E19" i="64" s="1"/>
  <c r="C17" i="64"/>
  <c r="E17" i="64" s="1"/>
  <c r="C15" i="64"/>
  <c r="E15" i="64" s="1"/>
  <c r="C13" i="64"/>
  <c r="E13" i="64" s="1"/>
  <c r="C11" i="64"/>
  <c r="E11" i="64" s="1"/>
  <c r="C9" i="64"/>
  <c r="E9" i="64" s="1"/>
  <c r="E17" i="57" l="1"/>
  <c r="E57" i="57"/>
  <c r="E75" i="57"/>
  <c r="E23" i="57"/>
  <c r="E90" i="57"/>
  <c r="E49" i="57"/>
  <c r="E84" i="57"/>
  <c r="E36" i="57"/>
  <c r="E72" i="57"/>
  <c r="E78" i="57"/>
  <c r="E96" i="57"/>
  <c r="E81" i="57"/>
  <c r="E44" i="57"/>
  <c r="E80" i="57"/>
  <c r="E21" i="57"/>
  <c r="E47" i="57"/>
  <c r="E82" i="57"/>
  <c r="E55" i="57"/>
  <c r="E30" i="57"/>
  <c r="E65" i="57"/>
  <c r="E20" i="57"/>
  <c r="E10" i="57"/>
  <c r="E51" i="57"/>
  <c r="E86" i="57"/>
  <c r="E63" i="57"/>
  <c r="E34" i="57"/>
  <c r="E70" i="57"/>
  <c r="E98" i="57"/>
  <c r="E53" i="57"/>
  <c r="E89" i="57"/>
  <c r="E26" i="57"/>
  <c r="E38" i="57"/>
  <c r="E14" i="57"/>
  <c r="E40" i="57"/>
  <c r="E42" i="57"/>
  <c r="E61" i="57"/>
  <c r="E56" i="57"/>
  <c r="E77" i="57"/>
  <c r="E39" i="57"/>
  <c r="E41" i="57"/>
  <c r="E58" i="57"/>
  <c r="E11" i="57"/>
  <c r="E60" i="57"/>
  <c r="E85" i="57"/>
  <c r="E50" i="57"/>
  <c r="E62" i="57"/>
  <c r="E97" i="57"/>
  <c r="E13" i="57"/>
  <c r="E28" i="57"/>
  <c r="E64" i="57"/>
  <c r="E8" i="57"/>
  <c r="E94" i="57"/>
  <c r="E48" i="57"/>
  <c r="E83" i="57"/>
  <c r="E59" i="57"/>
  <c r="E31" i="57"/>
  <c r="E66" i="57"/>
  <c r="E22" i="57"/>
  <c r="E73" i="57"/>
  <c r="E92" i="57"/>
  <c r="E19" i="57"/>
  <c r="E45" i="57"/>
  <c r="E9" i="57"/>
  <c r="E18" i="57"/>
  <c r="E91" i="57"/>
  <c r="E74" i="57"/>
  <c r="E16" i="57"/>
  <c r="E93" i="57"/>
  <c r="E29" i="57"/>
  <c r="E95" i="57"/>
  <c r="E43" i="57"/>
  <c r="E79" i="57"/>
  <c r="E15" i="57"/>
  <c r="E33" i="57"/>
  <c r="E68" i="57"/>
  <c r="E27" i="57"/>
  <c r="E7" i="57"/>
  <c r="E52" i="57"/>
  <c r="E88" i="57"/>
  <c r="E67" i="57"/>
  <c r="E35" i="57"/>
  <c r="E71" i="57"/>
  <c r="E12" i="57"/>
  <c r="C5" i="57"/>
  <c r="C28" i="59" l="1"/>
  <c r="F28" i="59" s="1"/>
  <c r="C26" i="59"/>
  <c r="F26" i="59" s="1"/>
  <c r="C31" i="59"/>
  <c r="F31" i="59" s="1"/>
  <c r="C29" i="59"/>
  <c r="F29" i="59" s="1"/>
  <c r="C32" i="59"/>
  <c r="F32" i="59" s="1"/>
  <c r="C22" i="59"/>
  <c r="F22" i="59" s="1"/>
  <c r="C23" i="59"/>
  <c r="F23" i="59" s="1"/>
  <c r="C21" i="59"/>
  <c r="F21" i="59" s="1"/>
  <c r="D35" i="57"/>
  <c r="D22" i="57"/>
  <c r="D23" i="57"/>
  <c r="C92" i="59"/>
  <c r="F92" i="59" s="1"/>
  <c r="C73" i="59"/>
  <c r="F73" i="59" s="1"/>
  <c r="C97" i="59"/>
  <c r="F97" i="59" s="1"/>
  <c r="C35" i="59"/>
  <c r="F35" i="59" s="1"/>
  <c r="C95" i="59"/>
  <c r="F95" i="59" s="1"/>
  <c r="C75" i="59"/>
  <c r="F75" i="59" s="1"/>
  <c r="C70" i="59"/>
  <c r="F70" i="59" s="1"/>
  <c r="C45" i="59"/>
  <c r="F45" i="59" s="1"/>
  <c r="C64" i="59"/>
  <c r="F64" i="59" s="1"/>
  <c r="C39" i="59"/>
  <c r="F39" i="59" s="1"/>
  <c r="C79" i="59"/>
  <c r="F79" i="59" s="1"/>
  <c r="C95" i="52"/>
  <c r="F95" i="52" s="1"/>
  <c r="C75" i="52"/>
  <c r="F75" i="52" s="1"/>
  <c r="C70" i="52"/>
  <c r="F70" i="52" s="1"/>
  <c r="C45" i="52"/>
  <c r="F45" i="52" s="1"/>
  <c r="D14" i="57"/>
  <c r="C64" i="52"/>
  <c r="F64" i="52" s="1"/>
  <c r="C79" i="52"/>
  <c r="F79" i="52" s="1"/>
  <c r="C39" i="52"/>
  <c r="F39" i="52" s="1"/>
  <c r="C38" i="52"/>
  <c r="F38" i="52" s="1"/>
  <c r="C58" i="59"/>
  <c r="F58" i="59" s="1"/>
  <c r="C90" i="59"/>
  <c r="F90" i="59" s="1"/>
  <c r="C38" i="59"/>
  <c r="F38" i="59" s="1"/>
  <c r="C18" i="59"/>
  <c r="F18" i="59" s="1"/>
  <c r="C7" i="59"/>
  <c r="F7" i="59" s="1"/>
  <c r="C60" i="59"/>
  <c r="F60" i="59" s="1"/>
  <c r="C98" i="52"/>
  <c r="F98" i="52" s="1"/>
  <c r="C65" i="52"/>
  <c r="F65" i="52" s="1"/>
  <c r="D20" i="57"/>
  <c r="D31" i="57"/>
  <c r="D19" i="57"/>
  <c r="C93" i="52"/>
  <c r="F93" i="52" s="1"/>
  <c r="C27" i="59"/>
  <c r="F27" i="59" s="1"/>
  <c r="C10" i="59"/>
  <c r="F10" i="59" s="1"/>
  <c r="C16" i="59"/>
  <c r="F16" i="59" s="1"/>
  <c r="C66" i="59"/>
  <c r="F66" i="59" s="1"/>
  <c r="C78" i="52"/>
  <c r="F78" i="52" s="1"/>
  <c r="C81" i="52"/>
  <c r="F81" i="52" s="1"/>
  <c r="C80" i="52"/>
  <c r="F80" i="52" s="1"/>
  <c r="C89" i="59"/>
  <c r="F89" i="59" s="1"/>
  <c r="C86" i="52"/>
  <c r="F86" i="52" s="1"/>
  <c r="C84" i="52"/>
  <c r="F84" i="52" s="1"/>
  <c r="C56" i="52"/>
  <c r="F56" i="52" s="1"/>
  <c r="D17" i="57"/>
  <c r="D28" i="57"/>
  <c r="D33" i="57"/>
  <c r="C68" i="52"/>
  <c r="F68" i="52" s="1"/>
  <c r="D34" i="57"/>
  <c r="D8" i="57"/>
  <c r="C53" i="52"/>
  <c r="F53" i="52" s="1"/>
  <c r="C51" i="52"/>
  <c r="F51" i="52" s="1"/>
  <c r="C72" i="52"/>
  <c r="F72" i="52" s="1"/>
  <c r="C74" i="52"/>
  <c r="F74" i="52" s="1"/>
  <c r="C50" i="52"/>
  <c r="F50" i="52" s="1"/>
  <c r="C41" i="52"/>
  <c r="F41" i="52" s="1"/>
  <c r="C73" i="52"/>
  <c r="F73" i="52" s="1"/>
  <c r="D12" i="57"/>
  <c r="C40" i="52"/>
  <c r="F40" i="52" s="1"/>
  <c r="C77" i="52"/>
  <c r="F77" i="52" s="1"/>
  <c r="D29" i="57"/>
  <c r="C52" i="52"/>
  <c r="F52" i="52" s="1"/>
  <c r="C83" i="52"/>
  <c r="F83" i="52" s="1"/>
  <c r="C59" i="52"/>
  <c r="F59" i="52" s="1"/>
  <c r="C89" i="52"/>
  <c r="F89" i="52" s="1"/>
  <c r="D18" i="57"/>
  <c r="C61" i="52"/>
  <c r="F61" i="52" s="1"/>
  <c r="C66" i="52"/>
  <c r="F66" i="52" s="1"/>
  <c r="D32" i="57"/>
  <c r="C71" i="52"/>
  <c r="F71" i="52" s="1"/>
  <c r="D11" i="57"/>
  <c r="C42" i="52"/>
  <c r="F42" i="52" s="1"/>
  <c r="D9" i="57"/>
  <c r="C92" i="52"/>
  <c r="F92" i="52" s="1"/>
  <c r="D26" i="57"/>
  <c r="C27" i="52"/>
  <c r="F27" i="52" s="1"/>
  <c r="C58" i="52"/>
  <c r="F58" i="52" s="1"/>
  <c r="C55" i="52"/>
  <c r="F55" i="52" s="1"/>
  <c r="D16" i="57"/>
  <c r="C62" i="52"/>
  <c r="F62" i="52" s="1"/>
  <c r="C60" i="52"/>
  <c r="F60" i="52" s="1"/>
  <c r="D13" i="57"/>
  <c r="C36" i="52"/>
  <c r="C43" i="52"/>
  <c r="F43" i="52" s="1"/>
  <c r="C67" i="52"/>
  <c r="F67" i="52" s="1"/>
  <c r="C57" i="59"/>
  <c r="F57" i="59" s="1"/>
  <c r="C30" i="59"/>
  <c r="F30" i="59" s="1"/>
  <c r="C13" i="59"/>
  <c r="F13" i="59" s="1"/>
  <c r="C11" i="59"/>
  <c r="F11" i="59" s="1"/>
  <c r="C50" i="59"/>
  <c r="F50" i="59" s="1"/>
  <c r="C85" i="59"/>
  <c r="F85" i="59" s="1"/>
  <c r="C78" i="59"/>
  <c r="F78" i="59" s="1"/>
  <c r="C82" i="59"/>
  <c r="F82" i="59" s="1"/>
  <c r="C93" i="59"/>
  <c r="F93" i="59" s="1"/>
  <c r="C96" i="59"/>
  <c r="F96" i="59" s="1"/>
  <c r="C14" i="59"/>
  <c r="F14" i="59" s="1"/>
  <c r="C17" i="59"/>
  <c r="F17" i="59" s="1"/>
  <c r="C43" i="59"/>
  <c r="F43" i="59" s="1"/>
  <c r="C62" i="59"/>
  <c r="F62" i="59" s="1"/>
  <c r="C67" i="59"/>
  <c r="F67" i="59" s="1"/>
  <c r="C52" i="59"/>
  <c r="F52" i="59" s="1"/>
  <c r="F41" i="57"/>
  <c r="C36" i="59"/>
  <c r="F36" i="59" s="1"/>
  <c r="C53" i="59"/>
  <c r="F53" i="59" s="1"/>
  <c r="C55" i="59"/>
  <c r="F55" i="59" s="1"/>
  <c r="C40" i="59"/>
  <c r="F40" i="59" s="1"/>
  <c r="C33" i="59"/>
  <c r="F33" i="59" s="1"/>
  <c r="C8" i="59"/>
  <c r="F8" i="59" s="1"/>
  <c r="C81" i="59"/>
  <c r="F81" i="59" s="1"/>
  <c r="C91" i="59"/>
  <c r="F91" i="59" s="1"/>
  <c r="C98" i="59"/>
  <c r="F98" i="59" s="1"/>
  <c r="C19" i="59"/>
  <c r="F19" i="59" s="1"/>
  <c r="C44" i="59"/>
  <c r="F44" i="59" s="1"/>
  <c r="C63" i="59"/>
  <c r="F63" i="59" s="1"/>
  <c r="C65" i="59"/>
  <c r="F65" i="59" s="1"/>
  <c r="C68" i="59"/>
  <c r="F68" i="59" s="1"/>
  <c r="C71" i="59"/>
  <c r="F71" i="59" s="1"/>
  <c r="C77" i="59"/>
  <c r="F77" i="59" s="1"/>
  <c r="C88" i="59"/>
  <c r="F88" i="59" s="1"/>
  <c r="C12" i="59"/>
  <c r="F12" i="59" s="1"/>
  <c r="C48" i="59"/>
  <c r="F48" i="59" s="1"/>
  <c r="C34" i="59"/>
  <c r="F34" i="59" s="1"/>
  <c r="C49" i="59"/>
  <c r="F49" i="59" s="1"/>
  <c r="C42" i="59"/>
  <c r="F42" i="59" s="1"/>
  <c r="C84" i="59"/>
  <c r="F84" i="59" s="1"/>
  <c r="C9" i="59"/>
  <c r="F9" i="59" s="1"/>
  <c r="C83" i="59"/>
  <c r="F83" i="59" s="1"/>
  <c r="C94" i="59"/>
  <c r="F94" i="59" s="1"/>
  <c r="C15" i="59"/>
  <c r="F15" i="59" s="1"/>
  <c r="C20" i="59"/>
  <c r="F20" i="59" s="1"/>
  <c r="C59" i="59"/>
  <c r="F59" i="59" s="1"/>
  <c r="C61" i="59"/>
  <c r="F61" i="59" s="1"/>
  <c r="C72" i="59"/>
  <c r="F72" i="59" s="1"/>
  <c r="C74" i="59"/>
  <c r="F74" i="59" s="1"/>
  <c r="C80" i="59"/>
  <c r="F80" i="59" s="1"/>
  <c r="D7" i="57"/>
  <c r="D10" i="57"/>
  <c r="C44" i="52"/>
  <c r="F44" i="52" s="1"/>
  <c r="C82" i="52"/>
  <c r="F82" i="52" s="1"/>
  <c r="C91" i="52"/>
  <c r="F91" i="52" s="1"/>
  <c r="C63" i="52"/>
  <c r="F63" i="52" s="1"/>
  <c r="C57" i="52"/>
  <c r="F57" i="52" s="1"/>
  <c r="C30" i="52"/>
  <c r="F30" i="52" s="1"/>
  <c r="D15" i="57"/>
  <c r="C97" i="52"/>
  <c r="F97" i="52" s="1"/>
  <c r="C90" i="52"/>
  <c r="F90" i="52" s="1"/>
  <c r="C47" i="52"/>
  <c r="F47" i="52" s="1"/>
  <c r="C96" i="52"/>
  <c r="F96" i="52" s="1"/>
  <c r="C94" i="52"/>
  <c r="F94" i="52" s="1"/>
  <c r="C88" i="52"/>
  <c r="F88" i="52" s="1"/>
  <c r="C85" i="52"/>
  <c r="F85" i="52" s="1"/>
  <c r="D21" i="57"/>
  <c r="C49" i="52"/>
  <c r="F49" i="52" s="1"/>
  <c r="C48" i="52"/>
  <c r="F48" i="52" s="1"/>
  <c r="C86" i="59"/>
  <c r="F86" i="59" s="1"/>
  <c r="C56" i="59"/>
  <c r="F56" i="59" s="1"/>
  <c r="C47" i="59"/>
  <c r="F47" i="59" s="1"/>
  <c r="C51" i="59"/>
  <c r="F51" i="59" s="1"/>
  <c r="F9" i="57" l="1"/>
  <c r="F91" i="57"/>
  <c r="F93" i="57"/>
  <c r="F95" i="57"/>
  <c r="F47" i="57"/>
  <c r="F84" i="57"/>
  <c r="F81" i="57"/>
  <c r="F82" i="57"/>
  <c r="F35" i="57"/>
  <c r="F56" i="57"/>
  <c r="F68" i="57"/>
  <c r="F78" i="57"/>
  <c r="F22" i="57"/>
  <c r="F59" i="57"/>
  <c r="F85" i="57"/>
  <c r="F80" i="57"/>
  <c r="F83" i="57"/>
  <c r="F88" i="57"/>
  <c r="F98" i="57"/>
  <c r="F36" i="57"/>
  <c r="F96" i="57"/>
  <c r="F30" i="57"/>
  <c r="F90" i="57"/>
  <c r="F75" i="57"/>
  <c r="F28" i="57"/>
  <c r="F49" i="57"/>
  <c r="F74" i="57"/>
  <c r="F57" i="57"/>
  <c r="F58" i="57"/>
  <c r="F21" i="57"/>
  <c r="F72" i="57"/>
  <c r="F71" i="57"/>
  <c r="F52" i="57"/>
  <c r="F66" i="57"/>
  <c r="F23" i="57"/>
  <c r="F42" i="57"/>
  <c r="F16" i="57"/>
  <c r="F65" i="57"/>
  <c r="F10" i="57"/>
  <c r="F73" i="57"/>
  <c r="F34" i="57"/>
  <c r="F40" i="57"/>
  <c r="F50" i="57"/>
  <c r="F27" i="57"/>
  <c r="F7" i="57"/>
  <c r="F64" i="57"/>
  <c r="F92" i="57"/>
  <c r="F61" i="57"/>
  <c r="F67" i="57"/>
  <c r="F97" i="57"/>
  <c r="F86" i="57"/>
  <c r="F62" i="57"/>
  <c r="F60" i="57"/>
  <c r="F32" i="57"/>
  <c r="F20" i="57"/>
  <c r="F63" i="57"/>
  <c r="F43" i="57"/>
  <c r="F15" i="57"/>
  <c r="F48" i="57"/>
  <c r="F44" i="57"/>
  <c r="F55" i="57"/>
  <c r="F17" i="57"/>
  <c r="F11" i="57"/>
  <c r="F89" i="57"/>
  <c r="F18" i="57"/>
  <c r="F45" i="57"/>
  <c r="F31" i="57"/>
  <c r="F51" i="57"/>
  <c r="F77" i="57"/>
  <c r="F8" i="57"/>
  <c r="F79" i="57"/>
  <c r="F33" i="57"/>
  <c r="F39" i="57"/>
  <c r="F94" i="57"/>
  <c r="F12" i="57"/>
  <c r="F19" i="57"/>
  <c r="F53" i="57"/>
  <c r="F14" i="57"/>
  <c r="F13" i="57"/>
  <c r="F38" i="57"/>
  <c r="F70" i="57"/>
  <c r="F26" i="57"/>
  <c r="D85" i="57"/>
  <c r="D30" i="57"/>
  <c r="D83" i="57"/>
  <c r="D88" i="57"/>
  <c r="D57" i="57"/>
  <c r="D55" i="57"/>
  <c r="D71" i="57"/>
  <c r="D52" i="57"/>
  <c r="D74" i="57"/>
  <c r="D78" i="57"/>
  <c r="D75" i="57"/>
  <c r="D95" i="57"/>
  <c r="D43" i="57"/>
  <c r="D77" i="57"/>
  <c r="D56" i="57"/>
  <c r="D98" i="57"/>
  <c r="D39" i="57"/>
  <c r="D94" i="57"/>
  <c r="D63" i="57"/>
  <c r="D67" i="57"/>
  <c r="D58" i="57"/>
  <c r="D65" i="57"/>
  <c r="D38" i="57"/>
  <c r="D96" i="57"/>
  <c r="D91" i="57"/>
  <c r="D27" i="57"/>
  <c r="D66" i="57"/>
  <c r="D51" i="57"/>
  <c r="D47" i="57"/>
  <c r="D82" i="57"/>
  <c r="D61" i="57"/>
  <c r="D40" i="57"/>
  <c r="D53" i="57"/>
  <c r="D84" i="57"/>
  <c r="D79" i="57"/>
  <c r="D64" i="57"/>
  <c r="D72" i="57"/>
  <c r="D48" i="57"/>
  <c r="D90" i="57"/>
  <c r="D44" i="57"/>
  <c r="D92" i="57"/>
  <c r="D73" i="57"/>
  <c r="D93" i="57"/>
  <c r="D86" i="57"/>
  <c r="D49" i="57"/>
  <c r="D97" i="57"/>
  <c r="D60" i="57"/>
  <c r="D89" i="57"/>
  <c r="D62" i="57"/>
  <c r="D42" i="57"/>
  <c r="D59" i="57"/>
  <c r="D41" i="57"/>
  <c r="D68" i="57"/>
  <c r="D80" i="57"/>
  <c r="D45" i="57"/>
  <c r="D50" i="57"/>
  <c r="D81" i="57"/>
  <c r="D70" i="57"/>
  <c r="F29" i="57"/>
  <c r="F36" i="52"/>
  <c r="C7" i="57"/>
  <c r="B7" i="57" s="1"/>
  <c r="D36" i="57" l="1"/>
  <c r="C45" i="57"/>
  <c r="B45" i="57" s="1"/>
  <c r="C73" i="57"/>
  <c r="B73" i="57" s="1"/>
  <c r="C32" i="57"/>
  <c r="B32" i="57" s="1"/>
  <c r="C79" i="57"/>
  <c r="B79" i="57" s="1"/>
  <c r="C38" i="57"/>
  <c r="B38" i="57" s="1"/>
  <c r="C28" i="57"/>
  <c r="B28" i="57" s="1"/>
  <c r="C16" i="57"/>
  <c r="B16" i="57" s="1"/>
  <c r="C94" i="57"/>
  <c r="B94" i="57" s="1"/>
  <c r="C52" i="57"/>
  <c r="B52" i="57" s="1"/>
  <c r="C89" i="57"/>
  <c r="B89" i="57" s="1"/>
  <c r="C72" i="57"/>
  <c r="B72" i="57" s="1"/>
  <c r="C21" i="57"/>
  <c r="B21" i="57" s="1"/>
  <c r="C30" i="57"/>
  <c r="B30" i="57" s="1"/>
  <c r="C66" i="57"/>
  <c r="B66" i="57" s="1"/>
  <c r="C68" i="57"/>
  <c r="B68" i="57" s="1"/>
  <c r="C27" i="57"/>
  <c r="B27" i="57" s="1"/>
  <c r="C11" i="57"/>
  <c r="B11" i="57" s="1"/>
  <c r="C90" i="57"/>
  <c r="B90" i="57" s="1"/>
  <c r="C14" i="57"/>
  <c r="B14" i="57" s="1"/>
  <c r="C9" i="57"/>
  <c r="B9" i="57" s="1"/>
  <c r="C59" i="57"/>
  <c r="B59" i="57" s="1"/>
  <c r="C22" i="57"/>
  <c r="B22" i="57" s="1"/>
  <c r="C26" i="57"/>
  <c r="B26" i="57" s="1"/>
  <c r="C60" i="57"/>
  <c r="B60" i="57" s="1"/>
  <c r="C42" i="57"/>
  <c r="B42" i="57" s="1"/>
  <c r="C57" i="57"/>
  <c r="B57" i="57" s="1"/>
  <c r="C49" i="57"/>
  <c r="B49" i="57" s="1"/>
  <c r="C97" i="57"/>
  <c r="B97" i="57" s="1"/>
  <c r="C64" i="57"/>
  <c r="B64" i="57" s="1"/>
  <c r="C77" i="57"/>
  <c r="B77" i="57" s="1"/>
  <c r="C58" i="57"/>
  <c r="B58" i="57" s="1"/>
  <c r="C55" i="57"/>
  <c r="B55" i="57" s="1"/>
  <c r="C86" i="57"/>
  <c r="B86" i="57" s="1"/>
  <c r="C83" i="57"/>
  <c r="B83" i="57" s="1"/>
  <c r="C70" i="57"/>
  <c r="B70" i="57" s="1"/>
  <c r="C61" i="57"/>
  <c r="B61" i="57" s="1"/>
  <c r="C71" i="57"/>
  <c r="B71" i="57" s="1"/>
  <c r="C34" i="57"/>
  <c r="B34" i="57" s="1"/>
  <c r="C33" i="57"/>
  <c r="B33" i="57" s="1"/>
  <c r="C81" i="57"/>
  <c r="B81" i="57" s="1"/>
  <c r="C18" i="57"/>
  <c r="B18" i="57" s="1"/>
  <c r="C12" i="57"/>
  <c r="B12" i="57" s="1"/>
  <c r="C84" i="57"/>
  <c r="B84" i="57" s="1"/>
  <c r="C43" i="57"/>
  <c r="B43" i="57" s="1"/>
  <c r="C78" i="57"/>
  <c r="B78" i="57" s="1"/>
  <c r="C75" i="57"/>
  <c r="B75" i="57" s="1"/>
  <c r="C41" i="57"/>
  <c r="B41" i="57" s="1"/>
  <c r="C91" i="57"/>
  <c r="B91" i="57" s="1"/>
  <c r="C67" i="57"/>
  <c r="B67" i="57" s="1"/>
  <c r="C82" i="57"/>
  <c r="B82" i="57" s="1"/>
  <c r="C20" i="57"/>
  <c r="B20" i="57" s="1"/>
  <c r="C31" i="57"/>
  <c r="B31" i="57" s="1"/>
  <c r="C8" i="57"/>
  <c r="B8" i="57" s="1"/>
  <c r="C39" i="57"/>
  <c r="B39" i="57" s="1"/>
  <c r="C62" i="57"/>
  <c r="B62" i="57" s="1"/>
  <c r="C74" i="57"/>
  <c r="B74" i="57" s="1"/>
  <c r="C44" i="57"/>
  <c r="B44" i="57" s="1"/>
  <c r="C15" i="57"/>
  <c r="B15" i="57" s="1"/>
  <c r="C95" i="57"/>
  <c r="B95" i="57" s="1"/>
  <c r="C19" i="57"/>
  <c r="B19" i="57" s="1"/>
  <c r="C35" i="57"/>
  <c r="B35" i="57" s="1"/>
  <c r="C80" i="57"/>
  <c r="B80" i="57" s="1"/>
  <c r="C50" i="57"/>
  <c r="B50" i="57" s="1"/>
  <c r="C36" i="57"/>
  <c r="B36" i="57" s="1"/>
  <c r="C63" i="57"/>
  <c r="B63" i="57" s="1"/>
  <c r="C93" i="57"/>
  <c r="B93" i="57" s="1"/>
  <c r="C56" i="57"/>
  <c r="B56" i="57" s="1"/>
  <c r="C65" i="57"/>
  <c r="B65" i="57" s="1"/>
  <c r="C53" i="57"/>
  <c r="B53" i="57" s="1"/>
  <c r="C96" i="57"/>
  <c r="B96" i="57" s="1"/>
  <c r="C10" i="57"/>
  <c r="B10" i="57" s="1"/>
  <c r="C23" i="57"/>
  <c r="B23" i="57" s="1"/>
  <c r="C88" i="57"/>
  <c r="B88" i="57" s="1"/>
  <c r="C92" i="57"/>
  <c r="B92" i="57" s="1"/>
  <c r="C98" i="57"/>
  <c r="B98" i="57" s="1"/>
  <c r="C29" i="57"/>
  <c r="B29" i="57" s="1"/>
  <c r="C40" i="57"/>
  <c r="B40" i="57" s="1"/>
  <c r="C13" i="57"/>
  <c r="B13" i="57" s="1"/>
  <c r="C48" i="57"/>
  <c r="B48" i="57" s="1"/>
  <c r="C17" i="57"/>
  <c r="B17" i="57" s="1"/>
  <c r="C85" i="57"/>
  <c r="B85" i="57" s="1"/>
  <c r="C47" i="57"/>
  <c r="B47" i="57" s="1"/>
  <c r="C51" i="57"/>
  <c r="B51" i="57" s="1"/>
</calcChain>
</file>

<file path=xl/sharedStrings.xml><?xml version="1.0" encoding="utf-8"?>
<sst xmlns="http://schemas.openxmlformats.org/spreadsheetml/2006/main" count="8060" uniqueCount="821">
  <si>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</si>
  <si>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</si>
  <si>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</si>
  <si>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</si>
  <si>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</si>
  <si>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</si>
  <si>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</si>
  <si>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</si>
  <si>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</si>
  <si>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</si>
  <si>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</si>
  <si>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</si>
  <si>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</si>
  <si>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</si>
  <si>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</si>
  <si>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</si>
  <si>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</si>
  <si>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</si>
  <si>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</si>
  <si>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</si>
  <si>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</si>
  <si>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</si>
  <si>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</si>
  <si>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</si>
  <si>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</si>
  <si>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</si>
  <si>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</si>
  <si>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</si>
  <si>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</si>
  <si>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</si>
  <si>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</si>
  <si>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</si>
  <si>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</si>
  <si>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</si>
  <si>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</si>
  <si>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</si>
  <si>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</si>
  <si>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</si>
  <si>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</si>
  <si>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</si>
  <si>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</si>
  <si>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</si>
  <si>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</si>
  <si>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</si>
  <si>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</si>
  <si>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Мордовия</t>
  </si>
  <si>
    <t>Республика Татарстан (Татарстан)</t>
  </si>
  <si>
    <t>Удмуртская Республика</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</si>
  <si>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</si>
  <si>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</si>
  <si>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</si>
  <si>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</si>
  <si>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</si>
  <si>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</si>
  <si>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</si>
  <si>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</si>
  <si>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</si>
  <si>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</si>
  <si>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</si>
  <si>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</si>
  <si>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</si>
  <si>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</si>
  <si>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</si>
  <si>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</si>
  <si>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</si>
  <si>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</si>
  <si>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</si>
  <si>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</si>
  <si>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</si>
  <si>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</si>
  <si>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</si>
  <si>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</si>
  <si>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</si>
  <si>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</si>
  <si>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</si>
  <si>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</si>
  <si>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</si>
  <si>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</si>
  <si>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</si>
  <si>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</si>
  <si>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</si>
  <si>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</si>
  <si>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</si>
  <si>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</si>
  <si>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</si>
  <si>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</si>
  <si>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 п/п</t>
  </si>
  <si>
    <t>Вопросы и варианты ответов</t>
  </si>
  <si>
    <t>Баллы</t>
  </si>
  <si>
    <t>Понижающие коэффициенты</t>
  </si>
  <si>
    <t>Республика Крым</t>
  </si>
  <si>
    <t>Наименование субъекта                                                  Российской Федерации</t>
  </si>
  <si>
    <t>Итого</t>
  </si>
  <si>
    <t>К1</t>
  </si>
  <si>
    <t>К2</t>
  </si>
  <si>
    <t>Комментарий к оценке показателя и применению понижающих коэффициентов</t>
  </si>
  <si>
    <t>%</t>
  </si>
  <si>
    <t>% от максимального количества баллов по разделу 2</t>
  </si>
  <si>
    <t>Итого баллов по разделу 2</t>
  </si>
  <si>
    <t>Оценка показателя 2.1</t>
  </si>
  <si>
    <t>Нет, в установленные сроки не размещаются или размещаются в отдельных случаях</t>
  </si>
  <si>
    <t>2.1</t>
  </si>
  <si>
    <t>2.2</t>
  </si>
  <si>
    <t>2.3</t>
  </si>
  <si>
    <t>2.4</t>
  </si>
  <si>
    <t>2.5</t>
  </si>
  <si>
    <t>Оценка показателя 2.2</t>
  </si>
  <si>
    <t>Нет, в установленные сроки не содержатся или содержатся в отдельных случаях</t>
  </si>
  <si>
    <t>Оценка показателя 2.3</t>
  </si>
  <si>
    <t>Оценка показателя 2.4</t>
  </si>
  <si>
    <t>Оценка показателя 2.5</t>
  </si>
  <si>
    <t xml:space="preserve">Да, размещаются </t>
  </si>
  <si>
    <t>В случае размещения актуализированной версии закона о бюджете в неструктурированном виде применяется понижающий коэффициент (что не исключает других случаев применения понижающих коэффициентов).</t>
  </si>
  <si>
    <t xml:space="preserve">К1 </t>
  </si>
  <si>
    <t>Допускается размещение заключения органа внешнего государственного финансового контроля в графическом формате.</t>
  </si>
  <si>
    <t>Используется не только графический формат</t>
  </si>
  <si>
    <t>-</t>
  </si>
  <si>
    <t>Кемеровская область – Кузбасс</t>
  </si>
  <si>
    <t>- *</t>
  </si>
  <si>
    <t xml:space="preserve">г. Москва </t>
  </si>
  <si>
    <t>Сайт законодательного органа (ЗО)</t>
  </si>
  <si>
    <t>Принятие законодательным органом</t>
  </si>
  <si>
    <t>Подписание закона</t>
  </si>
  <si>
    <t>Размещение законопроекта на сайте финансового органа</t>
  </si>
  <si>
    <t xml:space="preserve">Размещение законопроекта на сайте законодательного органа </t>
  </si>
  <si>
    <t>Размещение законопроекта на специализированном портале</t>
  </si>
  <si>
    <t>Наименование субъекта Российской Федерации</t>
  </si>
  <si>
    <t>Внесение законопроекта в законодательный орган</t>
  </si>
  <si>
    <t xml:space="preserve">Стадия </t>
  </si>
  <si>
    <t>Общее количество принятых законов о внесении изменений в закон о бюджете, ед.</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</si>
  <si>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</si>
  <si>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</si>
  <si>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</si>
  <si>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</si>
  <si>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</si>
  <si>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В целях оценки показателя учитываются проекты законов, внесенные в законодательный (представительный) орган.</t>
  </si>
  <si>
    <t xml:space="preserve">В целях оценки показателя учитывается наличие в открытом доступе актуализированной версии закона о бюджете в редакции, содержащей все изменения, принятые на момент проведения мониторинга. Учитывается наличие актуализированной версии закона о бюджете в полном объеме, включая текстовую часть и все приложения к закону. </t>
  </si>
  <si>
    <t>г. Севастополь</t>
  </si>
  <si>
    <t>г. Санкт-Петербург</t>
  </si>
  <si>
    <t>г. Москва</t>
  </si>
  <si>
    <t>Размещаются ли в открытом доступе на сайте законодательного (представительного) органа или на сайте, предназначенном для размещения бюджетных данных, сведения о хронологии рассмотрения и утверждения законов о внесении изменений в закон о бюджете?</t>
  </si>
  <si>
    <t>Под хронологией рассмотрения и утверждения закона о внесении изменений в закон о бюджет понимаются календарные даты следующих событий:</t>
  </si>
  <si>
    <t>В целях оценки показателя сведения о календарных датах событий должны быть размещены:</t>
  </si>
  <si>
    <t>Да, размещаются</t>
  </si>
  <si>
    <t>Нет, не размещаются или не отвечают требованиям</t>
  </si>
  <si>
    <t xml:space="preserve">В целях оценки показателя учитываются пояснительные записки, содержащиеся в пакете документов к проекту закона о внесении изменений в закон о бюджете. Пояснительные записки, размещенные без проекта закона о внесении изменений в закон о бюджете, в целях оценки показателя не учитываются. </t>
  </si>
  <si>
    <t xml:space="preserve">В целях оценки показателя учитываются заключения, содержащиеся в пакете документов к проекту закона о внесении изменений в закон о бюджете. Заключения, размещенные без проекта закона о внесении изменений в закон о бюджете, в целях оценки показателя не учитываются. </t>
  </si>
  <si>
    <t>2.6</t>
  </si>
  <si>
    <t xml:space="preserve">Нижегородская область </t>
  </si>
  <si>
    <t xml:space="preserve">г. Санкт-Петербург </t>
  </si>
  <si>
    <t>Ссылка</t>
  </si>
  <si>
    <t>Сайт</t>
  </si>
  <si>
    <t>баллы</t>
  </si>
  <si>
    <t>Источник данных, учтенный в целях оценки показателя *</t>
  </si>
  <si>
    <t>2.2. Размещаются ли в открытом доступе на сайте законодательного (представительного) органа или на сайте, предназначенном для размещения бюджетных данных, сведения о хронологии рассмотрения и утверждения законов о внесении изменений в закон о бюджете?</t>
  </si>
  <si>
    <t>Наименование субъекта 
Российской Федерации</t>
  </si>
  <si>
    <t>Специализированный портал (СП)</t>
  </si>
  <si>
    <t>Адрес (ссылка)</t>
  </si>
  <si>
    <t>Характеристика данных, которые размещены</t>
  </si>
  <si>
    <t>Комментарий</t>
  </si>
  <si>
    <t>Ханты-Мансийский автономный округ – Югра</t>
  </si>
  <si>
    <t>Республика Северная Осетия – Алания</t>
  </si>
  <si>
    <t>Количество размещенных в открытом доступе законопроектов</t>
  </si>
  <si>
    <t>из них: в установленные сроки надлежащей практики</t>
  </si>
  <si>
    <t>Всего</t>
  </si>
  <si>
    <t>Количество принятых законопроектов о внесении изменений в закон о бюджете</t>
  </si>
  <si>
    <t>Количество принятых законов о внесении изменений в закон о бюджете</t>
  </si>
  <si>
    <t>В открытом доступе в установленные сроки надлежащей практики размещаются все законопроекты о внесении изменений в закон о бюджете</t>
  </si>
  <si>
    <t>Для всех законопроектов в установленные сроки надлежащей практики размещаются сведения о хронологии их рассмотрения и утверждения</t>
  </si>
  <si>
    <t>Количество законопроектов, для которых в установленные сроки надлежащей практики размещаются сведения о хронологии их рассмотрения и утверждения</t>
  </si>
  <si>
    <t xml:space="preserve">В составе данных о хронологии рассмотрения и утверждения имеются сведения: </t>
  </si>
  <si>
    <t>о дате внесения законопроекта в законодательный орган</t>
  </si>
  <si>
    <t xml:space="preserve">о дате (датах) рассмотрения законопроекта законодательным органом </t>
  </si>
  <si>
    <t>о дате принятия закона законодательным органом</t>
  </si>
  <si>
    <t>В составе материалов ко всем законопроектам в установленные сроки надлежащей практики содержатся пояснительняе записки</t>
  </si>
  <si>
    <t>Сайт финансового органа (в случае отсутствия - страница на сайте высшего исполнительного органа, ФО)</t>
  </si>
  <si>
    <t>Количество законопроектов, в составе материалов к которым в установленные сроки надлежащей практики размещены заключения органа внешнего государственного финансового контроля</t>
  </si>
  <si>
    <t>Исходные данные и оценка показателя 2.2 "Размещаются ли в открытом доступе на сайте законодательного (представительного) органа или на сайте, предназначенном для размещения бюджетных данных, сведения о хронологии рассмотрения и утверждения законов о внесении изменений в закон о бюджете?"</t>
  </si>
  <si>
    <t>Все законы о внесении изменений в закон о бюджете в установленные сроки размещаются в открытом доступе</t>
  </si>
  <si>
    <t>Количество законов, размещенных в установленные сроки надлежащей практики в открытом доступе</t>
  </si>
  <si>
    <t>Оценка показателя 2.6</t>
  </si>
  <si>
    <t>Актуализированные версии закона о бюджете размещаются в установленные сроки надлежащей практики в течение финансового года</t>
  </si>
  <si>
    <t>Документ структурирован</t>
  </si>
  <si>
    <t>Указаны наименования составляющих</t>
  </si>
  <si>
    <t xml:space="preserve">Законопроект (законопроекты) содержит приложения </t>
  </si>
  <si>
    <t xml:space="preserve">Закон (законы) содержит приложения </t>
  </si>
  <si>
    <t>Количество законопроектов, в составе материалов к которым размещены пояснительные записки</t>
  </si>
  <si>
    <t>Законопроекты, для которых сведения о хронологии их рассмотрения и утверждения в установленные сроки надлежащей практики не размещены</t>
  </si>
  <si>
    <t>Законопроекты, которые в установленные сроки надлежащей практики не размещены</t>
  </si>
  <si>
    <t>Законопроекты, в составе материалов к которым в установленные сроки надлежащей практики отсутствуют пояснительные записки</t>
  </si>
  <si>
    <t>Законопроекты, в составе материалов к которым в установленные сроки надлежащей практики отсутствуют заключения органа внешнего финансового контроля</t>
  </si>
  <si>
    <t>Законы, которые в установленные сроки надлежащей практики отсутствуют в открытом доступе</t>
  </si>
  <si>
    <t xml:space="preserve">Примечание. * В случае, если сведения отсутствуют, в качестве источника данных указан источник, на котором вероятность наличия таких данных, по мнению эксперта, выше. При этом поиск данных осуществлен на сайте финансового органа и на специализированном портале (при наличии). </t>
  </si>
  <si>
    <t xml:space="preserve">Оценивается открытость бюджетных данных, связанных с внесением изменений в закон о бюджете субъекта Российской Федерации на 2023 год и на плановый период 2024 и 2025 годов. </t>
  </si>
  <si>
    <t xml:space="preserve">В случае, если по состоянию на 1 января 2024 г. в субъекте Российской Федерации не принято ни одного закона о внесении изменений в закон о бюджете на 2023 год и на плановый период 2024 и 2025 годов, то для соответствующего субъекта Российской Федерации оценка показателей 2.1–2.6 не осуществляется, производится корректировка максимального количества баллов. </t>
  </si>
  <si>
    <t xml:space="preserve">Размещаются ли в открытом доступе на сайте законодательного (представительного) органа или на сайте, предназначенном для размещения бюджетных данных, проекты законов о внесении изменений в закон о бюджете на 2023 год и на плановый период 2024 и 2025 годов? </t>
  </si>
  <si>
    <t>Если проект закона о внесении изменений в закон о бюджете содержит приложения, то в случае его размещения в неструктурированном виде применяется понижающий коэффициент (что не исключает других случаев применения понижающих коэффициентов).</t>
  </si>
  <si>
    <t xml:space="preserve">Для оценки показателя требуется размещение всех проектов законов о внесении изменений в закон о бюджете на 2023 год и на плановый период 2024 и 2025 годов, принятых в субъекте Российской Федерации. </t>
  </si>
  <si>
    <t>Для оценки показателя требуется размещение сведений о хронологии рассмотрения и утверждения всех законов о внесении изменений в закон о бюджете на 2023 год и на плановый период 2024 и 2025 годов, принятых в субъекте Российской Федерации.</t>
  </si>
  <si>
    <t>Содержатся ли в составе материалов к проектам законов о внесении изменений в закон о бюджете на 2023 год и на плановый период 2024 и 2025 годов заключения органа внешнего государственного финансового контроля?</t>
  </si>
  <si>
    <t>Размещаются ли в открытом доступе на сайте, предназначенном для размещения бюджетных данных, законы о внесении изменений в закон о бюджете на 2023 год и на плановый период 2024 и 2025 годов?</t>
  </si>
  <si>
    <t>Если закон о внесении изменений в закон о бюджете содержит приложения, то в случае его размещения в неструктурированном виде применяется понижающий коэффициент (что не исключает других случаев применения понижающих коэффициентов).</t>
  </si>
  <si>
    <t>Для оценки показателя требуется размещение всех законов о внесении изменений в закон о бюджете на 2023 год и на плановый период 2024 и 2025 годов.</t>
  </si>
  <si>
    <t>Размещаются ли в открытом доступе на сайте, предназначенном для размещения бюджетных данных, актуализированные версии закона о бюджете на 2023 год и на плановый период 2024 и 2025 годов, с учетом внесенных изменений?</t>
  </si>
  <si>
    <t>АНКЕТА ДЛЯ СОСТАВЛЕНИЯ РЕЙТИНГА СУБЪЕКТОВ РОССИЙСКОЙ ФЕДЕРАЦИИ ПО УРОВНЮ ОТКРЫТОСТИ БЮДЖЕТНЫХ ДАННЫХ В 2023 ГОДУ</t>
  </si>
  <si>
    <t>Исходные данные и оценка показателя 2.1 "Размещаются ли в открытом доступе на сайте законодательного (представительного) органа или на сайте, предназначенном для размещения бюджетных данных, проекты законов о внесении изменений в закон о бюджете на 2023 год и на плановый период 2024 и 2025 годов?"</t>
  </si>
  <si>
    <t>2.1. Размещаются ли в открытом доступе на сайте законодательного (представительного) органа или на сайте, предназначенном для размещения бюджетных данных, проекты законов о внесении изменений в закон о бюджете на 2023 год и на плановый период 2024 и 2025 годов?</t>
  </si>
  <si>
    <t>Исходные данные и оценка показателя 2.4 "Содержатся ли в составе материалов к проектам законов о внесении изменений в закон о бюджете на 2023 год и на плановый период 2024 и 2025 годов заключения органа внешнего государственного финансового контроля?"</t>
  </si>
  <si>
    <t>2.4. Содержатся ли в составе материалов к проектам законов о внесении изменений в закон о бюджете на 2023 год и на плановый период 2024 и 2025 годов заключения органа внешнего государственного финансового контроля?</t>
  </si>
  <si>
    <t>2.5. Размещаются ли в открытом доступе на сайте, предназначенном для размещения бюджетных данных, законы о внесении изменений в закон о бюджете на 2023 год и на плановый период 2024 и 2025 годов?</t>
  </si>
  <si>
    <t>Исходные данные и оценка показателя 2.6 "Размещаются ли в открытом доступе на сайте, предназначенном для размещения бюджетных данных, актуализированные версии закона о бюджете на 2023 год и на плановый период 2024 и 2025 годов, с учетом внесенных изменений?"</t>
  </si>
  <si>
    <t>2.6. Размещаются ли в открытом доступе на сайте, предназначенном для размещения бюджетных данных, актуализированные версии закона о бюджете на 2023 год и на плановый период 2024 и 2025 годов, с учетом внесенных изменений?</t>
  </si>
  <si>
    <r>
      <t xml:space="preserve">Результаты оценки уровня открытости бюджетных данныхсубъектов Российской Федерации по разделу 2 "Внесение изменений в закон о бюджете" за 2023 год" </t>
    </r>
    <r>
      <rPr>
        <sz val="9"/>
        <color indexed="8"/>
        <rFont val="Times New Roman"/>
        <family val="1"/>
        <charset val="204"/>
      </rPr>
      <t>(группировка по федеральным округам)</t>
    </r>
  </si>
  <si>
    <t>2.3. Содержатся ли в составе материалов к проектам законов о внесении изменений в закон о бюджете на 2023 год и на плановый период 2024 и 2025 годов пояснительные записки?</t>
  </si>
  <si>
    <t>2.4. Содержатся ли в составе материалов к проектам законов о внесении изменений в закон о бюджете на 2023 год и на плановый период 2024 и 2025 годов заключения органа внешнего государственного финансового контроля?</t>
  </si>
  <si>
    <t>2.5.Размещаются ли в открытом доступе на сайте, предназначенном для размещения бюджетных данных, законы о внесении изменений в закон о бюджете на 2023 год и на плановый период 2024 и 2025 годов?</t>
  </si>
  <si>
    <t>2.6. Размещаются ли в открытом доступе на сайте, предназначенном для размещения бюджетных данных, актуализированные версии закона о бюджете на 2023 год и на плановый период 2024 и 2025 годов с учетом внесенных изменений?</t>
  </si>
  <si>
    <t>Календарные даты для законопроектов и законов субъектов РФ о внесении изменений в закон о бюджете на 2023 год и на плановый период 2024 и 2025 годов</t>
  </si>
  <si>
    <t>Республика Марий Эл</t>
  </si>
  <si>
    <t>Чувашская Республика – Чувашия</t>
  </si>
  <si>
    <t>Раздел 2.  Внесение изменений в закон о бюджете</t>
  </si>
  <si>
    <t>а)  внесение проекта закона в законодательный (представительный) орган;</t>
  </si>
  <si>
    <t>б)  рассмотрение проекта закона в первом, втором и последующих (при наличии) чтениях;</t>
  </si>
  <si>
    <t>в)  принятие закона законодательным (представительным) органом.</t>
  </si>
  <si>
    <t>2.3. Содержатся ли в составе материалов к проектам законов о внесении изменений в закон о бюджете на 2023 год и на плановый период 2024 и 2025 годов пояснительные записки?</t>
  </si>
  <si>
    <t>Исходные данные и оценка показателя 2.3 "Содержатся ли в составе материалов к проектам законов о внесении изменений в закон о бюджете на 2023 год и на плановый период 2024 и 2025 годов пояснительные записки?"</t>
  </si>
  <si>
    <t>Содержатся ли в составе материалов к проектам законов о внесении изменений в закон о бюджете на 2023 год и на плановый период 2024 и 2025 годов пояснительные записки?</t>
  </si>
  <si>
    <t>Актуализированные версии закона о бюджете, которые в установленные сроки надлежащей практики отсутствуют в открытом доступе</t>
  </si>
  <si>
    <t>Максимальное количество баллов</t>
  </si>
  <si>
    <t>Нет данных</t>
  </si>
  <si>
    <t>Нет</t>
  </si>
  <si>
    <t>Да</t>
  </si>
  <si>
    <t>https://www.mosoblduma.ru/Zakoni/Zakonoprecti_Moskovskoj_oblasti/</t>
  </si>
  <si>
    <t>https://mef.mosreg.ru/dokumenty/antikorrupcionnaya-ekspertiza?page=1</t>
  </si>
  <si>
    <t>Законопроект</t>
  </si>
  <si>
    <t>https://budget.mosreg.ru/byudzhet-dlya-grazhdan/izmeneniya-v-zakon-o-byudzhete-mo/#tab-id-9</t>
  </si>
  <si>
    <t>Специализированный портал</t>
  </si>
  <si>
    <t>https://belduma.ru/document/draft/detail.php?god=2023&amp;prj=all</t>
  </si>
  <si>
    <t>http://beldepfin.ru/byudzhet/byudzhet-2023-2025/</t>
  </si>
  <si>
    <t>Не размещено</t>
  </si>
  <si>
    <t>https://bryanskoblfin.ru/open/Show/Category/183?ItemId=280</t>
  </si>
  <si>
    <t>https://bryanskoblfin.ru/open/Show/Content/2236?ParentItemId=278</t>
  </si>
  <si>
    <t>Нет портала</t>
  </si>
  <si>
    <t>https://mf.avo.ru/zakony-vladimirskoj-oblasti</t>
  </si>
  <si>
    <t>https://mf.avo.ru/proekty-zakonov-vladimirskoj-oblasti</t>
  </si>
  <si>
    <t>http://www.vrnoblduma.ru/dokumenty/proekty/</t>
  </si>
  <si>
    <t>https://www.govvrn.ru/npafin?p_p_id=Foldersanddocuments_WAR_foldersanddocumentsportlet&amp;p_p_lifecycle=0&amp;p_p_state=normal&amp;p_p_mode=view&amp;folderId=6543804</t>
  </si>
  <si>
    <t>https://www.govvrn.ru/npafin?p_p_id=Foldersanddocuments_WAR_foldersanddocumentsportlet&amp;p_p_lifecycle=0&amp;p_p_state=normal&amp;p_p_mode=view&amp;folderId=6609622</t>
  </si>
  <si>
    <t>https://www.ivoblduma.ru/zakony/proekty-zakonov/</t>
  </si>
  <si>
    <t>https://df.ivanovoobl.ru/regionalnye-finansy/zakon-ob-oblastnom-byudzhete/proekty-zakonov-o-vnesenii-izmeneniy-v-zakon-o-byudzhete/</t>
  </si>
  <si>
    <t>https://df.ivanovoobl.ru/regionalnye-finansy/zakon-ob-oblastnom-byudzhete/zakony-o-vnesenii-izmeneniy-v-zakon-o-byudzhete/</t>
  </si>
  <si>
    <t>https://df.ivanovoobl.ru/regionalnye-finansy/zakon-ob-oblastnom-byudzhete/</t>
  </si>
  <si>
    <t>https://depfin.kostroma.gov.ru/byudzhet/zakony-o-byudzhete/</t>
  </si>
  <si>
    <t>Законопроекты, заключения КСП</t>
  </si>
  <si>
    <t>http://ufin48.ru/Show/Category/63?page=1&amp;headingId=4&amp;ItemId=46</t>
  </si>
  <si>
    <t>http://ufin48.ru/Show/Category/63?ItemId=47&amp;headingId=3</t>
  </si>
  <si>
    <t>https://minfin.ryazan.gov.ru/documents/draft_documents/proekty/2023/index.php</t>
  </si>
  <si>
    <t>https://minfin.ryazan.gov.ru/documents/documents_RO/zakony-ob-oblastnom-byudzhete-ryazanskoy-oblasti/index.php</t>
  </si>
  <si>
    <t>http://www.smoloblduma.ru/work/an_b.php</t>
  </si>
  <si>
    <t>https://fin.smolensk.ru/pbudget/g2023/</t>
  </si>
  <si>
    <t>https://fin.smolensk.ru/ob/g2023/</t>
  </si>
  <si>
    <t>https://tambovoblduma.ru/zakonoproekty/zakonoproekty-vnesennye-v-oblastnuyu-dumu/</t>
  </si>
  <si>
    <t>https://fin.tmbreg.ru/6347/8130/9953.html</t>
  </si>
  <si>
    <t>https://fin.tmbreg.ru/6347/2010/9995.html</t>
  </si>
  <si>
    <t>http://www.tulaoblduma.ru/laws_intranet/</t>
  </si>
  <si>
    <t>https://minfin.tularegion.ru/documents/?SECTION=1579</t>
  </si>
  <si>
    <t>https://dfto.ru/razdel/zakon-o-budgete/zakon-o-byudjete</t>
  </si>
  <si>
    <t>http://www.yarduma.ru/activity/projects/</t>
  </si>
  <si>
    <t>https://www.yarregion.ru/depts/depfin/tmpPages/docs.aspx</t>
  </si>
  <si>
    <t>https://budget76.ru/</t>
  </si>
  <si>
    <t>http://karelia-zs.ru/zakonodatelstvo_rk/proekty/search_simple/?search=true&amp;sort_by=data_registracii&amp;order=descending</t>
  </si>
  <si>
    <t>https://budget.karelia.ru/byudzhet/dokumenty/2022-god</t>
  </si>
  <si>
    <t>http://gsrk1.rkomi.ru/Sessions/Default.aspx</t>
  </si>
  <si>
    <t>https://www.aosd.ru/?dir=budget&amp;act=budget</t>
  </si>
  <si>
    <t>https://dvinaland.ru/budget/zakon/</t>
  </si>
  <si>
    <t>https://www.vologdazso.ru/actions/legislative_activity/draft-laws/search.php?name=%EE%E1%EB%E0%F1%F2%ED%EE%EC+%E1%FE%E4%E6%E5%F2%E5&amp;number=&amp;vnosit=&amp;otvetstv=</t>
  </si>
  <si>
    <t>http://budget.lenreg.ru/documents/?page=0&amp;sortOrder=&amp;type=&amp;sortName=&amp;sortDate=</t>
  </si>
  <si>
    <t>http://sdnao.ru/documents/bills/</t>
  </si>
  <si>
    <t>https://dfei.adm-nao.ru/zakony-o-byudzhete/</t>
  </si>
  <si>
    <t>http://minfin.karelia.ru/2023-2025-gody/</t>
  </si>
  <si>
    <t>https://minfin.rkomi.ru/deyatelnost/byudjet/zakony-respubliki-komi-proekty-zakonov-o-respublikanskom-byudjete-respubliki-komi-i-vnesenii-izmeneniy-v-nego/byudjet-na-2023-2025-gody</t>
  </si>
  <si>
    <t>https://df.gov35.ru/otkrytyy-byudzhet/zakony-ob-oblastnom-byudzhete/2023/</t>
  </si>
  <si>
    <t>https://www.lenoblzaks.ru/draft_regulations?page=1</t>
  </si>
  <si>
    <t>https://finance.lenobl.ru/ru/pravovaya-baza/oblastnoe-zakondatelstvo/byudzhet-lo/ob2023/</t>
  </si>
  <si>
    <t>https://minfin.novreg.ru/ministry/budget/zakony-ob-oblastnom-byudzhete/proekty-oblastnykh-zakonov-s-dopolnitelnymi-materialami/2023-god/</t>
  </si>
  <si>
    <t>https://minfin.novreg.ru/ministry/budget/zakony-ob-oblastnom-byudzhete/prinyatye-oblastnye-zakony/2023-god/</t>
  </si>
  <si>
    <t>https://minfin.novreg.ru/ministry/budget/zakony-ob-oblastnom-byudzhete/aktualizirovannaya-redaktsiya-oblastnogo-zakona-o-byudzhete/</t>
  </si>
  <si>
    <t>https://www.gshra.ru/zak-deyat/proekty/</t>
  </si>
  <si>
    <t>http://www.crimea.gov.ru/lawmaking-activity/laws-drafts</t>
  </si>
  <si>
    <t>https://budget.rk.ifinmon.ru/dokumenty/zakon-o-byudzhete</t>
  </si>
  <si>
    <t>Передаресация на сайт фин.органа.</t>
  </si>
  <si>
    <t>https://www.kubzsk.ru/pravo/</t>
  </si>
  <si>
    <t>https://openbudget23region.ru/o-byudzhete/dokumenty/ministerstvo-finansov-krasnodarskogo-kraya</t>
  </si>
  <si>
    <t>Законопроекты, пояснительные записки, хронология</t>
  </si>
  <si>
    <t>https://minfin.astrobl.ru/napravleniya-deyatelnosti/zakony-o-biudzete-astraxanskoi-oblasti</t>
  </si>
  <si>
    <t>Законопроекты, законы, актуализированные версии закона о бюджете.</t>
  </si>
  <si>
    <t>https://volgoduma.ru/lawmaking/projects/?doc_number=&amp;doc_name=%D0%BE%D0%B1%D0%BB%D0%B0%D1%81%D1%82%D0%BD%D0%BE%D0%BC+%D0%B1%D1%8E%D0%B4%D0%B6%D0%B5%D1%82%D0%B5&amp;date_from=&amp;date_to=&amp;doc_type=&amp;doc_category=UNDEFINED&amp;action=%D0%9D%D0%B0%D0%B9%D1%82%D0%B8</t>
  </si>
  <si>
    <t>Законопроект, хронология, пояснительная записка</t>
  </si>
  <si>
    <t>https://volgafin.volgograd.ru/norms/acts/17581/</t>
  </si>
  <si>
    <t>https://minfin.donland.ru/documents/projects/</t>
  </si>
  <si>
    <t>https://fin.sev.gov.ru/</t>
  </si>
  <si>
    <t>https://minfin01-maykop.ru/Show/Category/74?page=1&amp;ItemId=272&amp;filterYear=2023</t>
  </si>
  <si>
    <t>https://minfin.rk.gov.ru/ru/structure/2022_10_26_15_01_biudzhet_na_2023_god_i_na_planovyi_period_2024_i_2025_godov</t>
  </si>
  <si>
    <t>https://minfin.krasnodar.ru/activity/byudzhet/zakony-o-kraevom-byudzhete/year-2023</t>
  </si>
  <si>
    <t>https://www.astroblduma.ru/documents/?arrFilter_ff%5BPREVIEW_TEXT%5D=&amp;arrFilter_pf%5BNDOC%5D=&amp;arrFilter_DATE_ACTIVE_FROM_1=&amp;arrFilter_DATE_ACTIVE_FROM_2=&amp;arrFilter_pf%5BDOC_TYPE%5D=XsjUiL3Z&amp;arrFilter_pf%5BTHEMATICS%5D=&amp;arrFilter_pf%5BSUBJECT_LEGISLATIVE_INITIATIVE%5D=&amp;arrFilter_pf%5BDOC_STATUS%5D=&amp;set_filter=%D0%9F%D0%BE%D0%B8%D1%81%D0%BA&amp;set_filter=Y</t>
  </si>
  <si>
    <t>https://minfin.donland.ru/activity/7027/</t>
  </si>
  <si>
    <t>https://ob.sev.gov.ru/dokumenty/izmeneniya-v-budzhet/2023-2025-gg</t>
  </si>
  <si>
    <t>https://ob.sev.gov.ru/dokumenty/zakon-o-byudzhete/2023-i-planovyj-period-2024-2025-gg</t>
  </si>
  <si>
    <t>Законопроекты</t>
  </si>
  <si>
    <t>https://parlament.kbr.ru/documents/zakonoproekty/</t>
  </si>
  <si>
    <t>https://minfin.kbr.ru/documents/proekty-npa/</t>
  </si>
  <si>
    <t>https://parlament09.ru/services/zakonotvorchestvo/zakonoproekty/</t>
  </si>
  <si>
    <t>https://parlamentchr.ru/zakonoproekty-nahodyashhiesya-na-rassmotrenii-v-parlamente-chechenskoj-respubliki</t>
  </si>
  <si>
    <t>https://www.minfinchr.ru/deyatelnost</t>
  </si>
  <si>
    <t>http://forcitizens.ru/o-byudzhete/dokumentatsiya#13-32-2022-god</t>
  </si>
  <si>
    <t>https://mfsk.ru/law/z_sk0http:/www.mfsk.ru/law/proekty-zakonovsk</t>
  </si>
  <si>
    <t>https://nsrd.ru/regulatory/proekty/</t>
  </si>
  <si>
    <t>Законы</t>
  </si>
  <si>
    <t>https://parlamentri.ru/zakonoproekty-vnesennye-v-ns-ri-2023-goda/</t>
  </si>
  <si>
    <t>https://mfri.ru/%d0%b4%d0%b5%d1%8f%d1%82%d0%b5%d0%bb%d1%8c%d0%bd%d0%be%d1%81%d1%82%d1%8c/%d0%be%d1%82%d0%ba%d1%80%d1%8b%d1%82%d1%8b%d0%b9-%d0%b1%d1%8e%d0%b4%d0%b6%d0%b5%d1%82/%d0%b1%d1%8e%d0%b4%d0%b6%d0%b5%d1%82-6-2/</t>
  </si>
  <si>
    <t>https://minfin.kbr.ru/activity/byudzhet/</t>
  </si>
  <si>
    <t>https://minfin09.ru/category/load/%D0%B1%D1%8E%D0%B4%D0%B6%D0%B5%D1%82-%D1%80%D0%B5%D1%81%D0%BF%D1%83%D0%B1%D0%BB%D0%B8%D0%BA%D0%B8/2023/</t>
  </si>
  <si>
    <t>http://gsrb.ru/ru/materials/materialy-k-zasedaniyu-gs-k-rb/</t>
  </si>
  <si>
    <t>https://minfin.bashkortostan.ru/activity/2870/</t>
  </si>
  <si>
    <t>https://www.minfinrm.ru/norm-akty-new/</t>
  </si>
  <si>
    <t>http://www.udmgossovet.ru/activity/law/schedule/materials/</t>
  </si>
  <si>
    <t>Законопроекты, пояснительные записки, заключения КСП</t>
  </si>
  <si>
    <t>https://www.gs.cap.ru/doc/laws?type=laws&amp;size=120</t>
  </si>
  <si>
    <t>https://mfin.permkrai.ru/deyatelnost/byudzhet-permskogo-kraya/dokumenty-o-byudzhete</t>
  </si>
  <si>
    <t>https://www.minfin.kirov.ru/otkrytyy-byudzhet/dlya-spetsialistov/oblastnoy-byudzhet/%d0%9f%d0%bb%d0%b0%d0%bd%d0%b8%d1%80%d0%be%d0%b2%d0%b0%d0%bd%d0%b8%d0%b5%20%d0%b1%d1%8e%d0%b4%d0%b6%d0%b5%d1%82%d0%b0/</t>
  </si>
  <si>
    <t>http://mf.nnov.ru/index.php?option=com_k2&amp;view=item&amp;id=1509:zakony-ob-oblastnom-byudzhete-na-ocherednoj-finansovyj-god-i-na-planovyj-period&amp;Itemid=553</t>
  </si>
  <si>
    <t>https://minfin-samara.ru/proekty-zakonov-o-byudzhete/</t>
  </si>
  <si>
    <t>https://budget.minfin-samara.ru/dokumenty/</t>
  </si>
  <si>
    <t>https://minfin.saratov.gov.ru/ministerstvo/protivodejstvie-korruptsii/nezavisimaya-antikorruptsionnaya-ekspertiza</t>
  </si>
  <si>
    <t>http://www.zsuo.ru/zakony/proekty.html</t>
  </si>
  <si>
    <t>https://www.minfinrm.ru/norm-akty-new/zakony/norm-prav-akty/budget-2023/</t>
  </si>
  <si>
    <t>https://mfur.ru/budjet/ispolnenie/zakon/2023-god.php?clear_cache=Y</t>
  </si>
  <si>
    <t>https://minfin.cap.ru/action/activity/byudzhet/respublikanskij-byudzhet-chuvashskoj-respubliki/2023-god</t>
  </si>
  <si>
    <t>https://budget.cap.ru/Menu/Page/1075</t>
  </si>
  <si>
    <t>https://budget.cap.ru/Show/Category/330?ItemId=1077</t>
  </si>
  <si>
    <t>https://budget.cap.ru/Show/Category/326?ItemId=1057</t>
  </si>
  <si>
    <t>https://zakon.zsperm.ru/?q=%CE+%E2%ED%E5%F1%E5%ED%E8%E8+%E8%E7%EC%E5%ED%E5%ED%E8%E9+%E2+%C7%E0%EA%EE%ED+%CF%E5%F0%EC%F1%EA%EE%E3%EE+%EA%F0%E0%FF+%22%CE+%E1%FE%E4%E6%E5%F2%E5+%CF%E5%F0%EC%F1%EA%EE%E3%EE+%EA%F0%E0%FF+%ED%E0+2023&amp;how=d</t>
  </si>
  <si>
    <t>https://oreloblsovet.ru/legislation/proektyi-zakonov.html</t>
  </si>
  <si>
    <t>http://orel-region.ru/index.php?head=6&amp;part=73&amp;unit=3&amp;op=8&amp;in=132&amp;dop=318#view</t>
  </si>
  <si>
    <t>http://orel-region.ru/index.php?head=6&amp;part=73&amp;unit=3&amp;op=8&amp;in=131&amp;dop=320#view</t>
  </si>
  <si>
    <t>https://zsto.ru/index.php/739a50c4-47c1-81fa-060e-2232105925f8/5f51608f-f613-3c85-ce9f-e9a9410d8fa4</t>
  </si>
  <si>
    <t>https://xn--h1aakfb4b.xn--80aaccp4ajwpkgbl4lpb.xn--p1ai/np-baza/proekty-npa/</t>
  </si>
  <si>
    <t>http://portal.tverfin.ru/Show/Category/5?page=1&amp;ItemId=271&amp;filterYear=2023</t>
  </si>
  <si>
    <t>http://minfin.kalmregion.ru/deyatelnost/byudzhet-respubliki-kalmykiya/proekty-zakonov-o-respublikanskom-byudzhete/</t>
  </si>
  <si>
    <t>http://minfin.kalmregion.ru/deyatelnost/byudzhet-respubliki-kalmykiya/</t>
  </si>
  <si>
    <t>https://volgafin.volgograd.ru/norms/acts/17873/</t>
  </si>
  <si>
    <t>https://zaksob39.ru/activity/zakon/draft/</t>
  </si>
  <si>
    <t>https://sobranie.pskov.ru/lawmaking/bills</t>
  </si>
  <si>
    <t>https://finance.pskov.ru/proekty</t>
  </si>
  <si>
    <t>http://bks.pskov.ru/ebudget/Show/Category/11?ItemId=258</t>
  </si>
  <si>
    <t>http://minfin.alania.gov.ru/index.php/activity/budgetprojectslaws/budgetlaws</t>
  </si>
  <si>
    <t>https://gossov.tatarstan.ru/activity/lawmaking/zakon_project</t>
  </si>
  <si>
    <t>https://minfin.tatarstan.ru/vnesenie-izmeneniy-v-zakon-o-byudzhete.htm</t>
  </si>
  <si>
    <t>http://budget.orb.ru/</t>
  </si>
  <si>
    <t>https://www.zspo.ru/legislative/bills/</t>
  </si>
  <si>
    <t>https://finance.pnzreg.ru/docs/np/</t>
  </si>
  <si>
    <t>https://mf.orb.ru/activity/26539/</t>
  </si>
  <si>
    <t>https://finance.pnzreg.ru/docs/bpo/izmeneniya-i-dopolneniya/</t>
  </si>
  <si>
    <t>http://asozd.samgd.ru/bills/?search=1&amp;NumberField=&amp;FullNameField=%D0%9E+%D0%B2%D0%BD%D0%B5%D1%81%D0%B5%D0%BD%D0%B8%D0%B8+%D0%B8%D0%B7%D0%BC%D0%B5%D0%BD%D0%B5%D0%BD%D0%B8%D0%B9+%D0%B2+%D0%97%D0%B0%D0%BA%D0%BE%D0%BD+%D0%A1%D0%B0%D0%BC%D0%B0%D1%80%D1%81%D0%BA%D0%BE%D0%B9+%D0%BE%D0%B1%D0%BB%D0%B0%D1%81%D1%82%D0%B8+%22%D0%9E%D0%B1+%D0%BE%D0%B1%D0%BB%D0%B0%D1%81%D1%82%D0%BD%D0%BE%D0%BC+%D0%B1%D1%8E%D0%B4%D0%B6%D0%B5%D1%82%D0%B5+%D0%BD%D0%B0+2023&amp;RegistrationDateField_Begin=&amp;RegistrationDateField_End=&amp;state_id=&amp;law_state_id=&amp;subject_id=&amp;theme_block_id=</t>
  </si>
  <si>
    <t>https://minfin-samara.ru/2023-2025/</t>
  </si>
  <si>
    <t>https://minfin.saratov.gov.ru/budget/zakon-o-byudzhete/zakon-ob-oblastnom-byudzhete/zakon-ob-oblastnom-byudzhete-2023-2025-g</t>
  </si>
  <si>
    <t>http://ufo.ulntc.ru:8080/dokumenty/vneseniya-izmenenij-v-zakon-o-byudzhete/2023-god</t>
  </si>
  <si>
    <t>http://www.kurganoblduma.ru/about/activity/doc/proekty/</t>
  </si>
  <si>
    <t>http://www.finupr.kurganobl.ru/index.php?test=praktdum</t>
  </si>
  <si>
    <t>http://zsso.ru/legislative/lawprojects</t>
  </si>
  <si>
    <t>https://minfin.midural.ru/document/category/20#document_list</t>
  </si>
  <si>
    <t>http://smart.mfural.ru/ebudget/Menu/Page/1</t>
  </si>
  <si>
    <t>https://sapp.duma72.ru/zakonotvorchestvo/zakonoproekty-vnesennye-v-tyumenskuyu-oblastnuyu-dumu</t>
  </si>
  <si>
    <t>https://admtyumen.ru/ogv_ru/finance/finance/bugjet.htm</t>
  </si>
  <si>
    <t>https://depfin.admhmao.ru/otkrytyy-byudzhet/</t>
  </si>
  <si>
    <t>https://zs.yanao.ru/documents/all/?filter%5Bdocuments%5D%5Bname%5D=%D0%B1%D1%8E%D0%B4%D0%B6%D0%B5%D1%82&amp;nav-documents=page-1</t>
  </si>
  <si>
    <t>https://fea.yamalfin.ru/</t>
  </si>
  <si>
    <t>https://elkurultay.ru/deyatelnost/zakonotvorchestvo/</t>
  </si>
  <si>
    <t>https://www.akzs.ru/activitys/sessions/</t>
  </si>
  <si>
    <t>http://minfin.krskstate.ru/openbudget/law</t>
  </si>
  <si>
    <t>https://eparlament.irzs.ru/Home/Index?ais_uid=1&amp;type=zp&amp;dfrom=19.09.2018&amp;NumPage=1&amp;RowsOnPage=20</t>
  </si>
  <si>
    <t>https://www.zskuzbass.ru/zakonotvorchestvo/proektyi-normativnyix-pravovyix-aktov-kemerovskoj-oblasti</t>
  </si>
  <si>
    <t>https://openbudget.mfnso.ru/</t>
  </si>
  <si>
    <t>http://www.omsk-parlament.ru/?sid=2940</t>
  </si>
  <si>
    <t>https://depfin.tomsk.gov.ru/proekty-zakonov-o-vnesenii-izmenenij-v-oblastnoj-bjudzhet</t>
  </si>
  <si>
    <t>https://hural-buryatia.ru/deyatelnost/zakonodatelnaya/proekty-normativno-pravovykh-aktov/</t>
  </si>
  <si>
    <t>Законопроекты, хронология, пояснительные записки</t>
  </si>
  <si>
    <t>http://budget.sakha.gov.ru/</t>
  </si>
  <si>
    <t>https://minfin.75.ru/byudzhet/konsolidirovannyy-kraevoy-byudzhet/proekty-zakonov-o-byudzhete-kraya</t>
  </si>
  <si>
    <t>https://budgetzab.75.ru/Page/BudgLaw?project=1&amp;ItemId=13&amp;show_title=on</t>
  </si>
  <si>
    <t>https://zaksobr.kamchatka.ru/events/Zakony/Proekty-Zakonov-Kamchatskogo-kraya</t>
  </si>
  <si>
    <t>https://primorsky.ru/authorities/executive-agencies/departments/finance/laws.php</t>
  </si>
  <si>
    <t>https://ebudget.primorsky.ru/Page/BudgLaw?project=1&amp;ItemId=1471&amp;show_title=on&amp;expanded=1</t>
  </si>
  <si>
    <t>http://www.duma.khv.ru/?a=270100399</t>
  </si>
  <si>
    <t>https://zs.amurobl.ru/map/</t>
  </si>
  <si>
    <t>https://www.fin.amurobl.ru/pages/normativno-pravovye-akty/regionalnyy-uroven/proekty-zakonov-ao/</t>
  </si>
  <si>
    <t>https://magoblduma.ru/documents/?DOCUMENT_TYPE=0&amp;DOC_NOMER=&amp;q=%D0%B1%D1%8E%D0%B4%D0%B6%D0%B5%D1%82&amp;DOCUMENT_PORGAN=0&amp;DOCUMENT_LEVEL=0&amp;DOC_DATE_FROM=&amp;DOC_DATE_TO=&amp;STATUS_ACTIVITY=0&amp;STATUS_DISCUSS=0&amp;IS_DISCUSS=0&amp;CITY_OKRUG=0&amp;OO_STATUS=0&amp;filtering=1</t>
  </si>
  <si>
    <t>http://doc.dumasakhalin.ru/chapter/projects</t>
  </si>
  <si>
    <t>https://sakhminfin.ru/</t>
  </si>
  <si>
    <t>http://zseao.ru/search-zakonoproekt/</t>
  </si>
  <si>
    <t>https://www.eao.ru/isp-vlast/departament-finansov-pravitelstva-evreyskoy-avtonomnoy-oblasti/byudzhet/</t>
  </si>
  <si>
    <t>https://xn--80ahnhajq6aec7b.xn--p1ai/documents/1.html</t>
  </si>
  <si>
    <t>http://www.finupr.kurganobl.ru/index.php?test=bud23</t>
  </si>
  <si>
    <t>https://www.minfin74.ru/minfin/activities/budget/law/2023-2025.htm</t>
  </si>
  <si>
    <t>https://zs74.ru/byudzhet</t>
  </si>
  <si>
    <t>https://open.minfin74.ru/documenty/zakon_o_budget/2023</t>
  </si>
  <si>
    <t>https://www.dumahmao.ru/budget/budget2023-2025/lawsprojects/index.php</t>
  </si>
  <si>
    <t>https://minfin-altai.ru/deyatelnost/proekt-byudzheta-zakony-o-byudzhete-zakony-ob-ispolnenii-byudzheta/2023-2025/</t>
  </si>
  <si>
    <t>https://minfin.rtyva.ru/node/23572/</t>
  </si>
  <si>
    <t>https://minfin.alregn.ru/projects/p2023/</t>
  </si>
  <si>
    <t>https://minfin.alregn.ru/bud/z2023/</t>
  </si>
  <si>
    <t>https://www.sobranie.info/index.php?item=lawBase&amp;die=lawBaseProject</t>
  </si>
  <si>
    <t>https://irkobl.ru/sites/minfin/activity/budget/</t>
  </si>
  <si>
    <t>https://openbudget.irkobl.ru/budget/law_project/</t>
  </si>
  <si>
    <t>https://openbudget.irkobl.ru/budget/law/</t>
  </si>
  <si>
    <t>https://www.ofukem.ru/budget/projects2022-20246058/</t>
  </si>
  <si>
    <t>https://www.ofukem.ru/budget/laws2022-20241040/</t>
  </si>
  <si>
    <t>https://mf.omskportal.ru/oiv/mf/otrasl/otkrbudg/obl-budget/2023%E2%80%932025</t>
  </si>
  <si>
    <t>https://budget.omsk.ifinmon.ru/o-byudzhete/dokumenty#101-389-2023-2025</t>
  </si>
  <si>
    <t>https://duma.tomsk.ru/calendar/zdto/2023/8?</t>
  </si>
  <si>
    <t>https://depfin.tomsk.gov.ru/documents/front</t>
  </si>
  <si>
    <t>https://egov-buryatia.ru/minfin/activities/directions/respublikanskiy-byudzhet/2023-2025-gg/</t>
  </si>
  <si>
    <t>https://egov-buryatia.ru/minfin/activities/directions/respublikanskiy-byudzhet/2023-2025-gg/zakony-o-byudzhete.php</t>
  </si>
  <si>
    <t>https://minfin.sakha.gov.ru/zakony-o-bjudzhete/2023-2025-gg</t>
  </si>
  <si>
    <t>https://iltumen.ru/documents?group=LAW_PASSPORT&amp;name=%25D0%25B1%25D1%258E%25D0%25B4%25D0%25B6%25D0%25B5%25D1%2582</t>
  </si>
  <si>
    <t>https://www.zaksobr-chita.ru/documents/proektyi_zakonov/2023_god</t>
  </si>
  <si>
    <t>https://budgetzab.75.ru/Page/BudgLaw?ItemId=14&amp;show_title=on</t>
  </si>
  <si>
    <t>https://www.kamgov.ru/minfin/budzet-2023</t>
  </si>
  <si>
    <t>http://monitoring.zspk.gov.ru/#type=zakonoproekt/from=08.10.2021/to=</t>
  </si>
  <si>
    <t>https://minfin.khabkrai.ru/portal/Show/Category/184?page=1&amp;ItemId=497&amp;filterYear=2023</t>
  </si>
  <si>
    <t>https://minfin.khabkrai.ru/portal/Show/Category/34?page=1&amp;ItemId=227&amp;filterYear=2023</t>
  </si>
  <si>
    <t>http://ob.fin.amurobl.ru/dokumenty/proekt_zakon/izmenenia_zakon/2023</t>
  </si>
  <si>
    <t>https://openbudget.49gov.ru/dokumenty#213-2023-god</t>
  </si>
  <si>
    <t>https://openbudget.sakhminfin.ru/Menu/Page/611</t>
  </si>
  <si>
    <t>Источники данных для оценки показателей раздела 2 рейтинга в 2023 году</t>
  </si>
  <si>
    <t xml:space="preserve">Сведения о внесении изменений в закон о бюджете субъекта РФ на 2023 год и плановый период 2024 и 2025 годов </t>
  </si>
  <si>
    <t>https://www.bryanskoblfin.ru/open/Show/Content/2253?ParentItemId=280</t>
  </si>
  <si>
    <t>Законопроект и материалы к нему</t>
  </si>
  <si>
    <t>https://bryanskoblfin.ru/Show/Category/10?ItemId=4</t>
  </si>
  <si>
    <t>http://ob.beldepfin.ru/dokumenty/zakon_o_byudzhete_oblasti/zakon_o_vnecenii_izm2022/zakon_o_vnecenii_izm2023</t>
  </si>
  <si>
    <t>Портала нет</t>
  </si>
  <si>
    <t>https://b4u.gov-murman.ru/</t>
  </si>
  <si>
    <t>Страница не загружается, не актуально: http://open.findep.org/</t>
  </si>
  <si>
    <t>http://openbudget.kamgov.ru/Dashboard#/main</t>
  </si>
  <si>
    <t>https://www.govvrn.ru/npafin?p_p_id=Foldersanddocuments_WAR_foldersanddocumentsportlet&amp;p_p_lifecycle=0&amp;p_p_state=normal&amp;p_p_mode=view&amp;folderId=6609618</t>
  </si>
  <si>
    <t>Используется только графический формат</t>
  </si>
  <si>
    <t>https://duma32.ru/komitet-po-byudzhetu-nalogam-i-ekonomicheskoy-politike/</t>
  </si>
  <si>
    <t>Передаресация по соответствующим ссылкам на специализированны портал</t>
  </si>
  <si>
    <t>Передаресация на специализированный портал</t>
  </si>
  <si>
    <t>Отсутствуют даты внесения законопроектов</t>
  </si>
  <si>
    <t>Отсутствуют даты размещения законопроектов</t>
  </si>
  <si>
    <t>Сведения не размещаются</t>
  </si>
  <si>
    <t>Заключения не размещаются</t>
  </si>
  <si>
    <t xml:space="preserve">Нет </t>
  </si>
  <si>
    <t>https://bryanskoblfin.ru/open/Show/Content/2236?ItemId=278</t>
  </si>
  <si>
    <t>https://zsvo.ru/documents/10/</t>
  </si>
  <si>
    <t>Отсутствуют даты внесения и даты размещения законопроектов</t>
  </si>
  <si>
    <t>https://www.zskaluga.ru/deyatelnost/zakonoproekty/</t>
  </si>
  <si>
    <t>Используется только графический формат (законопроект для закона от 20.10.2023)</t>
  </si>
  <si>
    <t>https://minfin.admoblkaluga.ru/page/2023-2025_budget/</t>
  </si>
  <si>
    <t>Законопроект, пояснительная записка к нему</t>
  </si>
  <si>
    <t>https://kurskduma.ru/proekty-normativno-pravovykh-aktov/</t>
  </si>
  <si>
    <t>https://vs19.ru/lawmaking/bills/archive/1</t>
  </si>
  <si>
    <t>https://kursk.ru/region/economy/finansy/oblastnoy-byudzhet/</t>
  </si>
  <si>
    <t>https://minfin39.ru/budget/process/last/</t>
  </si>
  <si>
    <t>https://r-19.ru/authorities/ministry-of-finance-of-the-republic-of-khakassia/docs/byudzhet-respubliki-khakasiya/</t>
  </si>
  <si>
    <t>http://depfin.orel-region.ru:8096/ebudget/Menu/Page/26</t>
  </si>
  <si>
    <t>Наименование приложений отражены в содержании</t>
  </si>
  <si>
    <t>https://kosoblduma.ru/laws/pzko/</t>
  </si>
  <si>
    <t>Законопроект, пояснительная записка к нему в графическом формате (для закона от 27.11.2023)</t>
  </si>
  <si>
    <t>Не размещены законопроекты к законам от 20.03.2023, 10.07.2023, 19.09.2023</t>
  </si>
  <si>
    <t>https://depfin.kostroma.gov.ru/pravovaya-baza/normativnoe-regulirovanie-deyatelnosti/proekty-zakonov-kostromskoy-oblasti.php</t>
  </si>
  <si>
    <t>Для законов от 10.07.2023, 19.09.2023,  27.11.2023</t>
  </si>
  <si>
    <t>Финансового органа</t>
  </si>
  <si>
    <t>Используется только графический формат (законопроект для закона от 14.11.2023)</t>
  </si>
  <si>
    <t>Законопроект, пояснительная записка к нему в графическом формате (для закона от 14.11.2023)</t>
  </si>
  <si>
    <t>Законопроект, пояснительная записка к нему, заключение КСП</t>
  </si>
  <si>
    <t>Используется только графический формат (законопроект для закона от 13.12.2023),  не размещен (законопроект для закона от 21.02.2023)</t>
  </si>
  <si>
    <t>Да (частично)</t>
  </si>
  <si>
    <t>Нет данных (26 заседание)</t>
  </si>
  <si>
    <t>Нет данных (24 заседание)</t>
  </si>
  <si>
    <t>Нет данных (22 заседание - внеочередное)</t>
  </si>
  <si>
    <t>http://rznoblduma.ru/index.php?option=com_content&amp;view=article&amp;id=177&amp;Itemid=125;   https://rznoblduma.ru/zakonotvorchestvo/proekty-zakonov/</t>
  </si>
  <si>
    <t>Для закона от 18.12.2023</t>
  </si>
  <si>
    <t>Отсутствуют  даты размещения законопроектов</t>
  </si>
  <si>
    <t xml:space="preserve">Используется только графический формат </t>
  </si>
  <si>
    <t>Не размещаются</t>
  </si>
  <si>
    <t>Используется только графический формат (законопроект для законов от от 28.02.2023, 30.06.2023)</t>
  </si>
  <si>
    <t>Законопроект и материалы к нему (к закону от 24.03.2023)</t>
  </si>
  <si>
    <t>Не размещены законопроекты к законам от 05.07.2023, 29.09.2023, 15.12.2023</t>
  </si>
  <si>
    <t>Для закона  от 15.12.2023</t>
  </si>
  <si>
    <t>Законы о внесении изменений в закон о бюджете не принимались</t>
  </si>
  <si>
    <t>Для всех законов</t>
  </si>
  <si>
    <t>Для законов от 11.12.2023, 27.12.2023</t>
  </si>
  <si>
    <t>https://budget.lenobl.ru/documents/?page=1&amp;sortOrder=&amp;type=&amp;sortName=&amp;sortDate=</t>
  </si>
  <si>
    <t>Для закона от 03.11.2023</t>
  </si>
  <si>
    <t>Отсутствует заключение КСП к закону от 03.11.2023</t>
  </si>
  <si>
    <t>https://minfin.gov-murman.ru/open-budget/regional_budget/law_of_budget_projects/2023/</t>
  </si>
  <si>
    <t>https://minfin.gov-murman.ru/open-budget/regional_budget/law_of_budget/</t>
  </si>
  <si>
    <t>https://duma-murman.ru/deyatelnost/oblastnoy-byudzhet/proekty-zakonov/</t>
  </si>
  <si>
    <t>Для закона от 30.11.2023</t>
  </si>
  <si>
    <t>https://novoblduma.ru/action/archive/?arArchive_DATE_ACTIVE_FROM_1=&amp;arArchive_DATE_ACTIVE_FROM_2=&amp;arArchive_pf%5BNAME%5D=О+внесении+изменений+в+областной+закон+«Об+областном+бюджете+на+2023+год+и+на+плановый+период+2024+и+2025+годов»&amp;arArchive_pf%5BPROFILE%5D=&amp;arArchive_pf%5BWHO_ADDED%5D=&amp;set_filter=Фильтр</t>
  </si>
  <si>
    <t>Законопроект, заключение КСП</t>
  </si>
  <si>
    <t>https://sobranie.pskov.ru/lawmaking/bills?at=03/07/23&amp;from=01/07/23&amp;period=single&amp;since=01/07/23&amp;to=31/07/23&amp;until=31/07/23;   https://sobranie.pskov.ru/lawmaking/bills?at=25/09/23&amp;period=single&amp;since=01/07/23&amp;until=31/07/23;   https://sobranie.pskov.ru/lawmaking/bills?at=24/11/23&amp;period=single&amp;since=01/07/23&amp;until=31/07/23;   https://sobranie.pskov.ru/lawmaking/bills?at=14/12/23&amp;period=single&amp;since=01/07/23&amp;until=31/07/23</t>
  </si>
  <si>
    <t>Для законов от 19.07.2023, 28.12.2023</t>
  </si>
  <si>
    <t>https://finance.pskov.ru/ob-upravlenii/pravovaya-baza</t>
  </si>
  <si>
    <t>Законопроекты, пояснительные записки (частично), заключения КСП (частично)</t>
  </si>
  <si>
    <t>https://fincom.gov.spb.ru/budget/planning/acts?documentId=4987&amp;fileIndex=0</t>
  </si>
  <si>
    <t>Да, содержатся</t>
  </si>
  <si>
    <t>Надлежащей практикой в целях составления рейтинга считается размещение в открытом доступе проекта закона о внесении изменений в закон о бюджете и материалов к нему в течение пяти рабочих дней со дня внесения проекта закона в законодательный (представительный) орган и не позднее даты его рассмотрения законодательным (представительным) органом. В случае, если указанные требования не выполняются, то оценка показателя принимает значение «0 (ноль) баллов». Оцениваются сведения, размещенные в открытом доступе на момент проведения мониторинга.</t>
  </si>
  <si>
    <t xml:space="preserve">В целях составления рейтинга надлежащей практикой считается размещение в открытом доступе законов о внесении изменений в закон о бюджете в течение десяти рабочих дней после подписания соответствующего закона. В случае, если указанное требование не выполняется, оценка показателя принимает значение «0 (ноль) баллов». </t>
  </si>
  <si>
    <t>В целях составления рейтинга надлежащей практикой считается размещение в открытом доступе актуализированной версии закона о бюджете в течение одного месяца от даты подписания закона о внесении изменений в закон о бюджете. В случае, если указанное требование не выполняется, оценка показателя принимает значение «0 (ноль) баллов».</t>
  </si>
  <si>
    <t>https://fincom.gov.spb.ru/budget/planning/acts?documentId=5127&amp;fileIndex=0</t>
  </si>
  <si>
    <t>https://budget.fincom.gov.spb.ru/materials</t>
  </si>
  <si>
    <t>http://www.assembly.spb.ru/ndoc/doc/0/777355774</t>
  </si>
  <si>
    <t>https://fincom.gov.spb.ru/budget/planning/acts?documentId=5123&amp;fileIndex=0</t>
  </si>
  <si>
    <t>Для закона от 16.11.2023</t>
  </si>
  <si>
    <t>http://www.huralrk.ru/component/jak2filter/?Itemid=422&amp;jakeyword=О%20республиканском%20бюджете%20на%202023%20год%20и%20на%20плановый%20период%202024%20и%202025%20годов&amp;category_id=1&amp;xf_6_txt=&amp;xf_3_from=&amp;xf_3_to=&amp;xf_7=0&amp;xf_10=0&amp;xf_9=0&amp;btnSubmit=Начать%20поиск</t>
  </si>
  <si>
    <t>Передаресация на сайт фин.органа</t>
  </si>
  <si>
    <t>https://portal-ob.volgafin.ru/dokumenty/zakon_o_byudzhete/2022</t>
  </si>
  <si>
    <t>https://volgoduma.ru/lawmaking/projects/?doc_number=&amp;doc_name=областном+бюджете&amp;date_from=&amp;date_to=&amp;doc_type=&amp;doc_category=UNDEFINED&amp;action=Найти</t>
  </si>
  <si>
    <t>https://zsro.ru/deyatelnost/zakonotvorchestvo/proekty-oblastnykh-zakonov/</t>
  </si>
  <si>
    <t>https://sevzakon.ru/view/laws/bank_zakonoproektov/</t>
  </si>
  <si>
    <t>Актуализированная версия закона в ред. от 27.06.2023 отсутствовала по состоянию на 27.02.2023</t>
  </si>
  <si>
    <t>Версия в ред. от 27.06.2023 отсутствовала по состоянию на 27.02.2023</t>
  </si>
  <si>
    <t>http://minfinrd.ru/svedeniya_ob_ispolzovanii_vydelyaemykh_byudzhetnykh_sredstv</t>
  </si>
  <si>
    <t>http://portal.minfinrd.ru/Menu/Page/1</t>
  </si>
  <si>
    <t>Для законов от 06.10.2023, 22.12.2023</t>
  </si>
  <si>
    <t>Размещен только один законопроект https://nsrd.ru/regulatory/proekty/2437/ (для закона от 22.12.2023)</t>
  </si>
  <si>
    <t>Размещен законопроект к закону от 06.04.2023. Не размещены законопроекты к законам  от 06.10.2023, 22.12.2023</t>
  </si>
  <si>
    <t>Размещен только один законопроект в графическом формате (для закона от 29.12.2023)</t>
  </si>
  <si>
    <t>Для законов от  28.02.2023, 26.04.2023, 20.09.2023</t>
  </si>
  <si>
    <t>https://mfri.ru/деятельность/открытый-бюджет/бюджет-6-2/</t>
  </si>
  <si>
    <t>Размещены законы от 28.02.2023, 26.04.2023. Для закона от 26.04.2023 используется только графический формат.Отсутствуют законы от 20.09.2023, 29.12.2023</t>
  </si>
  <si>
    <t>Размещен только один законопроект в графическом формате (для закона от 08.12.2023)</t>
  </si>
  <si>
    <t>Размещен законопроект к закону от 08.12.2023. Не размещен законопроект к закону  от 12.04.2023</t>
  </si>
  <si>
    <t>Для закона от 12.04.2023</t>
  </si>
  <si>
    <t>https://minfin09.ru/category/2023-год/</t>
  </si>
  <si>
    <t>Не размещен законопроект к закону от 26.10.2023. 4 законопроекта размещены по ссылкам  https://parlament09.ru/services/zakonotvorchestvo/zakonoproekty/vi-sozyva/proekty-k-45-sessii-narodnfbogo-sobraniya-parlamenta-kchr/proekt-zakona-kchr-434-vi-o-vnesenii-izmeneniy-v-zakon-karachaevo-cherkesskoy-respubliki-o-respublik/ (45 сессия);   https://parlament09.ru/services/zakonotvorchestvo/zakonoproekty/vi-sozyva/proekty-k-48-sesugsii-narodnogo-sobraniya-parlamenta-kchr/proekt-zakona-kchr-468-vi-o-vnesenii-izmeneniy-v-zakon-karachaevo-cherkesskoy-respubliki-o-respublik/ (48 сессия);   https://parlament09.ru/services/zakonotvorchestvo/zakonoproekty/vi-sozyva/proekty-k-49-sessii-naroddbgnogo-sobraniya-parlamenta-kchr/proekt-zakona-kchr-498-vi-o-vnesenii-izmeneniy-v-zakon-karachaevo-cherkesskoy-respubliki-o-respublik/ (49 сессия);    https://parlament09.ru/services/zakonotvorchestvo/zakonoproekty/vi-sozyva/proekty-k-51-sessii-narornglndnogo-sobraniya-parlamenta-kchr/proekt-zakona-kchr-519-vi-o-vnesenii-izmeneniy-v-zakon-karachaevo-cherkesskoy-respubliki-o-respublik/ (51 сессия, отсутствует пояснительная записка)</t>
  </si>
  <si>
    <t>Для закона от 26.10.2023</t>
  </si>
  <si>
    <t>Для законов от 26.10.2023, 25.12.2023</t>
  </si>
  <si>
    <t>Законы от 14.07.2023, 07.11.2023, 25.12.2023 размещены только в графическом формате, закон от 20.02.2023 имеет текстовый и графический формат</t>
  </si>
  <si>
    <t>https://minfin09.ru/category/load/бюджет-республики/2023/;  https://minfin09.ru/category/2023-год/</t>
  </si>
  <si>
    <t>Актуализированные версии закона о бюджете не размещаются</t>
  </si>
  <si>
    <t>https://parlament.alania.gov.ru/activity/legislation/adoptedlaws</t>
  </si>
  <si>
    <t>https://minfin.alania.gov.ru/activity/budgetprojectslaws/budgetlaws</t>
  </si>
  <si>
    <t>https://parlament.alania.gov.ru/activity/legislation/lawarchive</t>
  </si>
  <si>
    <t>https://forcitizens.ru/o-byudzhete/dokumentatsiya#13-32-2022-god</t>
  </si>
  <si>
    <t>https://openbudsk.ru/vnesenie-izm18/6tz1l7r614/</t>
  </si>
  <si>
    <t>https://www.dumask.ru/law/zakonodatelnaya-deyatelnost/zakonoproekty-i-inye-pravovye-akty-nakhodyashchiesya-na-rassmotrenii.html</t>
  </si>
  <si>
    <t>Размещен один законопроект к закону от 18.12.2023 https://gsrb.ru/ru/materials/materialy-k-zasedaniyu-gs-k-rb/?SECTION_ID=2267</t>
  </si>
  <si>
    <t>Размещение заключения органа внешнего финансового контроля к закону от 18.12.2023 с нарушением срока установленной практики (после принятия)</t>
  </si>
  <si>
    <t>https://old.gsmari.ru/itog/pnpa_2023.html</t>
  </si>
  <si>
    <t>https://mari-el.gov.ru/ministries/minfin/pages/ProektiZakOBudgete/#close</t>
  </si>
  <si>
    <t>Под наименованием "Проект закона Республики Марий Эл «О внесении изменений в Закон Республики Марий Эл «О республиканском бюджете Республики Марий Эл на 2023 год и на плановый период 2024 и 2025 годов» (изменения 1) содержится Проект закона Республики Марий Эл "О республиканском бюджете Республики Марий Эл на 2024 год и на плановый период 2025 и 2026 годов"</t>
  </si>
  <si>
    <t>https://old.gsmari.ru/itog/pnpa_2023.html;  https://gsmari.ru/activity/</t>
  </si>
  <si>
    <t>См. документы к "38 сессии Государственного Собрания Республики Марий Эл седьмого созыва"</t>
  </si>
  <si>
    <t>Для закона от 01.09.2023</t>
  </si>
  <si>
    <t>https://mari-el.gov.ru/ministries/minfin/pages/ZakRespORespBudg/</t>
  </si>
  <si>
    <t>https://gsrm.ru/zakonoproekty-i-postanovleniy/</t>
  </si>
  <si>
    <t>Законопроект для закона от 27.02.2023 размещен с нарушением сроков надлежащей практики 18.04.2023 (после принятия законодательным органом).  http://www.e-mordovia.ru/otkrytye-dannye/normativnye-akty/teksty-proektov/ministerstvo-finansov-rm/proekt-zakoiki-mordneniy-v-zakon-respubliki-mordoviya-o-respublikansk/?sphrase_id=2780813 (к закону от 27.02.2023); http://www.e-mordovia.ru/otkrytye-dannye/normativnye-akty/teksty-proektov/ministerstvo-finansov-rm/proekt-zakonay-v-zakon-respubliki-mordoviya-o-respublikansk/?sphrase_id=2780813 (к закону от 05.06.2023);   http://www.e-mordovia.ru/otkrytye-dannye/normativnye-akty/teksty-proektov/ministerstvo-finansov-rm/proeknesenii-izmeneniy-v-zakon-respubliki-mordoviya-o-respublikansk/?sphrase_id=2780813 (к закону от 07.08.2023);  http://www.e-mordovia.ru/otkrytye-dannye/normativnye-akty/teksty-proektov/ministerstvo-finansov-rm/proekt-zakona-rezmeneniy-v-zakon-respubliki-mordoviya-o-respublikansk/?sphrase_id=2780813 (к закону от 02.11.2023);   http://www.e-mordovia.ru/otkrytye-dannye/normativnye-akty/teksty-proektov/ministerstvo-finansov-rm/proekt-zakona-respubliki-mordoviyovneseniizmeneniyzakon-respubliki-mordoviya-o-respublikansk/ (к закону от 18.12.2023)</t>
  </si>
  <si>
    <t>Пояснительные записки не размещаются</t>
  </si>
  <si>
    <t>Не размещены пояснительные записки и заключения КСП</t>
  </si>
  <si>
    <t>https://www.gs.cap.ru/doc/laws/2023/03/13/laws-9 (к закону от 24.03.2023);   https://www.gs.cap.ru/doc/laws/2023/10/13/laws-72 (к заону от 27.10.2023)</t>
  </si>
  <si>
    <t>Хронология в составе законопроектов</t>
  </si>
  <si>
    <t>https://budget.permkrai.ru/budget/indicators2023</t>
  </si>
  <si>
    <t>Размещен закон от 22.03.2023</t>
  </si>
  <si>
    <t>https://zsko.ru/documents/draft-laws/10180.html   (к закону от 16.02.2023);   https://zsko.ru/documents/draft-laws/10857.html  (к закону от 29.06.2023);  https://zsko.ru/documents/draft-laws/11175.html (к закону от 03.10.2023);  https://zsko.ru/documents/draft-laws/11527.html (к закону от 30.10.2023);  https://zsko.ru/documents/draft-laws/12404.html (к закону от 14.12.2023)</t>
  </si>
  <si>
    <t>https://zsko.ru/documents/draft-laws/?arFilter_ff%5BNAME%5D=Об+областном+бюджете+на+2023+год+и+на+плановый+период+2024+и+2025+годов&amp;arFilter_ff%5BDETAIL_TEXT%5D=&amp;arFilter_pf%5BNUM%5D=&amp;arFilter_DATE_ACTIVE_FROM_1=&amp;arFilter_DATE_ACTIVE_FROM_2=&amp;arFilter_pf%5BSUBJ%5D%5B%5D=&amp;arFilter_ff%5BSECTION_ID%5D=&amp;arFilter_pf%5BRUBRIKA%5D=&amp;arFilter_pf%5BKOMITET%5D=&amp;set_filter=Показать&amp;set_filter=Y</t>
  </si>
  <si>
    <t>https://www.minfin.kirov.ru/otkrytyy-byudzhet/dlya-spetsialistov/oblastnoy-byudzhet/Планирование%20бюджета/</t>
  </si>
  <si>
    <t>https://mf.nobl.ru/index.php?option=com_k2&amp;view=item&amp;id=1509:zakony-ob-oblastnom-byudzhete-na-ocherednoj-finansovyj-god-i-na-planovyj-period&amp;Itemid=553</t>
  </si>
  <si>
    <t>Не размещены заключения КСП</t>
  </si>
  <si>
    <t>http://mf.nnov.ru:8025/o-budgete/zakonodatelstvo</t>
  </si>
  <si>
    <t>https://www.zsno.ru/law/laws-of-region-and-decisions/index.php;  http://82.208.89.50:8080/zaks?viewForm=&amp;top=0&amp;npage=&amp;nelem=200&amp;upfrm=1&amp;nd=789810020&amp;bview=1&amp;projectname=&amp;projectstage=&amp;projecttext=&amp;nelem1=10&amp;prev=789810001&amp;pred=</t>
  </si>
  <si>
    <t>Заключения КСП:   http://82.208.89.50:8080/zaks?viewForm&amp;nd=791017884&amp;prev=789810020&amp;pred=789810001&amp;bviewprev=1 (к закону от 21.02.2023); http://82.208.89.50:8080/zaks?viewForm&amp;nd=791019256&amp;prev=789810020&amp;pred=789810001&amp;bviewprev=1 (к закону от 03.04.2023);  http://82.208.89.50:8080/zaks?viewForm&amp;nd=791020528&amp;prev=789810020&amp;pred=789810001&amp;bviewprev=1 (к закону от 27.04.2023); http://82.208.89.50:8080/zaks?viewForm&amp;nd=791021418&amp;prev=789810020&amp;pred=789810001&amp;bviewprev=1 (к закону от 25.05.2023); http://82.208.89.50:8080/zaks?viewForm&amp;nd=791022817&amp;prev=789810020&amp;pred=789810001&amp;bviewprev=1 (к закону от 29.06.2023);  http://82.208.89.50:8080/zaks?viewForm&amp;nd=791023904&amp;prev=789810020&amp;pred=789810001&amp;bviewprev=1 (к закону от 27.07.2023);  http://82.208.89.50:8080/zaks?viewForm&amp;nd=791025187&amp;prev=789810020&amp;pred=789810001&amp;bviewprev=1 (к закону от 31.08.2023);  http://82.208.89.50:8080/zaks?viewForm&amp;nd=791026220&amp;prev=789810020&amp;pred=789810001&amp;bviewprev=1 (к закону от 28.09.2023);  http://82.208.89.50:8080/zaks?viewForm&amp;nd=791027300&amp;prev=789810020&amp;pred=789810001&amp;bviewprev=1 (к закону от 31.10.2023);   http://82.208.89.50:8080/zaks?viewForm&amp;nd=791029618&amp;prev=789810020&amp;pred=789810001&amp;bviewprev=1 (к закону от 30.11.2023);    http://82.208.89.50:8080/zaks?viewForm&amp;nd=791030871&amp;prev=789810020&amp;pred=789810001&amp;bviewprev=1  (к закону от 19.12.2023)</t>
  </si>
  <si>
    <t>https://www.zaksob.ru/upload/iblock/doc/7-14/9.pdf (в графическом формате);   https://www.zaksob.ru/activity/zasedaniya/devyatnadtsatoe_zasedanie_zakonodatelnogo_sobraniya_orenburgskoy_oblasti_sedmogo_sozyva_14_12_2023_g/</t>
  </si>
  <si>
    <t>https://www.zaksob.ru/activity/zasedaniya/ (см. документы к заседаниям  29.06.2023,  14.12.2023);   https://www.zaksob.ru/activity/zakonotvorcheskaya-deyatelnost/proekty-oblastnykh-zakonov-i-postanovleniy/  (не размещено);   https://www.zaksob.ru/activity/byudzhet-orenburgskoy-oblasti/</t>
  </si>
  <si>
    <t>https://finance.pnzreg.ru/docs/bpo/izmeneniya-i-dopolneniya/;   https://finance.pnzreg.ru/docs/bpo/aktualnye-redaktsii-zakona/</t>
  </si>
  <si>
    <t>Для закона от 20.10.2023</t>
  </si>
  <si>
    <t>Не размещено к закону от 20.10.2023. https://finance.pnzreg.ru/docs/np/?ELEMENT_ID=3594 (к закону от  14.06.2023);  https://finance.pnzreg.ru/docs/np/?ELEMENT_ID=3937 (к закону от 24.11.2023);    https://finance.pnzreg.ru/docs/np/?ELEMENT_ID=3974 (к закону от 19.12.2023)</t>
  </si>
  <si>
    <t>Законопроекты размещены в составе документов к сессиям:  https://www.udmgossovet.ru/doc/7sozyvsess/5ses/dop1/index.htm (к закону от 13.04.2023);   https://www.udmgossovet.ru/doc/7sozyvsess/7ses/index.htm (к закону от 31.05.2023);   https://www.udmgossovet.ru/doc/7sozyvsess/8ses/index.htm (к закону от 06.07.2023);   https://www.udmgossovet.ru/doc/7sozyvsess/9ses/index.htm (к закону от 29.09.2023);    https://www.udmgossovet.ru/doc/7sozyvsess/11ses/index.htm (к закону от 15.12.2023)</t>
  </si>
  <si>
    <t>Используется только графический формат: https://www.zspo.ru/legislative/bills/96681/?sphrase_id=96545 (к закону от  14.06.2023); https://www.zspo.ru/upload/raznoe/zs_7/Ses_12/Бюджет.PDF (к закону от 20.10.2023); https://www.zspo.ru/legislative/bills/99225/?sphrase_id=96545 (к закону от 24.11.2023);   https://www.zspo.ru/legislative/bills/99549/?sphrase_id=96545 (к закону от 19.12.2023)</t>
  </si>
  <si>
    <t>http://asozd.samgd.ru/bills/3468/ (к закону от 01.03.2023);   http://asozd.samgd.ru/bills/3499/ (к закону от 19.06.2023);     http://asozd.samgd.ru/bills/3515/ (к закону от 30.08.2023);   http://asozd.samgd.ru/bills/3551/ (к закону от 20.11.2023)</t>
  </si>
  <si>
    <t>http://asozd.samgd.ru/bills/?search=1&amp;NumberField=&amp;FullNameField=О+внесении+изменений+в+Закон+Самарской+области+%22Об+областном+бюджете+на+2023&amp;RegistrationDateField_Begin=&amp;RegistrationDateField_End=&amp;state_id=&amp;law_state_id=&amp;subject_id=&amp;theme_block_id=</t>
  </si>
  <si>
    <t>Размещен один законопроект к закону от 30.01.2023 https://srd.ru/index.php/component/docs/?view=pr_zak&amp;id=1906&amp;menu=508&amp;selmenu=512</t>
  </si>
  <si>
    <t>Законы, актуализированные версии закона о бюджете</t>
  </si>
  <si>
    <t>https://srd.ru/index.php/component/docs/?view=pr_zaks&amp;number=&amp;sdate=01.12.2022&amp;edate=31.12.2023&amp;name=О+внесении+изменений+в+Закон+Саратовской+области+«Об+областном+бюджете+на+2023+год+и+на+плановый+период+2024+и+2025+годов&amp;subject=&amp;menu=508&amp;selmenu=512</t>
  </si>
  <si>
    <t>Законы и актуализированные версии законов размещены https://minfin.saratov.gov.ru/docs</t>
  </si>
  <si>
    <t>Используется только графический формат (К2)</t>
  </si>
  <si>
    <t>03.02.2023;   06.02.2023</t>
  </si>
  <si>
    <t>28.08.2023;  30.08.2023</t>
  </si>
  <si>
    <t>https://ulminfin.ru/index.php?mgf=budget</t>
  </si>
  <si>
    <t>Не размещен законопроект к закону от 06.06.2023. http://www.zsuo.ru/zakony/proekty/43-zakonotvorchestvo/zakony/proekty/18837-8122023.html,   http://www.zsuo.ru/zakony/proekty/43-zakonotvorchestvo/zakony/proekty/18837-8122023.html (к закону от 09.02.2023);   http://www.zsuo.ru/zakony/proekty/43-zakonotvorchestvo/zakony/proekty/19478-73432023.html,  http://www.zsuo.ru/zakony/proekty/43-zakonotvorchestvo/zakony/proekty/19496-74882023.html (к закону от 05.09.2023);   http://www.zsuo.ru/zakony/proekty/43-zakonotvorchestvo/zakony/proekty/19632-87932023.html  (к закону от 11.10.2023);   http://www.zsuo.ru/zakony/proekty/43-zakonotvorchestvo/zakony/proekty/19784-102862023.html (к закону от 17.11.2023);    http://www.zsuo.ru/zakony/proekty/43-zakonotvorchestvo/zakony/proekty/19868-112692023.html (к закону от 08.12.2023)</t>
  </si>
  <si>
    <t>Размещены только законы о внесении изменений  http://www.finupr.kurganobl.ru/index.php?test=bud23</t>
  </si>
  <si>
    <t>Законопроекты не размещаются</t>
  </si>
  <si>
    <t>Актуализированные версии закона о бюджете https://budget.minfin-samara.ru/dokumenty/zakon-o-byudzhete-samarskoj-oblasti/2023-god/#toggle-id-4</t>
  </si>
  <si>
    <t>Актуализированная версия закона о бюджете (с учетом 10-ти поправок) https://open.minfin74.ru/documenty/zakon_o_budget/2023</t>
  </si>
  <si>
    <t>Размещены только законы, актуализированные версии законов о бюджете</t>
  </si>
  <si>
    <t xml:space="preserve">Размещен один законопроект в графическом формате  к закону от 26.06.2023 https://zs.yanao.ru/documents/projects/268732/ </t>
  </si>
  <si>
    <t>https://www.yamalfin.ru/index.php?option=com_content&amp;view=category&amp;id=245:2022-11-01-10-55-02&amp;Itemid=156&amp;layout=default</t>
  </si>
  <si>
    <t>https://www.yamalfin.ru/index.php?option=com_content&amp;view=category&amp;id=252:2023-09-08-06-33-17&amp;Itemid=156&amp;layout=default</t>
  </si>
  <si>
    <t>https://minfin-altai.ru/deyatelnost/proekt-byudzheta-zakony-o-byudzhete-zakony-ob-ispolnenii-byudzheta/2023-2025/zakon-o-vnesenii-izmeneniy-v-zakon-o-byudzhete/</t>
  </si>
  <si>
    <t>https://minfin-altai.ru/deyatelnost/proekt-byudzheta-zakony-o-byudzhete-zakony-ob-ispolnenii-byudzheta/2023-2025/zakon-o-byudzhete/</t>
  </si>
  <si>
    <t>https://minfin-altai.ru/deyatelnost/proekt-byudzheta-zakony-o-byudzhete-zakony-ob-ispolnenii-byudzheta/2023-2025/novaya-stranitsa.php</t>
  </si>
  <si>
    <t>https://khural.rtyva.ru/docs/bills/</t>
  </si>
  <si>
    <t>Размещены законы в графическом формате:   https://khural.rtyva.ru/docs/laws/12212/  (закон от 27.04.2023);   https://khural.rtyva.ru/docs/laws/12760/ (закон от 25.10.2023);   https://khural.rtyva.ru/docs/laws/13136/ (закон от 26.12.2023)</t>
  </si>
  <si>
    <t>Размещена актуализированная версия закона от 27.04.2023  https://minfin.rtyva.ru/node/26941/</t>
  </si>
  <si>
    <t>https://minfin.rtyva.ru/node/26934/</t>
  </si>
  <si>
    <t>https://minfin.rtyva.ru/node/25633/</t>
  </si>
  <si>
    <t>Используется только графический формат: https://vs19.ru/lawmaking/projects/1968</t>
  </si>
  <si>
    <t>https://www.akzs.ru/activitys/sessions/detailin/2595/98114/ (к закону от 01.03.2023);  https://www.akzs.ru/activitys/sessions/detailin/2606/99364/ (к закону от 30.05.2023);   https://www.akzs.ru/activitys/sessions/detailin/2614/100026/ (к закону от 02.10.2023)</t>
  </si>
  <si>
    <t>https://www.sobranie.info/index.php?dlink=law&amp;law=19952&amp;item=lawBase&amp;die=lawBaseSearchDoc&amp;selectname=searchDoc_topic&amp;selectvalue=8 (к закону от 03.05.2023);   https://www.sobranie.info/index.php?dlink=law&amp;law=20203&amp;item=lawBase&amp;die=lawBaseSearchDoc&amp;selectname=searchDoc_topic&amp;selectvalue=8  (к закону от 10.10.2023)</t>
  </si>
  <si>
    <t>Все законопроекты в графическом формате https://eparlament.irzs.ru/Doc/pasport/5399   (к закону от 20.02.2023);   https://eparlament.irzs.ru/Doc/pasport/5728  (к закону от 05.07.2023);   https://eparlament.irzs.ru/Doc/pasport/6177 (к закону от 13.12.2023)</t>
  </si>
  <si>
    <t>http://zsnso.ru/arhiv-npa-2023-god</t>
  </si>
  <si>
    <t>https://mfnso.nso.ru/page/5603</t>
  </si>
  <si>
    <t>13.02.204</t>
  </si>
  <si>
    <t>Не размещены законы и актуализированные версии</t>
  </si>
  <si>
    <t>Законопроекты: https://bill.duma.tomsk.ru/pravotvorchestvo/zasedaniya/350 (к закону от 13.03.2023);   https://bill.duma.tomsk.ru/pravotvorchestvo/zasedaniya/403 (к закону от 12.07.2023);  https://bill.duma.tomsk.ru/pravotvorchestvo/zasedaniya/444 (к закону от 14.12.2023)</t>
  </si>
  <si>
    <t>Размещены законы, актуализированные версии законов о бюджете</t>
  </si>
  <si>
    <t>https://open.budget.govrb.ru/dokumenty#184-2023-god-i-planovyj-period-2024-i-2025-godov</t>
  </si>
  <si>
    <t>https://iltumen.ru/documents/61638 (к закону от 03.05.2023);   https://iltumen.ru/documents/68434 (к закону от 23.10.2023)</t>
  </si>
  <si>
    <t>22.06.2023 (отозван), 27.06.2023 (внесен повторно)</t>
  </si>
  <si>
    <t>Законопроект, хронология</t>
  </si>
  <si>
    <t>https://zaksobr.kamchatka.ru/events/Zakony/Proekty-Zakonov-Kamchatskogo-kraya/O-vnesenii-izmenenij-v-Zakon-Kamchatskogo-kraya-quot-O-kraevom-byudzhete-na-2023-god-i-na-planovyj-period-2024-i-2025-godov-quot  (к закону от 27.02.2023);  https://zaksobr.kamchatka.ru/events/Zakony/Proekty-Zakonov-Kamchatskogo-kraya/O-vnesenii-izmenenij-v-Zakon-Kamchatskogo-kraya-quot-O-kraevom-byudzhete-na-2023-god-i-na-planovyj-period-2024-i-2025-godov-quot1682550694 (к закону от 16.05.2023);   https://zaksobr.kamchatka.ru/events/Zakony/Proekty-Zakonov-Kamchatskogo-kraya/O-vnesenii-izmenenij-v-Zakon-Kamchatskogo-kraya-O-kraevom-byudzhete-na-2023-god-i-na-planovyj-period-2024-i-2025-godov (к закону от 02.10.2023);  https://zaksobr.kamchatka.ru/events/Zakony/Proekty-Zakonov-Kamchatskogo-kraya/O-vnesenii-izmenenij-v-Zakon-Kamchatskogo-kraya-O-kraevom-byudzhete-na-2023-god-i-na-planovyj-period-2024-i-2025-godov1700434658 (к закону от 23.11.2023);    https://zaksobr.kamchatka.ru/events/Zakony/Proekty-Zakonov-Kamchatskogo-kraya/O-vnesenii-izmenenij-v-Zakon-Kamchatskogo-kraya-quot-O-kraevom-byudzhete-na-2023-god-i-na-planovyj-period-2024-i-2025-godov-quot1702270127 (к закону от 15.12.2023)</t>
  </si>
  <si>
    <t>Для закона от 23.11.2023</t>
  </si>
  <si>
    <t>Для законов от 02.10.2023,  23.11.2023,  15.12.2023</t>
  </si>
  <si>
    <t>Не размещен законопроект к закону от 23.11.2023</t>
  </si>
  <si>
    <t>https://ebudget.primorsky.ru/Page/BudgLaw?project=0&amp;ItemId=1472&amp;show_title=on</t>
  </si>
  <si>
    <t>http://monitoring.zspk.gov.ru/Проект%20закона/2850926 (к закону от 22.02.2023);   http://monitoring.zspk.gov.ru/Проект%20закона/2869363 (к закону от 30.03.2023);   http://monitoring.zspk.gov.ru/Проект%20закона/2909041 (к закону от 31.05.2023);  http://monitoring.zspk.gov.ru/Проект%20закона/2926940 (к закону от 28.06.2023);    http://monitoring.zspk.gov.ru/Проект%20закона/2945484  (к закону от 26.07.2023); http://monitoring.zspk.gov.ru/Проект%20закона/2965013 (к закону от 06.09.2023); http://monitoring.zspk.gov.ru/Проект%20закона/2974715  (к закону от 27.09.2023);   http://monitoring.zspk.gov.ru/Проект%20закона/2996789 (к закону от 25.10.2023);   http://monitoring.zspk.gov.ru/Проект%20закона/3015879 (к закону от 29.11.2023);  http://monitoring.zspk.gov.ru/Проект%20закона/3035323  (к закону от 19.12.2023)</t>
  </si>
  <si>
    <t>http://www.duma.khv.ru/Monitoring5/Проект%20закона/2827422  (к закону от 31.03.2023);  http://www.duma.khv.ru/Monitoring5/Проект%20закона/2853910 (к закону от 29.05.2023);  http://www.duma.khv.ru/Monitoring5/Проект%20закона/2874360 (к закону от 28.06.2023);    http://www.duma.khv.ru/Monitoring5/Проект%20закона/2913278 (к закону от 28.09.2023)</t>
  </si>
  <si>
    <t>Законопроекты, хронология, пояснительные записки, заключения КСП</t>
  </si>
  <si>
    <t>Для закона от 05.04.2023</t>
  </si>
  <si>
    <t>http://ob.fin.amurobl.ru/dokumenty/zakon/utv_zakony_o_vnecenii_izm/2023</t>
  </si>
  <si>
    <t>http://ob.fin.amurobl.ru/dokumenty/zakon/aktualnaya_redakcia/2023</t>
  </si>
  <si>
    <t>https://openbudget.49gov.ru/dokumenty#91-proekt-zakona-o-vnesenii-izmenenij-v-zakon-o-byudzhete</t>
  </si>
  <si>
    <t>https://openbudget.49gov.ru/dokumenty#92-zakon-o-vnesenii-izmenenij-v-zakon-o-byudzhete</t>
  </si>
  <si>
    <t>Не размещен законопроект к закону от 09.03.2023. Законопроекты размещены в графическом формате  https://magoblduma.ru/documents/one/index.php?id=52177 (к закону от 14.08.2023);   https://magoblduma.ru/documents/one/index.php?id=53770 (к закону от 30.10.2023);   https://magoblduma.ru/documents/one/index.php?id=53984 (к закону от 27.11.2023);  https://magoblduma.ru/documents/one/index.php?id=54511 (к закону от 12.12.2023)</t>
  </si>
  <si>
    <t>https://magoblduma.ru/documents/index.php?DOCUMENT_TYPE=0&amp;q=бюджет&amp;DOCUMENT_PORGAN=0&amp;DOCUMENT_LEVEL=0&amp;STATUS_ACTIVITY=0&amp;STATUS_DISCUSS=0&amp;IS_DISCUSS=0&amp;CITY_OKRUG=0&amp;OO_STATUS=0&amp;filtering=1&amp;doc_type=1&amp;DOC_DATE_FROM=&amp;DOC_DATE_TO=&amp;from_4=26</t>
  </si>
  <si>
    <t>Для закона от 12.12.2023</t>
  </si>
  <si>
    <t>Для закона от 25.04.2023</t>
  </si>
  <si>
    <t>http://zseao.ru/search-zakonoproekt</t>
  </si>
  <si>
    <t>Для законов от 16.03.2023, 19.04.2023, 12.09.2023,  11.12.2023,  28.12.2023</t>
  </si>
  <si>
    <t>Размещаются отдельные законопроекты  http://zseao.ru/akt/o-vnesenii-izmenenij-v-zakon-eao-ob-oblastnom-byudzhete-na-2023-god-i-na-planovyj-period-2024-i-2025-godov/  (к закону от 07.02.2023);  http://zseao.ru/akt/evrejskoj-avtonomnoj-oblasti-o-vnesenii-izmeneniya-v-statyu-15-zakona-eao-ob-oblastnom-byudzhete-na-2023-god-i-na-planovyj-period-2024-i-2025-godov/  (к закону от 21.02.2023);    http://zseao.ru/akt/o-vnesenii-izmenenij-v-zakon-eao-ob-oblastnom-byudzhete-na-2023-god-i-na-planovyj-period-2024-i-2025-godov-4/ (к закону от  19.04.2023);  http://zseao.ru/akt/o-vnesenii-izmenenij-v-zakon-eao-ob-oblastnom-byudzhete-na-2023-god-i-na-planovyj-period-2024-i-2025-godov-6/  (к закону от 28.06.2023);   http://zseao.ru/akt/o-vnesenii-izmenenij-v-zakon-eao-ob-oblastnom-byudzhete-na-2023-god-i-na-planovyj-period-2024-i-2025-godov-8/ (к закону от 10.08.2023);   http://zseao.ru/akt/o-vnesenii-izmenenij-v-zakon-eao-ob-oblastnom-byudzhete-na-2023-god-i-na-planovyj-period-2024-i-2025-godov-10/ (к закону от 19.10.2023)</t>
  </si>
  <si>
    <t>https://чукотка.рф/depfin/about/struktura-i-sostav/upravlenie-finansov/napravleniya-raboty/otkrytyy-byudzhet/normativno-pravovye-akty.php;    https://чукотка.рф/depfin/about/struktura-i-sostav/upravlenie-finansov/napravleniya-raboty/okruzhnoy-byudzhet/</t>
  </si>
  <si>
    <t>Размещено два законопроекта, но не определить к каким датам изменения</t>
  </si>
  <si>
    <t>https://www.astroblduma.ru/documents/o-vnesenii-izmeneniy-v-zakon-astrakhanskoy-oblasti-o-byudzhete-astrakhanskoy-oblasti-na-2023-god-i-n/ (к закону от 25.05.2023);  https://www.astroblduma.ru/documents/o-vnesenii-izmeneniy-v-zakon-astrakhanskoy-oblasti-o-byudzhete-astrakhanskoy-oblasti-112na-2023-god-i-n/  (к закону от 10.11.2023)</t>
  </si>
  <si>
    <t>Законопроект, пояснительная записка к нему, хронология</t>
  </si>
  <si>
    <t>Информация не загружается на 06.06.2023, 16.03.2024</t>
  </si>
  <si>
    <t>Используется только графический формат  (законопроект для закона от 19.07.2023). Законы о внесении изменений https://sobranie.pskov.ru/documents/documents?from=01/07/23&amp;period=range&amp;to=31/07/23&amp;type=1;  https://sobranie.pskov.ru/documents/documents?from=01/09/23&amp;period=range&amp;to=31/10/23&amp;type=1;  https://sobranie.pskov.ru/documents/documents?from=30/11/23&amp;period=range&amp;to=13/12/23&amp;type=1;  https://sobranie.pskov.ru/documents/documents?from=25/12/23&amp;period=range&amp;to=31/12/23&amp;type=1</t>
  </si>
  <si>
    <t>Нет (только номера приложений)</t>
  </si>
  <si>
    <t>Версии в ред. от 25.10.2023,  27.12.2023 отсутствовали по состоянию на 12.03.2023</t>
  </si>
  <si>
    <t>Нет (информация не загружается)</t>
  </si>
  <si>
    <t>В составе материалов ко всем законопроектам в установленные сроки надлежащей практики содержатся заключения органа внешнего государственного финансового контроля</t>
  </si>
  <si>
    <t>Переадресация на специализированный портал</t>
  </si>
  <si>
    <t>В целях составления рейтинга используются сроки, соответствующие надлежащей практике, установленные для показателя 2.1. Оцениваются сведения, размещенные в открытом доступе на момент проведения мониторинга.</t>
  </si>
  <si>
    <t xml:space="preserve">Для оценки показателя требуется наличие пояснительных записок ко всем проектам законов о внесении изменений в закон о бюджете на 2023 год и на плановый период 2024 и 2025 годов, принятых в субъекте Российской Федерации. </t>
  </si>
  <si>
    <t>Надлежащей практикой считается размещение заключения органа внешнего финансового контроля в открытом доступе не позднее дня рассмотрения законопроекта законодательным (представительным) органом. В случае, если указанное требование не выполняется, оценка показателя принимает значение «0 (ноль) баллов». Оцениваются сведения, размещенные в открытом доступе на момент проведения мониторинга.</t>
  </si>
  <si>
    <t xml:space="preserve">Для оценки показателя требуется наличие заключений ко всем проектам законов о внесении изменений в закон о бюджете на 2023 год и на плановый период 2024 и 2025 годов, принятых в субъекте Российской Федерации. </t>
  </si>
  <si>
    <t>Версия в ред. от 18.12.2023 отсутствовала по состоянию на 14.02.2023</t>
  </si>
  <si>
    <t>Источник информации: Справочно-правовая система "КонсультантПлюс", а также официальные сайты органов государственной власти субъектов Российской Федерации по состоянию на 31.01.2024.</t>
  </si>
  <si>
    <t>- для событий, указанных в пунктах «а» и «в», – не позднее двух рабочих дней после соответствующего события;</t>
  </si>
  <si>
    <t>- для событий, указанных в пункте «б», – не позднее, чем за один рабочий день до плановой даты соответствующего события; в случае изменения плановой даты события сведения об этом также следует указать в хронологии.</t>
  </si>
  <si>
    <t>Документ структурирован, указаны наименования составляющих, отражающие их содержание</t>
  </si>
  <si>
    <t xml:space="preserve">Примечание. * В случае, если законопроект (законопроекты) отсутствуют, в качестве источника данных указан источник, на котором вероятность наличия таких данных по мнению эксперта выше. При этом поиск данных осуществлен на всех сайтах: законодательного органа, финансового органа и специализированном портале (при наличии). </t>
  </si>
  <si>
    <t>Нет (для законов от 28.02.2023, 30.06.2023)</t>
  </si>
  <si>
    <t>Нет (для законов от 25.09.2023, 06.12.2023)</t>
  </si>
  <si>
    <t>См.: "Проекты законов ЯО о внесении изменений в законы о бюджете"</t>
  </si>
  <si>
    <t>Не размещен законопроект для закона от 16.11.2023</t>
  </si>
  <si>
    <t>Не размещены законопроекты для законов от 06.10.2023, 22.12.2023. Отсутствуют даты внесения и размещения законопроектов</t>
  </si>
  <si>
    <t>Не размещен законопроект для закона от 12.04.2023</t>
  </si>
  <si>
    <t>Не размещен законопроект для закона от 26.10.2023</t>
  </si>
  <si>
    <t>Для законов от 16.03.2023, 19.04.2023, 12.09.2023, 11.12.2023, 28.12.2023</t>
  </si>
  <si>
    <t>Для законов от 16.03.2023, 19.04.2023 (нарушен срок надлежащей практики), 12.09.2023, 11.12.2023, 28.12.2023</t>
  </si>
  <si>
    <t>Да (для законов от 25.09.2023, 06.12.2023)</t>
  </si>
  <si>
    <t>Не указаны наименования составляющих, отражающие содержание, в законопроектах для законов от 25.09.2023, 06.12.2023</t>
  </si>
  <si>
    <t>Нет (для закона от 29.06.2023)</t>
  </si>
  <si>
    <t>Не указаны наименования составляющих, отражающие содержание (К2)</t>
  </si>
  <si>
    <t>Не указаны наименования составляющих, отражающие содержание, для законопроекта к закону от 29.06.2023 (К2)</t>
  </si>
  <si>
    <t>Используется только графический формат для законопроектов для законов от 28.02.2023, 30.06.2023 (К2). Отсутствуют даты размещения законопроектов</t>
  </si>
  <si>
    <t>Наименование приложений отражены в содержании. Отсутствуют даты размещения законопроектов</t>
  </si>
  <si>
    <t>На сайте законодательного органа имеется законопроект в графическом формате к закону от 20.10.2023 (https://www.zspo.ru/upload/raznoe/zs_7/Ses_12/Бюджет.PDF)</t>
  </si>
  <si>
    <t>Законопроект к закону от 05.07.2023 размещен 01.06.2023 с неверным наименованием: "Проект закона Иркутской области "О внесении изменений в Закон Иркутской области "Об областном бюджете на 2023 год и на плановый период 2024 и 2025 годов"_ уточ. февраль_(Текст закона + приложения + документы и материалы), понижающий коэффициент не применен, так как указана дата размещения законопроекта</t>
  </si>
  <si>
    <t>Не размещены законопроекты для законов от 16.03.2023, 12.09.2023, 11.12.2023, 28.12.2023. Нарушен срок надлежащей практики при размещении законопроекта для закона от 19.04.2023</t>
  </si>
  <si>
    <t>Сведения не размещены для закона от 13.06.23. Не размещены сведения о дате принятия закона законодательным органом для законов от 25.09.2023, 06.12.2023</t>
  </si>
  <si>
    <t>Сведения не размещены для закона от 20.10.2023</t>
  </si>
  <si>
    <t>Сведения не размещены для законов от 16.03.2023, 19.04.2023, 12.09.2023, 11.12.2023, 28.12.2023</t>
  </si>
  <si>
    <t>Размещаются только даты внесения законопроектов</t>
  </si>
  <si>
    <t>Пояснительные записки не размещаются. Отсутствуют даты размещения законопроектов</t>
  </si>
  <si>
    <t>Нет (для закона от 20.10.2023)</t>
  </si>
  <si>
    <t>Не размещены заключения на законопроекты для законов от 10.07.2023, 19.09.2023, 27.11.2023 (по состоянию на 13.02.2024)</t>
  </si>
  <si>
    <t xml:space="preserve">Заключения на законопроекты для законов от 11.12.2023, 27.12.2023 размещены с нарушением сроков установленной практики (по состоянию на 16.02.2024) </t>
  </si>
  <si>
    <t>Заключение на законопроект для закона от 30.11.2023 размещено с нарушением срока установленной практики  (по состоянию на 16.02.2024)</t>
  </si>
  <si>
    <t>Для закона от 28.12.2023</t>
  </si>
  <si>
    <t>Заключение на законопроект для закона от 18.12.2023 размещено с нарушением срока надлежащей практики</t>
  </si>
  <si>
    <t xml:space="preserve">Примечание. * В случае, если сведения отсутствуют, в качестве источника данных указан источник, на котором вероятность наличия таких данных по мнению эксперта выше. При этом поиск данных осуществлен на всех сайтах: законодательного органа, финансового органа и специализированном портале (при наличии). </t>
  </si>
  <si>
    <t xml:space="preserve">Примечание. * В случае, если сведения о хронологии рассмотрения и утверждения законопроекта отсутствуют, в качестве источника данных указан источник, на котором вероятность наличия таких данных по мнению эксперта выше. При этом поиск данных осуществлен на всех сайтах: законодательного органа, финансового органа и специализированном портале (при наличии). </t>
  </si>
  <si>
    <t xml:space="preserve">Примечание. * В случае, если сведения отсутствуют, в качестве источника данных указан источник, на котором вероятность наличия таких данных по мнению эксперта выше. При этом поиск данных осуществлен на сайте финансового органа и на специализированном портале (при наличии). </t>
  </si>
  <si>
    <t>Не указаны наименования приложений, отражающих содержание (К2)</t>
  </si>
  <si>
    <t>См: "Бюджетное законодательство ЯО"</t>
  </si>
  <si>
    <t>Законопроект не содержит приложений, разделен на части условно</t>
  </si>
  <si>
    <t>Законопроекты не содержат приложений, в законопроекте для закона от 31.05.2023 части выделены условно</t>
  </si>
  <si>
    <t>Да (для законов от 03.10.2023, 21.12.2023)</t>
  </si>
  <si>
    <t>Закон от 31.05.2023 не содержит приложений, они выделены условно</t>
  </si>
  <si>
    <t>Законопроекты не содержат приложений, они выделены условно. Отсутствуют даты размещения законопроектов</t>
  </si>
  <si>
    <t>Законы не содержат приложений, они выделены условно</t>
  </si>
  <si>
    <t>Не указаны наименования приложений, отражающие содержание (К2)</t>
  </si>
  <si>
    <t>Да (законы от 25.09.2023, 06.12.2023)</t>
  </si>
  <si>
    <t>Да (законы от 29.06.2023, 29.12.2023)</t>
  </si>
  <si>
    <t>Нет (законы от 25.09.2023, 06.12.2023)</t>
  </si>
  <si>
    <t>Нет (закон от 26.04.2023)</t>
  </si>
  <si>
    <t>Нет (законы от 29.06.2023, 31.11.2023)</t>
  </si>
  <si>
    <t>Да (законы от 03.10.2023, 21.12.2023)</t>
  </si>
  <si>
    <t>Законы от 06.10.2023, 22.12.2023</t>
  </si>
  <si>
    <t>Законы от 20.09.2023, 29.12.2023</t>
  </si>
  <si>
    <t>Закон от 11.12.2023</t>
  </si>
  <si>
    <t>Все законы</t>
  </si>
  <si>
    <t>Законы от 29.06.2023, 03.10.2023, 30.10.2023, 14.12.2023</t>
  </si>
  <si>
    <t>Закон от 20.10.2023</t>
  </si>
  <si>
    <t>Законы от 25.10.2023, 27.12.2023</t>
  </si>
  <si>
    <t>Не указаны наименования приложений, отражающие содержание (законы 25.09.2023, 06.12.2023), К2</t>
  </si>
  <si>
    <t>Используется только графический формат, документы не структурированы (законы от 29.06.2023, 29.12.2023), К2</t>
  </si>
  <si>
    <t>https://ob.ulminfin.ru/dokumenty/vneseniya-izmenenij-v-zakon-o-byudzhete/2023-god</t>
  </si>
  <si>
    <t>Законы от 27.11.2023, 12.12.2023</t>
  </si>
  <si>
    <t>Законы от 10.08.2023, 12.09.2023, 19.10.2023, 11.12.2023, 28.12.2023</t>
  </si>
  <si>
    <t>См. закладку "Республиканский бюджет". Закон от 08.12.2023 не содержит приложений, они выделены условно</t>
  </si>
  <si>
    <t>Версия в ред. от 27.06.2023 отсутствовала по состоянию на 27.02.2023. Используется только графический формат для версии в ред. от 02.03.2023 (основание для применения К2)</t>
  </si>
  <si>
    <t>https://www.yarregion.ru/depts/depfin/tmpPages/docs.aspx; https://portal.yarregion.ru/depts-depfin/doc/section.php?SECTION_CODE=byudzhetnoe-zakonodatelstvo-yao</t>
  </si>
  <si>
    <t>Версии в ред. от 02.03.2023, 30.03.2023, 03.05.2023, 01.06.2023, 28.06.2023 размещены на старом сайте, версии в ред. от 09.10.2023, 02.11.2023, 22.11.2023, 15.12.2023 размещены на новом сайте, поиск затруднен (К1). См. раздел "Бюджетное законодательство ЯО"</t>
  </si>
  <si>
    <t>Размещается закон в редакции с учетом всех изменений</t>
  </si>
  <si>
    <t>По ссылке "Актуализированная версия" осуществляется переход на специализированный портал</t>
  </si>
  <si>
    <t>Актуализированная версия закона не структурирована (К2)</t>
  </si>
  <si>
    <t>Актуализированная версия закона не структурирована (К2). Размещается актуализированная версия с учетом всех изменений</t>
  </si>
  <si>
    <t xml:space="preserve">Актуализированная версия закона в ред. от 31.05.2023  не структурирована, актуализированная версия закона в ред. от 18.12.2023 не структурирована, размещена с нарушением хронологической последовательности (К2) </t>
  </si>
  <si>
    <t>Да (оглавление с гиперссылками)</t>
  </si>
  <si>
    <t>Используется оглавление с гиперссылками на составляющие</t>
  </si>
  <si>
    <t>См.: "Правовая база/ Нормативное регулирование деятельности/ Проекты законов Костромской области"</t>
  </si>
  <si>
    <t>Не размещены законопроекты для законов от 28.02.2023, 26.04.2023, 20.09.2023. Отсутствуют даты внесения и размещения законопроекта</t>
  </si>
  <si>
    <t>Отсутствует дата размещения законопроекта, поиск затруднен, см. материалы 38 сессии Государственного Собрания Республики Марий Эл седьмого созыва (К1), используется только графический формат (К2). На сайте финансового органа под наименованием "Проект закона Республики Марий Эл «О внесении изменений в Закон Республики Марий Эл «О республиканском бюджете Республики Марий Эл на 2023 год и на плановый период 2024 и 2025 годов» (изменения 1)" содержится Проект закона Республики Марий Эл "О республиканском бюджете Республики Марий Эл на 2024 год и на плановый период 2025 и 2026 годов"</t>
  </si>
  <si>
    <t xml:space="preserve">Сведения размещены в архивах по ссылкам на законопроекты </t>
  </si>
  <si>
    <t>Сведения находятся в файлах с названиями "Дорожная карта". Под датами рассмотрения законопроекта и датами принятия закона законодательным органом понимаются даты заседаний Рязанской областной Думы</t>
  </si>
  <si>
    <t xml:space="preserve">Сведения размещены в архиве по ссылкам на законопроекты </t>
  </si>
  <si>
    <t>Сведения обновляются по мере событий</t>
  </si>
  <si>
    <t>Поиск затруднен, см. материалы 38 сессии Государственного Собрания Республики Марий Эл седьмого созыва (К1)</t>
  </si>
  <si>
    <t>Сведения размещены в архивах по ссылкам на проект закона</t>
  </si>
  <si>
    <t>Сведения размещены в архивах по ссылкам на проекты законов</t>
  </si>
  <si>
    <t>Сведения размещены по ссылкам на законы</t>
  </si>
  <si>
    <t>Отсутствует дата размещения законопроекта. Используется только графический формат (К2). См. материалы 38 сессии Государственного Собрания Республики Марий Эл седьмого созыва</t>
  </si>
  <si>
    <t>Пояснительные записки не размещаются. Отсутствуют даты внесения и размещения законопроектов</t>
  </si>
  <si>
    <t xml:space="preserve">Не размещена пояснительная записка к законопроекту для закона  от 25.12.2023 (по состоянию на 28.02.2024)  </t>
  </si>
  <si>
    <t>Пояснительная записка к законопроекту для закона от 20.10.2023 размещена только на сайте законодательного органа (К1) в графическом формате (К2)</t>
  </si>
  <si>
    <t>Пояснительная записка к законопроекту для закона от 20.02.2023 размещена только в графическом формате</t>
  </si>
  <si>
    <t>Не размещены пояснительные записки к законопроектам для законов от 16.03.2023, 12.09.2023, 11.12.2023, 28.12.2023. Нарушен срок надлежащей практики для размещения пояснительной записки для закона от 19.04.2023</t>
  </si>
  <si>
    <t>Не размещена пояснительная записка к законопроекту для закона от 12.12.2023</t>
  </si>
  <si>
    <t>Не размещена пояснительная записка к законопроекту для закона от 23.11.2023</t>
  </si>
  <si>
    <t>Не размещена пояснительная записка к законопроекту для закона от 12.04.2023</t>
  </si>
  <si>
    <t>Не размещены пояснительные записки к законопроектам для законов от 06.10.2023, 22.12.2023. Отсутствуют даты внесения и размещения законопроектов</t>
  </si>
  <si>
    <t>В пояснительных записках к законопроектам для законов от 28.02.2023, 30.06.2023 используется только графический формат (К2). Отсутствуют даты размещения законопроектов</t>
  </si>
  <si>
    <t>Не размещены пояснительные записки к законопроектам для законов от 19.07.2023, 28.12.2023. Отсутствуют даты размещения законопроектов</t>
  </si>
  <si>
    <t>Не размещена пояснительная записка к законопроекту для закона от 16.11.2023</t>
  </si>
  <si>
    <t>Не размещено заключение на законопроект для закона от 15.12.2023 (по состоянию на 14.02.2024). См.: "Проекты законов ЯО о внесении изменений в законы о бюджете"</t>
  </si>
  <si>
    <t>Заключение не размещено. См. материалы 38 сессии Государственного Собрания Республики Марий Эл седьмого созыва</t>
  </si>
  <si>
    <t xml:space="preserve">Не размещено заключение на законопроект для закона от 03.11.2023 (по состоянию на 16.02.2023) </t>
  </si>
  <si>
    <t>Не размещено заключение на законопроект для закона от 28.12.2023</t>
  </si>
  <si>
    <t>Не размещено заключение на законопроект для закона от 16.11.2023 (по состоянию на 21.02.2023)</t>
  </si>
  <si>
    <t>Не размещено заключение на законопроект для закона от 12.04.2023</t>
  </si>
  <si>
    <t>Не размещено заключение на законопроект для закона от 20.10.2023</t>
  </si>
  <si>
    <t>Не размещено заключение на законопроект для закона от 23.11.2023. Заключения на законопроекты для законов от 02.10.2023, 15.12.2023 размещены с нарушением сроков надлежащей практики</t>
  </si>
  <si>
    <t>Не размещено заключение на законопроект для закона от 05.04.2023</t>
  </si>
  <si>
    <t>Не размещено заключение на законопроект для закона от 25.04.2023</t>
  </si>
  <si>
    <t>Передаресация на сайт финансового органа</t>
  </si>
  <si>
    <t>Для закона от 13.06.2023</t>
  </si>
  <si>
    <t>Сведения не размещены для закона от 12.04.2023</t>
  </si>
  <si>
    <t>Не размещено заключение на законопроект для закона от 13.06.2023</t>
  </si>
  <si>
    <t>Версии в ред. от 25.10.2023, 27.12.2023 отсутствовали по состоянию на 12.03.2023. Версия в ред. от 27.04.2023 поименован как "Закон Республики Тыва от 27.04.2023 № 935-ЗРТ «О внесении изменений в Закон Республики Тыва «О республиканском бюджете Республики Тыва на 2023 год и на плановый период 2024 и 2025 годов»" (основание для применения К1)</t>
  </si>
  <si>
    <t>См. закладку "Республиканский бюджет"</t>
  </si>
  <si>
    <r>
      <t xml:space="preserve">Мониторинг и оценка показателя проведены </t>
    </r>
    <r>
      <rPr>
        <sz val="9"/>
        <color theme="1"/>
        <rFont val="Times New Roman"/>
        <family val="1"/>
      </rPr>
      <t>в период с 6 июня 2023 г. по 27 марта 2024 г.</t>
    </r>
    <r>
      <rPr>
        <sz val="9"/>
        <color theme="1"/>
        <rFont val="Times New Roman"/>
        <family val="1"/>
        <charset val="204"/>
      </rPr>
      <t xml:space="preserve"> Оценивались сведения в части принятых законов субъектов Российской Федерации о внесении изменений в закон о бюджете на 2023 год и на плановый период 2024 и 2025 годов, имеющихся в справочно-правовой системе  "КонсультантПлюс", а также размещенных на официальных сайтах органов государственной власти субъектов Российской Федерации на дату проведения мониторинга показателя.</t>
    </r>
  </si>
  <si>
    <t>Мониторинг и оценка показателя проведены в период с 6 июня 2023 г. по 27 марта 2024 г. Оценивались сведения в части принятых законов субъектов Российской Федерации о внесении изменений в закон о бюджете на 2023 год и на плановый период 2024 и 2025 годов, имеющихся в справочно-правовой системе  "КонсультантПлюс", а также размещенных на официальных сайтах органов государственной власти субъектов Российской Федерации на дату проведения мониторинга показателя.</t>
  </si>
  <si>
    <r>
      <t xml:space="preserve">Мониторинг и оценка показателя проведены в период </t>
    </r>
    <r>
      <rPr>
        <sz val="9"/>
        <color theme="1"/>
        <rFont val="Times New Roman"/>
        <family val="1"/>
      </rPr>
      <t xml:space="preserve">с 6 июня 2023 г. по 27 марта 2024 г. </t>
    </r>
    <r>
      <rPr>
        <sz val="9"/>
        <color theme="1"/>
        <rFont val="Times New Roman"/>
        <family val="1"/>
        <charset val="204"/>
      </rPr>
      <t>Оценивались сведения в части принятых законов субъектов Российской Федерации о внесении изменений в закон о бюджете на 2023 год и на плановый период 2024 и 2025 годов, имеющихся в справочно-правовой системе  "КонсультантПлюс", а также размещенных на официальных сайтах органов государственной власти субъектов Российской Федерации на дату проведения мониторинга показателя.</t>
    </r>
  </si>
  <si>
    <t>Примечание. * Не принято ни одного закона о внесении изменений в закон о бюджете на 2023 год и на плановый период 2024 и 2025 годов, оценка показателя не осуществляется, для соответствующего субъекта Российской Федерации производится корректировка максимального количества баллов.</t>
  </si>
  <si>
    <t>Мониторинг и оценка показателей раздела проведены в период с 6 июня 2023 г. по 27 марта 2024 г. Оценивались сведения в части принятых законов субъектов Российской Федерации о внесении изменений в закон о бюджете на 2023 год и на плановый период 2024 и 2025 годов, имеющихся в справочно-правовой системе  "КонсультантПлюс", а также размещенных на официальных сайтах органов государственной власти субъектов РФ.</t>
  </si>
  <si>
    <t>Наименование субъекта          Российской Федерации</t>
  </si>
  <si>
    <t>Результаты оценки уровня открытости бюджетных данныхсубъектов Российской Федерации по разделу 2 "Внесение изменений в закон о бюджете" за 2023 год"</t>
  </si>
  <si>
    <t>На сайте финансового органа невозможно открыть папку с законопроектом для закона от 05.05.2023 (сжатая ZIP-папка имеет неверный формат, по состоянию на 16.02.2024). Учтены сведения, размещенные на сайте законодательного органа, используется только графический формат (К2)</t>
  </si>
  <si>
    <t>https://df.gov35.ru/otkrytyy-byudzhet/zakony-ob-oblastnom-byudzhete/2023/; https://www.vologdazso.ru/actions/legislative_activity/draft-laws/index.php?docid=TkRJeU5EYzFPVUUwVFc</t>
  </si>
  <si>
    <t>Законодательного органа</t>
  </si>
  <si>
    <t>Финансового органа, законодательного органа</t>
  </si>
  <si>
    <t>https://mari-el.gov.ru/ministries/minfin/pages/IzmVzakORespBudg/</t>
  </si>
  <si>
    <t>В текстовой части закона не указано, что он представлен в какой-то иной редакции, наименование не отражает содержание (К2)</t>
  </si>
  <si>
    <t>Исходные данные и оценка показателя 2.5 "Размещаются ли в открытом доступе на сайте, предназначенном для размещения бюджетных данных, законы о внесении изменений в закон о бюджете на 2023 год и на плановый период 2024 и 2025 годов?"</t>
  </si>
  <si>
    <t>https://minfin01-maykop.ru/Show/Category/74?page=1&amp;ItemId=272&amp;filterYear=2023; https://minfin01-maykop.ru/Show/Category/7?page=1&amp;ItemId=55&amp;filterYear=2023</t>
  </si>
  <si>
    <t>Документы по одной теме разного состава дублируются в разных разделах сайта, а именно под баннером "Бюджет Республики Адыгея" отсутствует закон от 16.11.2023, поиск затруднен (К1)</t>
  </si>
  <si>
    <t>https://minfin.donland.ru/activity/8081/?filter%5Bdocuments%5D%5Bsection%5D=71</t>
  </si>
  <si>
    <t>Сведения размещены отдельно от проектов законов о внесении изменений в закон о бюджете, их поиск затруднен (К1)</t>
  </si>
  <si>
    <t>https://oblsovet.ru/legislation/budget/</t>
  </si>
  <si>
    <t>Законопроект, заключения КСП</t>
  </si>
  <si>
    <t>На сайте финансового органа информация не загружается (по состоянию на 06.06.2023,30.08.2023, 16.03.2024)</t>
  </si>
  <si>
    <t>На сайте финансового органа информация не загружается (по состоянию на 06.06.2023, 30.08.2023, 16.03.2024)</t>
  </si>
  <si>
    <t>Информация на сайте финансового органа не загружается (по состоянию на 06.06.2023, 30.08.2023, 16.03.2024), на сайте законодательного органа не размещена</t>
  </si>
  <si>
    <t>Информация не загружается на 06.06.2023, 30.08.2023, 16.03.2024</t>
  </si>
  <si>
    <t>Закон от 11.12.2023 не размещен (по состоянию на 28.02.2024). Законы от 14.07.2023, 07.11.2023, 25.12.2023 размещены только в графическом формате, закон от 20.02.2023 имеет текстовый и графический формат</t>
  </si>
  <si>
    <t>Законы от 06.10.2023, 13.12.2023, 28.12.2023</t>
  </si>
  <si>
    <t>Законы от 06.10.2023, 13.12.2023, 28.12.2023 не размещены</t>
  </si>
  <si>
    <t>Законы от 06.10.2023, 22.12.2023 не размещены</t>
  </si>
  <si>
    <t>Законы от 20.09.2023, 29.12.2023 не размещены. Закон от 26.04.2023 размещен только в графическом формате</t>
  </si>
  <si>
    <t>Законы не размещены</t>
  </si>
  <si>
    <t>Законы от 29.06.2023, 03.10.2023, 30.10.2023, 14.12.2023 не размещены</t>
  </si>
  <si>
    <t>Закон от 20.10.2023 не размещен</t>
  </si>
  <si>
    <t>Законы от 25.10.2023, 27.12.2023 не размещены. Переход по ссылке на сайт "Официальное опубликование правовых актов" http://publication.pravo.gov.ru/Document/View/1700202203060002</t>
  </si>
  <si>
    <t>Законы от 10.08.2023, 12.09.2023, 19.10.2023, 11.12.2023, 28.12.2023 не размещены</t>
  </si>
  <si>
    <t>Законы от 12.07.2023, 14.12.2023</t>
  </si>
  <si>
    <t>Законы от 12.07.2023, 14.12.2023 не размещены (по состоянию на 01.09.2023, 13.03.2024)</t>
  </si>
  <si>
    <t>Версия в ред. от 12.07.2023</t>
  </si>
  <si>
    <t>Актуализированная версия закона о бюджете в ред. от 12.07.2023 не размещена (по состоянию на 01.09.2023)</t>
  </si>
  <si>
    <t>В целях оценки показателя учитываются сведения, размещенные в одном месте с проектом закона на сайте законодательного (представительного) органа или на сайте, предназначенном для размещения бюджетных данных. Сведения могут размещаться в виде записей на странице или в виде отдельного файла.</t>
  </si>
  <si>
    <t>Отсутствуют наименования приложений, отражающие содержание (К2) к актуализированной версии закона</t>
  </si>
  <si>
    <t>Законопроект для закона от 27.02.2023 размещен по ссылке, в которой неверно указаны годы (вместо 2023 года и планового периода 2024 и 2025 годов указан 2022 год и плановый период 2023 и 2024 годов), поиск затруднен (К1). Отсутствуют даты внесения законопроектов</t>
  </si>
  <si>
    <t>Законопроект для закона от 27.02.2023 и пояснительная записка  к нему размещены по ссылке, в которой неверно указаны годы (вместо 2023 года и планового периода 2024 и 2025 годов указан 2022 год и плановый период 2023 и 2024 годов), поиск затруднен (К1). Отсутствуют даты внесения законопроектов</t>
  </si>
  <si>
    <t>Не открывается законопроект к закону от 10.11.2023 (Смотреть файл от  25.10.2023 "Проект приказа Министерства финансов Тверской области"), сообщение - неверный формат</t>
  </si>
  <si>
    <t>https://portal.tverfin.ru/Menu/Page/652</t>
  </si>
  <si>
    <t>Сведения представлены с специальном подразделе</t>
  </si>
  <si>
    <t>Не размещаются (по состоянию на 19.02.2023)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</si>
</sst>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dd/mm/yy;@"/>
  </numFmts>
  <fonts count="33" x14ac:knownFonts="1">
    <font>
      <sz val="11"/>
      <color theme="1"/>
      <name val="Calibri"/>
      <family val="2"/>
      <charset val="204"/>
      <scheme val="minor"/>
    </font>
    <font>
      <sz val="11"/>
      <color indexed="8"/>
      <name val="Calibri"/>
      <family val="2"/>
    </font>
    <font>
      <b/>
      <sz val="9"/>
      <name val="Times New Roman"/>
      <family val="1"/>
      <charset val="204"/>
    </font>
    <font>
      <i/>
      <sz val="9"/>
      <name val="Times New Roman"/>
      <family val="1"/>
      <charset val="204"/>
    </font>
    <font>
      <sz val="9"/>
      <name val="Times New Roman"/>
      <family val="1"/>
      <charset val="204"/>
    </font>
    <font>
      <sz val="9"/>
      <color indexed="8"/>
      <name val="Times New Roman"/>
      <family val="1"/>
      <charset val="204"/>
    </font>
    <font>
      <u/>
      <sz val="11"/>
      <color theme="10"/>
      <name val="Calibri"/>
      <family val="2"/>
      <charset val="204"/>
      <scheme val="minor"/>
    </font>
    <font>
      <sz val="11"/>
      <color rgb="FFC00000"/>
      <name val="Calibri"/>
      <family val="2"/>
      <charset val="204"/>
      <scheme val="minor"/>
    </font>
    <font>
      <sz val="9"/>
      <color theme="1"/>
      <name val="Times New Roman"/>
      <family val="1"/>
      <charset val="204"/>
    </font>
    <font>
      <sz val="9"/>
      <color rgb="FFC00000"/>
      <name val="Times New Roman"/>
      <family val="1"/>
      <charset val="204"/>
    </font>
    <font>
      <sz val="9"/>
      <color rgb="FFFF0000"/>
      <name val="Times New Roman"/>
      <family val="1"/>
      <charset val="204"/>
    </font>
    <font>
      <sz val="10"/>
      <color theme="1"/>
      <name val="Calibri"/>
      <family val="2"/>
      <charset val="204"/>
      <scheme val="minor"/>
    </font>
    <font>
      <i/>
      <sz val="9"/>
      <color theme="1"/>
      <name val="Times New Roman"/>
      <family val="1"/>
      <charset val="204"/>
    </font>
    <font>
      <sz val="9"/>
      <color rgb="FF000000"/>
      <name val="Times New Roman"/>
      <family val="1"/>
      <charset val="204"/>
    </font>
    <font>
      <b/>
      <sz val="9"/>
      <color theme="1"/>
      <name val="Times New Roman"/>
      <family val="1"/>
      <charset val="204"/>
    </font>
    <font>
      <b/>
      <i/>
      <sz val="9"/>
      <color theme="1"/>
      <name val="Times New Roman"/>
      <family val="1"/>
      <charset val="204"/>
    </font>
    <font>
      <sz val="9"/>
      <color theme="0"/>
      <name val="Times New Roman"/>
      <family val="1"/>
      <charset val="204"/>
    </font>
    <font>
      <b/>
      <sz val="9"/>
      <color rgb="FFFF0000"/>
      <name val="Times New Roman"/>
      <family val="1"/>
      <charset val="204"/>
    </font>
    <font>
      <sz val="9"/>
      <color theme="1"/>
      <name val="Times New Roman"/>
      <family val="1"/>
    </font>
    <font>
      <b/>
      <sz val="9"/>
      <name val="Times New Roman"/>
      <family val="1"/>
    </font>
    <font>
      <sz val="9"/>
      <color theme="1"/>
      <name val="Calibri"/>
      <family val="2"/>
      <charset val="204"/>
      <scheme val="minor"/>
    </font>
    <font>
      <b/>
      <sz val="9"/>
      <color theme="1"/>
      <name val="Times New Roman"/>
      <family val="1"/>
    </font>
    <font>
      <i/>
      <sz val="9"/>
      <color theme="1"/>
      <name val="Times New Roman"/>
      <family val="1"/>
    </font>
    <font>
      <sz val="11"/>
      <name val="Times New Roman"/>
      <family val="1"/>
      <charset val="204"/>
    </font>
    <font>
      <sz val="9"/>
      <color theme="3"/>
      <name val="Times New Roman"/>
      <family val="1"/>
      <charset val="204"/>
    </font>
    <font>
      <sz val="11"/>
      <name val="Calibri"/>
      <family val="2"/>
      <charset val="204"/>
      <scheme val="minor"/>
    </font>
    <font>
      <b/>
      <sz val="11"/>
      <name val="Times New Roman"/>
      <family val="1"/>
      <charset val="204"/>
    </font>
    <font>
      <i/>
      <sz val="11"/>
      <name val="Times New Roman"/>
      <family val="1"/>
      <charset val="204"/>
    </font>
    <font>
      <sz val="11"/>
      <name val="Times New Roman"/>
      <family val="1"/>
    </font>
    <font>
      <b/>
      <sz val="9"/>
      <color theme="0"/>
      <name val="Times New Roman"/>
      <family val="1"/>
      <charset val="204"/>
    </font>
    <font>
      <i/>
      <sz val="9"/>
      <color theme="0"/>
      <name val="Times New Roman"/>
      <family val="1"/>
      <charset val="204"/>
    </font>
    <font>
      <sz val="9"/>
      <color theme="0"/>
      <name val="Times New Roman"/>
      <family val="1"/>
    </font>
    <font>
      <i/>
      <sz val="9"/>
      <color theme="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right style="thin">
        <color theme="0" tint="-0.249977111117893"/>
      </right>
      <top/>
      <bottom style="thin">
        <color theme="0" tint="-0.249977111117893"/>
      </bottom>
      <diagonal/>
    </border>
    <border>
      <left/>
      <right style="thin">
        <color theme="0" tint="-0.249977111117893"/>
      </right>
      <top/>
      <bottom/>
      <diagonal/>
    </border>
    <border>
      <left style="thin">
        <color theme="0" tint="-0.249977111117893"/>
      </left>
      <right/>
      <top/>
      <bottom style="thin">
        <color theme="0" tint="-0.249977111117893"/>
      </bottom>
      <diagonal/>
    </border>
    <border>
      <left style="thin">
        <color theme="0" tint="-0.249977111117893"/>
      </left>
      <right/>
      <top/>
      <bottom/>
      <diagonal/>
    </border>
    <border>
      <left/>
      <right/>
      <top style="thin">
        <color theme="0" tint="-0.249977111117893"/>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top/>
      <bottom style="thin">
        <color theme="0" tint="-0.24994659260841701"/>
      </bottom>
      <diagonal/>
    </border>
    <border>
      <left/>
      <right/>
      <top/>
      <bottom style="thin">
        <color theme="0" tint="-0.24994659260841701"/>
      </bottom>
      <diagonal/>
    </border>
    <border>
      <left style="thin">
        <color rgb="FFBFBFBF"/>
      </left>
      <right style="thin">
        <color rgb="FFBFBFBF"/>
      </right>
      <top style="thin">
        <color rgb="FFBFBFBF"/>
      </top>
      <bottom style="thin">
        <color rgb="FFBFBFBF"/>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s>
  <cellStyleXfs count="4">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cellStyleXfs>
  <cellXfs count="274">
    <xf numFmtId="0" fontId="0" fillId="0" borderId="0" xfId="0"/>
    <xf numFmtId="0" fontId="7" fillId="0" borderId="0" xfId="0" applyFont="1"/>
    <xf numFmtId="0" fontId="4" fillId="0" borderId="0" xfId="0" applyFont="1"/>
    <xf numFmtId="4" fontId="4" fillId="0" borderId="0" xfId="0" applyNumberFormat="1" applyFont="1"/>
    <xf numFmtId="4" fontId="2" fillId="0" borderId="0" xfId="0" applyNumberFormat="1" applyFont="1"/>
    <xf numFmtId="0" fontId="2" fillId="0" borderId="0" xfId="0" applyFont="1"/>
    <xf numFmtId="0" fontId="8" fillId="0" borderId="0" xfId="0" applyFont="1"/>
    <xf numFmtId="0" fontId="3" fillId="0" borderId="0" xfId="0" applyFont="1" applyAlignment="1">
      <alignment horizontal="center"/>
    </xf>
    <xf numFmtId="0" fontId="9" fillId="0" borderId="0" xfId="0" applyFont="1"/>
    <xf numFmtId="0" fontId="10" fillId="0" borderId="0" xfId="0" applyFont="1"/>
    <xf numFmtId="4" fontId="8" fillId="0" borderId="0" xfId="0" applyNumberFormat="1" applyFont="1"/>
    <xf numFmtId="0" fontId="11" fillId="0" borderId="0" xfId="0" applyFont="1" applyAlignment="1">
      <alignment wrapText="1"/>
    </xf>
    <xf numFmtId="0" fontId="12" fillId="0" borderId="1" xfId="0" applyFont="1" applyBorder="1" applyAlignment="1">
      <alignment horizontal="center" vertical="center"/>
    </xf>
    <xf numFmtId="165" fontId="12"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8" fillId="0" borderId="0" xfId="0" applyFont="1" applyAlignment="1">
      <alignment horizontal="left"/>
    </xf>
    <xf numFmtId="0" fontId="12" fillId="0" borderId="1" xfId="0" applyFont="1" applyBorder="1" applyAlignment="1">
      <alignment horizontal="center" vertical="center" wrapText="1"/>
    </xf>
    <xf numFmtId="0" fontId="4" fillId="0" borderId="0" xfId="0" applyFont="1" applyAlignment="1">
      <alignment wrapText="1"/>
    </xf>
    <xf numFmtId="0" fontId="8" fillId="0" borderId="1" xfId="0" applyFont="1" applyBorder="1" applyAlignment="1">
      <alignment vertical="center"/>
    </xf>
    <xf numFmtId="0" fontId="8" fillId="3" borderId="0" xfId="0" applyFont="1" applyFill="1"/>
    <xf numFmtId="0" fontId="15" fillId="0" borderId="1" xfId="0" applyFont="1" applyBorder="1" applyAlignment="1">
      <alignment horizontal="center" vertical="center" wrapText="1"/>
    </xf>
    <xf numFmtId="0" fontId="8" fillId="0" borderId="1" xfId="0" applyFont="1" applyBorder="1" applyAlignment="1">
      <alignment horizontal="center" vertical="top" wrapText="1"/>
    </xf>
    <xf numFmtId="0" fontId="8" fillId="0" borderId="0" xfId="0" applyFont="1" applyAlignment="1">
      <alignment vertical="center"/>
    </xf>
    <xf numFmtId="165" fontId="15" fillId="0" borderId="1" xfId="0" applyNumberFormat="1" applyFont="1" applyBorder="1" applyAlignment="1">
      <alignment horizontal="center" vertical="center" wrapText="1"/>
    </xf>
    <xf numFmtId="0" fontId="14" fillId="2" borderId="1" xfId="0" applyFont="1" applyFill="1" applyBorder="1" applyAlignment="1">
      <alignment vertical="center" wrapText="1"/>
    </xf>
    <xf numFmtId="164" fontId="14" fillId="2" borderId="1" xfId="0" applyNumberFormat="1" applyFont="1" applyFill="1" applyBorder="1" applyAlignment="1">
      <alignment horizontal="center" vertical="center"/>
    </xf>
    <xf numFmtId="165" fontId="14"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165" fontId="8" fillId="0" borderId="1" xfId="3" applyNumberFormat="1" applyFont="1" applyBorder="1" applyAlignment="1">
      <alignment horizontal="center" vertical="center"/>
    </xf>
    <xf numFmtId="165" fontId="14" fillId="2" borderId="1"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165" fontId="8" fillId="2" borderId="1" xfId="3" applyNumberFormat="1" applyFont="1" applyFill="1" applyBorder="1" applyAlignment="1">
      <alignment horizontal="center" vertical="center"/>
    </xf>
    <xf numFmtId="0" fontId="4" fillId="0" borderId="1" xfId="0" applyFont="1" applyBorder="1" applyAlignment="1">
      <alignment horizontal="left" vertical="center"/>
    </xf>
    <xf numFmtId="0" fontId="4"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xf>
    <xf numFmtId="0" fontId="4" fillId="0" borderId="0" xfId="0" applyFont="1" applyAlignment="1">
      <alignment vertical="center"/>
    </xf>
    <xf numFmtId="4" fontId="4" fillId="0" borderId="0" xfId="0" applyNumberFormat="1" applyFont="1" applyAlignment="1">
      <alignment horizontal="left"/>
    </xf>
    <xf numFmtId="0" fontId="4" fillId="0" borderId="0" xfId="0" applyFont="1" applyAlignment="1">
      <alignment horizontal="left"/>
    </xf>
    <xf numFmtId="0" fontId="8"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2" borderId="1" xfId="0" applyFont="1" applyFill="1" applyBorder="1" applyAlignment="1">
      <alignment vertical="center"/>
    </xf>
    <xf numFmtId="0" fontId="14" fillId="0" borderId="0" xfId="0" applyFont="1" applyAlignment="1">
      <alignment horizontal="center"/>
    </xf>
    <xf numFmtId="4" fontId="8" fillId="0" borderId="0" xfId="0" applyNumberFormat="1" applyFont="1" applyAlignment="1">
      <alignment horizontal="center"/>
    </xf>
    <xf numFmtId="4" fontId="14" fillId="0" borderId="0" xfId="0" applyNumberFormat="1" applyFont="1" applyAlignment="1">
      <alignment horizontal="center"/>
    </xf>
    <xf numFmtId="0" fontId="12" fillId="0" borderId="0" xfId="0" applyFont="1" applyAlignment="1">
      <alignment horizontal="center"/>
    </xf>
    <xf numFmtId="0" fontId="4" fillId="0" borderId="1" xfId="0" applyFont="1" applyBorder="1" applyAlignment="1">
      <alignment horizontal="center" vertical="center" wrapText="1"/>
    </xf>
    <xf numFmtId="0" fontId="14" fillId="0" borderId="9" xfId="0" applyFont="1" applyBorder="1" applyAlignment="1">
      <alignment horizontal="center" vertical="center" wrapText="1"/>
    </xf>
    <xf numFmtId="14" fontId="14" fillId="2" borderId="9" xfId="0" applyNumberFormat="1" applyFont="1" applyFill="1" applyBorder="1" applyAlignment="1">
      <alignment horizontal="left" vertical="center"/>
    </xf>
    <xf numFmtId="14" fontId="14" fillId="2" borderId="9" xfId="0" applyNumberFormat="1" applyFont="1" applyFill="1" applyBorder="1" applyAlignment="1">
      <alignment horizontal="center" vertical="center"/>
    </xf>
    <xf numFmtId="14" fontId="8" fillId="2" borderId="9" xfId="0" applyNumberFormat="1" applyFont="1" applyFill="1" applyBorder="1" applyAlignment="1">
      <alignment horizontal="center" vertical="center"/>
    </xf>
    <xf numFmtId="4" fontId="17" fillId="0" borderId="0" xfId="0" applyNumberFormat="1" applyFont="1"/>
    <xf numFmtId="0" fontId="17" fillId="0" borderId="0" xfId="0" applyFont="1"/>
    <xf numFmtId="0" fontId="4" fillId="2" borderId="1" xfId="0" applyFont="1" applyFill="1" applyBorder="1" applyAlignment="1">
      <alignment horizontal="left" vertical="center" wrapText="1"/>
    </xf>
    <xf numFmtId="14" fontId="4" fillId="2" borderId="1" xfId="0" applyNumberFormat="1" applyFont="1" applyFill="1" applyBorder="1" applyAlignment="1">
      <alignment horizontal="left" vertical="center"/>
    </xf>
    <xf numFmtId="0" fontId="2" fillId="0" borderId="0" xfId="0" applyFont="1" applyAlignment="1">
      <alignment horizontal="center"/>
    </xf>
    <xf numFmtId="4" fontId="2" fillId="0" borderId="0" xfId="0" applyNumberFormat="1" applyFont="1" applyAlignment="1">
      <alignment horizontal="center"/>
    </xf>
    <xf numFmtId="1" fontId="2" fillId="0" borderId="0" xfId="0" applyNumberFormat="1" applyFont="1"/>
    <xf numFmtId="1" fontId="2" fillId="0" borderId="0" xfId="0" applyNumberFormat="1" applyFont="1" applyAlignment="1">
      <alignment horizontal="center"/>
    </xf>
    <xf numFmtId="0" fontId="12" fillId="0" borderId="9" xfId="0" applyFont="1" applyBorder="1" applyAlignment="1">
      <alignment horizontal="left" vertical="center" wrapText="1"/>
    </xf>
    <xf numFmtId="0" fontId="12" fillId="0" borderId="1" xfId="0" applyFont="1" applyBorder="1" applyAlignment="1">
      <alignment horizontal="left" vertical="center" wrapText="1"/>
    </xf>
    <xf numFmtId="164" fontId="14" fillId="2" borderId="9" xfId="0" applyNumberFormat="1" applyFont="1" applyFill="1" applyBorder="1" applyAlignment="1">
      <alignment horizontal="left" vertical="center"/>
    </xf>
    <xf numFmtId="164" fontId="8" fillId="2" borderId="9" xfId="0" applyNumberFormat="1" applyFont="1" applyFill="1" applyBorder="1" applyAlignment="1">
      <alignment horizontal="left" vertical="center"/>
    </xf>
    <xf numFmtId="164" fontId="8" fillId="2" borderId="9" xfId="0" applyNumberFormat="1" applyFont="1" applyFill="1" applyBorder="1" applyAlignment="1">
      <alignment horizontal="center" vertical="center"/>
    </xf>
    <xf numFmtId="164" fontId="14" fillId="2" borderId="9" xfId="0" applyNumberFormat="1" applyFont="1" applyFill="1" applyBorder="1" applyAlignment="1">
      <alignment horizontal="center" vertical="center"/>
    </xf>
    <xf numFmtId="0" fontId="18" fillId="0" borderId="1" xfId="0" applyFont="1" applyBorder="1" applyAlignment="1">
      <alignment vertical="center"/>
    </xf>
    <xf numFmtId="164" fontId="21" fillId="2" borderId="1" xfId="0" applyNumberFormat="1" applyFont="1" applyFill="1" applyBorder="1" applyAlignment="1">
      <alignment horizontal="left" vertical="center"/>
    </xf>
    <xf numFmtId="0" fontId="22" fillId="0" borderId="1" xfId="0" applyFont="1" applyBorder="1" applyAlignment="1">
      <alignment vertical="center"/>
    </xf>
    <xf numFmtId="14" fontId="10" fillId="0" borderId="1" xfId="0" applyNumberFormat="1" applyFont="1" applyBorder="1" applyAlignment="1">
      <alignment horizontal="left" vertical="center"/>
    </xf>
    <xf numFmtId="0" fontId="23" fillId="0" borderId="9" xfId="0" applyFont="1" applyBorder="1" applyAlignment="1">
      <alignment horizontal="justify" vertical="top" wrapText="1"/>
    </xf>
    <xf numFmtId="0" fontId="14" fillId="0" borderId="1" xfId="0" applyFont="1" applyBorder="1" applyAlignment="1">
      <alignment horizontal="center" vertical="top" wrapText="1"/>
    </xf>
    <xf numFmtId="0" fontId="25" fillId="0" borderId="0" xfId="0" applyFont="1"/>
    <xf numFmtId="14" fontId="4" fillId="0" borderId="1" xfId="0" applyNumberFormat="1" applyFont="1" applyBorder="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center"/>
    </xf>
    <xf numFmtId="4" fontId="4" fillId="0" borderId="0" xfId="0" applyNumberFormat="1" applyFont="1" applyAlignment="1">
      <alignment horizontal="center"/>
    </xf>
    <xf numFmtId="0" fontId="14" fillId="0" borderId="9" xfId="0" applyFont="1" applyBorder="1" applyAlignment="1">
      <alignment horizontal="center" vertical="top" wrapText="1"/>
    </xf>
    <xf numFmtId="0" fontId="23" fillId="0" borderId="9" xfId="0" applyFont="1" applyBorder="1" applyAlignment="1">
      <alignment horizontal="center" vertical="center" wrapText="1"/>
    </xf>
    <xf numFmtId="0" fontId="26" fillId="0" borderId="9" xfId="0" applyFont="1" applyBorder="1" applyAlignment="1">
      <alignment horizontal="center" vertical="top" wrapText="1"/>
    </xf>
    <xf numFmtId="0" fontId="26" fillId="0" borderId="9" xfId="0" applyFont="1" applyBorder="1" applyAlignment="1">
      <alignment vertical="top" wrapText="1"/>
    </xf>
    <xf numFmtId="49" fontId="23" fillId="0" borderId="9" xfId="0" applyNumberFormat="1" applyFont="1" applyBorder="1" applyAlignment="1">
      <alignment horizontal="center" vertical="top" wrapText="1"/>
    </xf>
    <xf numFmtId="0" fontId="26" fillId="0" borderId="9" xfId="0" applyFont="1" applyBorder="1" applyAlignment="1">
      <alignment horizontal="justify" vertical="top" wrapText="1"/>
    </xf>
    <xf numFmtId="0" fontId="23" fillId="0" borderId="9" xfId="0" applyFont="1" applyBorder="1" applyAlignment="1">
      <alignment horizontal="center" vertical="top" wrapText="1"/>
    </xf>
    <xf numFmtId="0" fontId="27" fillId="0" borderId="9" xfId="0" applyFont="1" applyBorder="1" applyAlignment="1">
      <alignment horizontal="left" vertical="top" wrapText="1" indent="2"/>
    </xf>
    <xf numFmtId="0" fontId="23" fillId="0" borderId="9" xfId="0" applyFont="1" applyBorder="1" applyAlignment="1">
      <alignment horizontal="center" vertical="top"/>
    </xf>
    <xf numFmtId="0" fontId="25" fillId="0" borderId="9" xfId="0" applyFont="1" applyBorder="1" applyAlignment="1">
      <alignment horizontal="center" vertical="top"/>
    </xf>
    <xf numFmtId="0" fontId="25" fillId="0" borderId="0" xfId="0" applyFont="1" applyAlignment="1">
      <alignment horizontal="center"/>
    </xf>
    <xf numFmtId="0" fontId="23" fillId="0" borderId="9" xfId="0" quotePrefix="1" applyFont="1" applyBorder="1" applyAlignment="1">
      <alignment horizontal="justify" vertical="top" wrapText="1"/>
    </xf>
    <xf numFmtId="0" fontId="8" fillId="0" borderId="9" xfId="0" applyFont="1" applyBorder="1" applyAlignment="1">
      <alignment horizontal="left" vertical="center"/>
    </xf>
    <xf numFmtId="165" fontId="8" fillId="0" borderId="9" xfId="0" applyNumberFormat="1" applyFont="1" applyBorder="1" applyAlignment="1">
      <alignment horizontal="center" vertical="center"/>
    </xf>
    <xf numFmtId="165" fontId="14" fillId="0" borderId="9" xfId="0" applyNumberFormat="1" applyFont="1" applyBorder="1" applyAlignment="1">
      <alignment horizontal="center" vertical="center"/>
    </xf>
    <xf numFmtId="165" fontId="8" fillId="0" borderId="9" xfId="0" applyNumberFormat="1" applyFont="1" applyBorder="1" applyAlignment="1">
      <alignment horizontal="left" vertical="center"/>
    </xf>
    <xf numFmtId="1" fontId="8" fillId="0" borderId="9" xfId="0" applyNumberFormat="1" applyFont="1" applyBorder="1" applyAlignment="1">
      <alignment horizontal="left" vertical="center"/>
    </xf>
    <xf numFmtId="1" fontId="8" fillId="0" borderId="1" xfId="0" applyNumberFormat="1" applyFont="1" applyBorder="1" applyAlignment="1">
      <alignment horizontal="left" vertical="center"/>
    </xf>
    <xf numFmtId="0" fontId="8" fillId="0" borderId="1" xfId="0" applyFont="1" applyBorder="1" applyAlignment="1">
      <alignment horizontal="left" vertical="center"/>
    </xf>
    <xf numFmtId="0" fontId="4" fillId="3" borderId="1" xfId="0" applyFont="1" applyFill="1" applyBorder="1" applyAlignment="1">
      <alignment horizontal="left" vertical="center"/>
    </xf>
    <xf numFmtId="165" fontId="8" fillId="0" borderId="1" xfId="0" applyNumberFormat="1" applyFont="1" applyBorder="1" applyAlignment="1">
      <alignment horizontal="center" vertical="center"/>
    </xf>
    <xf numFmtId="165" fontId="14" fillId="0" borderId="1" xfId="0" applyNumberFormat="1" applyFont="1" applyBorder="1" applyAlignment="1">
      <alignment horizontal="center" vertical="center"/>
    </xf>
    <xf numFmtId="165" fontId="8" fillId="0" borderId="1" xfId="0" applyNumberFormat="1" applyFont="1" applyBorder="1" applyAlignment="1">
      <alignment horizontal="left" vertical="center"/>
    </xf>
    <xf numFmtId="0" fontId="21" fillId="0" borderId="9" xfId="0" applyFont="1" applyBorder="1" applyAlignment="1">
      <alignment horizontal="center" vertical="center" wrapText="1"/>
    </xf>
    <xf numFmtId="0" fontId="22" fillId="0" borderId="9" xfId="0" applyFont="1" applyBorder="1" applyAlignment="1">
      <alignment horizontal="left" vertical="center" wrapText="1"/>
    </xf>
    <xf numFmtId="0" fontId="16" fillId="0" borderId="0" xfId="0" applyFont="1" applyAlignment="1">
      <alignment vertical="center"/>
    </xf>
    <xf numFmtId="14" fontId="16" fillId="0" borderId="1" xfId="0" applyNumberFormat="1" applyFont="1" applyBorder="1" applyAlignment="1">
      <alignment horizontal="left" vertical="center"/>
    </xf>
    <xf numFmtId="14" fontId="4" fillId="3" borderId="1" xfId="0" applyNumberFormat="1" applyFont="1" applyFill="1" applyBorder="1" applyAlignment="1">
      <alignment horizontal="left" vertical="center"/>
    </xf>
    <xf numFmtId="0" fontId="2" fillId="2" borderId="1" xfId="0" applyFont="1" applyFill="1" applyBorder="1" applyAlignment="1">
      <alignment horizontal="left" vertical="center"/>
    </xf>
    <xf numFmtId="0" fontId="4" fillId="2" borderId="1" xfId="0" applyFont="1" applyFill="1" applyBorder="1" applyAlignment="1">
      <alignment horizontal="left" vertical="center"/>
    </xf>
    <xf numFmtId="14" fontId="4" fillId="0" borderId="1" xfId="0" applyNumberFormat="1" applyFont="1" applyBorder="1" applyAlignment="1">
      <alignment horizontal="left" vertical="center" wrapText="1"/>
    </xf>
    <xf numFmtId="0" fontId="24" fillId="0" borderId="1" xfId="0" applyFont="1" applyBorder="1" applyAlignment="1">
      <alignment horizontal="left" vertical="center"/>
    </xf>
    <xf numFmtId="14" fontId="24" fillId="0" borderId="1" xfId="0" applyNumberFormat="1" applyFont="1" applyBorder="1" applyAlignment="1">
      <alignment horizontal="left" vertical="center" wrapText="1"/>
    </xf>
    <xf numFmtId="14" fontId="9" fillId="0" borderId="1" xfId="0" applyNumberFormat="1" applyFont="1" applyBorder="1" applyAlignment="1">
      <alignment horizontal="left" vertical="center"/>
    </xf>
    <xf numFmtId="14" fontId="8" fillId="0" borderId="1" xfId="0" applyNumberFormat="1" applyFont="1" applyBorder="1" applyAlignment="1">
      <alignment horizontal="left" vertical="center"/>
    </xf>
    <xf numFmtId="14" fontId="2" fillId="0" borderId="1" xfId="0" applyNumberFormat="1" applyFont="1" applyBorder="1" applyAlignment="1">
      <alignment horizontal="left" vertical="center"/>
    </xf>
    <xf numFmtId="14" fontId="16" fillId="0" borderId="1" xfId="0" applyNumberFormat="1" applyFont="1" applyBorder="1" applyAlignment="1">
      <alignment horizontal="left" vertical="center" wrapText="1"/>
    </xf>
    <xf numFmtId="14" fontId="13" fillId="0" borderId="1" xfId="0" applyNumberFormat="1" applyFont="1" applyBorder="1" applyAlignment="1">
      <alignment horizontal="left" vertical="center"/>
    </xf>
    <xf numFmtId="14" fontId="10" fillId="0" borderId="1" xfId="0" applyNumberFormat="1" applyFont="1" applyBorder="1" applyAlignment="1">
      <alignment horizontal="left" vertical="center" wrapText="1"/>
    </xf>
    <xf numFmtId="14" fontId="8" fillId="0" borderId="1" xfId="0" applyNumberFormat="1" applyFont="1" applyBorder="1" applyAlignment="1">
      <alignment horizontal="left" vertical="center" wrapText="1"/>
    </xf>
    <xf numFmtId="14" fontId="13" fillId="0" borderId="1" xfId="0" applyNumberFormat="1" applyFont="1" applyBorder="1" applyAlignment="1">
      <alignment horizontal="left" vertical="center" wrapText="1"/>
    </xf>
    <xf numFmtId="14" fontId="2" fillId="0" borderId="1" xfId="0" applyNumberFormat="1" applyFont="1" applyBorder="1" applyAlignment="1">
      <alignment horizontal="left" vertical="center" wrapText="1"/>
    </xf>
    <xf numFmtId="14" fontId="16" fillId="0" borderId="1" xfId="0" quotePrefix="1" applyNumberFormat="1" applyFont="1" applyBorder="1" applyAlignment="1">
      <alignment horizontal="left" vertical="center" wrapText="1"/>
    </xf>
    <xf numFmtId="14" fontId="29" fillId="0" borderId="1" xfId="0" applyNumberFormat="1" applyFont="1" applyBorder="1" applyAlignment="1">
      <alignment horizontal="left" vertical="center" wrapText="1"/>
    </xf>
    <xf numFmtId="14" fontId="14" fillId="0" borderId="1" xfId="0" applyNumberFormat="1" applyFont="1" applyBorder="1" applyAlignment="1">
      <alignment horizontal="left" vertical="center" wrapText="1"/>
    </xf>
    <xf numFmtId="14" fontId="4" fillId="0" borderId="1" xfId="0" applyNumberFormat="1" applyFont="1" applyBorder="1" applyAlignment="1">
      <alignment horizontal="left"/>
    </xf>
    <xf numFmtId="0" fontId="4" fillId="0" borderId="0" xfId="0" applyFont="1" applyAlignment="1">
      <alignment horizontal="center" vertical="center"/>
    </xf>
    <xf numFmtId="0" fontId="2" fillId="2" borderId="1"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xf>
    <xf numFmtId="0" fontId="4" fillId="3" borderId="0" xfId="0" applyFont="1" applyFill="1" applyAlignment="1">
      <alignment vertical="center"/>
    </xf>
    <xf numFmtId="0" fontId="8" fillId="3" borderId="9" xfId="0" applyFont="1" applyFill="1" applyBorder="1" applyAlignment="1">
      <alignment horizontal="left" vertical="center"/>
    </xf>
    <xf numFmtId="0" fontId="8" fillId="3" borderId="9" xfId="1" applyFont="1" applyFill="1" applyBorder="1" applyAlignment="1">
      <alignment horizontal="left" vertical="center"/>
    </xf>
    <xf numFmtId="0" fontId="8" fillId="0" borderId="9" xfId="1" applyFont="1" applyFill="1" applyBorder="1" applyAlignment="1">
      <alignment horizontal="left" vertical="center"/>
    </xf>
    <xf numFmtId="14" fontId="8" fillId="0" borderId="9" xfId="0" applyNumberFormat="1" applyFont="1" applyBorder="1" applyAlignment="1">
      <alignment horizontal="left" vertical="center"/>
    </xf>
    <xf numFmtId="0" fontId="8" fillId="0" borderId="9" xfId="1" applyFont="1" applyBorder="1" applyAlignment="1">
      <alignment vertical="center"/>
    </xf>
    <xf numFmtId="14" fontId="8" fillId="3" borderId="9" xfId="0" applyNumberFormat="1" applyFont="1" applyFill="1" applyBorder="1" applyAlignment="1">
      <alignment horizontal="left" vertical="center"/>
    </xf>
    <xf numFmtId="0" fontId="16" fillId="0" borderId="0" xfId="0" applyFont="1"/>
    <xf numFmtId="0" fontId="16" fillId="0" borderId="0" xfId="0" applyFont="1" applyAlignment="1">
      <alignment wrapText="1"/>
    </xf>
    <xf numFmtId="0" fontId="30" fillId="0" borderId="0" xfId="0" applyFont="1" applyAlignment="1">
      <alignment horizontal="center"/>
    </xf>
    <xf numFmtId="14" fontId="18" fillId="2" borderId="9" xfId="0" applyNumberFormat="1" applyFont="1" applyFill="1" applyBorder="1" applyAlignment="1">
      <alignment horizontal="center" vertical="center"/>
    </xf>
    <xf numFmtId="14" fontId="8" fillId="2" borderId="9" xfId="0" applyNumberFormat="1" applyFont="1" applyFill="1" applyBorder="1" applyAlignment="1">
      <alignment horizontal="left" vertical="center"/>
    </xf>
    <xf numFmtId="0" fontId="8" fillId="2" borderId="9" xfId="0" applyFont="1" applyFill="1" applyBorder="1"/>
    <xf numFmtId="165" fontId="8" fillId="0" borderId="9" xfId="0" quotePrefix="1" applyNumberFormat="1" applyFont="1" applyBorder="1" applyAlignment="1">
      <alignment horizontal="center" vertical="center"/>
    </xf>
    <xf numFmtId="1" fontId="8" fillId="2" borderId="9" xfId="0" applyNumberFormat="1" applyFont="1" applyFill="1" applyBorder="1" applyAlignment="1">
      <alignment horizontal="left" vertical="center"/>
    </xf>
    <xf numFmtId="0" fontId="8" fillId="2" borderId="9" xfId="0" applyFont="1" applyFill="1" applyBorder="1" applyAlignment="1">
      <alignment horizontal="left" vertical="center"/>
    </xf>
    <xf numFmtId="164" fontId="8" fillId="0" borderId="9" xfId="0" applyNumberFormat="1" applyFont="1" applyBorder="1" applyAlignment="1">
      <alignment horizontal="left" vertical="center"/>
    </xf>
    <xf numFmtId="0" fontId="8" fillId="0" borderId="9" xfId="0" applyFont="1" applyBorder="1" applyAlignment="1">
      <alignment horizontal="center" vertical="center"/>
    </xf>
    <xf numFmtId="0" fontId="30" fillId="0" borderId="0" xfId="0" applyFont="1" applyAlignment="1">
      <alignment horizontal="center" vertical="center"/>
    </xf>
    <xf numFmtId="164" fontId="18" fillId="2" borderId="9" xfId="0" applyNumberFormat="1" applyFont="1" applyFill="1" applyBorder="1" applyAlignment="1">
      <alignment horizontal="center" vertical="center"/>
    </xf>
    <xf numFmtId="164" fontId="21" fillId="2" borderId="9" xfId="0" applyNumberFormat="1" applyFont="1" applyFill="1" applyBorder="1" applyAlignment="1">
      <alignment horizontal="center" vertical="center"/>
    </xf>
    <xf numFmtId="164" fontId="18" fillId="2" borderId="9" xfId="0" applyNumberFormat="1" applyFont="1" applyFill="1" applyBorder="1" applyAlignment="1">
      <alignment horizontal="left" vertical="center"/>
    </xf>
    <xf numFmtId="14" fontId="18" fillId="2" borderId="9" xfId="0" applyNumberFormat="1" applyFont="1" applyFill="1" applyBorder="1" applyAlignment="1">
      <alignment horizontal="left" vertical="center"/>
    </xf>
    <xf numFmtId="165" fontId="18" fillId="2" borderId="9" xfId="0" applyNumberFormat="1" applyFont="1" applyFill="1" applyBorder="1" applyAlignment="1">
      <alignment horizontal="left" vertical="center"/>
    </xf>
    <xf numFmtId="164" fontId="18" fillId="2" borderId="9" xfId="0" applyNumberFormat="1" applyFont="1" applyFill="1" applyBorder="1" applyAlignment="1">
      <alignment vertical="center"/>
    </xf>
    <xf numFmtId="164" fontId="14" fillId="0" borderId="9" xfId="0" applyNumberFormat="1" applyFont="1" applyBorder="1" applyAlignment="1">
      <alignment horizontal="center" vertical="center"/>
    </xf>
    <xf numFmtId="3" fontId="8" fillId="0" borderId="9" xfId="0" applyNumberFormat="1" applyFont="1" applyBorder="1" applyAlignment="1">
      <alignment horizontal="left" vertical="center"/>
    </xf>
    <xf numFmtId="165" fontId="8" fillId="0" borderId="9" xfId="0" quotePrefix="1" applyNumberFormat="1" applyFont="1" applyBorder="1" applyAlignment="1">
      <alignment horizontal="left" vertical="center"/>
    </xf>
    <xf numFmtId="0" fontId="8" fillId="0" borderId="9" xfId="1" applyFont="1" applyBorder="1" applyAlignment="1">
      <alignment horizontal="left" vertical="center"/>
    </xf>
    <xf numFmtId="0" fontId="8" fillId="2" borderId="9" xfId="0" applyFont="1" applyFill="1" applyBorder="1" applyAlignment="1">
      <alignment horizontal="center" vertical="center"/>
    </xf>
    <xf numFmtId="3" fontId="8" fillId="2" borderId="9" xfId="0" applyNumberFormat="1" applyFont="1" applyFill="1" applyBorder="1" applyAlignment="1">
      <alignment horizontal="left" vertical="center"/>
    </xf>
    <xf numFmtId="165" fontId="8" fillId="2" borderId="9" xfId="0" applyNumberFormat="1" applyFont="1" applyFill="1" applyBorder="1" applyAlignment="1">
      <alignment horizontal="left" vertical="center"/>
    </xf>
    <xf numFmtId="14" fontId="14" fillId="2" borderId="1" xfId="0" applyNumberFormat="1" applyFont="1" applyFill="1" applyBorder="1" applyAlignment="1">
      <alignment horizontal="left" vertical="center"/>
    </xf>
    <xf numFmtId="14" fontId="14" fillId="2" borderId="1" xfId="0" applyNumberFormat="1" applyFont="1" applyFill="1" applyBorder="1" applyAlignment="1">
      <alignment horizontal="center" vertical="center"/>
    </xf>
    <xf numFmtId="1" fontId="14" fillId="2" borderId="1" xfId="0" applyNumberFormat="1" applyFont="1" applyFill="1" applyBorder="1" applyAlignment="1">
      <alignment horizontal="left" vertical="center"/>
    </xf>
    <xf numFmtId="165" fontId="8" fillId="0" borderId="1" xfId="0" quotePrefix="1" applyNumberFormat="1" applyFont="1" applyBorder="1" applyAlignment="1">
      <alignment horizontal="center" vertical="center"/>
    </xf>
    <xf numFmtId="14" fontId="8" fillId="2" borderId="1" xfId="0" applyNumberFormat="1" applyFont="1" applyFill="1" applyBorder="1" applyAlignment="1">
      <alignment horizontal="center" vertical="center"/>
    </xf>
    <xf numFmtId="14" fontId="8" fillId="2" borderId="1" xfId="0" applyNumberFormat="1" applyFont="1" applyFill="1" applyBorder="1" applyAlignment="1">
      <alignment horizontal="left" vertical="center"/>
    </xf>
    <xf numFmtId="1" fontId="8" fillId="2" borderId="1" xfId="0" applyNumberFormat="1" applyFont="1" applyFill="1" applyBorder="1" applyAlignment="1">
      <alignment horizontal="left" vertical="center"/>
    </xf>
    <xf numFmtId="0" fontId="8" fillId="0" borderId="1" xfId="1" applyFont="1" applyFill="1" applyBorder="1" applyAlignment="1">
      <alignment horizontal="left" vertical="center"/>
    </xf>
    <xf numFmtId="164" fontId="14" fillId="2" borderId="1" xfId="0" applyNumberFormat="1" applyFont="1" applyFill="1" applyBorder="1" applyAlignment="1">
      <alignment horizontal="left" vertical="center"/>
    </xf>
    <xf numFmtId="164" fontId="8" fillId="0" borderId="1" xfId="0" applyNumberFormat="1" applyFont="1" applyBorder="1" applyAlignment="1">
      <alignment horizontal="left" vertical="center"/>
    </xf>
    <xf numFmtId="0" fontId="8" fillId="3" borderId="1" xfId="1" applyFont="1" applyFill="1" applyBorder="1" applyAlignment="1">
      <alignment horizontal="left" vertical="center"/>
    </xf>
    <xf numFmtId="0" fontId="8" fillId="0" borderId="12" xfId="0" applyFont="1" applyBorder="1" applyAlignment="1">
      <alignment horizontal="left" vertical="center"/>
    </xf>
    <xf numFmtId="1" fontId="14" fillId="2" borderId="1" xfId="0" applyNumberFormat="1" applyFont="1" applyFill="1" applyBorder="1" applyAlignment="1">
      <alignment horizontal="center" vertical="center"/>
    </xf>
    <xf numFmtId="14" fontId="8" fillId="0" borderId="1" xfId="1" applyNumberFormat="1" applyFont="1" applyFill="1" applyBorder="1" applyAlignment="1">
      <alignment horizontal="left" vertical="center"/>
    </xf>
    <xf numFmtId="14" fontId="21" fillId="2" borderId="9" xfId="0" applyNumberFormat="1" applyFont="1" applyFill="1" applyBorder="1" applyAlignment="1">
      <alignment horizontal="left" vertical="center"/>
    </xf>
    <xf numFmtId="14" fontId="21" fillId="2" borderId="9" xfId="0" applyNumberFormat="1" applyFont="1" applyFill="1" applyBorder="1" applyAlignment="1">
      <alignment horizontal="center" vertical="center"/>
    </xf>
    <xf numFmtId="1" fontId="21" fillId="2" borderId="9" xfId="0" applyNumberFormat="1" applyFont="1" applyFill="1" applyBorder="1" applyAlignment="1">
      <alignment horizontal="center" vertical="center"/>
    </xf>
    <xf numFmtId="0" fontId="18" fillId="0" borderId="9" xfId="0" applyFont="1" applyBorder="1" applyAlignment="1">
      <alignment horizontal="left" vertical="center"/>
    </xf>
    <xf numFmtId="165" fontId="18" fillId="0" borderId="9" xfId="0" applyNumberFormat="1" applyFont="1" applyBorder="1" applyAlignment="1">
      <alignment horizontal="center" vertical="center"/>
    </xf>
    <xf numFmtId="165" fontId="21" fillId="0" borderId="9" xfId="0" applyNumberFormat="1" applyFont="1" applyBorder="1" applyAlignment="1">
      <alignment horizontal="center" vertical="center"/>
    </xf>
    <xf numFmtId="165" fontId="18" fillId="0" borderId="9" xfId="0" applyNumberFormat="1" applyFont="1" applyBorder="1" applyAlignment="1">
      <alignment horizontal="left" vertical="center"/>
    </xf>
    <xf numFmtId="1" fontId="18" fillId="0" borderId="9" xfId="0" applyNumberFormat="1" applyFont="1" applyBorder="1" applyAlignment="1">
      <alignment horizontal="left" vertical="center"/>
    </xf>
    <xf numFmtId="165" fontId="18" fillId="0" borderId="9" xfId="0" quotePrefix="1" applyNumberFormat="1" applyFont="1" applyBorder="1" applyAlignment="1">
      <alignment horizontal="center" vertical="center"/>
    </xf>
    <xf numFmtId="1" fontId="18" fillId="2" borderId="9" xfId="0" applyNumberFormat="1" applyFont="1" applyFill="1" applyBorder="1" applyAlignment="1">
      <alignment horizontal="left" vertical="center"/>
    </xf>
    <xf numFmtId="0" fontId="18" fillId="0" borderId="9" xfId="1" applyFont="1" applyFill="1" applyBorder="1" applyAlignment="1">
      <alignment horizontal="left" vertical="center"/>
    </xf>
    <xf numFmtId="165" fontId="18" fillId="0" borderId="9" xfId="0" applyNumberFormat="1" applyFont="1" applyBorder="1" applyAlignment="1">
      <alignment vertical="center"/>
    </xf>
    <xf numFmtId="1" fontId="18" fillId="3" borderId="9" xfId="0" applyNumberFormat="1" applyFont="1" applyFill="1" applyBorder="1" applyAlignment="1">
      <alignment horizontal="left" vertical="center"/>
    </xf>
    <xf numFmtId="0" fontId="18" fillId="0" borderId="9" xfId="0" applyFont="1" applyBorder="1" applyAlignment="1">
      <alignment vertical="center"/>
    </xf>
    <xf numFmtId="165" fontId="18" fillId="3" borderId="9" xfId="0" applyNumberFormat="1" applyFont="1" applyFill="1" applyBorder="1" applyAlignment="1">
      <alignment horizontal="left" vertical="center"/>
    </xf>
    <xf numFmtId="0" fontId="18" fillId="3" borderId="9" xfId="1" applyFont="1" applyFill="1" applyBorder="1" applyAlignment="1">
      <alignment horizontal="left" vertical="center"/>
    </xf>
    <xf numFmtId="164" fontId="21" fillId="2" borderId="9" xfId="0" applyNumberFormat="1" applyFont="1" applyFill="1" applyBorder="1" applyAlignment="1">
      <alignment horizontal="left" vertical="center"/>
    </xf>
    <xf numFmtId="164" fontId="18" fillId="0" borderId="9" xfId="0" applyNumberFormat="1" applyFont="1" applyBorder="1" applyAlignment="1">
      <alignment horizontal="left" vertical="center"/>
    </xf>
    <xf numFmtId="0" fontId="31" fillId="0" borderId="0" xfId="0" applyFont="1" applyAlignment="1">
      <alignment vertical="center"/>
    </xf>
    <xf numFmtId="0" fontId="31" fillId="0" borderId="0" xfId="0" applyFont="1" applyAlignment="1">
      <alignment vertical="center" wrapText="1"/>
    </xf>
    <xf numFmtId="0" fontId="31" fillId="0" borderId="0" xfId="0" applyFont="1" applyAlignment="1">
      <alignment horizontal="center" vertical="center"/>
    </xf>
    <xf numFmtId="0" fontId="32" fillId="0" borderId="0" xfId="0" applyFont="1" applyAlignment="1">
      <alignment horizontal="center" vertical="center"/>
    </xf>
    <xf numFmtId="0" fontId="31" fillId="0" borderId="9" xfId="0" applyFont="1" applyBorder="1" applyAlignment="1">
      <alignment horizontal="left" vertical="center"/>
    </xf>
    <xf numFmtId="0" fontId="16" fillId="0" borderId="0" xfId="0" applyFont="1" applyAlignment="1">
      <alignment vertical="center" wrapText="1"/>
    </xf>
    <xf numFmtId="0" fontId="21" fillId="0" borderId="1" xfId="0" applyFont="1" applyBorder="1" applyAlignment="1">
      <alignment horizontal="center" vertical="top" wrapText="1"/>
    </xf>
    <xf numFmtId="0" fontId="22" fillId="0" borderId="1" xfId="0" applyFont="1" applyBorder="1" applyAlignment="1">
      <alignment horizontal="left" vertical="center" wrapText="1"/>
    </xf>
    <xf numFmtId="14" fontId="21" fillId="2" borderId="1" xfId="0" applyNumberFormat="1" applyFont="1" applyFill="1" applyBorder="1" applyAlignment="1">
      <alignment horizontal="left" vertical="center"/>
    </xf>
    <xf numFmtId="14" fontId="21" fillId="2" borderId="1" xfId="0" applyNumberFormat="1" applyFont="1" applyFill="1" applyBorder="1" applyAlignment="1">
      <alignment horizontal="center" vertical="center"/>
    </xf>
    <xf numFmtId="0" fontId="18" fillId="0" borderId="1" xfId="0" applyFont="1" applyBorder="1" applyAlignment="1">
      <alignment horizontal="left" vertical="center"/>
    </xf>
    <xf numFmtId="165" fontId="18" fillId="0" borderId="1" xfId="0" applyNumberFormat="1" applyFont="1" applyBorder="1" applyAlignment="1">
      <alignment horizontal="center" vertical="center"/>
    </xf>
    <xf numFmtId="165" fontId="21" fillId="0" borderId="1" xfId="0" applyNumberFormat="1" applyFont="1" applyBorder="1" applyAlignment="1">
      <alignment horizontal="center" vertical="center"/>
    </xf>
    <xf numFmtId="165" fontId="18" fillId="0" borderId="1" xfId="0" applyNumberFormat="1" applyFont="1" applyBorder="1" applyAlignment="1">
      <alignment vertical="center"/>
    </xf>
    <xf numFmtId="165" fontId="18" fillId="0" borderId="1" xfId="0" quotePrefix="1" applyNumberFormat="1" applyFont="1" applyBorder="1" applyAlignment="1">
      <alignment horizontal="center" vertical="center"/>
    </xf>
    <xf numFmtId="166" fontId="18" fillId="0" borderId="1" xfId="0" applyNumberFormat="1" applyFont="1" applyBorder="1" applyAlignment="1">
      <alignment vertical="center"/>
    </xf>
    <xf numFmtId="14" fontId="18" fillId="2" borderId="1" xfId="0" applyNumberFormat="1" applyFont="1" applyFill="1" applyBorder="1" applyAlignment="1">
      <alignment horizontal="center" vertical="center"/>
    </xf>
    <xf numFmtId="14" fontId="18" fillId="2" borderId="1" xfId="0" applyNumberFormat="1" applyFont="1" applyFill="1" applyBorder="1" applyAlignment="1">
      <alignment vertical="center"/>
    </xf>
    <xf numFmtId="165" fontId="18" fillId="2" borderId="1" xfId="0" applyNumberFormat="1" applyFont="1" applyFill="1" applyBorder="1" applyAlignment="1">
      <alignment vertical="center"/>
    </xf>
    <xf numFmtId="0" fontId="18" fillId="0" borderId="1" xfId="1" applyFont="1" applyFill="1" applyBorder="1" applyAlignment="1">
      <alignment vertical="center"/>
    </xf>
    <xf numFmtId="1" fontId="18" fillId="0" borderId="1" xfId="0" applyNumberFormat="1" applyFont="1" applyBorder="1" applyAlignment="1">
      <alignment vertical="center"/>
    </xf>
    <xf numFmtId="0" fontId="18" fillId="0" borderId="12" xfId="0" applyFont="1" applyBorder="1" applyAlignment="1">
      <alignment vertical="center"/>
    </xf>
    <xf numFmtId="14" fontId="18" fillId="2" borderId="1" xfId="0" applyNumberFormat="1" applyFont="1" applyFill="1" applyBorder="1" applyAlignment="1">
      <alignment horizontal="left" vertical="center"/>
    </xf>
    <xf numFmtId="0" fontId="18" fillId="3" borderId="1" xfId="1" applyFont="1" applyFill="1" applyBorder="1" applyAlignment="1">
      <alignment vertical="center"/>
    </xf>
    <xf numFmtId="165" fontId="18" fillId="0" borderId="1" xfId="0" applyNumberFormat="1" applyFont="1" applyBorder="1" applyAlignment="1">
      <alignment horizontal="left" vertical="center"/>
    </xf>
    <xf numFmtId="165" fontId="18" fillId="0" borderId="13" xfId="0" quotePrefix="1" applyNumberFormat="1" applyFont="1" applyBorder="1" applyAlignment="1">
      <alignment horizontal="center" vertical="center"/>
    </xf>
    <xf numFmtId="165" fontId="14" fillId="0" borderId="13" xfId="0" applyNumberFormat="1" applyFont="1" applyBorder="1" applyAlignment="1">
      <alignment horizontal="center" vertical="center" wrapText="1"/>
    </xf>
    <xf numFmtId="0" fontId="21" fillId="0" borderId="1" xfId="0" applyFont="1" applyBorder="1" applyAlignment="1">
      <alignment horizontal="left" vertical="center"/>
    </xf>
    <xf numFmtId="0" fontId="19" fillId="0" borderId="9" xfId="0" applyFont="1" applyBorder="1" applyAlignment="1">
      <alignment horizontal="left" vertical="center"/>
    </xf>
    <xf numFmtId="0" fontId="8" fillId="3" borderId="1" xfId="0" applyFont="1" applyFill="1" applyBorder="1" applyAlignment="1">
      <alignment horizontal="left" vertical="center"/>
    </xf>
    <xf numFmtId="0" fontId="18" fillId="0" borderId="0" xfId="0" applyFont="1" applyAlignment="1">
      <alignment vertical="center"/>
    </xf>
    <xf numFmtId="0" fontId="18" fillId="3" borderId="9" xfId="0" applyFont="1" applyFill="1" applyBorder="1" applyAlignment="1">
      <alignment horizontal="left" vertical="center"/>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7" xfId="0" applyFont="1" applyBorder="1" applyAlignment="1">
      <alignment horizontal="left" vertical="center" wrapText="1"/>
    </xf>
    <xf numFmtId="0" fontId="18"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6" xfId="0" applyFont="1" applyBorder="1" applyAlignment="1">
      <alignment horizontal="left" vertical="center" wrapText="1"/>
    </xf>
    <xf numFmtId="0" fontId="18" fillId="0" borderId="8" xfId="0" applyFont="1" applyBorder="1" applyAlignment="1">
      <alignment vertical="center" wrapText="1"/>
    </xf>
    <xf numFmtId="49" fontId="28" fillId="0" borderId="9" xfId="0" applyNumberFormat="1" applyFont="1" applyBorder="1" applyAlignment="1">
      <alignment horizontal="center" vertical="top"/>
    </xf>
    <xf numFmtId="49" fontId="23" fillId="0" borderId="9" xfId="0" applyNumberFormat="1" applyFont="1" applyBorder="1" applyAlignment="1">
      <alignment horizontal="center" vertical="center" wrapText="1"/>
    </xf>
    <xf numFmtId="0" fontId="23" fillId="0" borderId="9" xfId="0" applyFont="1" applyBorder="1" applyAlignment="1">
      <alignment horizontal="center" vertical="center" wrapText="1"/>
    </xf>
    <xf numFmtId="0" fontId="26" fillId="0" borderId="9" xfId="0" applyFont="1" applyBorder="1" applyAlignment="1">
      <alignment horizontal="center" vertical="top" wrapText="1"/>
    </xf>
    <xf numFmtId="49" fontId="23" fillId="0" borderId="9" xfId="0" applyNumberFormat="1" applyFont="1" applyBorder="1" applyAlignment="1">
      <alignment horizontal="center" vertical="top" wrapText="1"/>
    </xf>
    <xf numFmtId="0" fontId="26" fillId="0" borderId="9" xfId="0" applyFont="1" applyBorder="1" applyAlignment="1">
      <alignment horizontal="left" vertical="center"/>
    </xf>
    <xf numFmtId="0" fontId="2" fillId="0" borderId="0" xfId="0" applyFont="1" applyAlignment="1">
      <alignment horizontal="left" vertical="center"/>
    </xf>
    <xf numFmtId="0" fontId="4" fillId="0" borderId="0" xfId="0" applyFont="1" applyAlignment="1">
      <alignment vertical="center"/>
    </xf>
    <xf numFmtId="0" fontId="8" fillId="0" borderId="9" xfId="0" applyFont="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166" fontId="4" fillId="0" borderId="1" xfId="0" applyNumberFormat="1" applyFont="1" applyBorder="1" applyAlignment="1">
      <alignment horizontal="left"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14" fillId="0" borderId="0" xfId="0" applyFont="1" applyAlignment="1">
      <alignment horizontal="left" vertical="center" wrapText="1"/>
    </xf>
    <xf numFmtId="0" fontId="0" fillId="0" borderId="0" xfId="0"/>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20" fillId="0" borderId="11" xfId="0" applyFont="1" applyBorder="1" applyAlignment="1">
      <alignment wrapText="1"/>
    </xf>
    <xf numFmtId="0" fontId="0" fillId="0" borderId="9" xfId="0" applyBorder="1" applyAlignment="1">
      <alignment horizontal="center" vertical="center" wrapText="1"/>
    </xf>
    <xf numFmtId="0" fontId="14" fillId="0" borderId="9" xfId="0" applyFont="1" applyBorder="1" applyAlignment="1">
      <alignment horizontal="center" vertical="center" wrapText="1"/>
    </xf>
    <xf numFmtId="0" fontId="8" fillId="0" borderId="0" xfId="0" applyFont="1" applyAlignment="1">
      <alignment vertical="center" wrapText="1"/>
    </xf>
    <xf numFmtId="0" fontId="0" fillId="0" borderId="0" xfId="0" applyAlignment="1">
      <alignment vertical="center" wrapText="1"/>
    </xf>
    <xf numFmtId="0" fontId="18" fillId="0" borderId="0" xfId="0" applyFont="1" applyAlignment="1">
      <alignment horizontal="left" vertical="center" wrapText="1"/>
    </xf>
    <xf numFmtId="0" fontId="18" fillId="0" borderId="9" xfId="0" applyFont="1" applyBorder="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1" fontId="8" fillId="0" borderId="1" xfId="0" applyNumberFormat="1" applyFont="1" applyBorder="1" applyAlignment="1">
      <alignment horizontal="center" vertical="top" wrapText="1"/>
    </xf>
    <xf numFmtId="1" fontId="0" fillId="0" borderId="1" xfId="0" applyNumberFormat="1" applyBorder="1" applyAlignment="1">
      <alignment horizontal="center" vertical="top" wrapText="1"/>
    </xf>
    <xf numFmtId="0" fontId="14" fillId="0" borderId="1" xfId="0" applyFont="1" applyBorder="1" applyAlignment="1">
      <alignment horizontal="center" vertical="center" wrapText="1"/>
    </xf>
    <xf numFmtId="0" fontId="8" fillId="0" borderId="7" xfId="0" applyFont="1" applyBorder="1" applyAlignment="1">
      <alignment horizontal="left" vertical="center" wrapText="1"/>
    </xf>
    <xf numFmtId="0" fontId="0" fillId="0" borderId="0" xfId="0" applyAlignment="1">
      <alignment horizontal="left" vertical="center" wrapText="1"/>
    </xf>
    <xf numFmtId="0" fontId="8" fillId="0" borderId="1" xfId="0" applyFont="1" applyBorder="1" applyAlignment="1">
      <alignment horizontal="center" vertical="top" wrapText="1"/>
    </xf>
    <xf numFmtId="1" fontId="8" fillId="0" borderId="1" xfId="0" applyNumberFormat="1" applyFont="1" applyBorder="1" applyAlignment="1">
      <alignment horizontal="center" vertical="center" wrapText="1"/>
    </xf>
    <xf numFmtId="1" fontId="0" fillId="0" borderId="1" xfId="0" applyNumberFormat="1" applyBorder="1" applyAlignment="1">
      <alignment horizontal="center" vertical="center" wrapText="1"/>
    </xf>
    <xf numFmtId="0" fontId="21" fillId="0" borderId="9" xfId="0" applyFont="1" applyBorder="1" applyAlignment="1">
      <alignment horizontal="center" vertical="center" wrapText="1"/>
    </xf>
    <xf numFmtId="1" fontId="18" fillId="0" borderId="9" xfId="0" applyNumberFormat="1" applyFont="1" applyBorder="1" applyAlignment="1">
      <alignment horizontal="center" vertical="center" wrapText="1"/>
    </xf>
    <xf numFmtId="0" fontId="21" fillId="0" borderId="7" xfId="0" applyFont="1" applyBorder="1" applyAlignment="1">
      <alignment horizontal="left" vertical="center" wrapText="1"/>
    </xf>
    <xf numFmtId="0" fontId="18" fillId="0" borderId="7" xfId="0" applyFont="1" applyBorder="1" applyAlignment="1">
      <alignment horizontal="left" vertical="center" wrapText="1"/>
    </xf>
    <xf numFmtId="0" fontId="18" fillId="0" borderId="1" xfId="0" applyFont="1" applyBorder="1" applyAlignment="1">
      <alignment horizontal="center" vertical="center" wrapText="1"/>
    </xf>
    <xf numFmtId="0" fontId="21" fillId="0" borderId="1" xfId="0" applyFont="1" applyBorder="1" applyAlignment="1">
      <alignment horizontal="center" vertical="center" wrapText="1"/>
    </xf>
  </cellXfs>
  <cellStyles count="4">
    <cellStyle name="Гиперссылка" xfId="1" builtinId="8"/>
    <cellStyle name="Гиперссылка 2" xfId="2" xr:uid="{00000000-0005-0000-0000-000001000000}"/>
    <cellStyle name="Обычный" xfId="0" builtinId="0"/>
    <cellStyle name="Обычный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ocuments/&#1053;&#1048;&#1060;&#1048;/2020_&#1056;&#1077;&#1081;&#1090;&#1080;&#1085;&#1075;/06_&#1052;&#1086;&#1085;&#1080;&#1090;&#1086;&#1088;&#1080;&#1085;&#1075;/&#1056;&#1072;&#1079;&#1076;&#1077;&#1083;%204/2020_4_&#1057;&#1091;&#1088;&#1093;&#1072;&#1077;&#1074;_2020_01_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18-fps/users/v18-fps/users/v18-fps/users/var/folders/n3/2pcws93d2sn19yqppt791j1w0000gn/T/com.microsoft.Outlook/Outlook%20Temp/2021_&#1088;&#1072;&#1079;&#1076;&#1077;&#1083;%204_&#1087;&#1088;&#1086;&#1074;&#1077;&#1088;&#1077;&#1085;%20(03.11.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sus/AppData/Local/Microsoft/Windows/INetCache/Content.Outlook/LJAAQWM5/&#1056;&#1072;&#1079;&#1076;&#1077;&#1083;%204/2019_4_&#1054;&#1082;&#1089;&#1072;&#1085;&#1072;%2005.07.20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sus/AppData/Local/Microsoft/Windows/INetCache/Content.Outlook/LJAAQWM5/&#1056;&#1072;&#1079;&#1076;&#1077;&#1083;%204/&#1056;&#1072;&#1079;&#1076;&#1077;&#1083;%204/2019_4_&#1054;&#1082;&#1089;&#1072;&#1085;&#1072;%2005.07.20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v18-fps/users/v18-fps/users/v18-fps/users/Timofeeva/pr/Documents/01_&#1056;&#1077;&#1081;&#1090;&#1080;&#1085;&#1075;/2019/&#1052;&#1086;&#1085;&#1080;&#1090;&#1086;&#1088;&#1080;&#1085;&#1075;/&#1044;&#1083;&#1103;%20&#1087;&#1091;&#1073;&#1083;&#1080;&#1082;&#1072;&#1094;&#1080;&#1080;/2019_4_&#1054;&#1082;&#1089;&#1072;&#1085;&#1072;%2005.07.20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v18-fps/users/v18-fps/users/v18-fps/users/v18-fps/users/Timofeeva/pr/Documents/01_&#1056;&#1077;&#1081;&#1090;&#1080;&#1085;&#1075;/2019/&#1052;&#1086;&#1085;&#1080;&#1090;&#1086;&#1088;&#1080;&#1085;&#1075;/&#1044;&#1083;&#1103;%20&#1087;&#1091;&#1073;&#1083;&#1080;&#1082;&#1072;&#1094;&#1080;&#1080;/2019_4_&#1054;&#1082;&#1089;&#1072;&#1085;&#1072;%2005.07.20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v18-fps/users/v18-fps/users/v18-fps/users/Users/timofeeva/Documents/01_&#1056;&#1077;&#1081;&#1090;&#1080;&#1085;&#1075;/2017/&#1052;&#1086;&#1085;&#1080;&#1090;&#1086;&#1088;&#1080;&#1085;&#1075;/&#1056;&#1072;&#1079;&#1076;&#1077;&#1083;%204/&#1050;&#1086;&#1087;&#1080;&#1103;%202017_&#1088;&#1072;&#1079;&#1076;&#1077;&#1083;%204%20(&#1085;&#1100;&#1102;)%20&#1086;&#1088;&#1080;&#1075;&#1080;&#1085;&#1072;&#108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v18-fps/users/v18-fps/users/v18-fps/users/v18-fps/users/Users/timofeeva/Documents/01_&#1056;&#1077;&#1081;&#1090;&#1080;&#1085;&#1075;/2017/&#1052;&#1086;&#1085;&#1080;&#1090;&#1086;&#1088;&#1080;&#1085;&#1075;/&#1056;&#1072;&#1079;&#1076;&#1077;&#1083;%204/&#1050;&#1086;&#1087;&#1080;&#1103;%202017_&#1088;&#1072;&#1079;&#1076;&#1077;&#1083;%204%20(&#1085;&#1100;&#1102;)%20&#1086;&#1088;&#1080;&#1075;&#1080;&#1085;&#1072;&#10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Методика (Раздел 4)"/>
      <sheetName val="Оценка (раздел 4)"/>
      <sheetName val="4.1"/>
      <sheetName val="4.2"/>
      <sheetName val="4.3"/>
      <sheetName val="4.4"/>
      <sheetName val="4.5"/>
      <sheetName val="4.6"/>
      <sheetName val="4.7"/>
      <sheetName val="4.8"/>
      <sheetName val="4.9"/>
      <sheetName val="4.10"/>
      <sheetName val="4.11"/>
      <sheetName val="4.12"/>
      <sheetName val="4.14"/>
      <sheetName val="Параметры"/>
    </sheetNames>
    <sheetDataSet>
      <sheetData sheetId="0" refreshError="1"/>
      <sheetData sheetId="1" refreshError="1"/>
      <sheetData sheetId="2">
        <row r="4">
          <cell r="B4" t="str">
            <v xml:space="preserve">Да, размещен на сайте законодательного органа и (или) на сайте, предназначенном для размещения бюджетных данных  </v>
          </cell>
        </row>
        <row r="5">
          <cell r="B5" t="str">
            <v>Нет, в установленные сроки не размещен или не отвечает требованиям</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Оценка (раздел 4)"/>
      <sheetName val="Методика (Раздел 4)"/>
      <sheetName val="4.1"/>
      <sheetName val="4.2"/>
      <sheetName val="4.3"/>
      <sheetName val="4.4"/>
      <sheetName val="4.5"/>
      <sheetName val="4.6"/>
      <sheetName val="4.7"/>
      <sheetName val="4.8"/>
      <sheetName val="4.9"/>
      <sheetName val="4.10"/>
      <sheetName val="4.11"/>
      <sheetName val="4.12"/>
      <sheetName val="4.13"/>
      <sheetName val="Параметры"/>
    </sheetNames>
    <sheetDataSet>
      <sheetData sheetId="0" refreshError="1"/>
      <sheetData sheetId="1" refreshError="1"/>
      <sheetData sheetId="2">
        <row r="4">
          <cell r="B4" t="str">
            <v xml:space="preserve">Да, размещен на сайте законодательного органа и (или) на сайте, предназначенном для размещения бюджетных данных  </v>
          </cell>
        </row>
        <row r="5">
          <cell r="B5" t="str">
            <v>Нет, в установленные сроки не размещен или не отвечает требованиям</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Оценка (раздел 4)"/>
      <sheetName val="Методика (Раздел 4)"/>
      <sheetName val="4.1"/>
      <sheetName val="4.2"/>
      <sheetName val="4.3"/>
      <sheetName val="4.4"/>
      <sheetName val="4.5"/>
      <sheetName val="4.6"/>
      <sheetName val="4.7"/>
      <sheetName val="4.8"/>
      <sheetName val="4.9"/>
      <sheetName val="4.10"/>
      <sheetName val="4.11"/>
      <sheetName val="4.12"/>
      <sheetName val="4.13"/>
      <sheetName val="Параметры"/>
    </sheetNames>
    <sheetDataSet>
      <sheetData sheetId="0" refreshError="1"/>
      <sheetData sheetId="1" refreshError="1"/>
      <sheetData sheetId="2">
        <row r="4">
          <cell r="B4" t="str">
            <v xml:space="preserve">Да, размещен на сайте законодательного органа и (или) на сайте, предназначенном для размещения бюджетных данных  </v>
          </cell>
        </row>
        <row r="5">
          <cell r="B5" t="str">
            <v>Нет, в установленные сроки не размещен или не отвечает требованиям</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minfin.ryazan.gov.ru/documents/documents_RO/zakony-ob-oblastnom-byudzhete-ryazanskoy-oblasti/index.php" TargetMode="External"/><Relationship Id="rId2" Type="http://schemas.openxmlformats.org/officeDocument/2006/relationships/hyperlink" Target="http://orel-region.ru/index.php?head=6&amp;part=73&amp;unit=3&amp;op=8&amp;in=131&amp;dop=320" TargetMode="External"/><Relationship Id="rId1" Type="http://schemas.openxmlformats.org/officeDocument/2006/relationships/hyperlink" Target="http://ufin48.ru/Show/Category/63?ItemId=47&amp;headingId=3" TargetMode="External"/><Relationship Id="rId5" Type="http://schemas.openxmlformats.org/officeDocument/2006/relationships/printerSettings" Target="../printerSettings/printerSettings10.bin"/><Relationship Id="rId4" Type="http://schemas.openxmlformats.org/officeDocument/2006/relationships/hyperlink" Target="https://fin.tmbreg.ru/6347/2010/9995.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ufin48.ru/Show/Category/63?page=1&amp;headingId=4&amp;ItemId=46" TargetMode="External"/><Relationship Id="rId13" Type="http://schemas.openxmlformats.org/officeDocument/2006/relationships/hyperlink" Target="https://dfto.ru/razdel/zakon-o-budgete/zakon-o-byudjete" TargetMode="External"/><Relationship Id="rId3" Type="http://schemas.openxmlformats.org/officeDocument/2006/relationships/hyperlink" Target="http://www.zsuo.ru/zakony/proekty/43-zakonotvorchestvo/zakony/proekty/18837-8122023.html%20(&#1082;%20&#1079;&#1072;&#1082;&#1086;&#1085;&#1091;%20&#1086;&#1090;%2009.02.2023)" TargetMode="External"/><Relationship Id="rId7" Type="http://schemas.openxmlformats.org/officeDocument/2006/relationships/hyperlink" Target="https://zaksobr.kamchatka.ru/events/Zakony/Proekty-Zakonov-Kamchatskogo-kraya/O-vnesenii-izmenenij-v-Zakon-Kamchatskogo-kraya-quot-O-kraevom-byudzhete-na-2023-god-i-na-planovyj-period-2024-i-2025-godov-quot1702270127%20(&#1082;%20&#1079;&#1072;&#1082;&#1086;&#1085;&#1091;%20&#1086;&#1090;" TargetMode="External"/><Relationship Id="rId12" Type="http://schemas.openxmlformats.org/officeDocument/2006/relationships/hyperlink" Target="https://fin.tmbreg.ru/6347/8130/9953.html" TargetMode="External"/><Relationship Id="rId2" Type="http://schemas.openxmlformats.org/officeDocument/2006/relationships/hyperlink" Target="http://asozd.samgd.ru/bills/3551/%20(&#1082;%20&#1079;&#1072;&#1082;&#1086;&#1085;&#1091;%20&#1086;&#1090;%20)" TargetMode="External"/><Relationship Id="rId16" Type="http://schemas.openxmlformats.org/officeDocument/2006/relationships/printerSettings" Target="../printerSettings/printerSettings4.bin"/><Relationship Id="rId1" Type="http://schemas.openxmlformats.org/officeDocument/2006/relationships/hyperlink" Target="https://finance.pnzreg.ru/docs/np/?ELEMENT_ID=3974%20(&#1082;%20&#1079;&#1072;&#1082;&#1086;&#1085;&#1091;%20&#1086;&#1090;%2019.12.2023)" TargetMode="External"/><Relationship Id="rId6" Type="http://schemas.openxmlformats.org/officeDocument/2006/relationships/hyperlink" Target="https://iltumen.ru/documents/68434%20(&#1082;%20&#1079;&#1072;&#1082;&#1086;&#1085;&#1091;%20&#1086;&#1090;%2023.10.2023)" TargetMode="External"/><Relationship Id="rId11" Type="http://schemas.openxmlformats.org/officeDocument/2006/relationships/hyperlink" Target="https://fin.smolensk.ru/pbudget/g2023/" TargetMode="External"/><Relationship Id="rId5" Type="http://schemas.openxmlformats.org/officeDocument/2006/relationships/hyperlink" Target="https://khural.rtyva.ru/docs/laws/13136/%20(&#1079;&#1072;&#1082;&#1086;&#1085;%20&#1086;&#1090;%2026.12.2023)" TargetMode="External"/><Relationship Id="rId15" Type="http://schemas.openxmlformats.org/officeDocument/2006/relationships/hyperlink" Target="http://www.yarduma.ru/activity/projects/" TargetMode="External"/><Relationship Id="rId10" Type="http://schemas.openxmlformats.org/officeDocument/2006/relationships/hyperlink" Target="http://orel-region.ru/index.php?head=6&amp;part=73&amp;unit=3&amp;op=8&amp;in=132&amp;dop=318" TargetMode="External"/><Relationship Id="rId4" Type="http://schemas.openxmlformats.org/officeDocument/2006/relationships/hyperlink" Target="https://zs.yanao.ru/documents/projects/268732/%20(&#1082;%20&#1079;&#1072;&#1082;&#1086;&#1085;&#1091;%20&#1086;&#1090;%2026.06.2023)" TargetMode="External"/><Relationship Id="rId9" Type="http://schemas.openxmlformats.org/officeDocument/2006/relationships/hyperlink" Target="https://budget.mosreg.ru/byudzhet-dlya-grazhdan/izmeneniya-v-zakon-o-byudzhete-mo/" TargetMode="External"/><Relationship Id="rId14" Type="http://schemas.openxmlformats.org/officeDocument/2006/relationships/hyperlink" Target="http://portal.tverfin.ru/Show/Category/5?page=1&amp;ItemId=271&amp;filterYear=202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fin.smolensk.ru/pbudget/g2023/"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minfin.ryazan.gov.ru/documents/draft_documents/proekty/2023/index.php" TargetMode="External"/><Relationship Id="rId1" Type="http://schemas.openxmlformats.org/officeDocument/2006/relationships/hyperlink" Target="http://orel-region.ru/index.php?head=6&amp;part=73&amp;unit=3&amp;op=8&amp;in=132&amp;dop=3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93F43-DA70-484C-9473-42E98627337B}">
  <sheetPr>
    <pageSetUpPr fitToPage="1"/>
  </sheetPr>
  <dimension ref="A1:I96"/>
  <sheetViews>
    <sheetView zoomScale="110" zoomScaleNormal="110" zoomScalePageLayoutView="80" workbookViewId="0">
      <pane ySplit="5" topLeftCell="A6" activePane="bottomLeft" state="frozen"/>
      <selection pane="bottomLeft" sqref="A1:I1"/>
    </sheetView>
  </sheetViews>
  <sheetFormatPr baseColWidth="10" defaultColWidth="11.5" defaultRowHeight="15" x14ac:dyDescent="0.2"/>
  <cols>
    <col min="1" max="1" width="24.5" customWidth="1"/>
    <col min="2" max="2" width="12.5" customWidth="1"/>
    <col min="3" max="3" width="11.5" customWidth="1"/>
    <col min="4" max="4" width="22.1640625" customWidth="1"/>
    <col min="5" max="5" width="21" customWidth="1"/>
    <col min="6" max="6" width="16.83203125" customWidth="1"/>
    <col min="7" max="7" width="19.33203125" customWidth="1"/>
    <col min="8" max="8" width="18" customWidth="1"/>
    <col min="9" max="9" width="19.33203125" customWidth="1"/>
  </cols>
  <sheetData>
    <row r="1" spans="1:9" ht="30" customHeight="1" x14ac:dyDescent="0.2">
      <c r="A1" s="225" t="s">
        <v>781</v>
      </c>
      <c r="B1" s="226"/>
      <c r="C1" s="226"/>
      <c r="D1" s="226"/>
      <c r="E1" s="226"/>
      <c r="F1" s="226"/>
      <c r="G1" s="226"/>
      <c r="H1" s="226"/>
      <c r="I1" s="227"/>
    </row>
    <row r="2" spans="1:9" ht="30" customHeight="1" x14ac:dyDescent="0.2">
      <c r="A2" s="228" t="s">
        <v>779</v>
      </c>
      <c r="B2" s="229"/>
      <c r="C2" s="229"/>
      <c r="D2" s="229"/>
      <c r="E2" s="229"/>
      <c r="F2" s="229"/>
      <c r="G2" s="229"/>
      <c r="H2" s="229"/>
      <c r="I2" s="230"/>
    </row>
    <row r="3" spans="1:9" ht="123" customHeight="1" x14ac:dyDescent="0.2">
      <c r="A3" s="39" t="s">
        <v>780</v>
      </c>
      <c r="B3" s="40" t="s">
        <v>97</v>
      </c>
      <c r="C3" s="40" t="s">
        <v>98</v>
      </c>
      <c r="D3" s="21" t="s">
        <v>206</v>
      </c>
      <c r="E3" s="21" t="s">
        <v>154</v>
      </c>
      <c r="F3" s="21" t="s">
        <v>213</v>
      </c>
      <c r="G3" s="21" t="s">
        <v>214</v>
      </c>
      <c r="H3" s="21" t="s">
        <v>215</v>
      </c>
      <c r="I3" s="21" t="s">
        <v>216</v>
      </c>
    </row>
    <row r="4" spans="1:9" ht="15" customHeight="1" x14ac:dyDescent="0.2">
      <c r="A4" s="60" t="s">
        <v>84</v>
      </c>
      <c r="B4" s="20" t="s">
        <v>96</v>
      </c>
      <c r="C4" s="20" t="s">
        <v>85</v>
      </c>
      <c r="D4" s="16" t="s">
        <v>85</v>
      </c>
      <c r="E4" s="16" t="s">
        <v>85</v>
      </c>
      <c r="F4" s="12" t="s">
        <v>85</v>
      </c>
      <c r="G4" s="12" t="s">
        <v>85</v>
      </c>
      <c r="H4" s="12" t="s">
        <v>85</v>
      </c>
      <c r="I4" s="12" t="s">
        <v>85</v>
      </c>
    </row>
    <row r="5" spans="1:9" s="11" customFormat="1" ht="15" customHeight="1" x14ac:dyDescent="0.2">
      <c r="A5" s="67" t="s">
        <v>228</v>
      </c>
      <c r="B5" s="20"/>
      <c r="C5" s="23">
        <f>SUM(D5:I5)</f>
        <v>12</v>
      </c>
      <c r="D5" s="13">
        <v>2</v>
      </c>
      <c r="E5" s="13">
        <v>2</v>
      </c>
      <c r="F5" s="13">
        <v>2</v>
      </c>
      <c r="G5" s="13">
        <v>2</v>
      </c>
      <c r="H5" s="13">
        <v>2</v>
      </c>
      <c r="I5" s="13">
        <v>2</v>
      </c>
    </row>
    <row r="6" spans="1:9" ht="15" customHeight="1" x14ac:dyDescent="0.2">
      <c r="A6" s="18" t="s">
        <v>119</v>
      </c>
      <c r="B6" s="207" t="s">
        <v>118</v>
      </c>
      <c r="C6" s="26" t="s">
        <v>116</v>
      </c>
      <c r="D6" s="27" t="s">
        <v>116</v>
      </c>
      <c r="E6" s="27" t="s">
        <v>116</v>
      </c>
      <c r="F6" s="28" t="s">
        <v>116</v>
      </c>
      <c r="G6" s="28" t="s">
        <v>116</v>
      </c>
      <c r="H6" s="28" t="s">
        <v>116</v>
      </c>
      <c r="I6" s="28" t="s">
        <v>116</v>
      </c>
    </row>
    <row r="7" spans="1:9" ht="15" customHeight="1" x14ac:dyDescent="0.2">
      <c r="A7" s="220" t="s">
        <v>130</v>
      </c>
      <c r="B7" s="207"/>
      <c r="C7" s="26"/>
      <c r="D7" s="27"/>
      <c r="E7" s="27"/>
      <c r="F7" s="28"/>
      <c r="G7" s="28"/>
      <c r="H7" s="28"/>
      <c r="I7" s="28"/>
    </row>
    <row r="8" spans="1:9" ht="15" customHeight="1" x14ac:dyDescent="0.2">
      <c r="A8" s="18" t="s">
        <v>3</v>
      </c>
      <c r="B8" s="26">
        <f t="shared" ref="B8:B39" si="0">C8/$C$5*100</f>
        <v>100</v>
      </c>
      <c r="C8" s="26">
        <f t="shared" ref="C8:C39" si="1">SUM(D8:I8)</f>
        <v>12</v>
      </c>
      <c r="D8" s="27">
        <f>'2.1'!F9</f>
        <v>2</v>
      </c>
      <c r="E8" s="27">
        <f>'2.2'!E9</f>
        <v>2</v>
      </c>
      <c r="F8" s="28">
        <f>'2.3'!F9</f>
        <v>2</v>
      </c>
      <c r="G8" s="28">
        <f>'2.4'!F9</f>
        <v>2</v>
      </c>
      <c r="H8" s="28">
        <f>'2.5'!F9</f>
        <v>2</v>
      </c>
      <c r="I8" s="28">
        <f>'2.6'!F9</f>
        <v>2</v>
      </c>
    </row>
    <row r="9" spans="1:9" ht="15" customHeight="1" x14ac:dyDescent="0.2">
      <c r="A9" s="18" t="s">
        <v>5</v>
      </c>
      <c r="B9" s="26">
        <f t="shared" si="0"/>
        <v>100</v>
      </c>
      <c r="C9" s="26">
        <f t="shared" si="1"/>
        <v>12</v>
      </c>
      <c r="D9" s="27">
        <f>'2.1'!F11</f>
        <v>2</v>
      </c>
      <c r="E9" s="27">
        <f>'2.2'!E11</f>
        <v>2</v>
      </c>
      <c r="F9" s="28">
        <f>'2.3'!F11</f>
        <v>2</v>
      </c>
      <c r="G9" s="28">
        <f>'2.4'!F11</f>
        <v>2</v>
      </c>
      <c r="H9" s="28">
        <f>'2.5'!F11</f>
        <v>2</v>
      </c>
      <c r="I9" s="28">
        <f>'2.6'!F11</f>
        <v>2</v>
      </c>
    </row>
    <row r="10" spans="1:9" ht="15" customHeight="1" x14ac:dyDescent="0.2">
      <c r="A10" s="18" t="s">
        <v>9</v>
      </c>
      <c r="B10" s="26">
        <f t="shared" si="0"/>
        <v>100</v>
      </c>
      <c r="C10" s="26">
        <f t="shared" si="1"/>
        <v>12</v>
      </c>
      <c r="D10" s="27">
        <f>'2.1'!F15</f>
        <v>2</v>
      </c>
      <c r="E10" s="27">
        <f>'2.2'!E15</f>
        <v>2</v>
      </c>
      <c r="F10" s="28">
        <f>'2.3'!F15</f>
        <v>2</v>
      </c>
      <c r="G10" s="28">
        <f>'2.4'!F15</f>
        <v>2</v>
      </c>
      <c r="H10" s="28">
        <f>'2.5'!F15</f>
        <v>2</v>
      </c>
      <c r="I10" s="28">
        <f>'2.6'!F15</f>
        <v>2</v>
      </c>
    </row>
    <row r="11" spans="1:9" ht="15" customHeight="1" x14ac:dyDescent="0.2">
      <c r="A11" s="18" t="s">
        <v>10</v>
      </c>
      <c r="B11" s="26">
        <f t="shared" si="0"/>
        <v>100</v>
      </c>
      <c r="C11" s="26">
        <f t="shared" si="1"/>
        <v>12</v>
      </c>
      <c r="D11" s="27">
        <f>'2.1'!F16</f>
        <v>2</v>
      </c>
      <c r="E11" s="27">
        <f>'2.2'!E16</f>
        <v>2</v>
      </c>
      <c r="F11" s="28">
        <f>'2.3'!F16</f>
        <v>2</v>
      </c>
      <c r="G11" s="28">
        <f>'2.4'!F16</f>
        <v>2</v>
      </c>
      <c r="H11" s="28">
        <f>'2.5'!F16</f>
        <v>2</v>
      </c>
      <c r="I11" s="28">
        <f>'2.6'!F16</f>
        <v>2</v>
      </c>
    </row>
    <row r="12" spans="1:9" ht="15" customHeight="1" x14ac:dyDescent="0.2">
      <c r="A12" s="18" t="s">
        <v>13</v>
      </c>
      <c r="B12" s="26">
        <f t="shared" si="0"/>
        <v>100</v>
      </c>
      <c r="C12" s="26">
        <f t="shared" si="1"/>
        <v>12</v>
      </c>
      <c r="D12" s="27">
        <f>'2.1'!F19</f>
        <v>2</v>
      </c>
      <c r="E12" s="27">
        <f>'2.2'!E19</f>
        <v>2</v>
      </c>
      <c r="F12" s="28">
        <f>'2.3'!F19</f>
        <v>2</v>
      </c>
      <c r="G12" s="28">
        <f>'2.4'!F19</f>
        <v>2</v>
      </c>
      <c r="H12" s="28">
        <f>'2.5'!F19</f>
        <v>2</v>
      </c>
      <c r="I12" s="28">
        <f>'2.6'!F19</f>
        <v>2</v>
      </c>
    </row>
    <row r="13" spans="1:9" ht="15" customHeight="1" x14ac:dyDescent="0.2">
      <c r="A13" s="18" t="s">
        <v>15</v>
      </c>
      <c r="B13" s="26">
        <f t="shared" si="0"/>
        <v>100</v>
      </c>
      <c r="C13" s="26">
        <f t="shared" si="1"/>
        <v>12</v>
      </c>
      <c r="D13" s="27">
        <f>'2.1'!F21</f>
        <v>2</v>
      </c>
      <c r="E13" s="27">
        <f>'2.2'!E21</f>
        <v>2</v>
      </c>
      <c r="F13" s="28">
        <f>'2.3'!F21</f>
        <v>2</v>
      </c>
      <c r="G13" s="28">
        <f>'2.4'!F21</f>
        <v>2</v>
      </c>
      <c r="H13" s="28">
        <f>'2.5'!F21</f>
        <v>2</v>
      </c>
      <c r="I13" s="28">
        <f>'2.6'!F21</f>
        <v>2</v>
      </c>
    </row>
    <row r="14" spans="1:9" ht="15" customHeight="1" x14ac:dyDescent="0.2">
      <c r="A14" s="18" t="s">
        <v>16</v>
      </c>
      <c r="B14" s="26">
        <f t="shared" si="0"/>
        <v>100</v>
      </c>
      <c r="C14" s="26">
        <f t="shared" si="1"/>
        <v>12</v>
      </c>
      <c r="D14" s="27">
        <f>'2.1'!F22</f>
        <v>2</v>
      </c>
      <c r="E14" s="27">
        <f>'2.2'!E22</f>
        <v>2</v>
      </c>
      <c r="F14" s="28">
        <f>'2.3'!F22</f>
        <v>2</v>
      </c>
      <c r="G14" s="28">
        <f>'2.4'!F22</f>
        <v>2</v>
      </c>
      <c r="H14" s="28">
        <f>'2.5'!F22</f>
        <v>2</v>
      </c>
      <c r="I14" s="28">
        <f>'2.6'!F22</f>
        <v>2</v>
      </c>
    </row>
    <row r="15" spans="1:9" s="1" customFormat="1" ht="15" customHeight="1" x14ac:dyDescent="0.2">
      <c r="A15" s="18" t="s">
        <v>19</v>
      </c>
      <c r="B15" s="26">
        <f t="shared" si="0"/>
        <v>100</v>
      </c>
      <c r="C15" s="26">
        <f t="shared" si="1"/>
        <v>12</v>
      </c>
      <c r="D15" s="27">
        <f>'2.1'!F26</f>
        <v>2</v>
      </c>
      <c r="E15" s="27">
        <f>'2.2'!E26</f>
        <v>2</v>
      </c>
      <c r="F15" s="28">
        <f>'2.3'!F26</f>
        <v>2</v>
      </c>
      <c r="G15" s="28">
        <f>'2.4'!F26</f>
        <v>2</v>
      </c>
      <c r="H15" s="28">
        <f>'2.5'!F26</f>
        <v>2</v>
      </c>
      <c r="I15" s="28">
        <f>'2.6'!F26</f>
        <v>2</v>
      </c>
    </row>
    <row r="16" spans="1:9" ht="15" customHeight="1" x14ac:dyDescent="0.2">
      <c r="A16" s="18" t="s">
        <v>20</v>
      </c>
      <c r="B16" s="26">
        <f t="shared" si="0"/>
        <v>100</v>
      </c>
      <c r="C16" s="26">
        <f t="shared" si="1"/>
        <v>12</v>
      </c>
      <c r="D16" s="27">
        <f>'2.1'!F27</f>
        <v>2</v>
      </c>
      <c r="E16" s="27">
        <f>'2.2'!E27</f>
        <v>2</v>
      </c>
      <c r="F16" s="28">
        <f>'2.3'!F27</f>
        <v>2</v>
      </c>
      <c r="G16" s="28">
        <f>'2.4'!F27</f>
        <v>2</v>
      </c>
      <c r="H16" s="28">
        <f>'2.5'!F27</f>
        <v>2</v>
      </c>
      <c r="I16" s="28">
        <f>'2.6'!F27</f>
        <v>2</v>
      </c>
    </row>
    <row r="17" spans="1:9" ht="15" customHeight="1" x14ac:dyDescent="0.2">
      <c r="A17" s="18" t="s">
        <v>23</v>
      </c>
      <c r="B17" s="26">
        <f t="shared" si="0"/>
        <v>100</v>
      </c>
      <c r="C17" s="26">
        <f t="shared" si="1"/>
        <v>12</v>
      </c>
      <c r="D17" s="27">
        <f>'2.1'!F30</f>
        <v>2</v>
      </c>
      <c r="E17" s="27">
        <f>'2.2'!E30</f>
        <v>2</v>
      </c>
      <c r="F17" s="28">
        <f>'2.3'!F30</f>
        <v>2</v>
      </c>
      <c r="G17" s="28">
        <f>'2.4'!F30</f>
        <v>2</v>
      </c>
      <c r="H17" s="28">
        <f>'2.5'!F30</f>
        <v>2</v>
      </c>
      <c r="I17" s="28">
        <f>'2.6'!F30</f>
        <v>2</v>
      </c>
    </row>
    <row r="18" spans="1:9" ht="15" customHeight="1" x14ac:dyDescent="0.2">
      <c r="A18" s="18" t="s">
        <v>138</v>
      </c>
      <c r="B18" s="26">
        <f t="shared" si="0"/>
        <v>100</v>
      </c>
      <c r="C18" s="26">
        <f t="shared" si="1"/>
        <v>12</v>
      </c>
      <c r="D18" s="27">
        <f>'2.1'!F35</f>
        <v>2</v>
      </c>
      <c r="E18" s="27">
        <f>'2.2'!E35</f>
        <v>2</v>
      </c>
      <c r="F18" s="28">
        <f>'2.3'!F35</f>
        <v>2</v>
      </c>
      <c r="G18" s="28">
        <f>'2.4'!F35</f>
        <v>2</v>
      </c>
      <c r="H18" s="28">
        <f>'2.5'!F35</f>
        <v>2</v>
      </c>
      <c r="I18" s="28">
        <f>'2.6'!F35</f>
        <v>2</v>
      </c>
    </row>
    <row r="19" spans="1:9" s="1" customFormat="1" ht="15" customHeight="1" x14ac:dyDescent="0.2">
      <c r="A19" s="18" t="s">
        <v>28</v>
      </c>
      <c r="B19" s="26">
        <f t="shared" si="0"/>
        <v>100</v>
      </c>
      <c r="C19" s="26">
        <f t="shared" si="1"/>
        <v>12</v>
      </c>
      <c r="D19" s="27">
        <f>'2.1'!F36</f>
        <v>2</v>
      </c>
      <c r="E19" s="27">
        <f>'2.2'!E36</f>
        <v>2</v>
      </c>
      <c r="F19" s="28">
        <f>'2.3'!F36</f>
        <v>2</v>
      </c>
      <c r="G19" s="28">
        <f>'2.4'!F36</f>
        <v>2</v>
      </c>
      <c r="H19" s="28">
        <f>'2.5'!F36</f>
        <v>2</v>
      </c>
      <c r="I19" s="28">
        <f>'2.6'!F36</f>
        <v>2</v>
      </c>
    </row>
    <row r="20" spans="1:9" ht="15" customHeight="1" x14ac:dyDescent="0.2">
      <c r="A20" s="18" t="s">
        <v>90</v>
      </c>
      <c r="B20" s="26">
        <f t="shared" si="0"/>
        <v>100</v>
      </c>
      <c r="C20" s="26">
        <f t="shared" si="1"/>
        <v>12</v>
      </c>
      <c r="D20" s="27">
        <f>'2.1'!F40</f>
        <v>2</v>
      </c>
      <c r="E20" s="27">
        <f>'2.2'!E40</f>
        <v>2</v>
      </c>
      <c r="F20" s="28">
        <f>'2.3'!F40</f>
        <v>2</v>
      </c>
      <c r="G20" s="28">
        <f>'2.4'!F40</f>
        <v>2</v>
      </c>
      <c r="H20" s="28">
        <f>'2.5'!F40</f>
        <v>2</v>
      </c>
      <c r="I20" s="28">
        <f>'2.6'!F40</f>
        <v>2</v>
      </c>
    </row>
    <row r="21" spans="1:9" ht="15" customHeight="1" x14ac:dyDescent="0.2">
      <c r="A21" s="18" t="s">
        <v>32</v>
      </c>
      <c r="B21" s="26">
        <f t="shared" si="0"/>
        <v>100</v>
      </c>
      <c r="C21" s="26">
        <f t="shared" si="1"/>
        <v>12</v>
      </c>
      <c r="D21" s="27">
        <f>'2.1'!F41</f>
        <v>2</v>
      </c>
      <c r="E21" s="27">
        <f>'2.2'!E41</f>
        <v>2</v>
      </c>
      <c r="F21" s="28">
        <f>'2.3'!F41</f>
        <v>2</v>
      </c>
      <c r="G21" s="28">
        <f>'2.4'!F41</f>
        <v>2</v>
      </c>
      <c r="H21" s="28">
        <f>'2.5'!F41</f>
        <v>2</v>
      </c>
      <c r="I21" s="28">
        <f>'2.6'!F41</f>
        <v>2</v>
      </c>
    </row>
    <row r="22" spans="1:9" ht="15" customHeight="1" x14ac:dyDescent="0.2">
      <c r="A22" s="65" t="s">
        <v>42</v>
      </c>
      <c r="B22" s="26">
        <f t="shared" si="0"/>
        <v>100</v>
      </c>
      <c r="C22" s="26">
        <f t="shared" si="1"/>
        <v>12</v>
      </c>
      <c r="D22" s="27">
        <f>'2.1'!F53</f>
        <v>2</v>
      </c>
      <c r="E22" s="27">
        <f>'2.2'!E53</f>
        <v>2</v>
      </c>
      <c r="F22" s="28">
        <f>'2.3'!F53</f>
        <v>2</v>
      </c>
      <c r="G22" s="28">
        <f>'2.4'!F53</f>
        <v>2</v>
      </c>
      <c r="H22" s="28">
        <f>'2.5'!F53</f>
        <v>2</v>
      </c>
      <c r="I22" s="28">
        <f>'2.6'!F53</f>
        <v>2</v>
      </c>
    </row>
    <row r="23" spans="1:9" ht="15" customHeight="1" x14ac:dyDescent="0.2">
      <c r="A23" s="65" t="s">
        <v>47</v>
      </c>
      <c r="B23" s="26">
        <f t="shared" si="0"/>
        <v>100</v>
      </c>
      <c r="C23" s="26">
        <f t="shared" si="1"/>
        <v>12</v>
      </c>
      <c r="D23" s="27">
        <f>'2.1'!F59</f>
        <v>2</v>
      </c>
      <c r="E23" s="27">
        <f>'2.2'!E59</f>
        <v>2</v>
      </c>
      <c r="F23" s="28">
        <f>'2.3'!F59</f>
        <v>2</v>
      </c>
      <c r="G23" s="28">
        <f>'2.4'!F59</f>
        <v>2</v>
      </c>
      <c r="H23" s="28">
        <f>'2.5'!F59</f>
        <v>2</v>
      </c>
      <c r="I23" s="28">
        <f>'2.6'!F59</f>
        <v>2</v>
      </c>
    </row>
    <row r="24" spans="1:9" ht="15" customHeight="1" x14ac:dyDescent="0.2">
      <c r="A24" s="65" t="s">
        <v>219</v>
      </c>
      <c r="B24" s="26">
        <f t="shared" si="0"/>
        <v>100</v>
      </c>
      <c r="C24" s="26">
        <f t="shared" si="1"/>
        <v>12</v>
      </c>
      <c r="D24" s="27">
        <f>'2.1'!F60</f>
        <v>2</v>
      </c>
      <c r="E24" s="27">
        <f>'2.2'!E60</f>
        <v>2</v>
      </c>
      <c r="F24" s="28">
        <f>'2.3'!F60</f>
        <v>2</v>
      </c>
      <c r="G24" s="28">
        <f>'2.4'!F60</f>
        <v>2</v>
      </c>
      <c r="H24" s="28">
        <f>'2.5'!F60</f>
        <v>2</v>
      </c>
      <c r="I24" s="28">
        <f>'2.6'!F60</f>
        <v>2</v>
      </c>
    </row>
    <row r="25" spans="1:9" ht="15" customHeight="1" x14ac:dyDescent="0.2">
      <c r="A25" s="65" t="s">
        <v>148</v>
      </c>
      <c r="B25" s="219">
        <f t="shared" si="0"/>
        <v>100</v>
      </c>
      <c r="C25" s="26">
        <f t="shared" si="1"/>
        <v>12</v>
      </c>
      <c r="D25" s="27">
        <f>'2.1'!F63</f>
        <v>2</v>
      </c>
      <c r="E25" s="27">
        <f>'2.2'!E63</f>
        <v>2</v>
      </c>
      <c r="F25" s="28">
        <f>'2.3'!F63</f>
        <v>2</v>
      </c>
      <c r="G25" s="28">
        <f>'2.4'!F63</f>
        <v>2</v>
      </c>
      <c r="H25" s="28">
        <f>'2.5'!F63</f>
        <v>2</v>
      </c>
      <c r="I25" s="28">
        <f>'2.6'!F63</f>
        <v>2</v>
      </c>
    </row>
    <row r="26" spans="1:9" ht="15" customHeight="1" x14ac:dyDescent="0.2">
      <c r="A26" s="65" t="s">
        <v>59</v>
      </c>
      <c r="B26" s="26">
        <f t="shared" si="0"/>
        <v>100</v>
      </c>
      <c r="C26" s="26">
        <f t="shared" si="1"/>
        <v>12</v>
      </c>
      <c r="D26" s="27">
        <f>'2.1'!F72</f>
        <v>2</v>
      </c>
      <c r="E26" s="27">
        <f>'2.2'!E72</f>
        <v>2</v>
      </c>
      <c r="F26" s="28">
        <f>'2.3'!F72</f>
        <v>2</v>
      </c>
      <c r="G26" s="28">
        <f>'2.4'!F72</f>
        <v>2</v>
      </c>
      <c r="H26" s="28">
        <f>'2.5'!F72</f>
        <v>2</v>
      </c>
      <c r="I26" s="28">
        <f>'2.6'!F72</f>
        <v>2</v>
      </c>
    </row>
    <row r="27" spans="1:9" s="1" customFormat="1" ht="15" customHeight="1" x14ac:dyDescent="0.2">
      <c r="A27" s="65" t="s">
        <v>160</v>
      </c>
      <c r="B27" s="26">
        <f t="shared" si="0"/>
        <v>100</v>
      </c>
      <c r="C27" s="26">
        <f t="shared" si="1"/>
        <v>12</v>
      </c>
      <c r="D27" s="27">
        <f>'2.1'!F74</f>
        <v>2</v>
      </c>
      <c r="E27" s="27">
        <f>'2.2'!E74</f>
        <v>2</v>
      </c>
      <c r="F27" s="28">
        <f>'2.3'!F74</f>
        <v>2</v>
      </c>
      <c r="G27" s="28">
        <f>'2.4'!F74</f>
        <v>2</v>
      </c>
      <c r="H27" s="28">
        <f>'2.5'!F74</f>
        <v>2</v>
      </c>
      <c r="I27" s="28">
        <f>'2.6'!F74</f>
        <v>2</v>
      </c>
    </row>
    <row r="28" spans="1:9" ht="15" customHeight="1" x14ac:dyDescent="0.2">
      <c r="A28" s="65" t="s">
        <v>61</v>
      </c>
      <c r="B28" s="26">
        <f t="shared" si="0"/>
        <v>100</v>
      </c>
      <c r="C28" s="26">
        <f t="shared" si="1"/>
        <v>12</v>
      </c>
      <c r="D28" s="27">
        <f>'2.1'!F75</f>
        <v>2</v>
      </c>
      <c r="E28" s="27">
        <f>'2.2'!E75</f>
        <v>2</v>
      </c>
      <c r="F28" s="28">
        <f>'2.3'!F75</f>
        <v>2</v>
      </c>
      <c r="G28" s="28">
        <f>'2.4'!F75</f>
        <v>2</v>
      </c>
      <c r="H28" s="28">
        <f>'2.5'!F75</f>
        <v>2</v>
      </c>
      <c r="I28" s="28">
        <f>'2.6'!F75</f>
        <v>2</v>
      </c>
    </row>
    <row r="29" spans="1:9" ht="15" customHeight="1" x14ac:dyDescent="0.2">
      <c r="A29" s="65" t="s">
        <v>63</v>
      </c>
      <c r="B29" s="26">
        <f t="shared" si="0"/>
        <v>100</v>
      </c>
      <c r="C29" s="26">
        <f t="shared" si="1"/>
        <v>12</v>
      </c>
      <c r="D29" s="27">
        <f>'2.1'!F77</f>
        <v>2</v>
      </c>
      <c r="E29" s="27">
        <f>'2.2'!E77</f>
        <v>2</v>
      </c>
      <c r="F29" s="28">
        <f>'2.3'!F77</f>
        <v>2</v>
      </c>
      <c r="G29" s="28">
        <f>'2.4'!F77</f>
        <v>2</v>
      </c>
      <c r="H29" s="28">
        <f>'2.5'!F77</f>
        <v>2</v>
      </c>
      <c r="I29" s="28">
        <f>'2.6'!F77</f>
        <v>2</v>
      </c>
    </row>
    <row r="30" spans="1:9" ht="15" customHeight="1" x14ac:dyDescent="0.2">
      <c r="A30" s="65" t="s">
        <v>67</v>
      </c>
      <c r="B30" s="26">
        <f t="shared" si="0"/>
        <v>100</v>
      </c>
      <c r="C30" s="26">
        <f t="shared" si="1"/>
        <v>12</v>
      </c>
      <c r="D30" s="27">
        <f>'2.1'!F80</f>
        <v>2</v>
      </c>
      <c r="E30" s="27">
        <f>'2.2'!E80</f>
        <v>2</v>
      </c>
      <c r="F30" s="28">
        <f>'2.3'!F80</f>
        <v>2</v>
      </c>
      <c r="G30" s="28">
        <f>'2.4'!F80</f>
        <v>2</v>
      </c>
      <c r="H30" s="28">
        <f>'2.5'!F80</f>
        <v>2</v>
      </c>
      <c r="I30" s="28">
        <f>'2.6'!F80</f>
        <v>2</v>
      </c>
    </row>
    <row r="31" spans="1:9" ht="15" customHeight="1" x14ac:dyDescent="0.2">
      <c r="A31" s="65" t="s">
        <v>117</v>
      </c>
      <c r="B31" s="26">
        <f t="shared" si="0"/>
        <v>100</v>
      </c>
      <c r="C31" s="26">
        <f t="shared" si="1"/>
        <v>12</v>
      </c>
      <c r="D31" s="27">
        <f>'2.1'!F83</f>
        <v>2</v>
      </c>
      <c r="E31" s="27">
        <f>'2.2'!E83</f>
        <v>2</v>
      </c>
      <c r="F31" s="28">
        <f>'2.3'!F83</f>
        <v>2</v>
      </c>
      <c r="G31" s="28">
        <f>'2.4'!F83</f>
        <v>2</v>
      </c>
      <c r="H31" s="28">
        <f>'2.5'!F83</f>
        <v>2</v>
      </c>
      <c r="I31" s="28">
        <f>'2.6'!F83</f>
        <v>2</v>
      </c>
    </row>
    <row r="32" spans="1:9" ht="15" customHeight="1" x14ac:dyDescent="0.2">
      <c r="A32" s="65" t="s">
        <v>72</v>
      </c>
      <c r="B32" s="26">
        <f t="shared" si="0"/>
        <v>100</v>
      </c>
      <c r="C32" s="26">
        <f t="shared" si="1"/>
        <v>12</v>
      </c>
      <c r="D32" s="27">
        <f>'2.1'!F85</f>
        <v>2</v>
      </c>
      <c r="E32" s="27">
        <f>'2.2'!E85</f>
        <v>2</v>
      </c>
      <c r="F32" s="28">
        <f>'2.3'!F85</f>
        <v>2</v>
      </c>
      <c r="G32" s="28">
        <f>'2.4'!F85</f>
        <v>2</v>
      </c>
      <c r="H32" s="28">
        <f>'2.5'!F85</f>
        <v>2</v>
      </c>
      <c r="I32" s="28">
        <f>'2.6'!F85</f>
        <v>2</v>
      </c>
    </row>
    <row r="33" spans="1:9" s="1" customFormat="1" ht="15" customHeight="1" x14ac:dyDescent="0.2">
      <c r="A33" s="18" t="s">
        <v>75</v>
      </c>
      <c r="B33" s="26">
        <f t="shared" si="0"/>
        <v>100</v>
      </c>
      <c r="C33" s="26">
        <f t="shared" si="1"/>
        <v>12</v>
      </c>
      <c r="D33" s="27">
        <f>'2.1'!F89</f>
        <v>2</v>
      </c>
      <c r="E33" s="27">
        <f>'2.2'!E89</f>
        <v>2</v>
      </c>
      <c r="F33" s="28">
        <f>'2.3'!F89</f>
        <v>2</v>
      </c>
      <c r="G33" s="28">
        <f>'2.4'!F89</f>
        <v>2</v>
      </c>
      <c r="H33" s="28">
        <f>'2.5'!F89</f>
        <v>2</v>
      </c>
      <c r="I33" s="28">
        <f>'2.6'!F89</f>
        <v>2</v>
      </c>
    </row>
    <row r="34" spans="1:9" s="1" customFormat="1" ht="15" customHeight="1" x14ac:dyDescent="0.2">
      <c r="A34" s="18" t="s">
        <v>68</v>
      </c>
      <c r="B34" s="26">
        <f t="shared" si="0"/>
        <v>100</v>
      </c>
      <c r="C34" s="26">
        <f t="shared" si="1"/>
        <v>12</v>
      </c>
      <c r="D34" s="27">
        <f>'2.1'!F90</f>
        <v>2</v>
      </c>
      <c r="E34" s="27">
        <f>'2.2'!E90</f>
        <v>2</v>
      </c>
      <c r="F34" s="28">
        <f>'2.3'!F90</f>
        <v>2</v>
      </c>
      <c r="G34" s="28">
        <f>'2.4'!F90</f>
        <v>2</v>
      </c>
      <c r="H34" s="28">
        <f>'2.5'!F90</f>
        <v>2</v>
      </c>
      <c r="I34" s="28">
        <f>'2.6'!F90</f>
        <v>2</v>
      </c>
    </row>
    <row r="35" spans="1:9" ht="15" customHeight="1" x14ac:dyDescent="0.2">
      <c r="A35" s="18" t="s">
        <v>77</v>
      </c>
      <c r="B35" s="26">
        <f t="shared" si="0"/>
        <v>100</v>
      </c>
      <c r="C35" s="26">
        <f t="shared" si="1"/>
        <v>12</v>
      </c>
      <c r="D35" s="27">
        <f>'2.1'!F92</f>
        <v>2</v>
      </c>
      <c r="E35" s="27">
        <f>'2.2'!E92</f>
        <v>2</v>
      </c>
      <c r="F35" s="28">
        <f>'2.3'!F92</f>
        <v>2</v>
      </c>
      <c r="G35" s="28">
        <f>'2.4'!F92</f>
        <v>2</v>
      </c>
      <c r="H35" s="28">
        <f>'2.5'!F92</f>
        <v>2</v>
      </c>
      <c r="I35" s="28">
        <f>'2.6'!F92</f>
        <v>2</v>
      </c>
    </row>
    <row r="36" spans="1:9" ht="15" customHeight="1" x14ac:dyDescent="0.2">
      <c r="A36" s="18" t="s">
        <v>78</v>
      </c>
      <c r="B36" s="26">
        <f t="shared" si="0"/>
        <v>100</v>
      </c>
      <c r="C36" s="26">
        <f t="shared" si="1"/>
        <v>12</v>
      </c>
      <c r="D36" s="27">
        <f>'2.1'!F93</f>
        <v>2</v>
      </c>
      <c r="E36" s="27">
        <f>'2.2'!E93</f>
        <v>2</v>
      </c>
      <c r="F36" s="28">
        <f>'2.3'!F93</f>
        <v>2</v>
      </c>
      <c r="G36" s="28">
        <f>'2.4'!F93</f>
        <v>2</v>
      </c>
      <c r="H36" s="28">
        <f>'2.5'!F93</f>
        <v>2</v>
      </c>
      <c r="I36" s="28">
        <f>'2.6'!F93</f>
        <v>2</v>
      </c>
    </row>
    <row r="37" spans="1:9" ht="15" customHeight="1" x14ac:dyDescent="0.2">
      <c r="A37" s="18" t="s">
        <v>81</v>
      </c>
      <c r="B37" s="26">
        <f t="shared" si="0"/>
        <v>100</v>
      </c>
      <c r="C37" s="26">
        <f t="shared" si="1"/>
        <v>12</v>
      </c>
      <c r="D37" s="27">
        <f>'2.1'!F96</f>
        <v>2</v>
      </c>
      <c r="E37" s="27">
        <f>'2.2'!E96</f>
        <v>2</v>
      </c>
      <c r="F37" s="28">
        <f>'2.3'!F96</f>
        <v>2</v>
      </c>
      <c r="G37" s="28">
        <f>'2.4'!F96</f>
        <v>2</v>
      </c>
      <c r="H37" s="28">
        <f>'2.5'!F96</f>
        <v>2</v>
      </c>
      <c r="I37" s="28">
        <f>'2.6'!F96</f>
        <v>2</v>
      </c>
    </row>
    <row r="38" spans="1:9" ht="15" customHeight="1" x14ac:dyDescent="0.2">
      <c r="A38" s="18" t="s">
        <v>1</v>
      </c>
      <c r="B38" s="26">
        <f t="shared" si="0"/>
        <v>91.666666666666657</v>
      </c>
      <c r="C38" s="26">
        <f t="shared" si="1"/>
        <v>11</v>
      </c>
      <c r="D38" s="27">
        <f>'2.1'!F7</f>
        <v>2</v>
      </c>
      <c r="E38" s="27">
        <f>'2.2'!E7</f>
        <v>2</v>
      </c>
      <c r="F38" s="28">
        <f>'2.3'!F7</f>
        <v>2</v>
      </c>
      <c r="G38" s="28">
        <f>'2.4'!F7</f>
        <v>2</v>
      </c>
      <c r="H38" s="28">
        <f>'2.5'!F7</f>
        <v>2</v>
      </c>
      <c r="I38" s="28">
        <f>'2.6'!F7</f>
        <v>1</v>
      </c>
    </row>
    <row r="39" spans="1:9" ht="15" customHeight="1" x14ac:dyDescent="0.2">
      <c r="A39" s="18" t="s">
        <v>6</v>
      </c>
      <c r="B39" s="26">
        <f t="shared" si="0"/>
        <v>91.666666666666657</v>
      </c>
      <c r="C39" s="26">
        <f t="shared" si="1"/>
        <v>11</v>
      </c>
      <c r="D39" s="27">
        <f>'2.1'!F12</f>
        <v>1</v>
      </c>
      <c r="E39" s="27">
        <f>'2.2'!E12</f>
        <v>2</v>
      </c>
      <c r="F39" s="28">
        <f>'2.3'!F12</f>
        <v>2</v>
      </c>
      <c r="G39" s="28">
        <f>'2.4'!F12</f>
        <v>2</v>
      </c>
      <c r="H39" s="28">
        <f>'2.5'!F12</f>
        <v>2</v>
      </c>
      <c r="I39" s="28">
        <f>'2.6'!F12</f>
        <v>2</v>
      </c>
    </row>
    <row r="40" spans="1:9" ht="15" customHeight="1" x14ac:dyDescent="0.2">
      <c r="A40" s="18" t="s">
        <v>8</v>
      </c>
      <c r="B40" s="26">
        <f t="shared" ref="B40:B60" si="2">C40/$C$5*100</f>
        <v>91.666666666666657</v>
      </c>
      <c r="C40" s="26">
        <f t="shared" ref="C40:C60" si="3">SUM(D40:I40)</f>
        <v>11</v>
      </c>
      <c r="D40" s="27">
        <f>'2.1'!F14</f>
        <v>2</v>
      </c>
      <c r="E40" s="27">
        <f>'2.2'!E14</f>
        <v>2</v>
      </c>
      <c r="F40" s="28">
        <f>'2.3'!F14</f>
        <v>2</v>
      </c>
      <c r="G40" s="28">
        <f>'2.4'!F14</f>
        <v>2</v>
      </c>
      <c r="H40" s="28">
        <f>'2.5'!F14</f>
        <v>2</v>
      </c>
      <c r="I40" s="28">
        <f>'2.6'!F14</f>
        <v>1</v>
      </c>
    </row>
    <row r="41" spans="1:9" s="1" customFormat="1" ht="15" customHeight="1" x14ac:dyDescent="0.2">
      <c r="A41" s="18" t="s">
        <v>35</v>
      </c>
      <c r="B41" s="26">
        <f t="shared" si="2"/>
        <v>91.666666666666657</v>
      </c>
      <c r="C41" s="26">
        <f t="shared" si="3"/>
        <v>11</v>
      </c>
      <c r="D41" s="27">
        <f>'2.1'!F44</f>
        <v>2</v>
      </c>
      <c r="E41" s="27">
        <f>'2.2'!E44</f>
        <v>1</v>
      </c>
      <c r="F41" s="28">
        <f>'2.3'!F44</f>
        <v>2</v>
      </c>
      <c r="G41" s="28">
        <f>'2.4'!F44</f>
        <v>2</v>
      </c>
      <c r="H41" s="28">
        <f>'2.5'!F44</f>
        <v>2</v>
      </c>
      <c r="I41" s="28">
        <f>'2.6'!F44</f>
        <v>2</v>
      </c>
    </row>
    <row r="42" spans="1:9" ht="15" customHeight="1" x14ac:dyDescent="0.2">
      <c r="A42" s="65" t="s">
        <v>51</v>
      </c>
      <c r="B42" s="26">
        <f t="shared" si="2"/>
        <v>91.666666666666657</v>
      </c>
      <c r="C42" s="26">
        <f t="shared" si="3"/>
        <v>11</v>
      </c>
      <c r="D42" s="27">
        <f>'2.1'!F64</f>
        <v>1</v>
      </c>
      <c r="E42" s="27">
        <f>'2.2'!E64</f>
        <v>2</v>
      </c>
      <c r="F42" s="28">
        <f>'2.3'!F64</f>
        <v>2</v>
      </c>
      <c r="G42" s="28">
        <f>'2.4'!F64</f>
        <v>2</v>
      </c>
      <c r="H42" s="28">
        <f>'2.5'!F64</f>
        <v>2</v>
      </c>
      <c r="I42" s="28">
        <f>'2.6'!F64</f>
        <v>2</v>
      </c>
    </row>
    <row r="43" spans="1:9" ht="15" customHeight="1" x14ac:dyDescent="0.2">
      <c r="A43" s="65" t="s">
        <v>53</v>
      </c>
      <c r="B43" s="26">
        <f t="shared" si="2"/>
        <v>91.666666666666657</v>
      </c>
      <c r="C43" s="26">
        <f t="shared" si="3"/>
        <v>11</v>
      </c>
      <c r="D43" s="27">
        <f>'2.1'!F66</f>
        <v>2</v>
      </c>
      <c r="E43" s="27">
        <f>'2.2'!E66</f>
        <v>2</v>
      </c>
      <c r="F43" s="28">
        <f>'2.3'!F66</f>
        <v>2</v>
      </c>
      <c r="G43" s="28">
        <f>'2.4'!F66</f>
        <v>2</v>
      </c>
      <c r="H43" s="28">
        <f>'2.5'!F66</f>
        <v>2</v>
      </c>
      <c r="I43" s="28">
        <f>'2.6'!F66</f>
        <v>1</v>
      </c>
    </row>
    <row r="44" spans="1:9" ht="15" customHeight="1" x14ac:dyDescent="0.2">
      <c r="A44" s="65" t="s">
        <v>66</v>
      </c>
      <c r="B44" s="26">
        <f t="shared" si="2"/>
        <v>91.666666666666657</v>
      </c>
      <c r="C44" s="26">
        <f t="shared" si="3"/>
        <v>11</v>
      </c>
      <c r="D44" s="27">
        <f>'2.1'!F79</f>
        <v>2</v>
      </c>
      <c r="E44" s="27">
        <f>'2.2'!E79</f>
        <v>2</v>
      </c>
      <c r="F44" s="28">
        <f>'2.3'!F79</f>
        <v>2</v>
      </c>
      <c r="G44" s="28">
        <f>'2.4'!F79</f>
        <v>2</v>
      </c>
      <c r="H44" s="28">
        <f>'2.5'!F79</f>
        <v>2</v>
      </c>
      <c r="I44" s="28">
        <f>'2.6'!F79</f>
        <v>1</v>
      </c>
    </row>
    <row r="45" spans="1:9" ht="15" customHeight="1" x14ac:dyDescent="0.2">
      <c r="A45" s="65" t="s">
        <v>69</v>
      </c>
      <c r="B45" s="26">
        <f t="shared" si="2"/>
        <v>91.666666666666657</v>
      </c>
      <c r="C45" s="26">
        <f t="shared" si="3"/>
        <v>11</v>
      </c>
      <c r="D45" s="27">
        <f>'2.1'!F81</f>
        <v>2</v>
      </c>
      <c r="E45" s="27">
        <f>'2.2'!E81</f>
        <v>2</v>
      </c>
      <c r="F45" s="28">
        <f>'2.3'!F81</f>
        <v>2</v>
      </c>
      <c r="G45" s="28">
        <f>'2.4'!F81</f>
        <v>2</v>
      </c>
      <c r="H45" s="28">
        <f>'2.5'!F81</f>
        <v>2</v>
      </c>
      <c r="I45" s="28">
        <f>'2.6'!F81</f>
        <v>1</v>
      </c>
    </row>
    <row r="46" spans="1:9" ht="15" customHeight="1" x14ac:dyDescent="0.2">
      <c r="A46" s="65" t="s">
        <v>70</v>
      </c>
      <c r="B46" s="26">
        <f t="shared" si="2"/>
        <v>91.666666666666657</v>
      </c>
      <c r="C46" s="26">
        <f t="shared" si="3"/>
        <v>11</v>
      </c>
      <c r="D46" s="27">
        <f>'2.1'!F82</f>
        <v>2</v>
      </c>
      <c r="E46" s="27">
        <f>'2.2'!E82</f>
        <v>2</v>
      </c>
      <c r="F46" s="28">
        <f>'2.3'!F82</f>
        <v>1</v>
      </c>
      <c r="G46" s="28">
        <f>'2.4'!F82</f>
        <v>2</v>
      </c>
      <c r="H46" s="28">
        <f>'2.5'!F82</f>
        <v>2</v>
      </c>
      <c r="I46" s="28">
        <f>'2.6'!F82</f>
        <v>2</v>
      </c>
    </row>
    <row r="47" spans="1:9" ht="15" customHeight="1" x14ac:dyDescent="0.2">
      <c r="A47" s="18" t="s">
        <v>2</v>
      </c>
      <c r="B47" s="26">
        <f t="shared" si="2"/>
        <v>83.333333333333343</v>
      </c>
      <c r="C47" s="26">
        <f t="shared" si="3"/>
        <v>10</v>
      </c>
      <c r="D47" s="27">
        <f>'2.1'!F8</f>
        <v>2</v>
      </c>
      <c r="E47" s="27">
        <f>'2.2'!E8</f>
        <v>0</v>
      </c>
      <c r="F47" s="28">
        <f>'2.3'!F8</f>
        <v>2</v>
      </c>
      <c r="G47" s="28">
        <f>'2.4'!F8</f>
        <v>2</v>
      </c>
      <c r="H47" s="28">
        <f>'2.5'!F8</f>
        <v>2</v>
      </c>
      <c r="I47" s="28">
        <f>'2.6'!F8</f>
        <v>2</v>
      </c>
    </row>
    <row r="48" spans="1:9" ht="15" customHeight="1" x14ac:dyDescent="0.2">
      <c r="A48" s="18" t="s">
        <v>7</v>
      </c>
      <c r="B48" s="26">
        <f t="shared" si="2"/>
        <v>83.333333333333343</v>
      </c>
      <c r="C48" s="26">
        <f t="shared" si="3"/>
        <v>10</v>
      </c>
      <c r="D48" s="27">
        <f>'2.1'!F13</f>
        <v>2</v>
      </c>
      <c r="E48" s="27">
        <f>'2.2'!E13</f>
        <v>2</v>
      </c>
      <c r="F48" s="28">
        <f>'2.3'!F13</f>
        <v>2</v>
      </c>
      <c r="G48" s="28">
        <f>'2.4'!F13</f>
        <v>0</v>
      </c>
      <c r="H48" s="28">
        <f>'2.5'!F13</f>
        <v>2</v>
      </c>
      <c r="I48" s="28">
        <f>'2.6'!F13</f>
        <v>2</v>
      </c>
    </row>
    <row r="49" spans="1:9" ht="15" customHeight="1" x14ac:dyDescent="0.2">
      <c r="A49" s="18" t="s">
        <v>12</v>
      </c>
      <c r="B49" s="26">
        <f t="shared" si="2"/>
        <v>83.333333333333343</v>
      </c>
      <c r="C49" s="26">
        <f t="shared" si="3"/>
        <v>10</v>
      </c>
      <c r="D49" s="27">
        <f>'2.1'!F18</f>
        <v>2</v>
      </c>
      <c r="E49" s="27">
        <f>'2.2'!E18</f>
        <v>2</v>
      </c>
      <c r="F49" s="28">
        <f>'2.3'!F18</f>
        <v>2</v>
      </c>
      <c r="G49" s="28">
        <f>'2.4'!F18</f>
        <v>2</v>
      </c>
      <c r="H49" s="28">
        <f>'2.5'!F18</f>
        <v>2</v>
      </c>
      <c r="I49" s="28">
        <f>'2.6'!F18</f>
        <v>0</v>
      </c>
    </row>
    <row r="50" spans="1:9" ht="15" customHeight="1" x14ac:dyDescent="0.2">
      <c r="A50" s="18" t="s">
        <v>21</v>
      </c>
      <c r="B50" s="26">
        <f t="shared" si="2"/>
        <v>83.333333333333343</v>
      </c>
      <c r="C50" s="26">
        <f t="shared" si="3"/>
        <v>10</v>
      </c>
      <c r="D50" s="27">
        <f>'2.1'!F28</f>
        <v>2</v>
      </c>
      <c r="E50" s="27">
        <f>'2.2'!E28</f>
        <v>0</v>
      </c>
      <c r="F50" s="28">
        <f>'2.3'!F28</f>
        <v>2</v>
      </c>
      <c r="G50" s="28">
        <f>'2.4'!F28</f>
        <v>2</v>
      </c>
      <c r="H50" s="28">
        <f>'2.5'!F28</f>
        <v>2</v>
      </c>
      <c r="I50" s="28">
        <f>'2.6'!F28</f>
        <v>2</v>
      </c>
    </row>
    <row r="51" spans="1:9" ht="15" customHeight="1" x14ac:dyDescent="0.2">
      <c r="A51" s="18" t="s">
        <v>24</v>
      </c>
      <c r="B51" s="26">
        <f t="shared" si="2"/>
        <v>83.333333333333343</v>
      </c>
      <c r="C51" s="26">
        <f t="shared" si="3"/>
        <v>10</v>
      </c>
      <c r="D51" s="27">
        <f>'2.1'!F31</f>
        <v>2</v>
      </c>
      <c r="E51" s="27">
        <f>'2.2'!E31</f>
        <v>2</v>
      </c>
      <c r="F51" s="28">
        <f>'2.3'!F31</f>
        <v>2</v>
      </c>
      <c r="G51" s="28">
        <f>'2.4'!F31</f>
        <v>0</v>
      </c>
      <c r="H51" s="28">
        <f>'2.5'!F31</f>
        <v>2</v>
      </c>
      <c r="I51" s="28">
        <f>'2.6'!F31</f>
        <v>2</v>
      </c>
    </row>
    <row r="52" spans="1:9" ht="15" customHeight="1" x14ac:dyDescent="0.2">
      <c r="A52" s="18" t="s">
        <v>25</v>
      </c>
      <c r="B52" s="26">
        <f t="shared" si="2"/>
        <v>83.333333333333343</v>
      </c>
      <c r="C52" s="26">
        <f t="shared" si="3"/>
        <v>10</v>
      </c>
      <c r="D52" s="27">
        <f>'2.1'!F32</f>
        <v>2</v>
      </c>
      <c r="E52" s="27">
        <f>'2.2'!E32</f>
        <v>2</v>
      </c>
      <c r="F52" s="28">
        <f>'2.3'!F32</f>
        <v>2</v>
      </c>
      <c r="G52" s="28">
        <f>'2.4'!F32</f>
        <v>0</v>
      </c>
      <c r="H52" s="28">
        <f>'2.5'!F32</f>
        <v>2</v>
      </c>
      <c r="I52" s="28">
        <f>'2.6'!F32</f>
        <v>2</v>
      </c>
    </row>
    <row r="53" spans="1:9" ht="15" customHeight="1" x14ac:dyDescent="0.2">
      <c r="A53" s="18" t="s">
        <v>26</v>
      </c>
      <c r="B53" s="26">
        <f t="shared" si="2"/>
        <v>83.333333333333343</v>
      </c>
      <c r="C53" s="26">
        <f t="shared" si="3"/>
        <v>10</v>
      </c>
      <c r="D53" s="27">
        <f>'2.1'!F33</f>
        <v>2</v>
      </c>
      <c r="E53" s="27">
        <f>'2.2'!E33</f>
        <v>0</v>
      </c>
      <c r="F53" s="28">
        <f>'2.3'!F33</f>
        <v>2</v>
      </c>
      <c r="G53" s="28">
        <f>'2.4'!F33</f>
        <v>2</v>
      </c>
      <c r="H53" s="28">
        <f>'2.5'!F33</f>
        <v>2</v>
      </c>
      <c r="I53" s="28">
        <f>'2.6'!F33</f>
        <v>2</v>
      </c>
    </row>
    <row r="54" spans="1:9" ht="15" customHeight="1" x14ac:dyDescent="0.2">
      <c r="A54" s="18" t="s">
        <v>34</v>
      </c>
      <c r="B54" s="26">
        <f t="shared" si="2"/>
        <v>83.333333333333343</v>
      </c>
      <c r="C54" s="26">
        <f t="shared" si="3"/>
        <v>10</v>
      </c>
      <c r="D54" s="27">
        <f>'2.1'!F43</f>
        <v>2</v>
      </c>
      <c r="E54" s="27">
        <f>'2.2'!E43</f>
        <v>2</v>
      </c>
      <c r="F54" s="28">
        <f>'2.3'!F43</f>
        <v>2</v>
      </c>
      <c r="G54" s="28">
        <f>'2.4'!F43</f>
        <v>0</v>
      </c>
      <c r="H54" s="28">
        <f>'2.5'!F43</f>
        <v>2</v>
      </c>
      <c r="I54" s="28">
        <f>'2.6'!F43</f>
        <v>2</v>
      </c>
    </row>
    <row r="55" spans="1:9" s="1" customFormat="1" ht="15" customHeight="1" x14ac:dyDescent="0.2">
      <c r="A55" s="65" t="s">
        <v>54</v>
      </c>
      <c r="B55" s="26">
        <f t="shared" si="2"/>
        <v>83.333333333333343</v>
      </c>
      <c r="C55" s="26">
        <f t="shared" si="3"/>
        <v>10</v>
      </c>
      <c r="D55" s="27">
        <f>'2.1'!F67</f>
        <v>2</v>
      </c>
      <c r="E55" s="27">
        <f>'2.2'!E67</f>
        <v>2</v>
      </c>
      <c r="F55" s="28">
        <f>'2.3'!F67</f>
        <v>2</v>
      </c>
      <c r="G55" s="28">
        <f>'2.4'!F67</f>
        <v>0</v>
      </c>
      <c r="H55" s="28">
        <f>'2.5'!F67</f>
        <v>2</v>
      </c>
      <c r="I55" s="28">
        <f>'2.6'!F67</f>
        <v>2</v>
      </c>
    </row>
    <row r="56" spans="1:9" ht="15" customHeight="1" x14ac:dyDescent="0.2">
      <c r="A56" s="65" t="s">
        <v>55</v>
      </c>
      <c r="B56" s="26">
        <f t="shared" si="2"/>
        <v>83.333333333333343</v>
      </c>
      <c r="C56" s="26">
        <f t="shared" si="3"/>
        <v>10</v>
      </c>
      <c r="D56" s="27">
        <f>'2.1'!F68</f>
        <v>2</v>
      </c>
      <c r="E56" s="27">
        <f>'2.2'!E68</f>
        <v>2</v>
      </c>
      <c r="F56" s="28">
        <f>'2.3'!F68</f>
        <v>2</v>
      </c>
      <c r="G56" s="28">
        <f>'2.4'!F68</f>
        <v>2</v>
      </c>
      <c r="H56" s="28">
        <f>'2.5'!F68</f>
        <v>1</v>
      </c>
      <c r="I56" s="28">
        <f>'2.6'!F68</f>
        <v>1</v>
      </c>
    </row>
    <row r="57" spans="1:9" ht="15" customHeight="1" x14ac:dyDescent="0.2">
      <c r="A57" s="65" t="s">
        <v>58</v>
      </c>
      <c r="B57" s="26">
        <f t="shared" si="2"/>
        <v>83.333333333333343</v>
      </c>
      <c r="C57" s="26">
        <f t="shared" si="3"/>
        <v>10</v>
      </c>
      <c r="D57" s="27">
        <f>'2.1'!F71</f>
        <v>2</v>
      </c>
      <c r="E57" s="27">
        <f>'2.2'!E71</f>
        <v>0</v>
      </c>
      <c r="F57" s="28">
        <f>'2.3'!F71</f>
        <v>2</v>
      </c>
      <c r="G57" s="28">
        <f>'2.4'!F71</f>
        <v>2</v>
      </c>
      <c r="H57" s="28">
        <f>'2.5'!F71</f>
        <v>2</v>
      </c>
      <c r="I57" s="28">
        <f>'2.6'!F71</f>
        <v>2</v>
      </c>
    </row>
    <row r="58" spans="1:9" ht="15" customHeight="1" x14ac:dyDescent="0.2">
      <c r="A58" s="65" t="s">
        <v>71</v>
      </c>
      <c r="B58" s="26">
        <f t="shared" si="2"/>
        <v>83.333333333333343</v>
      </c>
      <c r="C58" s="26">
        <f t="shared" si="3"/>
        <v>10</v>
      </c>
      <c r="D58" s="27">
        <f>'2.1'!F84</f>
        <v>2</v>
      </c>
      <c r="E58" s="27">
        <f>'2.2'!E84</f>
        <v>2</v>
      </c>
      <c r="F58" s="28">
        <f>'2.3'!F84</f>
        <v>2</v>
      </c>
      <c r="G58" s="28">
        <f>'2.4'!F84</f>
        <v>0</v>
      </c>
      <c r="H58" s="28">
        <f>'2.5'!F84</f>
        <v>2</v>
      </c>
      <c r="I58" s="28">
        <f>'2.6'!F84</f>
        <v>2</v>
      </c>
    </row>
    <row r="59" spans="1:9" ht="15" customHeight="1" x14ac:dyDescent="0.2">
      <c r="A59" s="18" t="s">
        <v>64</v>
      </c>
      <c r="B59" s="26">
        <f t="shared" si="2"/>
        <v>83.333333333333343</v>
      </c>
      <c r="C59" s="26">
        <f t="shared" si="3"/>
        <v>10</v>
      </c>
      <c r="D59" s="27">
        <f>'2.1'!F88</f>
        <v>2</v>
      </c>
      <c r="E59" s="27">
        <f>'2.2'!E88</f>
        <v>2</v>
      </c>
      <c r="F59" s="28">
        <f>'2.3'!F88</f>
        <v>2</v>
      </c>
      <c r="G59" s="28">
        <f>'2.4'!F88</f>
        <v>0</v>
      </c>
      <c r="H59" s="28">
        <f>'2.5'!F88</f>
        <v>2</v>
      </c>
      <c r="I59" s="28">
        <f>'2.6'!F88</f>
        <v>2</v>
      </c>
    </row>
    <row r="60" spans="1:9" ht="15" customHeight="1" x14ac:dyDescent="0.2">
      <c r="A60" s="18" t="s">
        <v>79</v>
      </c>
      <c r="B60" s="26">
        <f t="shared" si="2"/>
        <v>83.333333333333343</v>
      </c>
      <c r="C60" s="26">
        <f t="shared" si="3"/>
        <v>10</v>
      </c>
      <c r="D60" s="27">
        <f>'2.1'!F94</f>
        <v>2</v>
      </c>
      <c r="E60" s="27">
        <f>'2.2'!E94</f>
        <v>2</v>
      </c>
      <c r="F60" s="28">
        <f>'2.3'!F94</f>
        <v>2</v>
      </c>
      <c r="G60" s="28">
        <f>'2.4'!F94</f>
        <v>0</v>
      </c>
      <c r="H60" s="28">
        <f>'2.5'!F94</f>
        <v>2</v>
      </c>
      <c r="I60" s="28">
        <f>'2.6'!F94</f>
        <v>2</v>
      </c>
    </row>
    <row r="61" spans="1:9" ht="15" customHeight="1" x14ac:dyDescent="0.2">
      <c r="A61" s="220" t="s">
        <v>131</v>
      </c>
      <c r="B61" s="26"/>
      <c r="C61" s="26"/>
      <c r="D61" s="27"/>
      <c r="E61" s="27"/>
      <c r="F61" s="28"/>
      <c r="G61" s="28"/>
      <c r="H61" s="28"/>
      <c r="I61" s="28"/>
    </row>
    <row r="62" spans="1:9" ht="15" customHeight="1" x14ac:dyDescent="0.2">
      <c r="A62" s="18" t="s">
        <v>17</v>
      </c>
      <c r="B62" s="26">
        <f t="shared" ref="B62:B71" si="4">C62/$C$5*100</f>
        <v>75</v>
      </c>
      <c r="C62" s="26">
        <f t="shared" ref="C62:C71" si="5">SUM(D62:I62)</f>
        <v>9</v>
      </c>
      <c r="D62" s="27">
        <f>'2.1'!F23</f>
        <v>2</v>
      </c>
      <c r="E62" s="27">
        <f>'2.2'!E23</f>
        <v>2</v>
      </c>
      <c r="F62" s="28">
        <f>'2.3'!F23</f>
        <v>2</v>
      </c>
      <c r="G62" s="28">
        <f>'2.4'!F23</f>
        <v>0</v>
      </c>
      <c r="H62" s="28">
        <f>'2.5'!F23</f>
        <v>2</v>
      </c>
      <c r="I62" s="28">
        <f>'2.6'!F23</f>
        <v>1</v>
      </c>
    </row>
    <row r="63" spans="1:9" ht="15" customHeight="1" x14ac:dyDescent="0.2">
      <c r="A63" s="18" t="s">
        <v>137</v>
      </c>
      <c r="B63" s="26">
        <f t="shared" si="4"/>
        <v>75</v>
      </c>
      <c r="C63" s="26">
        <f t="shared" si="5"/>
        <v>9</v>
      </c>
      <c r="D63" s="27">
        <f>'2.1'!F45</f>
        <v>2</v>
      </c>
      <c r="E63" s="27">
        <f>'2.2'!E45</f>
        <v>2</v>
      </c>
      <c r="F63" s="28">
        <f>'2.3'!F45</f>
        <v>2</v>
      </c>
      <c r="G63" s="28">
        <f>'2.4'!F45</f>
        <v>2</v>
      </c>
      <c r="H63" s="28">
        <f>'2.5'!F45</f>
        <v>1</v>
      </c>
      <c r="I63" s="28">
        <f>'2.6'!F45</f>
        <v>0</v>
      </c>
    </row>
    <row r="64" spans="1:9" ht="15" customHeight="1" x14ac:dyDescent="0.2">
      <c r="A64" s="65" t="s">
        <v>44</v>
      </c>
      <c r="B64" s="26">
        <f t="shared" si="4"/>
        <v>75</v>
      </c>
      <c r="C64" s="26">
        <f t="shared" si="5"/>
        <v>9</v>
      </c>
      <c r="D64" s="27">
        <f>'2.1'!F55</f>
        <v>2</v>
      </c>
      <c r="E64" s="27">
        <f>'2.2'!E55</f>
        <v>2</v>
      </c>
      <c r="F64" s="28">
        <f>'2.3'!F55</f>
        <v>2</v>
      </c>
      <c r="G64" s="28">
        <f>'2.4'!F55</f>
        <v>0</v>
      </c>
      <c r="H64" s="28">
        <f>'2.5'!F55</f>
        <v>2</v>
      </c>
      <c r="I64" s="28">
        <f>'2.6'!F55</f>
        <v>1</v>
      </c>
    </row>
    <row r="65" spans="1:9" ht="15" customHeight="1" x14ac:dyDescent="0.2">
      <c r="A65" s="65" t="s">
        <v>48</v>
      </c>
      <c r="B65" s="26">
        <f t="shared" si="4"/>
        <v>75</v>
      </c>
      <c r="C65" s="26">
        <f t="shared" si="5"/>
        <v>9</v>
      </c>
      <c r="D65" s="27">
        <f>'2.1'!F61</f>
        <v>1</v>
      </c>
      <c r="E65" s="27">
        <f>'2.2'!E61</f>
        <v>2</v>
      </c>
      <c r="F65" s="28">
        <f>'2.3'!F61</f>
        <v>2</v>
      </c>
      <c r="G65" s="28">
        <f>'2.4'!F61</f>
        <v>2</v>
      </c>
      <c r="H65" s="28">
        <f>'2.5'!F61</f>
        <v>1</v>
      </c>
      <c r="I65" s="28">
        <f>'2.6'!F61</f>
        <v>1</v>
      </c>
    </row>
    <row r="66" spans="1:9" ht="15" customHeight="1" x14ac:dyDescent="0.2">
      <c r="A66" s="65" t="s">
        <v>49</v>
      </c>
      <c r="B66" s="26">
        <f t="shared" si="4"/>
        <v>75</v>
      </c>
      <c r="C66" s="26">
        <f t="shared" si="5"/>
        <v>9</v>
      </c>
      <c r="D66" s="27">
        <f>'2.1'!F62</f>
        <v>2</v>
      </c>
      <c r="E66" s="27">
        <f>'2.2'!E62</f>
        <v>2</v>
      </c>
      <c r="F66" s="28">
        <f>'2.3'!F62</f>
        <v>2</v>
      </c>
      <c r="G66" s="28">
        <f>'2.4'!F62</f>
        <v>2</v>
      </c>
      <c r="H66" s="28">
        <f>'2.5'!F62</f>
        <v>0</v>
      </c>
      <c r="I66" s="28">
        <f>'2.6'!F62</f>
        <v>1</v>
      </c>
    </row>
    <row r="67" spans="1:9" ht="15" customHeight="1" x14ac:dyDescent="0.2">
      <c r="A67" s="18" t="s">
        <v>4</v>
      </c>
      <c r="B67" s="26">
        <f t="shared" si="4"/>
        <v>66.666666666666657</v>
      </c>
      <c r="C67" s="26">
        <f t="shared" si="5"/>
        <v>8</v>
      </c>
      <c r="D67" s="27">
        <f>'2.1'!F10</f>
        <v>2</v>
      </c>
      <c r="E67" s="27">
        <f>'2.2'!E10</f>
        <v>0</v>
      </c>
      <c r="F67" s="28">
        <f>'2.3'!F10</f>
        <v>2</v>
      </c>
      <c r="G67" s="28">
        <f>'2.4'!F10</f>
        <v>0</v>
      </c>
      <c r="H67" s="28">
        <f>'2.5'!F10</f>
        <v>2</v>
      </c>
      <c r="I67" s="28">
        <f>'2.6'!F10</f>
        <v>2</v>
      </c>
    </row>
    <row r="68" spans="1:9" ht="15" customHeight="1" x14ac:dyDescent="0.2">
      <c r="A68" s="18" t="s">
        <v>11</v>
      </c>
      <c r="B68" s="26">
        <f t="shared" si="4"/>
        <v>66.666666666666657</v>
      </c>
      <c r="C68" s="26">
        <f t="shared" si="5"/>
        <v>8</v>
      </c>
      <c r="D68" s="27">
        <f>'2.1'!F17</f>
        <v>1</v>
      </c>
      <c r="E68" s="27">
        <f>'2.2'!E17</f>
        <v>0</v>
      </c>
      <c r="F68" s="28">
        <f>'2.3'!F17</f>
        <v>2</v>
      </c>
      <c r="G68" s="28">
        <f>'2.4'!F17</f>
        <v>2</v>
      </c>
      <c r="H68" s="28">
        <f>'2.5'!F17</f>
        <v>1</v>
      </c>
      <c r="I68" s="28">
        <f>'2.6'!F17</f>
        <v>2</v>
      </c>
    </row>
    <row r="69" spans="1:9" ht="15" customHeight="1" x14ac:dyDescent="0.2">
      <c r="A69" s="18" t="s">
        <v>22</v>
      </c>
      <c r="B69" s="26">
        <f t="shared" si="4"/>
        <v>66.666666666666657</v>
      </c>
      <c r="C69" s="26">
        <f t="shared" si="5"/>
        <v>8</v>
      </c>
      <c r="D69" s="27">
        <f>'2.1'!F29</f>
        <v>1</v>
      </c>
      <c r="E69" s="27">
        <f>'2.2'!E29</f>
        <v>2</v>
      </c>
      <c r="F69" s="28">
        <f>'2.3'!F29</f>
        <v>1</v>
      </c>
      <c r="G69" s="28">
        <f>'2.4'!F29</f>
        <v>0</v>
      </c>
      <c r="H69" s="28">
        <f>'2.5'!F29</f>
        <v>2</v>
      </c>
      <c r="I69" s="28">
        <f>'2.6'!F29</f>
        <v>2</v>
      </c>
    </row>
    <row r="70" spans="1:9" ht="15" customHeight="1" x14ac:dyDescent="0.2">
      <c r="A70" s="65" t="s">
        <v>46</v>
      </c>
      <c r="B70" s="26">
        <f t="shared" si="4"/>
        <v>66.666666666666657</v>
      </c>
      <c r="C70" s="26">
        <f t="shared" si="5"/>
        <v>8</v>
      </c>
      <c r="D70" s="27">
        <f>'2.1'!F58</f>
        <v>2</v>
      </c>
      <c r="E70" s="27">
        <f>'2.2'!E58</f>
        <v>2</v>
      </c>
      <c r="F70" s="28">
        <f>'2.3'!F58</f>
        <v>0</v>
      </c>
      <c r="G70" s="28">
        <f>'2.4'!F58</f>
        <v>0</v>
      </c>
      <c r="H70" s="28">
        <f>'2.5'!F58</f>
        <v>2</v>
      </c>
      <c r="I70" s="28">
        <f>'2.6'!F58</f>
        <v>2</v>
      </c>
    </row>
    <row r="71" spans="1:9" ht="15" customHeight="1" x14ac:dyDescent="0.2">
      <c r="A71" s="65" t="s">
        <v>73</v>
      </c>
      <c r="B71" s="26">
        <f t="shared" si="4"/>
        <v>66.666666666666657</v>
      </c>
      <c r="C71" s="26">
        <f t="shared" si="5"/>
        <v>8</v>
      </c>
      <c r="D71" s="27">
        <f>'2.1'!F86</f>
        <v>2</v>
      </c>
      <c r="E71" s="27">
        <f>'2.2'!E86</f>
        <v>2</v>
      </c>
      <c r="F71" s="28">
        <f>'2.3'!F86</f>
        <v>2</v>
      </c>
      <c r="G71" s="28">
        <f>'2.4'!F86</f>
        <v>2</v>
      </c>
      <c r="H71" s="28">
        <f>'2.5'!F86</f>
        <v>0</v>
      </c>
      <c r="I71" s="28">
        <f>'2.6'!F86</f>
        <v>0</v>
      </c>
    </row>
    <row r="72" spans="1:9" ht="15" customHeight="1" x14ac:dyDescent="0.2">
      <c r="A72" s="220" t="s">
        <v>132</v>
      </c>
      <c r="B72" s="26"/>
      <c r="C72" s="26"/>
      <c r="D72" s="27"/>
      <c r="E72" s="27"/>
      <c r="F72" s="28"/>
      <c r="G72" s="28"/>
      <c r="H72" s="28"/>
      <c r="I72" s="28"/>
    </row>
    <row r="73" spans="1:9" ht="15" customHeight="1" x14ac:dyDescent="0.2">
      <c r="A73" s="18" t="s">
        <v>31</v>
      </c>
      <c r="B73" s="26">
        <f t="shared" ref="B73:B78" si="6">C73/$C$5*100</f>
        <v>58.333333333333336</v>
      </c>
      <c r="C73" s="26">
        <f t="shared" ref="C73:C78" si="7">SUM(D73:I73)</f>
        <v>7</v>
      </c>
      <c r="D73" s="27">
        <f>'2.1'!F39</f>
        <v>2</v>
      </c>
      <c r="E73" s="27">
        <f>'2.2'!E39</f>
        <v>0</v>
      </c>
      <c r="F73" s="28">
        <f>'2.3'!F39</f>
        <v>2</v>
      </c>
      <c r="G73" s="28">
        <f>'2.4'!F39</f>
        <v>0</v>
      </c>
      <c r="H73" s="28">
        <f>'2.5'!F39</f>
        <v>2</v>
      </c>
      <c r="I73" s="28">
        <f>'2.6'!F39</f>
        <v>1</v>
      </c>
    </row>
    <row r="74" spans="1:9" ht="15" customHeight="1" x14ac:dyDescent="0.2">
      <c r="A74" s="65" t="s">
        <v>218</v>
      </c>
      <c r="B74" s="26">
        <f t="shared" si="6"/>
        <v>54.166666666666664</v>
      </c>
      <c r="C74" s="26">
        <f t="shared" si="7"/>
        <v>6.5</v>
      </c>
      <c r="D74" s="27">
        <f>'2.1'!F56</f>
        <v>0.5</v>
      </c>
      <c r="E74" s="27">
        <f>'2.2'!E56</f>
        <v>1</v>
      </c>
      <c r="F74" s="28">
        <f>'2.3'!F56</f>
        <v>1</v>
      </c>
      <c r="G74" s="28">
        <f>'2.4'!F56</f>
        <v>0</v>
      </c>
      <c r="H74" s="28">
        <f>'2.5'!F56</f>
        <v>2</v>
      </c>
      <c r="I74" s="28">
        <f>'2.6'!F56</f>
        <v>2</v>
      </c>
    </row>
    <row r="75" spans="1:9" ht="15" customHeight="1" x14ac:dyDescent="0.2">
      <c r="A75" s="18" t="s">
        <v>33</v>
      </c>
      <c r="B75" s="26">
        <f t="shared" si="6"/>
        <v>50</v>
      </c>
      <c r="C75" s="26">
        <f t="shared" si="7"/>
        <v>6</v>
      </c>
      <c r="D75" s="27">
        <f>'2.1'!F42</f>
        <v>2</v>
      </c>
      <c r="E75" s="27">
        <f>'2.2'!E42</f>
        <v>2</v>
      </c>
      <c r="F75" s="28">
        <f>'2.3'!F42</f>
        <v>2</v>
      </c>
      <c r="G75" s="28">
        <f>'2.4'!F42</f>
        <v>0</v>
      </c>
      <c r="H75" s="28">
        <f>'2.5'!F42</f>
        <v>0</v>
      </c>
      <c r="I75" s="28">
        <f>'2.6'!F42</f>
        <v>0</v>
      </c>
    </row>
    <row r="76" spans="1:9" ht="15" customHeight="1" x14ac:dyDescent="0.2">
      <c r="A76" s="18" t="s">
        <v>76</v>
      </c>
      <c r="B76" s="26">
        <f t="shared" si="6"/>
        <v>50</v>
      </c>
      <c r="C76" s="26">
        <f t="shared" si="7"/>
        <v>6</v>
      </c>
      <c r="D76" s="27">
        <f>'2.1'!F91</f>
        <v>0</v>
      </c>
      <c r="E76" s="27">
        <f>'2.2'!E91</f>
        <v>2</v>
      </c>
      <c r="F76" s="28">
        <f>'2.3'!F91</f>
        <v>0</v>
      </c>
      <c r="G76" s="28">
        <f>'2.4'!F91</f>
        <v>0</v>
      </c>
      <c r="H76" s="28">
        <f>'2.5'!F91</f>
        <v>2</v>
      </c>
      <c r="I76" s="28">
        <f>'2.6'!F91</f>
        <v>2</v>
      </c>
    </row>
    <row r="77" spans="1:9" ht="15" customHeight="1" x14ac:dyDescent="0.2">
      <c r="A77" s="18" t="s">
        <v>80</v>
      </c>
      <c r="B77" s="26">
        <f t="shared" si="6"/>
        <v>50</v>
      </c>
      <c r="C77" s="26">
        <f t="shared" si="7"/>
        <v>6</v>
      </c>
      <c r="D77" s="27">
        <f>'2.1'!F95</f>
        <v>2</v>
      </c>
      <c r="E77" s="27">
        <f>'2.2'!E95</f>
        <v>2</v>
      </c>
      <c r="F77" s="28">
        <f>'2.3'!F95</f>
        <v>0</v>
      </c>
      <c r="G77" s="28">
        <f>'2.4'!F95</f>
        <v>0</v>
      </c>
      <c r="H77" s="28">
        <f>'2.5'!F95</f>
        <v>0</v>
      </c>
      <c r="I77" s="28">
        <f>'2.6'!F95</f>
        <v>2</v>
      </c>
    </row>
    <row r="78" spans="1:9" ht="15" customHeight="1" x14ac:dyDescent="0.2">
      <c r="A78" s="18" t="s">
        <v>30</v>
      </c>
      <c r="B78" s="26">
        <f t="shared" si="6"/>
        <v>41.666666666666671</v>
      </c>
      <c r="C78" s="26">
        <f t="shared" si="7"/>
        <v>5</v>
      </c>
      <c r="D78" s="27">
        <f>'2.1'!F38</f>
        <v>0</v>
      </c>
      <c r="E78" s="27">
        <f>'2.2'!E38</f>
        <v>2</v>
      </c>
      <c r="F78" s="28">
        <f>'2.3'!F38</f>
        <v>0</v>
      </c>
      <c r="G78" s="28">
        <f>'2.4'!F38</f>
        <v>0</v>
      </c>
      <c r="H78" s="28">
        <f>'2.5'!F38</f>
        <v>1</v>
      </c>
      <c r="I78" s="28">
        <f>'2.6'!F38</f>
        <v>2</v>
      </c>
    </row>
    <row r="79" spans="1:9" ht="15" customHeight="1" x14ac:dyDescent="0.2">
      <c r="A79" s="220" t="s">
        <v>133</v>
      </c>
      <c r="B79" s="26"/>
      <c r="C79" s="26"/>
      <c r="D79" s="27"/>
      <c r="E79" s="27"/>
      <c r="F79" s="28"/>
      <c r="G79" s="28"/>
      <c r="H79" s="28"/>
      <c r="I79" s="28"/>
    </row>
    <row r="80" spans="1:9" ht="15" customHeight="1" x14ac:dyDescent="0.2">
      <c r="A80" s="18" t="s">
        <v>14</v>
      </c>
      <c r="B80" s="26">
        <f>C80/$C$5*100</f>
        <v>33.333333333333329</v>
      </c>
      <c r="C80" s="26">
        <f>SUM(D80:I80)</f>
        <v>4</v>
      </c>
      <c r="D80" s="27">
        <f>'2.1'!F20</f>
        <v>1</v>
      </c>
      <c r="E80" s="27">
        <f>'2.2'!E20</f>
        <v>0</v>
      </c>
      <c r="F80" s="28">
        <f>'2.3'!F20</f>
        <v>1</v>
      </c>
      <c r="G80" s="28">
        <f>'2.4'!F20</f>
        <v>0</v>
      </c>
      <c r="H80" s="28">
        <f>'2.5'!F20</f>
        <v>2</v>
      </c>
      <c r="I80" s="28">
        <f>'2.6'!F20</f>
        <v>0</v>
      </c>
    </row>
    <row r="81" spans="1:9" ht="15" customHeight="1" x14ac:dyDescent="0.2">
      <c r="A81" s="65" t="s">
        <v>39</v>
      </c>
      <c r="B81" s="26">
        <f>C81/$C$5*100</f>
        <v>33.333333333333329</v>
      </c>
      <c r="C81" s="26">
        <f>SUM(D81:I81)</f>
        <v>4</v>
      </c>
      <c r="D81" s="27">
        <f>'2.1'!F49</f>
        <v>0</v>
      </c>
      <c r="E81" s="27">
        <f>'2.2'!E49</f>
        <v>0</v>
      </c>
      <c r="F81" s="28">
        <f>'2.3'!F49</f>
        <v>0</v>
      </c>
      <c r="G81" s="28">
        <f>'2.4'!F49</f>
        <v>0</v>
      </c>
      <c r="H81" s="28">
        <f>'2.5'!F49</f>
        <v>2</v>
      </c>
      <c r="I81" s="28">
        <f>'2.6'!F49</f>
        <v>2</v>
      </c>
    </row>
    <row r="82" spans="1:9" ht="15" customHeight="1" x14ac:dyDescent="0.2">
      <c r="A82" s="65" t="s">
        <v>60</v>
      </c>
      <c r="B82" s="26">
        <f>C82/$C$5*100</f>
        <v>33.333333333333329</v>
      </c>
      <c r="C82" s="26">
        <f>SUM(D82:I82)</f>
        <v>4</v>
      </c>
      <c r="D82" s="27">
        <f>'2.1'!F73</f>
        <v>0</v>
      </c>
      <c r="E82" s="27">
        <f>'2.2'!E73</f>
        <v>0</v>
      </c>
      <c r="F82" s="28">
        <f>'2.3'!F73</f>
        <v>0</v>
      </c>
      <c r="G82" s="28">
        <f>'2.4'!F73</f>
        <v>0</v>
      </c>
      <c r="H82" s="28">
        <f>'2.5'!F73</f>
        <v>2</v>
      </c>
      <c r="I82" s="28">
        <f>'2.6'!F73</f>
        <v>2</v>
      </c>
    </row>
    <row r="83" spans="1:9" ht="15" customHeight="1" x14ac:dyDescent="0.2">
      <c r="A83" s="65" t="s">
        <v>45</v>
      </c>
      <c r="B83" s="26">
        <f>C83/$C$5*100</f>
        <v>25</v>
      </c>
      <c r="C83" s="26">
        <f>SUM(D83:I83)</f>
        <v>3</v>
      </c>
      <c r="D83" s="27">
        <f>'2.1'!F57</f>
        <v>1</v>
      </c>
      <c r="E83" s="27">
        <f>'2.2'!E57</f>
        <v>0</v>
      </c>
      <c r="F83" s="28">
        <f>'2.3'!F57</f>
        <v>1</v>
      </c>
      <c r="G83" s="28">
        <f>'2.4'!F57</f>
        <v>0</v>
      </c>
      <c r="H83" s="28">
        <f>'2.5'!F57</f>
        <v>1</v>
      </c>
      <c r="I83" s="28">
        <f>'2.6'!F57</f>
        <v>0</v>
      </c>
    </row>
    <row r="84" spans="1:9" ht="15" customHeight="1" x14ac:dyDescent="0.2">
      <c r="A84" s="221" t="s">
        <v>134</v>
      </c>
      <c r="B84" s="26"/>
      <c r="C84" s="26"/>
      <c r="D84" s="27"/>
      <c r="E84" s="27"/>
      <c r="F84" s="28"/>
      <c r="G84" s="28"/>
      <c r="H84" s="28"/>
      <c r="I84" s="28"/>
    </row>
    <row r="85" spans="1:9" ht="15" customHeight="1" x14ac:dyDescent="0.2">
      <c r="A85" s="18" t="s">
        <v>27</v>
      </c>
      <c r="B85" s="26">
        <f t="shared" ref="B85:B95" si="8">C85/$C$5*100</f>
        <v>16.666666666666664</v>
      </c>
      <c r="C85" s="26">
        <f t="shared" ref="C85:C95" si="9">SUM(D85:I85)</f>
        <v>2</v>
      </c>
      <c r="D85" s="27">
        <f>'2.1'!F34</f>
        <v>2</v>
      </c>
      <c r="E85" s="27">
        <f>'2.2'!E34</f>
        <v>0</v>
      </c>
      <c r="F85" s="28">
        <f>'2.3'!F34</f>
        <v>0</v>
      </c>
      <c r="G85" s="28">
        <f>'2.4'!F34</f>
        <v>0</v>
      </c>
      <c r="H85" s="28">
        <f>'2.5'!F34</f>
        <v>0</v>
      </c>
      <c r="I85" s="28">
        <f>'2.6'!F34</f>
        <v>0</v>
      </c>
    </row>
    <row r="86" spans="1:9" ht="15" customHeight="1" x14ac:dyDescent="0.2">
      <c r="A86" s="65" t="s">
        <v>161</v>
      </c>
      <c r="B86" s="26">
        <f t="shared" si="8"/>
        <v>16.666666666666664</v>
      </c>
      <c r="C86" s="26">
        <f t="shared" si="9"/>
        <v>2</v>
      </c>
      <c r="D86" s="27">
        <f>'2.1'!F51</f>
        <v>0</v>
      </c>
      <c r="E86" s="27">
        <f>'2.2'!E51</f>
        <v>2</v>
      </c>
      <c r="F86" s="28">
        <f>'2.3'!F51</f>
        <v>0</v>
      </c>
      <c r="G86" s="28">
        <f>'2.4'!F51</f>
        <v>0</v>
      </c>
      <c r="H86" s="28">
        <f>'2.5'!F51</f>
        <v>0</v>
      </c>
      <c r="I86" s="28">
        <f>'2.6'!F51</f>
        <v>0</v>
      </c>
    </row>
    <row r="87" spans="1:9" ht="15" customHeight="1" x14ac:dyDescent="0.2">
      <c r="A87" s="65" t="s">
        <v>37</v>
      </c>
      <c r="B87" s="26">
        <f t="shared" si="8"/>
        <v>8.3333333333333321</v>
      </c>
      <c r="C87" s="26">
        <f t="shared" si="9"/>
        <v>1</v>
      </c>
      <c r="D87" s="27">
        <f>'2.1'!F47</f>
        <v>0</v>
      </c>
      <c r="E87" s="27">
        <f>'2.2'!E47</f>
        <v>0</v>
      </c>
      <c r="F87" s="28">
        <f>'2.3'!F47</f>
        <v>0</v>
      </c>
      <c r="G87" s="28">
        <f>'2.4'!F47</f>
        <v>0</v>
      </c>
      <c r="H87" s="28">
        <f>'2.5'!F47</f>
        <v>0</v>
      </c>
      <c r="I87" s="28">
        <f>'2.6'!F47</f>
        <v>1</v>
      </c>
    </row>
    <row r="88" spans="1:9" ht="15" customHeight="1" x14ac:dyDescent="0.2">
      <c r="A88" s="65" t="s">
        <v>57</v>
      </c>
      <c r="B88" s="26">
        <f t="shared" si="8"/>
        <v>8.3333333333333321</v>
      </c>
      <c r="C88" s="26">
        <f t="shared" si="9"/>
        <v>1</v>
      </c>
      <c r="D88" s="27">
        <f>'2.1'!F70</f>
        <v>0</v>
      </c>
      <c r="E88" s="27">
        <f>'2.2'!E70</f>
        <v>0</v>
      </c>
      <c r="F88" s="28">
        <f>'2.3'!F70</f>
        <v>0</v>
      </c>
      <c r="G88" s="28">
        <f>'2.4'!F70</f>
        <v>0</v>
      </c>
      <c r="H88" s="28">
        <f>'2.5'!F70</f>
        <v>1</v>
      </c>
      <c r="I88" s="28">
        <f>'2.6'!F70</f>
        <v>0</v>
      </c>
    </row>
    <row r="89" spans="1:9" ht="15" customHeight="1" x14ac:dyDescent="0.2">
      <c r="A89" s="65" t="s">
        <v>52</v>
      </c>
      <c r="B89" s="26">
        <f t="shared" si="8"/>
        <v>3.75</v>
      </c>
      <c r="C89" s="26">
        <f t="shared" si="9"/>
        <v>0.44999999999999996</v>
      </c>
      <c r="D89" s="27">
        <f>'2.1'!F65</f>
        <v>0</v>
      </c>
      <c r="E89" s="27">
        <f>'2.2'!E65</f>
        <v>0</v>
      </c>
      <c r="F89" s="28">
        <f>'2.3'!F65</f>
        <v>0.44999999999999996</v>
      </c>
      <c r="G89" s="28">
        <f>'2.4'!F65</f>
        <v>0</v>
      </c>
      <c r="H89" s="28">
        <f>'2.5'!F65</f>
        <v>0</v>
      </c>
      <c r="I89" s="28">
        <f>'2.6'!F65</f>
        <v>0</v>
      </c>
    </row>
    <row r="90" spans="1:9" ht="15" customHeight="1" x14ac:dyDescent="0.2">
      <c r="A90" s="65" t="s">
        <v>38</v>
      </c>
      <c r="B90" s="26">
        <f t="shared" si="8"/>
        <v>0</v>
      </c>
      <c r="C90" s="26">
        <f t="shared" si="9"/>
        <v>0</v>
      </c>
      <c r="D90" s="27">
        <f>'2.1'!F48</f>
        <v>0</v>
      </c>
      <c r="E90" s="27">
        <f>'2.2'!E48</f>
        <v>0</v>
      </c>
      <c r="F90" s="28">
        <f>'2.3'!F48</f>
        <v>0</v>
      </c>
      <c r="G90" s="28">
        <f>'2.4'!F48</f>
        <v>0</v>
      </c>
      <c r="H90" s="28">
        <f>'2.5'!F48</f>
        <v>0</v>
      </c>
      <c r="I90" s="28">
        <f>'2.6'!F48</f>
        <v>0</v>
      </c>
    </row>
    <row r="91" spans="1:9" ht="15" customHeight="1" x14ac:dyDescent="0.2">
      <c r="A91" s="65" t="s">
        <v>40</v>
      </c>
      <c r="B91" s="26">
        <f t="shared" si="8"/>
        <v>0</v>
      </c>
      <c r="C91" s="26">
        <f t="shared" si="9"/>
        <v>0</v>
      </c>
      <c r="D91" s="27">
        <f>'2.1'!F50</f>
        <v>0</v>
      </c>
      <c r="E91" s="27">
        <f>'2.2'!E50</f>
        <v>0</v>
      </c>
      <c r="F91" s="28">
        <f>'2.3'!F50</f>
        <v>0</v>
      </c>
      <c r="G91" s="28">
        <f>'2.4'!F50</f>
        <v>0</v>
      </c>
      <c r="H91" s="28">
        <f>'2.5'!F50</f>
        <v>0</v>
      </c>
      <c r="I91" s="28">
        <f>'2.6'!F50</f>
        <v>0</v>
      </c>
    </row>
    <row r="92" spans="1:9" ht="15" customHeight="1" x14ac:dyDescent="0.2">
      <c r="A92" s="65" t="s">
        <v>41</v>
      </c>
      <c r="B92" s="26">
        <f t="shared" si="8"/>
        <v>0</v>
      </c>
      <c r="C92" s="26">
        <f t="shared" si="9"/>
        <v>0</v>
      </c>
      <c r="D92" s="27">
        <f>'2.1'!F52</f>
        <v>0</v>
      </c>
      <c r="E92" s="27">
        <f>'2.2'!E52</f>
        <v>0</v>
      </c>
      <c r="F92" s="28">
        <f>'2.3'!F52</f>
        <v>0</v>
      </c>
      <c r="G92" s="28">
        <f>'2.4'!F52</f>
        <v>0</v>
      </c>
      <c r="H92" s="28">
        <f>'2.5'!F52</f>
        <v>0</v>
      </c>
      <c r="I92" s="28">
        <f>'2.6'!F52</f>
        <v>0</v>
      </c>
    </row>
    <row r="93" spans="1:9" ht="15" customHeight="1" x14ac:dyDescent="0.2">
      <c r="A93" s="65" t="s">
        <v>65</v>
      </c>
      <c r="B93" s="26">
        <f t="shared" si="8"/>
        <v>0</v>
      </c>
      <c r="C93" s="26">
        <f t="shared" si="9"/>
        <v>0</v>
      </c>
      <c r="D93" s="27">
        <f>'2.1'!F78</f>
        <v>0</v>
      </c>
      <c r="E93" s="27">
        <f>'2.2'!E78</f>
        <v>0</v>
      </c>
      <c r="F93" s="28">
        <f>'2.3'!F78</f>
        <v>0</v>
      </c>
      <c r="G93" s="28">
        <f>'2.4'!F78</f>
        <v>0</v>
      </c>
      <c r="H93" s="28">
        <f>'2.5'!F78</f>
        <v>0</v>
      </c>
      <c r="I93" s="28">
        <f>'2.6'!F78</f>
        <v>0</v>
      </c>
    </row>
    <row r="94" spans="1:9" ht="15" customHeight="1" x14ac:dyDescent="0.2">
      <c r="A94" s="18" t="s">
        <v>82</v>
      </c>
      <c r="B94" s="26">
        <f t="shared" si="8"/>
        <v>0</v>
      </c>
      <c r="C94" s="26">
        <f t="shared" si="9"/>
        <v>0</v>
      </c>
      <c r="D94" s="27">
        <f>'2.1'!F97</f>
        <v>0</v>
      </c>
      <c r="E94" s="27">
        <f>'2.2'!E97</f>
        <v>0</v>
      </c>
      <c r="F94" s="28">
        <f>'2.3'!F97</f>
        <v>0</v>
      </c>
      <c r="G94" s="28">
        <f>'2.4'!F97</f>
        <v>0</v>
      </c>
      <c r="H94" s="28">
        <f>'2.5'!F97</f>
        <v>0</v>
      </c>
      <c r="I94" s="28">
        <f>'2.6'!F97</f>
        <v>0</v>
      </c>
    </row>
    <row r="95" spans="1:9" ht="15" customHeight="1" x14ac:dyDescent="0.2">
      <c r="A95" s="18" t="s">
        <v>83</v>
      </c>
      <c r="B95" s="26">
        <f t="shared" si="8"/>
        <v>0</v>
      </c>
      <c r="C95" s="26">
        <f t="shared" si="9"/>
        <v>0</v>
      </c>
      <c r="D95" s="27">
        <f>'2.1'!F98</f>
        <v>0</v>
      </c>
      <c r="E95" s="27">
        <f>'2.2'!E98</f>
        <v>0</v>
      </c>
      <c r="F95" s="28">
        <f>'2.3'!F98</f>
        <v>0</v>
      </c>
      <c r="G95" s="28">
        <f>'2.4'!F98</f>
        <v>0</v>
      </c>
      <c r="H95" s="28">
        <f>'2.5'!F98</f>
        <v>0</v>
      </c>
      <c r="I95" s="28">
        <f>'2.6'!F98</f>
        <v>0</v>
      </c>
    </row>
    <row r="96" spans="1:9" ht="30" customHeight="1" x14ac:dyDescent="0.2">
      <c r="A96" s="231" t="s">
        <v>778</v>
      </c>
      <c r="B96" s="231"/>
      <c r="C96" s="231"/>
      <c r="D96" s="231"/>
      <c r="E96" s="231"/>
      <c r="F96" s="231"/>
      <c r="G96" s="231"/>
      <c r="H96" s="231"/>
      <c r="I96" s="231"/>
    </row>
  </sheetData>
  <sortState xmlns:xlrd2="http://schemas.microsoft.com/office/spreadsheetml/2017/richdata2" ref="A6:I95">
    <sortCondition descending="1" ref="B6:B95"/>
  </sortState>
  <mergeCells count="3">
    <mergeCell ref="A1:I1"/>
    <mergeCell ref="A2:I2"/>
    <mergeCell ref="A96:I96"/>
  </mergeCells>
  <pageMargins left="0.70866141732283472" right="0.70866141732283472" top="0.78740157480314965" bottom="0.78740157480314965" header="0.43307086614173229" footer="0.43307086614173229"/>
  <pageSetup paperSize="9" scale="69" fitToHeight="3" orientation="landscape" r:id="rId1"/>
  <headerFooter scaleWithDoc="0">
    <oddFooter>&amp;C&amp;"Times New Roman,обычный"&amp;8&amp;A&amp;R&amp;9&amp;P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13">
    <pageSetUpPr fitToPage="1"/>
  </sheetPr>
  <dimension ref="A1:Q121"/>
  <sheetViews>
    <sheetView zoomScaleNormal="100" zoomScaleSheetLayoutView="98" zoomScalePageLayoutView="78" workbookViewId="0">
      <pane ySplit="5" topLeftCell="A6" activePane="bottomLeft" state="frozen"/>
      <selection pane="bottomLeft" sqref="A1:P1"/>
    </sheetView>
  </sheetViews>
  <sheetFormatPr baseColWidth="10" defaultColWidth="8.83203125" defaultRowHeight="12" x14ac:dyDescent="0.15"/>
  <cols>
    <col min="1" max="1" width="24.83203125" style="6" customWidth="1"/>
    <col min="2" max="2" width="32.33203125" style="2" customWidth="1"/>
    <col min="3" max="3" width="5.5" style="2" customWidth="1"/>
    <col min="4" max="5" width="4.5" style="2" customWidth="1"/>
    <col min="6" max="6" width="5.5" style="5" customWidth="1"/>
    <col min="7" max="7" width="10.83203125" style="5" customWidth="1"/>
    <col min="8" max="9" width="10.83203125" style="55" customWidth="1"/>
    <col min="10" max="10" width="10.83203125" style="57" customWidth="1"/>
    <col min="11" max="12" width="10.83203125" style="5" customWidth="1"/>
    <col min="13" max="13" width="12.33203125" style="5" customWidth="1"/>
    <col min="14" max="15" width="12.83203125" style="2" customWidth="1"/>
    <col min="16" max="16" width="16.83203125" style="2" customWidth="1"/>
    <col min="17" max="17" width="8.83203125" style="193" customWidth="1"/>
    <col min="18" max="16384" width="8.83203125" style="2"/>
  </cols>
  <sheetData>
    <row r="1" spans="1:17" ht="30" customHeight="1" x14ac:dyDescent="0.15">
      <c r="A1" s="227" t="s">
        <v>788</v>
      </c>
      <c r="B1" s="264"/>
      <c r="C1" s="264"/>
      <c r="D1" s="264"/>
      <c r="E1" s="264"/>
      <c r="F1" s="264"/>
      <c r="G1" s="264"/>
      <c r="H1" s="264"/>
      <c r="I1" s="264"/>
      <c r="J1" s="264"/>
      <c r="K1" s="264"/>
      <c r="L1" s="264"/>
      <c r="M1" s="264"/>
      <c r="N1" s="264"/>
      <c r="O1" s="264"/>
      <c r="P1" s="264"/>
    </row>
    <row r="2" spans="1:17" s="17" customFormat="1" ht="28" customHeight="1" x14ac:dyDescent="0.15">
      <c r="A2" s="263" t="s">
        <v>777</v>
      </c>
      <c r="B2" s="257"/>
      <c r="C2" s="257"/>
      <c r="D2" s="257"/>
      <c r="E2" s="257"/>
      <c r="F2" s="257"/>
      <c r="G2" s="257"/>
      <c r="H2" s="257"/>
      <c r="I2" s="257"/>
      <c r="J2" s="257"/>
      <c r="K2" s="257"/>
      <c r="L2" s="257"/>
      <c r="M2" s="257"/>
      <c r="N2" s="257"/>
      <c r="O2" s="257"/>
      <c r="P2" s="264"/>
      <c r="Q2" s="194"/>
    </row>
    <row r="3" spans="1:17" ht="70" customHeight="1" x14ac:dyDescent="0.15">
      <c r="A3" s="256" t="s">
        <v>91</v>
      </c>
      <c r="B3" s="102" t="s">
        <v>209</v>
      </c>
      <c r="C3" s="268" t="s">
        <v>110</v>
      </c>
      <c r="D3" s="268"/>
      <c r="E3" s="268"/>
      <c r="F3" s="268"/>
      <c r="G3" s="256" t="s">
        <v>178</v>
      </c>
      <c r="H3" s="256" t="s">
        <v>166</v>
      </c>
      <c r="I3" s="256" t="s">
        <v>179</v>
      </c>
      <c r="J3" s="269" t="s">
        <v>191</v>
      </c>
      <c r="K3" s="256" t="s">
        <v>115</v>
      </c>
      <c r="L3" s="256" t="s">
        <v>185</v>
      </c>
      <c r="M3" s="256" t="s">
        <v>662</v>
      </c>
      <c r="N3" s="256" t="s">
        <v>153</v>
      </c>
      <c r="O3" s="256"/>
      <c r="P3" s="256" t="s">
        <v>95</v>
      </c>
    </row>
    <row r="4" spans="1:17" ht="32" customHeight="1" x14ac:dyDescent="0.15">
      <c r="A4" s="256"/>
      <c r="B4" s="103" t="str">
        <f>' Методика (раздел 2)'!B43</f>
        <v>Да, размещаются</v>
      </c>
      <c r="C4" s="256" t="s">
        <v>88</v>
      </c>
      <c r="D4" s="256" t="s">
        <v>113</v>
      </c>
      <c r="E4" s="256" t="s">
        <v>94</v>
      </c>
      <c r="F4" s="268" t="s">
        <v>92</v>
      </c>
      <c r="G4" s="256"/>
      <c r="H4" s="256"/>
      <c r="I4" s="256"/>
      <c r="J4" s="269"/>
      <c r="K4" s="256"/>
      <c r="L4" s="256"/>
      <c r="M4" s="256"/>
      <c r="N4" s="256" t="s">
        <v>151</v>
      </c>
      <c r="O4" s="256" t="s">
        <v>150</v>
      </c>
      <c r="P4" s="256"/>
      <c r="Q4" s="195"/>
    </row>
    <row r="5" spans="1:17" s="7" customFormat="1" ht="32" customHeight="1" x14ac:dyDescent="0.15">
      <c r="A5" s="256"/>
      <c r="B5" s="103" t="str">
        <f>' Методика (раздел 2)'!B44</f>
        <v>Нет, в установленные сроки не размещаются или размещаются в отдельных случаях</v>
      </c>
      <c r="C5" s="256"/>
      <c r="D5" s="256"/>
      <c r="E5" s="256"/>
      <c r="F5" s="268"/>
      <c r="G5" s="256"/>
      <c r="H5" s="256"/>
      <c r="I5" s="256"/>
      <c r="J5" s="269"/>
      <c r="K5" s="256"/>
      <c r="L5" s="256"/>
      <c r="M5" s="256"/>
      <c r="N5" s="256"/>
      <c r="O5" s="256"/>
      <c r="P5" s="256"/>
      <c r="Q5" s="196"/>
    </row>
    <row r="6" spans="1:17" ht="15" customHeight="1" x14ac:dyDescent="0.15">
      <c r="A6" s="175" t="s">
        <v>0</v>
      </c>
      <c r="B6" s="176"/>
      <c r="C6" s="176"/>
      <c r="D6" s="176"/>
      <c r="E6" s="176"/>
      <c r="F6" s="176"/>
      <c r="G6" s="176"/>
      <c r="H6" s="176"/>
      <c r="I6" s="176"/>
      <c r="J6" s="177"/>
      <c r="K6" s="176"/>
      <c r="L6" s="176"/>
      <c r="M6" s="176"/>
      <c r="N6" s="176"/>
      <c r="O6" s="176"/>
      <c r="P6" s="176"/>
    </row>
    <row r="7" spans="1:17" ht="15" customHeight="1" x14ac:dyDescent="0.15">
      <c r="A7" s="178" t="s">
        <v>1</v>
      </c>
      <c r="B7" s="178" t="s">
        <v>143</v>
      </c>
      <c r="C7" s="179">
        <f>IF(B7=B$4,2,0)</f>
        <v>2</v>
      </c>
      <c r="D7" s="179"/>
      <c r="E7" s="179"/>
      <c r="F7" s="180">
        <f>C7*(1-D7)*(1-E7)</f>
        <v>2</v>
      </c>
      <c r="G7" s="181" t="s">
        <v>231</v>
      </c>
      <c r="H7" s="178">
        <f>'2.1'!H7</f>
        <v>5</v>
      </c>
      <c r="I7" s="182">
        <v>5</v>
      </c>
      <c r="J7" s="182" t="s">
        <v>116</v>
      </c>
      <c r="K7" s="181" t="s">
        <v>231</v>
      </c>
      <c r="L7" s="181" t="s">
        <v>230</v>
      </c>
      <c r="M7" s="181" t="s">
        <v>116</v>
      </c>
      <c r="N7" s="178" t="s">
        <v>473</v>
      </c>
      <c r="O7" s="178" t="s">
        <v>238</v>
      </c>
      <c r="P7" s="178" t="s">
        <v>116</v>
      </c>
      <c r="Q7" s="193" t="s">
        <v>116</v>
      </c>
    </row>
    <row r="8" spans="1:17" ht="15" customHeight="1" x14ac:dyDescent="0.15">
      <c r="A8" s="178" t="s">
        <v>2</v>
      </c>
      <c r="B8" s="178" t="s">
        <v>143</v>
      </c>
      <c r="C8" s="179">
        <f t="shared" ref="C8:C23" si="0">IF(B8=B$4,2,0)</f>
        <v>2</v>
      </c>
      <c r="D8" s="179"/>
      <c r="E8" s="179"/>
      <c r="F8" s="180">
        <f t="shared" ref="F8:F23" si="1">C8*(1-D8)*(1-E8)</f>
        <v>2</v>
      </c>
      <c r="G8" s="181" t="s">
        <v>231</v>
      </c>
      <c r="H8" s="178">
        <f>'2.1'!H8</f>
        <v>2</v>
      </c>
      <c r="I8" s="182">
        <v>2</v>
      </c>
      <c r="J8" s="182" t="s">
        <v>116</v>
      </c>
      <c r="K8" s="181" t="s">
        <v>231</v>
      </c>
      <c r="L8" s="181" t="s">
        <v>231</v>
      </c>
      <c r="M8" s="181" t="s">
        <v>231</v>
      </c>
      <c r="N8" s="178" t="s">
        <v>236</v>
      </c>
      <c r="O8" s="178" t="s">
        <v>241</v>
      </c>
      <c r="P8" s="178" t="s">
        <v>116</v>
      </c>
      <c r="Q8" s="193" t="s">
        <v>116</v>
      </c>
    </row>
    <row r="9" spans="1:17" ht="15" customHeight="1" x14ac:dyDescent="0.15">
      <c r="A9" s="178" t="s">
        <v>3</v>
      </c>
      <c r="B9" s="178" t="s">
        <v>143</v>
      </c>
      <c r="C9" s="179">
        <f t="shared" si="0"/>
        <v>2</v>
      </c>
      <c r="D9" s="179"/>
      <c r="E9" s="179"/>
      <c r="F9" s="180">
        <f t="shared" si="1"/>
        <v>2</v>
      </c>
      <c r="G9" s="181" t="s">
        <v>231</v>
      </c>
      <c r="H9" s="178">
        <f>'2.1'!H9</f>
        <v>2</v>
      </c>
      <c r="I9" s="182">
        <v>2</v>
      </c>
      <c r="J9" s="182" t="s">
        <v>116</v>
      </c>
      <c r="K9" s="181" t="s">
        <v>231</v>
      </c>
      <c r="L9" s="181" t="s">
        <v>231</v>
      </c>
      <c r="M9" s="181" t="s">
        <v>231</v>
      </c>
      <c r="N9" s="178" t="s">
        <v>473</v>
      </c>
      <c r="O9" s="178" t="s">
        <v>243</v>
      </c>
      <c r="P9" s="178" t="s">
        <v>116</v>
      </c>
      <c r="Q9" s="193" t="s">
        <v>116</v>
      </c>
    </row>
    <row r="10" spans="1:17" ht="15" customHeight="1" x14ac:dyDescent="0.15">
      <c r="A10" s="178" t="s">
        <v>4</v>
      </c>
      <c r="B10" s="178" t="s">
        <v>143</v>
      </c>
      <c r="C10" s="179">
        <f t="shared" si="0"/>
        <v>2</v>
      </c>
      <c r="D10" s="179"/>
      <c r="E10" s="179"/>
      <c r="F10" s="180">
        <f t="shared" si="1"/>
        <v>2</v>
      </c>
      <c r="G10" s="181" t="s">
        <v>231</v>
      </c>
      <c r="H10" s="178">
        <f>'2.1'!H10</f>
        <v>3</v>
      </c>
      <c r="I10" s="182">
        <v>3</v>
      </c>
      <c r="J10" s="181" t="s">
        <v>116</v>
      </c>
      <c r="K10" s="181" t="s">
        <v>231</v>
      </c>
      <c r="L10" s="181" t="s">
        <v>230</v>
      </c>
      <c r="M10" s="181" t="s">
        <v>116</v>
      </c>
      <c r="N10" s="178" t="s">
        <v>473</v>
      </c>
      <c r="O10" s="178" t="s">
        <v>247</v>
      </c>
      <c r="P10" s="178" t="s">
        <v>116</v>
      </c>
      <c r="Q10" s="193" t="s">
        <v>116</v>
      </c>
    </row>
    <row r="11" spans="1:17" s="6" customFormat="1" ht="15" customHeight="1" x14ac:dyDescent="0.15">
      <c r="A11" s="178" t="s">
        <v>5</v>
      </c>
      <c r="B11" s="178" t="s">
        <v>143</v>
      </c>
      <c r="C11" s="179">
        <f t="shared" si="0"/>
        <v>2</v>
      </c>
      <c r="D11" s="179"/>
      <c r="E11" s="179"/>
      <c r="F11" s="180">
        <f t="shared" si="1"/>
        <v>2</v>
      </c>
      <c r="G11" s="181" t="s">
        <v>231</v>
      </c>
      <c r="H11" s="178">
        <f>'2.1'!H11</f>
        <v>4</v>
      </c>
      <c r="I11" s="182">
        <v>4</v>
      </c>
      <c r="J11" s="182" t="s">
        <v>116</v>
      </c>
      <c r="K11" s="181" t="s">
        <v>231</v>
      </c>
      <c r="L11" s="181" t="s">
        <v>230</v>
      </c>
      <c r="M11" s="181" t="s">
        <v>116</v>
      </c>
      <c r="N11" s="178" t="s">
        <v>473</v>
      </c>
      <c r="O11" s="178" t="s">
        <v>250</v>
      </c>
      <c r="P11" s="178" t="s">
        <v>116</v>
      </c>
      <c r="Q11" s="193" t="s">
        <v>116</v>
      </c>
    </row>
    <row r="12" spans="1:17" s="6" customFormat="1" ht="15" customHeight="1" x14ac:dyDescent="0.15">
      <c r="A12" s="178" t="s">
        <v>6</v>
      </c>
      <c r="B12" s="178" t="s">
        <v>143</v>
      </c>
      <c r="C12" s="179">
        <f t="shared" si="0"/>
        <v>2</v>
      </c>
      <c r="D12" s="179"/>
      <c r="E12" s="179"/>
      <c r="F12" s="180">
        <f t="shared" si="1"/>
        <v>2</v>
      </c>
      <c r="G12" s="181" t="s">
        <v>231</v>
      </c>
      <c r="H12" s="178">
        <f>'2.1'!H12</f>
        <v>2</v>
      </c>
      <c r="I12" s="182">
        <v>2</v>
      </c>
      <c r="J12" s="182" t="s">
        <v>116</v>
      </c>
      <c r="K12" s="181" t="s">
        <v>231</v>
      </c>
      <c r="L12" s="181" t="s">
        <v>231</v>
      </c>
      <c r="M12" s="181" t="s">
        <v>231</v>
      </c>
      <c r="N12" s="178" t="s">
        <v>473</v>
      </c>
      <c r="O12" s="178" t="s">
        <v>459</v>
      </c>
      <c r="P12" s="178" t="s">
        <v>467</v>
      </c>
      <c r="Q12" s="193" t="s">
        <v>116</v>
      </c>
    </row>
    <row r="13" spans="1:17" ht="15" customHeight="1" x14ac:dyDescent="0.15">
      <c r="A13" s="178" t="s">
        <v>7</v>
      </c>
      <c r="B13" s="178" t="s">
        <v>143</v>
      </c>
      <c r="C13" s="179">
        <f t="shared" si="0"/>
        <v>2</v>
      </c>
      <c r="D13" s="179"/>
      <c r="E13" s="179"/>
      <c r="F13" s="180">
        <f t="shared" si="1"/>
        <v>2</v>
      </c>
      <c r="G13" s="181" t="s">
        <v>231</v>
      </c>
      <c r="H13" s="178">
        <f>'2.1'!H13</f>
        <v>4</v>
      </c>
      <c r="I13" s="182">
        <v>4</v>
      </c>
      <c r="J13" s="181" t="s">
        <v>116</v>
      </c>
      <c r="K13" s="181" t="s">
        <v>231</v>
      </c>
      <c r="L13" s="181" t="s">
        <v>231</v>
      </c>
      <c r="M13" s="181" t="s">
        <v>231</v>
      </c>
      <c r="N13" s="178" t="s">
        <v>473</v>
      </c>
      <c r="O13" s="178" t="s">
        <v>252</v>
      </c>
      <c r="P13" s="178" t="s">
        <v>116</v>
      </c>
      <c r="Q13" s="193" t="s">
        <v>116</v>
      </c>
    </row>
    <row r="14" spans="1:17" s="6" customFormat="1" ht="15" customHeight="1" x14ac:dyDescent="0.15">
      <c r="A14" s="178" t="s">
        <v>8</v>
      </c>
      <c r="B14" s="178" t="s">
        <v>143</v>
      </c>
      <c r="C14" s="179">
        <f t="shared" si="0"/>
        <v>2</v>
      </c>
      <c r="D14" s="179"/>
      <c r="E14" s="179"/>
      <c r="F14" s="180">
        <f t="shared" si="1"/>
        <v>2</v>
      </c>
      <c r="G14" s="181" t="s">
        <v>231</v>
      </c>
      <c r="H14" s="178">
        <f>'2.1'!H14</f>
        <v>2</v>
      </c>
      <c r="I14" s="182">
        <v>2</v>
      </c>
      <c r="J14" s="182" t="s">
        <v>116</v>
      </c>
      <c r="K14" s="181" t="s">
        <v>231</v>
      </c>
      <c r="L14" s="181" t="s">
        <v>231</v>
      </c>
      <c r="M14" s="181" t="s">
        <v>231</v>
      </c>
      <c r="N14" s="178" t="s">
        <v>473</v>
      </c>
      <c r="O14" s="178" t="s">
        <v>463</v>
      </c>
      <c r="P14" s="181" t="s">
        <v>116</v>
      </c>
      <c r="Q14" s="193" t="s">
        <v>116</v>
      </c>
    </row>
    <row r="15" spans="1:17" ht="15" customHeight="1" x14ac:dyDescent="0.15">
      <c r="A15" s="178" t="s">
        <v>9</v>
      </c>
      <c r="B15" s="178" t="s">
        <v>143</v>
      </c>
      <c r="C15" s="179">
        <f t="shared" si="0"/>
        <v>2</v>
      </c>
      <c r="D15" s="179"/>
      <c r="E15" s="179"/>
      <c r="F15" s="180">
        <f t="shared" si="1"/>
        <v>2</v>
      </c>
      <c r="G15" s="181" t="s">
        <v>231</v>
      </c>
      <c r="H15" s="178">
        <f>'2.1'!H15</f>
        <v>4</v>
      </c>
      <c r="I15" s="182">
        <v>4</v>
      </c>
      <c r="J15" s="182" t="s">
        <v>116</v>
      </c>
      <c r="K15" s="181" t="s">
        <v>231</v>
      </c>
      <c r="L15" s="181" t="s">
        <v>230</v>
      </c>
      <c r="M15" s="181" t="s">
        <v>116</v>
      </c>
      <c r="N15" s="178" t="s">
        <v>473</v>
      </c>
      <c r="O15" s="178" t="s">
        <v>255</v>
      </c>
      <c r="P15" s="178" t="s">
        <v>116</v>
      </c>
      <c r="Q15" s="193" t="s">
        <v>116</v>
      </c>
    </row>
    <row r="16" spans="1:17" ht="15" customHeight="1" x14ac:dyDescent="0.15">
      <c r="A16" s="178" t="s">
        <v>10</v>
      </c>
      <c r="B16" s="178" t="s">
        <v>143</v>
      </c>
      <c r="C16" s="179">
        <f t="shared" si="0"/>
        <v>2</v>
      </c>
      <c r="D16" s="179"/>
      <c r="E16" s="179"/>
      <c r="F16" s="180">
        <f t="shared" si="1"/>
        <v>2</v>
      </c>
      <c r="G16" s="181" t="s">
        <v>231</v>
      </c>
      <c r="H16" s="178">
        <f>'2.1'!H16</f>
        <v>4</v>
      </c>
      <c r="I16" s="182">
        <v>4</v>
      </c>
      <c r="J16" s="182" t="s">
        <v>116</v>
      </c>
      <c r="K16" s="181" t="s">
        <v>231</v>
      </c>
      <c r="L16" s="181" t="s">
        <v>231</v>
      </c>
      <c r="M16" s="181" t="s">
        <v>231</v>
      </c>
      <c r="N16" s="178" t="s">
        <v>236</v>
      </c>
      <c r="O16" s="178" t="s">
        <v>235</v>
      </c>
      <c r="P16" s="178" t="s">
        <v>116</v>
      </c>
      <c r="Q16" s="193" t="s">
        <v>116</v>
      </c>
    </row>
    <row r="17" spans="1:17" ht="15" customHeight="1" x14ac:dyDescent="0.15">
      <c r="A17" s="178" t="s">
        <v>11</v>
      </c>
      <c r="B17" s="178" t="s">
        <v>143</v>
      </c>
      <c r="C17" s="179">
        <f t="shared" si="0"/>
        <v>2</v>
      </c>
      <c r="D17" s="179"/>
      <c r="E17" s="179">
        <v>0.5</v>
      </c>
      <c r="F17" s="180">
        <f t="shared" si="1"/>
        <v>1</v>
      </c>
      <c r="G17" s="181" t="s">
        <v>231</v>
      </c>
      <c r="H17" s="178">
        <f>'2.1'!H17</f>
        <v>3</v>
      </c>
      <c r="I17" s="182">
        <v>3</v>
      </c>
      <c r="J17" s="181" t="s">
        <v>116</v>
      </c>
      <c r="K17" s="181" t="s">
        <v>231</v>
      </c>
      <c r="L17" s="181" t="s">
        <v>706</v>
      </c>
      <c r="M17" s="181" t="s">
        <v>708</v>
      </c>
      <c r="N17" s="178" t="s">
        <v>473</v>
      </c>
      <c r="O17" s="178" t="s">
        <v>344</v>
      </c>
      <c r="P17" s="178" t="s">
        <v>719</v>
      </c>
      <c r="Q17" s="193" t="s">
        <v>116</v>
      </c>
    </row>
    <row r="18" spans="1:17" s="9" customFormat="1" ht="15" customHeight="1" x14ac:dyDescent="0.15">
      <c r="A18" s="178" t="s">
        <v>12</v>
      </c>
      <c r="B18" s="178" t="s">
        <v>143</v>
      </c>
      <c r="C18" s="179">
        <f t="shared" si="0"/>
        <v>2</v>
      </c>
      <c r="D18" s="179"/>
      <c r="E18" s="179"/>
      <c r="F18" s="180">
        <f t="shared" si="1"/>
        <v>2</v>
      </c>
      <c r="G18" s="181" t="s">
        <v>231</v>
      </c>
      <c r="H18" s="178">
        <f>'2.1'!H18</f>
        <v>6</v>
      </c>
      <c r="I18" s="182">
        <v>6</v>
      </c>
      <c r="J18" s="182" t="s">
        <v>116</v>
      </c>
      <c r="K18" s="181" t="s">
        <v>231</v>
      </c>
      <c r="L18" s="181" t="s">
        <v>230</v>
      </c>
      <c r="M18" s="181" t="s">
        <v>116</v>
      </c>
      <c r="N18" s="178" t="s">
        <v>473</v>
      </c>
      <c r="O18" s="178" t="s">
        <v>257</v>
      </c>
      <c r="P18" s="178" t="s">
        <v>116</v>
      </c>
      <c r="Q18" s="193" t="s">
        <v>116</v>
      </c>
    </row>
    <row r="19" spans="1:17" ht="15" customHeight="1" x14ac:dyDescent="0.15">
      <c r="A19" s="178" t="s">
        <v>13</v>
      </c>
      <c r="B19" s="178" t="s">
        <v>143</v>
      </c>
      <c r="C19" s="179">
        <f t="shared" si="0"/>
        <v>2</v>
      </c>
      <c r="D19" s="179"/>
      <c r="E19" s="179"/>
      <c r="F19" s="180">
        <f t="shared" si="1"/>
        <v>2</v>
      </c>
      <c r="G19" s="181" t="s">
        <v>231</v>
      </c>
      <c r="H19" s="178">
        <f>'2.1'!H19</f>
        <v>4</v>
      </c>
      <c r="I19" s="182">
        <v>4</v>
      </c>
      <c r="J19" s="182" t="s">
        <v>116</v>
      </c>
      <c r="K19" s="181" t="s">
        <v>231</v>
      </c>
      <c r="L19" s="181" t="s">
        <v>230</v>
      </c>
      <c r="M19" s="181" t="s">
        <v>116</v>
      </c>
      <c r="N19" s="178" t="s">
        <v>473</v>
      </c>
      <c r="O19" s="178" t="s">
        <v>260</v>
      </c>
      <c r="P19" s="178" t="s">
        <v>116</v>
      </c>
      <c r="Q19" s="193" t="s">
        <v>116</v>
      </c>
    </row>
    <row r="20" spans="1:17" ht="15" customHeight="1" x14ac:dyDescent="0.15">
      <c r="A20" s="178" t="s">
        <v>14</v>
      </c>
      <c r="B20" s="178" t="s">
        <v>143</v>
      </c>
      <c r="C20" s="179">
        <f t="shared" si="0"/>
        <v>2</v>
      </c>
      <c r="D20" s="179"/>
      <c r="E20" s="179"/>
      <c r="F20" s="180">
        <f t="shared" si="1"/>
        <v>2</v>
      </c>
      <c r="G20" s="181" t="s">
        <v>231</v>
      </c>
      <c r="H20" s="178">
        <f>'2.1'!H20</f>
        <v>5</v>
      </c>
      <c r="I20" s="182">
        <v>5</v>
      </c>
      <c r="J20" s="182" t="s">
        <v>116</v>
      </c>
      <c r="K20" s="181" t="s">
        <v>231</v>
      </c>
      <c r="L20" s="181" t="s">
        <v>230</v>
      </c>
      <c r="M20" s="181" t="s">
        <v>116</v>
      </c>
      <c r="N20" s="178" t="s">
        <v>473</v>
      </c>
      <c r="O20" s="178" t="s">
        <v>263</v>
      </c>
      <c r="P20" s="178" t="s">
        <v>116</v>
      </c>
      <c r="Q20" s="193" t="s">
        <v>116</v>
      </c>
    </row>
    <row r="21" spans="1:17" ht="15" customHeight="1" x14ac:dyDescent="0.15">
      <c r="A21" s="178" t="s">
        <v>15</v>
      </c>
      <c r="B21" s="178" t="s">
        <v>143</v>
      </c>
      <c r="C21" s="179">
        <f t="shared" si="0"/>
        <v>2</v>
      </c>
      <c r="D21" s="179"/>
      <c r="E21" s="179"/>
      <c r="F21" s="180">
        <f t="shared" si="1"/>
        <v>2</v>
      </c>
      <c r="G21" s="181" t="s">
        <v>231</v>
      </c>
      <c r="H21" s="178">
        <f>'2.1'!H21</f>
        <v>4</v>
      </c>
      <c r="I21" s="182">
        <v>4</v>
      </c>
      <c r="J21" s="182" t="s">
        <v>116</v>
      </c>
      <c r="K21" s="181" t="s">
        <v>231</v>
      </c>
      <c r="L21" s="181" t="s">
        <v>231</v>
      </c>
      <c r="M21" s="181" t="s">
        <v>231</v>
      </c>
      <c r="N21" s="178" t="s">
        <v>236</v>
      </c>
      <c r="O21" s="178" t="s">
        <v>347</v>
      </c>
      <c r="P21" s="178" t="s">
        <v>116</v>
      </c>
      <c r="Q21" s="193" t="s">
        <v>116</v>
      </c>
    </row>
    <row r="22" spans="1:17" ht="15" customHeight="1" x14ac:dyDescent="0.15">
      <c r="A22" s="178" t="s">
        <v>16</v>
      </c>
      <c r="B22" s="178" t="s">
        <v>143</v>
      </c>
      <c r="C22" s="179">
        <f t="shared" si="0"/>
        <v>2</v>
      </c>
      <c r="D22" s="179"/>
      <c r="E22" s="179"/>
      <c r="F22" s="180">
        <f t="shared" si="1"/>
        <v>2</v>
      </c>
      <c r="G22" s="181" t="s">
        <v>231</v>
      </c>
      <c r="H22" s="178">
        <f>'2.1'!H22</f>
        <v>4</v>
      </c>
      <c r="I22" s="182">
        <v>4</v>
      </c>
      <c r="J22" s="182" t="s">
        <v>116</v>
      </c>
      <c r="K22" s="181" t="s">
        <v>231</v>
      </c>
      <c r="L22" s="181" t="s">
        <v>231</v>
      </c>
      <c r="M22" s="181" t="s">
        <v>231</v>
      </c>
      <c r="N22" s="178" t="s">
        <v>236</v>
      </c>
      <c r="O22" s="178" t="s">
        <v>266</v>
      </c>
      <c r="P22" s="178" t="s">
        <v>467</v>
      </c>
      <c r="Q22" s="193" t="s">
        <v>116</v>
      </c>
    </row>
    <row r="23" spans="1:17" ht="15" customHeight="1" x14ac:dyDescent="0.15">
      <c r="A23" s="178" t="s">
        <v>17</v>
      </c>
      <c r="B23" s="178" t="s">
        <v>143</v>
      </c>
      <c r="C23" s="179">
        <f t="shared" si="0"/>
        <v>2</v>
      </c>
      <c r="D23" s="179"/>
      <c r="E23" s="179"/>
      <c r="F23" s="180">
        <f t="shared" si="1"/>
        <v>2</v>
      </c>
      <c r="G23" s="181" t="s">
        <v>231</v>
      </c>
      <c r="H23" s="178">
        <f>'2.1'!H23</f>
        <v>9</v>
      </c>
      <c r="I23" s="182">
        <v>9</v>
      </c>
      <c r="J23" s="182" t="s">
        <v>116</v>
      </c>
      <c r="K23" s="181" t="s">
        <v>231</v>
      </c>
      <c r="L23" s="181" t="s">
        <v>231</v>
      </c>
      <c r="M23" s="181" t="s">
        <v>231</v>
      </c>
      <c r="N23" s="178" t="s">
        <v>473</v>
      </c>
      <c r="O23" s="178" t="s">
        <v>268</v>
      </c>
      <c r="P23" s="178" t="s">
        <v>698</v>
      </c>
      <c r="Q23" s="193" t="s">
        <v>116</v>
      </c>
    </row>
    <row r="24" spans="1:17" ht="15" customHeight="1" x14ac:dyDescent="0.15">
      <c r="A24" s="178" t="s">
        <v>139</v>
      </c>
      <c r="B24" s="178" t="s">
        <v>491</v>
      </c>
      <c r="C24" s="183" t="s">
        <v>118</v>
      </c>
      <c r="D24" s="179"/>
      <c r="E24" s="179"/>
      <c r="F24" s="183" t="s">
        <v>118</v>
      </c>
      <c r="G24" s="181" t="s">
        <v>116</v>
      </c>
      <c r="H24" s="178">
        <f>'2.1'!H24</f>
        <v>0</v>
      </c>
      <c r="I24" s="181" t="s">
        <v>116</v>
      </c>
      <c r="J24" s="181" t="s">
        <v>116</v>
      </c>
      <c r="K24" s="181" t="s">
        <v>116</v>
      </c>
      <c r="L24" s="181" t="s">
        <v>116</v>
      </c>
      <c r="M24" s="181" t="s">
        <v>116</v>
      </c>
      <c r="N24" s="181" t="s">
        <v>116</v>
      </c>
      <c r="O24" s="181" t="s">
        <v>116</v>
      </c>
      <c r="P24" s="181" t="s">
        <v>116</v>
      </c>
      <c r="Q24" s="193" t="s">
        <v>116</v>
      </c>
    </row>
    <row r="25" spans="1:17" ht="15" customHeight="1" x14ac:dyDescent="0.15">
      <c r="A25" s="175" t="s">
        <v>18</v>
      </c>
      <c r="B25" s="176"/>
      <c r="C25" s="176"/>
      <c r="D25" s="176"/>
      <c r="E25" s="176"/>
      <c r="F25" s="176"/>
      <c r="G25" s="151"/>
      <c r="H25" s="184"/>
      <c r="I25" s="184"/>
      <c r="J25" s="184"/>
      <c r="K25" s="151"/>
      <c r="L25" s="151"/>
      <c r="M25" s="151"/>
      <c r="N25" s="151"/>
      <c r="O25" s="151"/>
      <c r="P25" s="151"/>
      <c r="Q25" s="193" t="s">
        <v>116</v>
      </c>
    </row>
    <row r="26" spans="1:17" ht="15" customHeight="1" x14ac:dyDescent="0.15">
      <c r="A26" s="178" t="s">
        <v>19</v>
      </c>
      <c r="B26" s="178" t="s">
        <v>143</v>
      </c>
      <c r="C26" s="179">
        <f t="shared" ref="C26:C36" si="2">IF(B26=B$4,2,0)</f>
        <v>2</v>
      </c>
      <c r="D26" s="179"/>
      <c r="E26" s="179"/>
      <c r="F26" s="180">
        <f>C26*(1-D26)*(1-E26)</f>
        <v>2</v>
      </c>
      <c r="G26" s="181" t="s">
        <v>231</v>
      </c>
      <c r="H26" s="178">
        <f>'2.1'!H26</f>
        <v>2</v>
      </c>
      <c r="I26" s="182">
        <v>2</v>
      </c>
      <c r="J26" s="182" t="s">
        <v>116</v>
      </c>
      <c r="K26" s="181" t="s">
        <v>231</v>
      </c>
      <c r="L26" s="181" t="s">
        <v>230</v>
      </c>
      <c r="M26" s="181" t="s">
        <v>116</v>
      </c>
      <c r="N26" s="178" t="s">
        <v>473</v>
      </c>
      <c r="O26" s="178" t="s">
        <v>279</v>
      </c>
      <c r="P26" s="178" t="s">
        <v>704</v>
      </c>
      <c r="Q26" s="193" t="s">
        <v>116</v>
      </c>
    </row>
    <row r="27" spans="1:17" ht="15" customHeight="1" x14ac:dyDescent="0.15">
      <c r="A27" s="178" t="s">
        <v>20</v>
      </c>
      <c r="B27" s="178" t="s">
        <v>143</v>
      </c>
      <c r="C27" s="179">
        <f t="shared" si="2"/>
        <v>2</v>
      </c>
      <c r="D27" s="179"/>
      <c r="E27" s="179"/>
      <c r="F27" s="180">
        <f t="shared" ref="F27:F36" si="3">C27*(1-D27)*(1-E27)</f>
        <v>2</v>
      </c>
      <c r="G27" s="181" t="s">
        <v>231</v>
      </c>
      <c r="H27" s="178">
        <f>'2.1'!H27</f>
        <v>6</v>
      </c>
      <c r="I27" s="182">
        <v>6</v>
      </c>
      <c r="J27" s="182" t="s">
        <v>116</v>
      </c>
      <c r="K27" s="181" t="s">
        <v>231</v>
      </c>
      <c r="L27" s="181" t="s">
        <v>231</v>
      </c>
      <c r="M27" s="181" t="s">
        <v>231</v>
      </c>
      <c r="N27" s="178" t="s">
        <v>473</v>
      </c>
      <c r="O27" s="178" t="s">
        <v>280</v>
      </c>
      <c r="P27" s="185" t="s">
        <v>116</v>
      </c>
      <c r="Q27" s="193" t="s">
        <v>116</v>
      </c>
    </row>
    <row r="28" spans="1:17" ht="15" customHeight="1" x14ac:dyDescent="0.15">
      <c r="A28" s="178" t="s">
        <v>21</v>
      </c>
      <c r="B28" s="178" t="s">
        <v>143</v>
      </c>
      <c r="C28" s="179">
        <f t="shared" si="2"/>
        <v>2</v>
      </c>
      <c r="D28" s="179"/>
      <c r="E28" s="179"/>
      <c r="F28" s="180">
        <f t="shared" si="3"/>
        <v>2</v>
      </c>
      <c r="G28" s="181" t="s">
        <v>231</v>
      </c>
      <c r="H28" s="178">
        <f>'2.1'!H28</f>
        <v>5</v>
      </c>
      <c r="I28" s="182">
        <v>5</v>
      </c>
      <c r="J28" s="182" t="s">
        <v>116</v>
      </c>
      <c r="K28" s="181" t="s">
        <v>231</v>
      </c>
      <c r="L28" s="181" t="s">
        <v>231</v>
      </c>
      <c r="M28" s="181" t="s">
        <v>231</v>
      </c>
      <c r="N28" s="178" t="s">
        <v>473</v>
      </c>
      <c r="O28" s="178" t="s">
        <v>274</v>
      </c>
      <c r="P28" s="178" t="s">
        <v>116</v>
      </c>
      <c r="Q28" s="193" t="s">
        <v>116</v>
      </c>
    </row>
    <row r="29" spans="1:17" ht="15" customHeight="1" x14ac:dyDescent="0.15">
      <c r="A29" s="178" t="s">
        <v>22</v>
      </c>
      <c r="B29" s="178" t="s">
        <v>143</v>
      </c>
      <c r="C29" s="179">
        <f t="shared" si="2"/>
        <v>2</v>
      </c>
      <c r="D29" s="179"/>
      <c r="E29" s="179"/>
      <c r="F29" s="180">
        <f t="shared" si="3"/>
        <v>2</v>
      </c>
      <c r="G29" s="181" t="s">
        <v>231</v>
      </c>
      <c r="H29" s="178">
        <f>'2.1'!H29</f>
        <v>4</v>
      </c>
      <c r="I29" s="182">
        <v>4</v>
      </c>
      <c r="J29" s="182" t="s">
        <v>116</v>
      </c>
      <c r="K29" s="181" t="s">
        <v>231</v>
      </c>
      <c r="L29" s="181" t="s">
        <v>231</v>
      </c>
      <c r="M29" s="181" t="s">
        <v>231</v>
      </c>
      <c r="N29" s="178" t="s">
        <v>473</v>
      </c>
      <c r="O29" s="178" t="s">
        <v>281</v>
      </c>
      <c r="P29" s="185" t="s">
        <v>116</v>
      </c>
      <c r="Q29" s="193" t="s">
        <v>116</v>
      </c>
    </row>
    <row r="30" spans="1:17" ht="15" customHeight="1" x14ac:dyDescent="0.15">
      <c r="A30" s="178" t="s">
        <v>23</v>
      </c>
      <c r="B30" s="178" t="s">
        <v>143</v>
      </c>
      <c r="C30" s="179">
        <f t="shared" si="2"/>
        <v>2</v>
      </c>
      <c r="D30" s="179"/>
      <c r="E30" s="179"/>
      <c r="F30" s="180">
        <f t="shared" si="3"/>
        <v>2</v>
      </c>
      <c r="G30" s="181" t="s">
        <v>231</v>
      </c>
      <c r="H30" s="178">
        <f>'2.1'!H30</f>
        <v>3</v>
      </c>
      <c r="I30" s="182">
        <v>3</v>
      </c>
      <c r="J30" s="182" t="s">
        <v>116</v>
      </c>
      <c r="K30" s="181" t="s">
        <v>231</v>
      </c>
      <c r="L30" s="181" t="s">
        <v>231</v>
      </c>
      <c r="M30" s="181" t="s">
        <v>231</v>
      </c>
      <c r="N30" s="178" t="s">
        <v>473</v>
      </c>
      <c r="O30" s="178" t="s">
        <v>464</v>
      </c>
      <c r="P30" s="185" t="s">
        <v>116</v>
      </c>
      <c r="Q30" s="193" t="s">
        <v>116</v>
      </c>
    </row>
    <row r="31" spans="1:17" ht="15" customHeight="1" x14ac:dyDescent="0.15">
      <c r="A31" s="178" t="s">
        <v>24</v>
      </c>
      <c r="B31" s="178" t="s">
        <v>143</v>
      </c>
      <c r="C31" s="179">
        <f t="shared" si="2"/>
        <v>2</v>
      </c>
      <c r="D31" s="179"/>
      <c r="E31" s="179"/>
      <c r="F31" s="180">
        <f t="shared" si="3"/>
        <v>2</v>
      </c>
      <c r="G31" s="181" t="s">
        <v>231</v>
      </c>
      <c r="H31" s="178">
        <f>'2.1'!H31</f>
        <v>2</v>
      </c>
      <c r="I31" s="182">
        <v>2</v>
      </c>
      <c r="J31" s="182" t="s">
        <v>116</v>
      </c>
      <c r="K31" s="181" t="s">
        <v>231</v>
      </c>
      <c r="L31" s="181" t="s">
        <v>231</v>
      </c>
      <c r="M31" s="181" t="s">
        <v>231</v>
      </c>
      <c r="N31" s="178" t="s">
        <v>236</v>
      </c>
      <c r="O31" s="178" t="s">
        <v>494</v>
      </c>
      <c r="P31" s="178" t="s">
        <v>116</v>
      </c>
      <c r="Q31" s="193" t="s">
        <v>116</v>
      </c>
    </row>
    <row r="32" spans="1:17" ht="15" customHeight="1" x14ac:dyDescent="0.15">
      <c r="A32" s="178" t="s">
        <v>25</v>
      </c>
      <c r="B32" s="178" t="s">
        <v>143</v>
      </c>
      <c r="C32" s="179">
        <f t="shared" si="2"/>
        <v>2</v>
      </c>
      <c r="D32" s="179"/>
      <c r="E32" s="179"/>
      <c r="F32" s="180">
        <f t="shared" si="3"/>
        <v>2</v>
      </c>
      <c r="G32" s="181" t="s">
        <v>231</v>
      </c>
      <c r="H32" s="178">
        <f>'2.1'!H32</f>
        <v>2</v>
      </c>
      <c r="I32" s="182">
        <v>2</v>
      </c>
      <c r="J32" s="182" t="s">
        <v>116</v>
      </c>
      <c r="K32" s="181" t="s">
        <v>231</v>
      </c>
      <c r="L32" s="181" t="s">
        <v>231</v>
      </c>
      <c r="M32" s="181" t="s">
        <v>231</v>
      </c>
      <c r="N32" s="178" t="s">
        <v>473</v>
      </c>
      <c r="O32" s="178" t="s">
        <v>498</v>
      </c>
      <c r="P32" s="178" t="s">
        <v>116</v>
      </c>
      <c r="Q32" s="193" t="s">
        <v>116</v>
      </c>
    </row>
    <row r="33" spans="1:17" ht="15" customHeight="1" x14ac:dyDescent="0.15">
      <c r="A33" s="178" t="s">
        <v>26</v>
      </c>
      <c r="B33" s="178" t="s">
        <v>143</v>
      </c>
      <c r="C33" s="179">
        <f t="shared" si="2"/>
        <v>2</v>
      </c>
      <c r="D33" s="179"/>
      <c r="E33" s="179"/>
      <c r="F33" s="180">
        <f t="shared" si="3"/>
        <v>2</v>
      </c>
      <c r="G33" s="181" t="s">
        <v>231</v>
      </c>
      <c r="H33" s="178">
        <f>'2.1'!H33</f>
        <v>8</v>
      </c>
      <c r="I33" s="182">
        <v>8</v>
      </c>
      <c r="J33" s="182" t="s">
        <v>116</v>
      </c>
      <c r="K33" s="181" t="s">
        <v>231</v>
      </c>
      <c r="L33" s="181" t="s">
        <v>231</v>
      </c>
      <c r="M33" s="181" t="s">
        <v>231</v>
      </c>
      <c r="N33" s="178" t="s">
        <v>473</v>
      </c>
      <c r="O33" s="178" t="s">
        <v>285</v>
      </c>
      <c r="P33" s="178" t="s">
        <v>116</v>
      </c>
      <c r="Q33" s="193" t="s">
        <v>116</v>
      </c>
    </row>
    <row r="34" spans="1:17" ht="15" customHeight="1" x14ac:dyDescent="0.15">
      <c r="A34" s="178" t="s">
        <v>27</v>
      </c>
      <c r="B34" s="178" t="s">
        <v>100</v>
      </c>
      <c r="C34" s="179">
        <f>IF(B34=B$4,2,0)</f>
        <v>0</v>
      </c>
      <c r="D34" s="179"/>
      <c r="E34" s="179"/>
      <c r="F34" s="180">
        <f>C34*(1-D34)*(1-E34)</f>
        <v>0</v>
      </c>
      <c r="G34" s="181" t="s">
        <v>230</v>
      </c>
      <c r="H34" s="178">
        <f>'2.1'!H34</f>
        <v>4</v>
      </c>
      <c r="I34" s="182">
        <v>1</v>
      </c>
      <c r="J34" s="182" t="s">
        <v>800</v>
      </c>
      <c r="K34" s="181" t="s">
        <v>231</v>
      </c>
      <c r="L34" s="181" t="s">
        <v>230</v>
      </c>
      <c r="M34" s="181" t="s">
        <v>116</v>
      </c>
      <c r="N34" s="181" t="s">
        <v>473</v>
      </c>
      <c r="O34" s="178" t="s">
        <v>505</v>
      </c>
      <c r="P34" s="178" t="s">
        <v>801</v>
      </c>
      <c r="Q34" s="193" t="s">
        <v>116</v>
      </c>
    </row>
    <row r="35" spans="1:17" s="6" customFormat="1" ht="15" customHeight="1" x14ac:dyDescent="0.15">
      <c r="A35" s="178" t="s">
        <v>138</v>
      </c>
      <c r="B35" s="178" t="s">
        <v>143</v>
      </c>
      <c r="C35" s="179">
        <f t="shared" si="2"/>
        <v>2</v>
      </c>
      <c r="D35" s="179"/>
      <c r="E35" s="179"/>
      <c r="F35" s="180">
        <f t="shared" si="3"/>
        <v>2</v>
      </c>
      <c r="G35" s="181" t="s">
        <v>231</v>
      </c>
      <c r="H35" s="178">
        <f>'2.1'!H35</f>
        <v>1</v>
      </c>
      <c r="I35" s="178">
        <v>1</v>
      </c>
      <c r="J35" s="182" t="s">
        <v>116</v>
      </c>
      <c r="K35" s="181" t="s">
        <v>231</v>
      </c>
      <c r="L35" s="181" t="s">
        <v>231</v>
      </c>
      <c r="M35" s="181" t="s">
        <v>231</v>
      </c>
      <c r="N35" s="178" t="s">
        <v>473</v>
      </c>
      <c r="O35" s="178" t="s">
        <v>512</v>
      </c>
      <c r="P35" s="178" t="s">
        <v>116</v>
      </c>
      <c r="Q35" s="193" t="s">
        <v>116</v>
      </c>
    </row>
    <row r="36" spans="1:17" ht="15" customHeight="1" x14ac:dyDescent="0.15">
      <c r="A36" s="178" t="s">
        <v>28</v>
      </c>
      <c r="B36" s="178" t="s">
        <v>143</v>
      </c>
      <c r="C36" s="179">
        <f t="shared" si="2"/>
        <v>2</v>
      </c>
      <c r="D36" s="179"/>
      <c r="E36" s="179"/>
      <c r="F36" s="180">
        <f t="shared" si="3"/>
        <v>2</v>
      </c>
      <c r="G36" s="181" t="s">
        <v>231</v>
      </c>
      <c r="H36" s="178">
        <f>'2.1'!H36</f>
        <v>3</v>
      </c>
      <c r="I36" s="182">
        <v>3</v>
      </c>
      <c r="J36" s="182" t="s">
        <v>116</v>
      </c>
      <c r="K36" s="181" t="s">
        <v>231</v>
      </c>
      <c r="L36" s="181" t="s">
        <v>231</v>
      </c>
      <c r="M36" s="181" t="s">
        <v>231</v>
      </c>
      <c r="N36" s="178" t="s">
        <v>473</v>
      </c>
      <c r="O36" s="178" t="s">
        <v>278</v>
      </c>
      <c r="P36" s="178" t="s">
        <v>116</v>
      </c>
      <c r="Q36" s="193" t="s">
        <v>116</v>
      </c>
    </row>
    <row r="37" spans="1:17" ht="15" customHeight="1" x14ac:dyDescent="0.15">
      <c r="A37" s="175" t="s">
        <v>29</v>
      </c>
      <c r="B37" s="176"/>
      <c r="C37" s="176"/>
      <c r="D37" s="176"/>
      <c r="E37" s="176"/>
      <c r="F37" s="176"/>
      <c r="G37" s="151"/>
      <c r="H37" s="184"/>
      <c r="I37" s="184"/>
      <c r="J37" s="184"/>
      <c r="K37" s="151"/>
      <c r="L37" s="151"/>
      <c r="M37" s="151"/>
      <c r="N37" s="151"/>
      <c r="O37" s="151"/>
      <c r="P37" s="151"/>
      <c r="Q37" s="193" t="s">
        <v>116</v>
      </c>
    </row>
    <row r="38" spans="1:17" ht="15" customHeight="1" x14ac:dyDescent="0.15">
      <c r="A38" s="178" t="s">
        <v>30</v>
      </c>
      <c r="B38" s="178" t="s">
        <v>143</v>
      </c>
      <c r="C38" s="179">
        <f t="shared" ref="C38:C45" si="4">IF(B38=B$4,2,0)</f>
        <v>2</v>
      </c>
      <c r="D38" s="179">
        <v>0.5</v>
      </c>
      <c r="E38" s="179"/>
      <c r="F38" s="180">
        <f>C38*(1-D38)*(1-E38)</f>
        <v>1</v>
      </c>
      <c r="G38" s="181" t="s">
        <v>231</v>
      </c>
      <c r="H38" s="178">
        <f>'2.1'!H38</f>
        <v>4</v>
      </c>
      <c r="I38" s="182">
        <v>4</v>
      </c>
      <c r="J38" s="182" t="s">
        <v>116</v>
      </c>
      <c r="K38" s="181" t="s">
        <v>231</v>
      </c>
      <c r="L38" s="181" t="s">
        <v>231</v>
      </c>
      <c r="M38" s="181" t="s">
        <v>231</v>
      </c>
      <c r="N38" s="178" t="s">
        <v>473</v>
      </c>
      <c r="O38" s="178" t="s">
        <v>789</v>
      </c>
      <c r="P38" s="223" t="s">
        <v>790</v>
      </c>
      <c r="Q38" s="193" t="s">
        <v>116</v>
      </c>
    </row>
    <row r="39" spans="1:17" s="6" customFormat="1" ht="15" customHeight="1" x14ac:dyDescent="0.15">
      <c r="A39" s="178" t="s">
        <v>31</v>
      </c>
      <c r="B39" s="178" t="s">
        <v>143</v>
      </c>
      <c r="C39" s="179">
        <f t="shared" si="4"/>
        <v>2</v>
      </c>
      <c r="D39" s="179"/>
      <c r="E39" s="179"/>
      <c r="F39" s="180">
        <f>C39*(1-D39)*(1-E39)</f>
        <v>2</v>
      </c>
      <c r="G39" s="181" t="s">
        <v>231</v>
      </c>
      <c r="H39" s="178">
        <f>'2.1'!H39</f>
        <v>2</v>
      </c>
      <c r="I39" s="182">
        <v>2</v>
      </c>
      <c r="J39" s="182" t="s">
        <v>116</v>
      </c>
      <c r="K39" s="181" t="s">
        <v>231</v>
      </c>
      <c r="L39" s="181" t="s">
        <v>231</v>
      </c>
      <c r="M39" s="181" t="s">
        <v>231</v>
      </c>
      <c r="N39" s="178" t="s">
        <v>473</v>
      </c>
      <c r="O39" s="178" t="s">
        <v>349</v>
      </c>
      <c r="P39" s="178" t="s">
        <v>116</v>
      </c>
      <c r="Q39" s="193" t="s">
        <v>116</v>
      </c>
    </row>
    <row r="40" spans="1:17" ht="15" customHeight="1" x14ac:dyDescent="0.15">
      <c r="A40" s="178" t="s">
        <v>90</v>
      </c>
      <c r="B40" s="178" t="s">
        <v>143</v>
      </c>
      <c r="C40" s="179">
        <f t="shared" si="4"/>
        <v>2</v>
      </c>
      <c r="D40" s="179"/>
      <c r="E40" s="179"/>
      <c r="F40" s="180">
        <f t="shared" ref="F40:F45" si="5">C40*(1-D40)*(1-E40)</f>
        <v>2</v>
      </c>
      <c r="G40" s="181" t="s">
        <v>231</v>
      </c>
      <c r="H40" s="178">
        <f>'2.1'!H40</f>
        <v>3</v>
      </c>
      <c r="I40" s="182">
        <v>3</v>
      </c>
      <c r="J40" s="182" t="s">
        <v>116</v>
      </c>
      <c r="K40" s="181" t="s">
        <v>231</v>
      </c>
      <c r="L40" s="181" t="s">
        <v>231</v>
      </c>
      <c r="M40" s="181" t="s">
        <v>231</v>
      </c>
      <c r="N40" s="178" t="s">
        <v>473</v>
      </c>
      <c r="O40" s="178" t="s">
        <v>302</v>
      </c>
      <c r="P40" s="178" t="s">
        <v>116</v>
      </c>
      <c r="Q40" s="193" t="s">
        <v>116</v>
      </c>
    </row>
    <row r="41" spans="1:17" ht="15" customHeight="1" x14ac:dyDescent="0.15">
      <c r="A41" s="178" t="s">
        <v>32</v>
      </c>
      <c r="B41" s="178" t="s">
        <v>143</v>
      </c>
      <c r="C41" s="179">
        <f t="shared" si="4"/>
        <v>2</v>
      </c>
      <c r="D41" s="179"/>
      <c r="E41" s="179"/>
      <c r="F41" s="180">
        <f t="shared" si="5"/>
        <v>2</v>
      </c>
      <c r="G41" s="181" t="s">
        <v>231</v>
      </c>
      <c r="H41" s="178">
        <f>'2.1'!H41</f>
        <v>3</v>
      </c>
      <c r="I41" s="182">
        <v>3</v>
      </c>
      <c r="J41" s="182" t="s">
        <v>116</v>
      </c>
      <c r="K41" s="181" t="s">
        <v>231</v>
      </c>
      <c r="L41" s="181" t="s">
        <v>230</v>
      </c>
      <c r="M41" s="182" t="s">
        <v>116</v>
      </c>
      <c r="N41" s="178" t="s">
        <v>473</v>
      </c>
      <c r="O41" s="178" t="s">
        <v>303</v>
      </c>
      <c r="P41" s="178" t="s">
        <v>116</v>
      </c>
      <c r="Q41" s="193" t="s">
        <v>116</v>
      </c>
    </row>
    <row r="42" spans="1:17" ht="15" customHeight="1" x14ac:dyDescent="0.15">
      <c r="A42" s="178" t="s">
        <v>33</v>
      </c>
      <c r="B42" s="178" t="s">
        <v>100</v>
      </c>
      <c r="C42" s="179">
        <f t="shared" si="4"/>
        <v>0</v>
      </c>
      <c r="D42" s="179"/>
      <c r="E42" s="179"/>
      <c r="F42" s="180">
        <f t="shared" si="5"/>
        <v>0</v>
      </c>
      <c r="G42" s="186" t="s">
        <v>651</v>
      </c>
      <c r="H42" s="178">
        <f>'2.1'!H42</f>
        <v>2</v>
      </c>
      <c r="I42" s="182">
        <v>2</v>
      </c>
      <c r="J42" s="182" t="s">
        <v>715</v>
      </c>
      <c r="K42" s="182" t="s">
        <v>116</v>
      </c>
      <c r="L42" s="182" t="s">
        <v>116</v>
      </c>
      <c r="M42" s="182" t="s">
        <v>116</v>
      </c>
      <c r="N42" s="178" t="s">
        <v>473</v>
      </c>
      <c r="O42" s="178" t="s">
        <v>294</v>
      </c>
      <c r="P42" s="224" t="s">
        <v>798</v>
      </c>
      <c r="Q42" s="193" t="s">
        <v>116</v>
      </c>
    </row>
    <row r="43" spans="1:17" ht="15" customHeight="1" x14ac:dyDescent="0.15">
      <c r="A43" s="178" t="s">
        <v>34</v>
      </c>
      <c r="B43" s="178" t="s">
        <v>143</v>
      </c>
      <c r="C43" s="179">
        <f t="shared" si="4"/>
        <v>2</v>
      </c>
      <c r="D43" s="179"/>
      <c r="E43" s="179"/>
      <c r="F43" s="180">
        <f t="shared" si="5"/>
        <v>2</v>
      </c>
      <c r="G43" s="181" t="s">
        <v>231</v>
      </c>
      <c r="H43" s="178">
        <f>'2.1'!H43</f>
        <v>6</v>
      </c>
      <c r="I43" s="182">
        <v>6</v>
      </c>
      <c r="J43" s="182" t="s">
        <v>116</v>
      </c>
      <c r="K43" s="182" t="s">
        <v>231</v>
      </c>
      <c r="L43" s="187" t="s">
        <v>230</v>
      </c>
      <c r="M43" s="182" t="s">
        <v>116</v>
      </c>
      <c r="N43" s="178" t="s">
        <v>473</v>
      </c>
      <c r="O43" s="178" t="s">
        <v>298</v>
      </c>
      <c r="P43" s="185" t="s">
        <v>116</v>
      </c>
      <c r="Q43" s="193" t="s">
        <v>116</v>
      </c>
    </row>
    <row r="44" spans="1:17" ht="15" customHeight="1" x14ac:dyDescent="0.15">
      <c r="A44" s="178" t="s">
        <v>35</v>
      </c>
      <c r="B44" s="178" t="s">
        <v>143</v>
      </c>
      <c r="C44" s="179">
        <f t="shared" si="4"/>
        <v>2</v>
      </c>
      <c r="D44" s="180"/>
      <c r="E44" s="179"/>
      <c r="F44" s="180">
        <f t="shared" si="5"/>
        <v>2</v>
      </c>
      <c r="G44" s="181" t="s">
        <v>231</v>
      </c>
      <c r="H44" s="178">
        <f>'2.1'!H44</f>
        <v>4</v>
      </c>
      <c r="I44" s="182">
        <v>4</v>
      </c>
      <c r="J44" s="182" t="s">
        <v>116</v>
      </c>
      <c r="K44" s="181" t="s">
        <v>231</v>
      </c>
      <c r="L44" s="181" t="s">
        <v>230</v>
      </c>
      <c r="M44" s="181" t="s">
        <v>116</v>
      </c>
      <c r="N44" s="178" t="s">
        <v>473</v>
      </c>
      <c r="O44" s="178" t="s">
        <v>305</v>
      </c>
      <c r="P44" s="178" t="s">
        <v>116</v>
      </c>
      <c r="Q44" s="193" t="s">
        <v>116</v>
      </c>
    </row>
    <row r="45" spans="1:17" ht="15" customHeight="1" x14ac:dyDescent="0.15">
      <c r="A45" s="178" t="s">
        <v>137</v>
      </c>
      <c r="B45" s="178" t="s">
        <v>143</v>
      </c>
      <c r="C45" s="179">
        <f t="shared" si="4"/>
        <v>2</v>
      </c>
      <c r="D45" s="179"/>
      <c r="E45" s="179">
        <v>0.5</v>
      </c>
      <c r="F45" s="180">
        <f t="shared" si="5"/>
        <v>1</v>
      </c>
      <c r="G45" s="181" t="s">
        <v>231</v>
      </c>
      <c r="H45" s="178">
        <f>'2.1'!H45</f>
        <v>2</v>
      </c>
      <c r="I45" s="182">
        <v>2</v>
      </c>
      <c r="J45" s="182" t="s">
        <v>116</v>
      </c>
      <c r="K45" s="181" t="s">
        <v>230</v>
      </c>
      <c r="L45" s="181" t="s">
        <v>230</v>
      </c>
      <c r="M45" s="181" t="s">
        <v>116</v>
      </c>
      <c r="N45" s="178" t="s">
        <v>236</v>
      </c>
      <c r="O45" s="178" t="s">
        <v>307</v>
      </c>
      <c r="P45" s="178" t="s">
        <v>588</v>
      </c>
      <c r="Q45" s="193" t="s">
        <v>116</v>
      </c>
    </row>
    <row r="46" spans="1:17" ht="15" customHeight="1" x14ac:dyDescent="0.15">
      <c r="A46" s="175" t="s">
        <v>36</v>
      </c>
      <c r="B46" s="176"/>
      <c r="C46" s="176"/>
      <c r="D46" s="176"/>
      <c r="E46" s="176"/>
      <c r="F46" s="176"/>
      <c r="G46" s="151"/>
      <c r="H46" s="184"/>
      <c r="I46" s="184"/>
      <c r="J46" s="184"/>
      <c r="K46" s="151"/>
      <c r="L46" s="151"/>
      <c r="M46" s="151"/>
      <c r="N46" s="151"/>
      <c r="O46" s="151"/>
      <c r="P46" s="151"/>
      <c r="Q46" s="193" t="s">
        <v>116</v>
      </c>
    </row>
    <row r="47" spans="1:17" ht="15" customHeight="1" x14ac:dyDescent="0.15">
      <c r="A47" s="188" t="s">
        <v>37</v>
      </c>
      <c r="B47" s="178" t="s">
        <v>100</v>
      </c>
      <c r="C47" s="179">
        <f t="shared" ref="C47:C53" si="6">IF(B47=B$4,2,0)</f>
        <v>0</v>
      </c>
      <c r="D47" s="179"/>
      <c r="E47" s="179"/>
      <c r="F47" s="180">
        <f>C47*(1-D47)*(1-E47)</f>
        <v>0</v>
      </c>
      <c r="G47" s="181" t="s">
        <v>230</v>
      </c>
      <c r="H47" s="178">
        <f>'2.1'!H47</f>
        <v>3</v>
      </c>
      <c r="I47" s="182">
        <v>1</v>
      </c>
      <c r="J47" s="182" t="s">
        <v>712</v>
      </c>
      <c r="K47" s="181" t="s">
        <v>231</v>
      </c>
      <c r="L47" s="181" t="s">
        <v>230</v>
      </c>
      <c r="M47" s="181" t="s">
        <v>116</v>
      </c>
      <c r="N47" s="178" t="s">
        <v>473</v>
      </c>
      <c r="O47" s="178" t="s">
        <v>525</v>
      </c>
      <c r="P47" s="178" t="s">
        <v>802</v>
      </c>
      <c r="Q47" s="193" t="s">
        <v>116</v>
      </c>
    </row>
    <row r="48" spans="1:17" ht="15" customHeight="1" x14ac:dyDescent="0.15">
      <c r="A48" s="188" t="s">
        <v>38</v>
      </c>
      <c r="B48" s="178" t="s">
        <v>100</v>
      </c>
      <c r="C48" s="179">
        <f t="shared" si="6"/>
        <v>0</v>
      </c>
      <c r="D48" s="179"/>
      <c r="E48" s="179"/>
      <c r="F48" s="180">
        <f t="shared" ref="F48:F53" si="7">C48*(1-D48)*(1-E48)</f>
        <v>0</v>
      </c>
      <c r="G48" s="181" t="s">
        <v>230</v>
      </c>
      <c r="H48" s="178">
        <f>'2.1'!H48</f>
        <v>4</v>
      </c>
      <c r="I48" s="182">
        <v>2</v>
      </c>
      <c r="J48" s="182" t="s">
        <v>713</v>
      </c>
      <c r="K48" s="181" t="s">
        <v>709</v>
      </c>
      <c r="L48" s="181" t="s">
        <v>116</v>
      </c>
      <c r="M48" s="181" t="s">
        <v>116</v>
      </c>
      <c r="N48" s="178" t="s">
        <v>473</v>
      </c>
      <c r="O48" s="178" t="s">
        <v>532</v>
      </c>
      <c r="P48" s="178" t="s">
        <v>803</v>
      </c>
      <c r="Q48" s="193" t="s">
        <v>116</v>
      </c>
    </row>
    <row r="49" spans="1:17" ht="15" customHeight="1" x14ac:dyDescent="0.15">
      <c r="A49" s="188" t="s">
        <v>39</v>
      </c>
      <c r="B49" s="178" t="s">
        <v>143</v>
      </c>
      <c r="C49" s="179">
        <f t="shared" si="6"/>
        <v>2</v>
      </c>
      <c r="D49" s="179"/>
      <c r="E49" s="179"/>
      <c r="F49" s="180">
        <f t="shared" si="7"/>
        <v>2</v>
      </c>
      <c r="G49" s="181" t="s">
        <v>231</v>
      </c>
      <c r="H49" s="178">
        <f>'2.1'!H49</f>
        <v>2</v>
      </c>
      <c r="I49" s="182">
        <v>2</v>
      </c>
      <c r="J49" s="182" t="s">
        <v>116</v>
      </c>
      <c r="K49" s="181" t="s">
        <v>231</v>
      </c>
      <c r="L49" s="189" t="s">
        <v>230</v>
      </c>
      <c r="M49" s="181" t="s">
        <v>116</v>
      </c>
      <c r="N49" s="178" t="s">
        <v>473</v>
      </c>
      <c r="O49" s="178" t="s">
        <v>320</v>
      </c>
      <c r="P49" s="178" t="s">
        <v>724</v>
      </c>
      <c r="Q49" s="193" t="s">
        <v>116</v>
      </c>
    </row>
    <row r="50" spans="1:17" ht="15" customHeight="1" x14ac:dyDescent="0.15">
      <c r="A50" s="188" t="s">
        <v>40</v>
      </c>
      <c r="B50" s="178" t="s">
        <v>100</v>
      </c>
      <c r="C50" s="179">
        <f t="shared" si="6"/>
        <v>0</v>
      </c>
      <c r="D50" s="179"/>
      <c r="E50" s="179"/>
      <c r="F50" s="180">
        <f t="shared" si="7"/>
        <v>0</v>
      </c>
      <c r="G50" s="181" t="s">
        <v>230</v>
      </c>
      <c r="H50" s="178">
        <f>'2.1'!H50</f>
        <v>5</v>
      </c>
      <c r="I50" s="182">
        <v>4</v>
      </c>
      <c r="J50" s="181" t="s">
        <v>714</v>
      </c>
      <c r="K50" s="181" t="s">
        <v>230</v>
      </c>
      <c r="L50" s="181" t="s">
        <v>230</v>
      </c>
      <c r="M50" s="181" t="s">
        <v>116</v>
      </c>
      <c r="N50" s="178" t="s">
        <v>473</v>
      </c>
      <c r="O50" s="178" t="s">
        <v>537</v>
      </c>
      <c r="P50" s="178" t="s">
        <v>799</v>
      </c>
      <c r="Q50" s="193" t="s">
        <v>116</v>
      </c>
    </row>
    <row r="51" spans="1:17" ht="15" customHeight="1" x14ac:dyDescent="0.15">
      <c r="A51" s="188" t="s">
        <v>161</v>
      </c>
      <c r="B51" s="178" t="s">
        <v>100</v>
      </c>
      <c r="C51" s="179">
        <f t="shared" si="6"/>
        <v>0</v>
      </c>
      <c r="D51" s="179"/>
      <c r="E51" s="179"/>
      <c r="F51" s="180">
        <f t="shared" si="7"/>
        <v>0</v>
      </c>
      <c r="G51" s="181" t="s">
        <v>230</v>
      </c>
      <c r="H51" s="178">
        <f>'2.1'!H51</f>
        <v>5</v>
      </c>
      <c r="I51" s="182">
        <v>0</v>
      </c>
      <c r="J51" s="181" t="s">
        <v>715</v>
      </c>
      <c r="K51" s="181" t="s">
        <v>116</v>
      </c>
      <c r="L51" s="181" t="s">
        <v>116</v>
      </c>
      <c r="M51" s="181" t="s">
        <v>116</v>
      </c>
      <c r="N51" s="178" t="s">
        <v>473</v>
      </c>
      <c r="O51" s="178" t="s">
        <v>545</v>
      </c>
      <c r="P51" s="178" t="s">
        <v>804</v>
      </c>
      <c r="Q51" s="193" t="s">
        <v>116</v>
      </c>
    </row>
    <row r="52" spans="1:17" ht="15" customHeight="1" x14ac:dyDescent="0.15">
      <c r="A52" s="188" t="s">
        <v>41</v>
      </c>
      <c r="B52" s="178" t="s">
        <v>100</v>
      </c>
      <c r="C52" s="179">
        <f t="shared" si="6"/>
        <v>0</v>
      </c>
      <c r="D52" s="180"/>
      <c r="E52" s="180"/>
      <c r="F52" s="180">
        <f t="shared" si="7"/>
        <v>0</v>
      </c>
      <c r="G52" s="181" t="s">
        <v>230</v>
      </c>
      <c r="H52" s="178">
        <f>'2.1'!H52</f>
        <v>2</v>
      </c>
      <c r="I52" s="182">
        <v>0</v>
      </c>
      <c r="J52" s="181" t="s">
        <v>715</v>
      </c>
      <c r="K52" s="181" t="s">
        <v>116</v>
      </c>
      <c r="L52" s="181" t="s">
        <v>116</v>
      </c>
      <c r="M52" s="181" t="s">
        <v>116</v>
      </c>
      <c r="N52" s="178" t="s">
        <v>236</v>
      </c>
      <c r="O52" s="178" t="s">
        <v>314</v>
      </c>
      <c r="P52" s="178" t="s">
        <v>804</v>
      </c>
      <c r="Q52" s="193" t="s">
        <v>116</v>
      </c>
    </row>
    <row r="53" spans="1:17" ht="15" customHeight="1" x14ac:dyDescent="0.15">
      <c r="A53" s="188" t="s">
        <v>42</v>
      </c>
      <c r="B53" s="178" t="s">
        <v>143</v>
      </c>
      <c r="C53" s="179">
        <f t="shared" si="6"/>
        <v>2</v>
      </c>
      <c r="D53" s="179"/>
      <c r="E53" s="179"/>
      <c r="F53" s="180">
        <f t="shared" si="7"/>
        <v>2</v>
      </c>
      <c r="G53" s="181" t="s">
        <v>231</v>
      </c>
      <c r="H53" s="178">
        <f>'2.1'!H53</f>
        <v>4</v>
      </c>
      <c r="I53" s="182">
        <v>4</v>
      </c>
      <c r="J53" s="182" t="s">
        <v>116</v>
      </c>
      <c r="K53" s="182" t="s">
        <v>231</v>
      </c>
      <c r="L53" s="181" t="s">
        <v>231</v>
      </c>
      <c r="M53" s="181" t="s">
        <v>231</v>
      </c>
      <c r="N53" s="178" t="s">
        <v>236</v>
      </c>
      <c r="O53" s="190" t="s">
        <v>548</v>
      </c>
      <c r="P53" s="178" t="s">
        <v>467</v>
      </c>
      <c r="Q53" s="193" t="s">
        <v>116</v>
      </c>
    </row>
    <row r="54" spans="1:17" ht="15" customHeight="1" x14ac:dyDescent="0.15">
      <c r="A54" s="191" t="s">
        <v>43</v>
      </c>
      <c r="B54" s="176"/>
      <c r="C54" s="176"/>
      <c r="D54" s="176"/>
      <c r="E54" s="176"/>
      <c r="F54" s="176"/>
      <c r="G54" s="151"/>
      <c r="H54" s="184"/>
      <c r="I54" s="184"/>
      <c r="J54" s="184"/>
      <c r="K54" s="151"/>
      <c r="L54" s="151"/>
      <c r="M54" s="151"/>
      <c r="N54" s="151"/>
      <c r="O54" s="151"/>
      <c r="P54" s="151"/>
      <c r="Q54" s="193" t="s">
        <v>116</v>
      </c>
    </row>
    <row r="55" spans="1:17" ht="15" customHeight="1" x14ac:dyDescent="0.15">
      <c r="A55" s="188" t="s">
        <v>44</v>
      </c>
      <c r="B55" s="178" t="s">
        <v>143</v>
      </c>
      <c r="C55" s="179">
        <f t="shared" ref="C55:C98" si="8">IF(B55=B$4,2,0)</f>
        <v>2</v>
      </c>
      <c r="D55" s="179"/>
      <c r="E55" s="179"/>
      <c r="F55" s="180">
        <f t="shared" ref="F55:F68" si="9">C55*(1-D55)*(1-E55)</f>
        <v>2</v>
      </c>
      <c r="G55" s="181" t="s">
        <v>231</v>
      </c>
      <c r="H55" s="178">
        <f>'2.1'!H55</f>
        <v>2</v>
      </c>
      <c r="I55" s="182">
        <v>2</v>
      </c>
      <c r="J55" s="182" t="s">
        <v>116</v>
      </c>
      <c r="K55" s="182" t="s">
        <v>231</v>
      </c>
      <c r="L55" s="189" t="s">
        <v>230</v>
      </c>
      <c r="M55" s="189" t="s">
        <v>116</v>
      </c>
      <c r="N55" s="178" t="s">
        <v>473</v>
      </c>
      <c r="O55" s="178" t="s">
        <v>323</v>
      </c>
      <c r="P55" s="178" t="s">
        <v>702</v>
      </c>
      <c r="Q55" s="193" t="s">
        <v>116</v>
      </c>
    </row>
    <row r="56" spans="1:17" ht="15" customHeight="1" x14ac:dyDescent="0.15">
      <c r="A56" s="188" t="s">
        <v>218</v>
      </c>
      <c r="B56" s="178" t="s">
        <v>143</v>
      </c>
      <c r="C56" s="179">
        <f t="shared" si="8"/>
        <v>2</v>
      </c>
      <c r="D56" s="179"/>
      <c r="E56" s="179"/>
      <c r="F56" s="180">
        <f t="shared" si="9"/>
        <v>2</v>
      </c>
      <c r="G56" s="181" t="s">
        <v>231</v>
      </c>
      <c r="H56" s="178">
        <f>'2.1'!H56</f>
        <v>1</v>
      </c>
      <c r="I56" s="182">
        <v>1</v>
      </c>
      <c r="J56" s="182" t="s">
        <v>116</v>
      </c>
      <c r="K56" s="182" t="s">
        <v>231</v>
      </c>
      <c r="L56" s="182" t="s">
        <v>231</v>
      </c>
      <c r="M56" s="182" t="s">
        <v>231</v>
      </c>
      <c r="N56" s="178" t="s">
        <v>473</v>
      </c>
      <c r="O56" s="178" t="s">
        <v>786</v>
      </c>
      <c r="P56" s="182" t="s">
        <v>116</v>
      </c>
      <c r="Q56" s="193" t="s">
        <v>116</v>
      </c>
    </row>
    <row r="57" spans="1:17" ht="15" customHeight="1" x14ac:dyDescent="0.15">
      <c r="A57" s="188" t="s">
        <v>45</v>
      </c>
      <c r="B57" s="178" t="s">
        <v>143</v>
      </c>
      <c r="C57" s="179">
        <f t="shared" si="8"/>
        <v>2</v>
      </c>
      <c r="D57" s="179"/>
      <c r="E57" s="179">
        <v>0.5</v>
      </c>
      <c r="F57" s="180">
        <f t="shared" si="9"/>
        <v>1</v>
      </c>
      <c r="G57" s="181" t="s">
        <v>231</v>
      </c>
      <c r="H57" s="178">
        <f>'2.1'!H57</f>
        <v>5</v>
      </c>
      <c r="I57" s="182">
        <v>5</v>
      </c>
      <c r="J57" s="182" t="s">
        <v>116</v>
      </c>
      <c r="K57" s="181" t="s">
        <v>230</v>
      </c>
      <c r="L57" s="181" t="s">
        <v>230</v>
      </c>
      <c r="M57" s="181" t="s">
        <v>116</v>
      </c>
      <c r="N57" s="178" t="s">
        <v>473</v>
      </c>
      <c r="O57" s="178" t="s">
        <v>335</v>
      </c>
      <c r="P57" s="178" t="s">
        <v>588</v>
      </c>
      <c r="Q57" s="193" t="s">
        <v>116</v>
      </c>
    </row>
    <row r="58" spans="1:17" ht="15" customHeight="1" x14ac:dyDescent="0.15">
      <c r="A58" s="188" t="s">
        <v>46</v>
      </c>
      <c r="B58" s="178" t="s">
        <v>143</v>
      </c>
      <c r="C58" s="179">
        <f>IF(B58=B$4,2,0)</f>
        <v>2</v>
      </c>
      <c r="D58" s="179"/>
      <c r="E58" s="179"/>
      <c r="F58" s="180">
        <f t="shared" si="9"/>
        <v>2</v>
      </c>
      <c r="G58" s="181" t="s">
        <v>231</v>
      </c>
      <c r="H58" s="178">
        <f>'2.1'!H58</f>
        <v>4</v>
      </c>
      <c r="I58" s="182">
        <v>4</v>
      </c>
      <c r="J58" s="182" t="s">
        <v>116</v>
      </c>
      <c r="K58" s="181" t="s">
        <v>231</v>
      </c>
      <c r="L58" s="181" t="s">
        <v>230</v>
      </c>
      <c r="M58" s="181" t="s">
        <v>116</v>
      </c>
      <c r="N58" s="178" t="s">
        <v>473</v>
      </c>
      <c r="O58" s="178" t="s">
        <v>357</v>
      </c>
      <c r="P58" s="178" t="s">
        <v>116</v>
      </c>
      <c r="Q58" s="193" t="s">
        <v>116</v>
      </c>
    </row>
    <row r="59" spans="1:17" ht="15" customHeight="1" x14ac:dyDescent="0.15">
      <c r="A59" s="188" t="s">
        <v>47</v>
      </c>
      <c r="B59" s="178" t="s">
        <v>143</v>
      </c>
      <c r="C59" s="179">
        <f t="shared" si="8"/>
        <v>2</v>
      </c>
      <c r="D59" s="179"/>
      <c r="E59" s="179"/>
      <c r="F59" s="180">
        <f t="shared" si="9"/>
        <v>2</v>
      </c>
      <c r="G59" s="181" t="s">
        <v>231</v>
      </c>
      <c r="H59" s="178">
        <f>'2.1'!H59</f>
        <v>5</v>
      </c>
      <c r="I59" s="182">
        <v>5</v>
      </c>
      <c r="J59" s="182" t="s">
        <v>116</v>
      </c>
      <c r="K59" s="181" t="s">
        <v>231</v>
      </c>
      <c r="L59" s="181" t="s">
        <v>231</v>
      </c>
      <c r="M59" s="181" t="s">
        <v>231</v>
      </c>
      <c r="N59" s="178" t="s">
        <v>473</v>
      </c>
      <c r="O59" s="178" t="s">
        <v>336</v>
      </c>
      <c r="P59" s="178" t="s">
        <v>116</v>
      </c>
      <c r="Q59" s="193" t="s">
        <v>116</v>
      </c>
    </row>
    <row r="60" spans="1:17" ht="15" customHeight="1" x14ac:dyDescent="0.15">
      <c r="A60" s="188" t="s">
        <v>219</v>
      </c>
      <c r="B60" s="178" t="s">
        <v>143</v>
      </c>
      <c r="C60" s="179">
        <f t="shared" si="8"/>
        <v>2</v>
      </c>
      <c r="D60" s="179"/>
      <c r="E60" s="179"/>
      <c r="F60" s="180">
        <f t="shared" si="9"/>
        <v>2</v>
      </c>
      <c r="G60" s="181" t="s">
        <v>231</v>
      </c>
      <c r="H60" s="178">
        <f>'2.1'!H60</f>
        <v>2</v>
      </c>
      <c r="I60" s="182">
        <v>2</v>
      </c>
      <c r="J60" s="182" t="s">
        <v>116</v>
      </c>
      <c r="K60" s="181" t="s">
        <v>231</v>
      </c>
      <c r="L60" s="181" t="s">
        <v>230</v>
      </c>
      <c r="M60" s="181" t="s">
        <v>116</v>
      </c>
      <c r="N60" s="178" t="s">
        <v>236</v>
      </c>
      <c r="O60" s="178" t="s">
        <v>339</v>
      </c>
      <c r="P60" s="178" t="s">
        <v>116</v>
      </c>
      <c r="Q60" s="193" t="s">
        <v>116</v>
      </c>
    </row>
    <row r="61" spans="1:17" ht="15" customHeight="1" x14ac:dyDescent="0.15">
      <c r="A61" s="188" t="s">
        <v>48</v>
      </c>
      <c r="B61" s="178" t="s">
        <v>143</v>
      </c>
      <c r="C61" s="179">
        <f t="shared" si="8"/>
        <v>2</v>
      </c>
      <c r="D61" s="179"/>
      <c r="E61" s="179">
        <v>0.5</v>
      </c>
      <c r="F61" s="180">
        <f t="shared" si="9"/>
        <v>1</v>
      </c>
      <c r="G61" s="181" t="s">
        <v>231</v>
      </c>
      <c r="H61" s="178">
        <f>'2.1'!H61</f>
        <v>2</v>
      </c>
      <c r="I61" s="182">
        <v>2</v>
      </c>
      <c r="J61" s="182" t="s">
        <v>116</v>
      </c>
      <c r="K61" s="181" t="s">
        <v>231</v>
      </c>
      <c r="L61" s="181" t="s">
        <v>231</v>
      </c>
      <c r="M61" s="181" t="s">
        <v>230</v>
      </c>
      <c r="N61" s="178" t="s">
        <v>473</v>
      </c>
      <c r="O61" s="178" t="s">
        <v>328</v>
      </c>
      <c r="P61" s="178" t="s">
        <v>705</v>
      </c>
      <c r="Q61" s="193" t="s">
        <v>116</v>
      </c>
    </row>
    <row r="62" spans="1:17" ht="15" customHeight="1" x14ac:dyDescent="0.15">
      <c r="A62" s="188" t="s">
        <v>49</v>
      </c>
      <c r="B62" s="178" t="s">
        <v>100</v>
      </c>
      <c r="C62" s="179">
        <f t="shared" si="8"/>
        <v>0</v>
      </c>
      <c r="D62" s="179"/>
      <c r="E62" s="179"/>
      <c r="F62" s="180">
        <f t="shared" si="9"/>
        <v>0</v>
      </c>
      <c r="G62" s="181" t="s">
        <v>230</v>
      </c>
      <c r="H62" s="178">
        <f>'2.1'!H62</f>
        <v>5</v>
      </c>
      <c r="I62" s="182">
        <v>1</v>
      </c>
      <c r="J62" s="182" t="s">
        <v>716</v>
      </c>
      <c r="K62" s="181" t="s">
        <v>231</v>
      </c>
      <c r="L62" s="181" t="s">
        <v>231</v>
      </c>
      <c r="M62" s="181" t="s">
        <v>231</v>
      </c>
      <c r="N62" s="178" t="s">
        <v>473</v>
      </c>
      <c r="O62" s="178" t="s">
        <v>329</v>
      </c>
      <c r="P62" s="178" t="s">
        <v>805</v>
      </c>
      <c r="Q62" s="193" t="s">
        <v>116</v>
      </c>
    </row>
    <row r="63" spans="1:17" ht="15" customHeight="1" x14ac:dyDescent="0.15">
      <c r="A63" s="188" t="s">
        <v>148</v>
      </c>
      <c r="B63" s="178" t="s">
        <v>143</v>
      </c>
      <c r="C63" s="179">
        <f t="shared" si="8"/>
        <v>2</v>
      </c>
      <c r="D63" s="179"/>
      <c r="E63" s="179"/>
      <c r="F63" s="180">
        <f t="shared" si="9"/>
        <v>2</v>
      </c>
      <c r="G63" s="181" t="s">
        <v>231</v>
      </c>
      <c r="H63" s="178">
        <f>'2.1'!H63</f>
        <v>11</v>
      </c>
      <c r="I63" s="182">
        <v>11</v>
      </c>
      <c r="J63" s="182" t="s">
        <v>116</v>
      </c>
      <c r="K63" s="181" t="s">
        <v>231</v>
      </c>
      <c r="L63" s="181" t="s">
        <v>230</v>
      </c>
      <c r="M63" s="182" t="s">
        <v>116</v>
      </c>
      <c r="N63" s="178" t="s">
        <v>473</v>
      </c>
      <c r="O63" s="178" t="s">
        <v>330</v>
      </c>
      <c r="P63" s="178" t="s">
        <v>116</v>
      </c>
      <c r="Q63" s="193" t="s">
        <v>116</v>
      </c>
    </row>
    <row r="64" spans="1:17" ht="15" customHeight="1" x14ac:dyDescent="0.15">
      <c r="A64" s="188" t="s">
        <v>51</v>
      </c>
      <c r="B64" s="178" t="s">
        <v>143</v>
      </c>
      <c r="C64" s="179">
        <f t="shared" si="8"/>
        <v>2</v>
      </c>
      <c r="D64" s="179"/>
      <c r="E64" s="179"/>
      <c r="F64" s="180">
        <f t="shared" si="9"/>
        <v>2</v>
      </c>
      <c r="G64" s="181" t="s">
        <v>231</v>
      </c>
      <c r="H64" s="178">
        <f>'2.1'!H64</f>
        <v>2</v>
      </c>
      <c r="I64" s="182">
        <v>2</v>
      </c>
      <c r="J64" s="182" t="s">
        <v>116</v>
      </c>
      <c r="K64" s="181" t="s">
        <v>231</v>
      </c>
      <c r="L64" s="181" t="s">
        <v>231</v>
      </c>
      <c r="M64" s="181" t="s">
        <v>231</v>
      </c>
      <c r="N64" s="178" t="s">
        <v>473</v>
      </c>
      <c r="O64" s="178" t="s">
        <v>361</v>
      </c>
      <c r="P64" s="178" t="s">
        <v>116</v>
      </c>
      <c r="Q64" s="193" t="s">
        <v>116</v>
      </c>
    </row>
    <row r="65" spans="1:17" ht="15" customHeight="1" x14ac:dyDescent="0.15">
      <c r="A65" s="188" t="s">
        <v>52</v>
      </c>
      <c r="B65" s="178" t="s">
        <v>100</v>
      </c>
      <c r="C65" s="179">
        <f t="shared" si="8"/>
        <v>0</v>
      </c>
      <c r="D65" s="179"/>
      <c r="E65" s="179"/>
      <c r="F65" s="180">
        <f t="shared" si="9"/>
        <v>0</v>
      </c>
      <c r="G65" s="181" t="s">
        <v>230</v>
      </c>
      <c r="H65" s="178">
        <f>'2.1'!H65</f>
        <v>4</v>
      </c>
      <c r="I65" s="182">
        <v>3</v>
      </c>
      <c r="J65" s="192" t="s">
        <v>717</v>
      </c>
      <c r="K65" s="181" t="s">
        <v>231</v>
      </c>
      <c r="L65" s="181" t="s">
        <v>230</v>
      </c>
      <c r="M65" s="182" t="s">
        <v>116</v>
      </c>
      <c r="N65" s="178" t="s">
        <v>473</v>
      </c>
      <c r="O65" s="178" t="s">
        <v>362</v>
      </c>
      <c r="P65" s="192" t="s">
        <v>806</v>
      </c>
      <c r="Q65" s="193" t="s">
        <v>116</v>
      </c>
    </row>
    <row r="66" spans="1:17" ht="15" customHeight="1" x14ac:dyDescent="0.15">
      <c r="A66" s="188" t="s">
        <v>53</v>
      </c>
      <c r="B66" s="178" t="s">
        <v>143</v>
      </c>
      <c r="C66" s="179">
        <f t="shared" si="8"/>
        <v>2</v>
      </c>
      <c r="D66" s="179"/>
      <c r="E66" s="179"/>
      <c r="F66" s="180">
        <f t="shared" si="9"/>
        <v>2</v>
      </c>
      <c r="G66" s="181" t="s">
        <v>231</v>
      </c>
      <c r="H66" s="178">
        <f>'2.1'!H66</f>
        <v>4</v>
      </c>
      <c r="I66" s="182">
        <v>4</v>
      </c>
      <c r="J66" s="182" t="s">
        <v>116</v>
      </c>
      <c r="K66" s="181" t="s">
        <v>231</v>
      </c>
      <c r="L66" s="181" t="s">
        <v>231</v>
      </c>
      <c r="M66" s="181" t="s">
        <v>231</v>
      </c>
      <c r="N66" s="178" t="s">
        <v>473</v>
      </c>
      <c r="O66" s="178" t="s">
        <v>364</v>
      </c>
      <c r="P66" s="178" t="s">
        <v>116</v>
      </c>
      <c r="Q66" s="193" t="s">
        <v>116</v>
      </c>
    </row>
    <row r="67" spans="1:17" ht="15" customHeight="1" x14ac:dyDescent="0.15">
      <c r="A67" s="188" t="s">
        <v>54</v>
      </c>
      <c r="B67" s="178" t="s">
        <v>143</v>
      </c>
      <c r="C67" s="179">
        <f t="shared" si="8"/>
        <v>2</v>
      </c>
      <c r="D67" s="179"/>
      <c r="E67" s="179"/>
      <c r="F67" s="180">
        <f t="shared" si="9"/>
        <v>2</v>
      </c>
      <c r="G67" s="181" t="s">
        <v>231</v>
      </c>
      <c r="H67" s="178">
        <f>'2.1'!H67</f>
        <v>15</v>
      </c>
      <c r="I67" s="182">
        <v>15</v>
      </c>
      <c r="J67" s="182" t="s">
        <v>116</v>
      </c>
      <c r="K67" s="181" t="s">
        <v>231</v>
      </c>
      <c r="L67" s="181" t="s">
        <v>230</v>
      </c>
      <c r="M67" s="182" t="s">
        <v>116</v>
      </c>
      <c r="N67" s="178" t="s">
        <v>236</v>
      </c>
      <c r="O67" s="178" t="s">
        <v>365</v>
      </c>
      <c r="P67" s="178" t="s">
        <v>116</v>
      </c>
      <c r="Q67" s="193" t="s">
        <v>116</v>
      </c>
    </row>
    <row r="68" spans="1:17" ht="15" customHeight="1" x14ac:dyDescent="0.15">
      <c r="A68" s="188" t="s">
        <v>55</v>
      </c>
      <c r="B68" s="178" t="s">
        <v>143</v>
      </c>
      <c r="C68" s="179">
        <f t="shared" si="8"/>
        <v>2</v>
      </c>
      <c r="D68" s="179"/>
      <c r="E68" s="179">
        <v>0.5</v>
      </c>
      <c r="F68" s="180">
        <f t="shared" si="9"/>
        <v>1</v>
      </c>
      <c r="G68" s="181" t="s">
        <v>231</v>
      </c>
      <c r="H68" s="178">
        <f>'2.1'!H68</f>
        <v>6</v>
      </c>
      <c r="I68" s="182">
        <v>6</v>
      </c>
      <c r="J68" s="182" t="s">
        <v>116</v>
      </c>
      <c r="K68" s="181" t="s">
        <v>230</v>
      </c>
      <c r="L68" s="181" t="s">
        <v>230</v>
      </c>
      <c r="M68" s="182" t="s">
        <v>116</v>
      </c>
      <c r="N68" s="178" t="s">
        <v>236</v>
      </c>
      <c r="O68" s="178" t="s">
        <v>721</v>
      </c>
      <c r="P68" s="178" t="s">
        <v>588</v>
      </c>
      <c r="Q68" s="193" t="s">
        <v>116</v>
      </c>
    </row>
    <row r="69" spans="1:17" ht="15" customHeight="1" x14ac:dyDescent="0.15">
      <c r="A69" s="191" t="s">
        <v>56</v>
      </c>
      <c r="B69" s="175"/>
      <c r="C69" s="176"/>
      <c r="D69" s="176"/>
      <c r="E69" s="176"/>
      <c r="F69" s="176"/>
      <c r="G69" s="151"/>
      <c r="H69" s="184"/>
      <c r="I69" s="184"/>
      <c r="J69" s="184"/>
      <c r="K69" s="151"/>
      <c r="L69" s="151"/>
      <c r="M69" s="151"/>
      <c r="N69" s="151"/>
      <c r="O69" s="151"/>
      <c r="P69" s="151"/>
      <c r="Q69" s="193" t="s">
        <v>116</v>
      </c>
    </row>
    <row r="70" spans="1:17" s="6" customFormat="1" ht="15" customHeight="1" x14ac:dyDescent="0.15">
      <c r="A70" s="188" t="s">
        <v>57</v>
      </c>
      <c r="B70" s="178" t="s">
        <v>143</v>
      </c>
      <c r="C70" s="179">
        <f>IF(B70=B$4,2,0)</f>
        <v>2</v>
      </c>
      <c r="D70" s="179"/>
      <c r="E70" s="179">
        <v>0.5</v>
      </c>
      <c r="F70" s="180">
        <f t="shared" ref="F70:F75" si="10">C70*(1-D70)*(1-E70)</f>
        <v>1</v>
      </c>
      <c r="G70" s="181" t="s">
        <v>231</v>
      </c>
      <c r="H70" s="178">
        <f>'2.1'!H70</f>
        <v>3</v>
      </c>
      <c r="I70" s="182">
        <v>3</v>
      </c>
      <c r="J70" s="182" t="s">
        <v>116</v>
      </c>
      <c r="K70" s="181" t="s">
        <v>710</v>
      </c>
      <c r="L70" s="189" t="s">
        <v>707</v>
      </c>
      <c r="M70" s="181" t="s">
        <v>230</v>
      </c>
      <c r="N70" s="178" t="s">
        <v>473</v>
      </c>
      <c r="O70" s="178" t="s">
        <v>402</v>
      </c>
      <c r="P70" s="178" t="s">
        <v>720</v>
      </c>
      <c r="Q70" s="193" t="s">
        <v>116</v>
      </c>
    </row>
    <row r="71" spans="1:17" ht="15" customHeight="1" x14ac:dyDescent="0.15">
      <c r="A71" s="188" t="s">
        <v>58</v>
      </c>
      <c r="B71" s="178" t="s">
        <v>143</v>
      </c>
      <c r="C71" s="179">
        <f t="shared" si="8"/>
        <v>2</v>
      </c>
      <c r="D71" s="179"/>
      <c r="E71" s="179"/>
      <c r="F71" s="180">
        <f t="shared" si="10"/>
        <v>2</v>
      </c>
      <c r="G71" s="181" t="s">
        <v>231</v>
      </c>
      <c r="H71" s="178">
        <f>'2.1'!H71</f>
        <v>2</v>
      </c>
      <c r="I71" s="182">
        <v>2</v>
      </c>
      <c r="J71" s="182" t="s">
        <v>116</v>
      </c>
      <c r="K71" s="181" t="s">
        <v>231</v>
      </c>
      <c r="L71" s="181" t="s">
        <v>231</v>
      </c>
      <c r="M71" s="182" t="s">
        <v>231</v>
      </c>
      <c r="N71" s="178" t="s">
        <v>473</v>
      </c>
      <c r="O71" s="178" t="s">
        <v>370</v>
      </c>
      <c r="P71" s="178" t="s">
        <v>116</v>
      </c>
      <c r="Q71" s="193" t="s">
        <v>116</v>
      </c>
    </row>
    <row r="72" spans="1:17" s="6" customFormat="1" ht="15" customHeight="1" x14ac:dyDescent="0.15">
      <c r="A72" s="188" t="s">
        <v>59</v>
      </c>
      <c r="B72" s="178" t="s">
        <v>143</v>
      </c>
      <c r="C72" s="179">
        <f t="shared" si="8"/>
        <v>2</v>
      </c>
      <c r="D72" s="179"/>
      <c r="E72" s="179"/>
      <c r="F72" s="180">
        <f t="shared" si="10"/>
        <v>2</v>
      </c>
      <c r="G72" s="181" t="s">
        <v>231</v>
      </c>
      <c r="H72" s="178">
        <f>'2.1'!H72</f>
        <v>5</v>
      </c>
      <c r="I72" s="182">
        <v>5</v>
      </c>
      <c r="J72" s="182" t="s">
        <v>116</v>
      </c>
      <c r="K72" s="181" t="s">
        <v>231</v>
      </c>
      <c r="L72" s="181" t="s">
        <v>231</v>
      </c>
      <c r="M72" s="181" t="s">
        <v>231</v>
      </c>
      <c r="N72" s="178" t="s">
        <v>473</v>
      </c>
      <c r="O72" s="178" t="s">
        <v>373</v>
      </c>
      <c r="P72" s="178" t="s">
        <v>116</v>
      </c>
      <c r="Q72" s="193" t="s">
        <v>116</v>
      </c>
    </row>
    <row r="73" spans="1:17" ht="15" customHeight="1" x14ac:dyDescent="0.15">
      <c r="A73" s="188" t="s">
        <v>60</v>
      </c>
      <c r="B73" s="178" t="s">
        <v>143</v>
      </c>
      <c r="C73" s="179">
        <f t="shared" si="8"/>
        <v>2</v>
      </c>
      <c r="D73" s="179"/>
      <c r="E73" s="179"/>
      <c r="F73" s="180">
        <f t="shared" si="10"/>
        <v>2</v>
      </c>
      <c r="G73" s="181" t="s">
        <v>231</v>
      </c>
      <c r="H73" s="178">
        <f>'2.1'!H73</f>
        <v>10</v>
      </c>
      <c r="I73" s="182">
        <v>10</v>
      </c>
      <c r="J73" s="182" t="s">
        <v>116</v>
      </c>
      <c r="K73" s="181" t="s">
        <v>231</v>
      </c>
      <c r="L73" s="181" t="s">
        <v>231</v>
      </c>
      <c r="M73" s="181" t="s">
        <v>231</v>
      </c>
      <c r="N73" s="178" t="s">
        <v>473</v>
      </c>
      <c r="O73" s="178" t="s">
        <v>403</v>
      </c>
      <c r="P73" s="178" t="s">
        <v>116</v>
      </c>
      <c r="Q73" s="193" t="s">
        <v>116</v>
      </c>
    </row>
    <row r="74" spans="1:17" ht="15" customHeight="1" x14ac:dyDescent="0.15">
      <c r="A74" s="188" t="s">
        <v>160</v>
      </c>
      <c r="B74" s="178" t="s">
        <v>143</v>
      </c>
      <c r="C74" s="179">
        <f t="shared" si="8"/>
        <v>2</v>
      </c>
      <c r="D74" s="179"/>
      <c r="E74" s="180"/>
      <c r="F74" s="180">
        <f t="shared" si="10"/>
        <v>2</v>
      </c>
      <c r="G74" s="181" t="s">
        <v>231</v>
      </c>
      <c r="H74" s="178">
        <f>'2.1'!H74</f>
        <v>3</v>
      </c>
      <c r="I74" s="182">
        <v>3</v>
      </c>
      <c r="J74" s="182" t="s">
        <v>116</v>
      </c>
      <c r="K74" s="181" t="s">
        <v>231</v>
      </c>
      <c r="L74" s="181" t="s">
        <v>231</v>
      </c>
      <c r="M74" s="181" t="s">
        <v>231</v>
      </c>
      <c r="N74" s="178" t="s">
        <v>473</v>
      </c>
      <c r="O74" s="178" t="s">
        <v>374</v>
      </c>
      <c r="P74" s="178" t="s">
        <v>116</v>
      </c>
      <c r="Q74" s="193" t="s">
        <v>116</v>
      </c>
    </row>
    <row r="75" spans="1:17" ht="15" customHeight="1" x14ac:dyDescent="0.15">
      <c r="A75" s="188" t="s">
        <v>61</v>
      </c>
      <c r="B75" s="178" t="s">
        <v>143</v>
      </c>
      <c r="C75" s="179">
        <f t="shared" si="8"/>
        <v>2</v>
      </c>
      <c r="D75" s="179"/>
      <c r="E75" s="179"/>
      <c r="F75" s="180">
        <f t="shared" si="10"/>
        <v>2</v>
      </c>
      <c r="G75" s="181" t="s">
        <v>231</v>
      </c>
      <c r="H75" s="178">
        <f>'2.1'!H75</f>
        <v>3</v>
      </c>
      <c r="I75" s="182">
        <v>3</v>
      </c>
      <c r="J75" s="182" t="s">
        <v>116</v>
      </c>
      <c r="K75" s="181" t="s">
        <v>231</v>
      </c>
      <c r="L75" s="94" t="s">
        <v>711</v>
      </c>
      <c r="M75" s="94" t="s">
        <v>711</v>
      </c>
      <c r="N75" s="178" t="s">
        <v>473</v>
      </c>
      <c r="O75" s="178" t="s">
        <v>600</v>
      </c>
      <c r="P75" s="178" t="s">
        <v>116</v>
      </c>
      <c r="Q75" s="193" t="s">
        <v>116</v>
      </c>
    </row>
    <row r="76" spans="1:17" ht="15" customHeight="1" x14ac:dyDescent="0.15">
      <c r="A76" s="191" t="s">
        <v>62</v>
      </c>
      <c r="B76" s="175"/>
      <c r="C76" s="176"/>
      <c r="D76" s="176"/>
      <c r="E76" s="176"/>
      <c r="F76" s="176"/>
      <c r="G76" s="151"/>
      <c r="H76" s="184"/>
      <c r="I76" s="184"/>
      <c r="J76" s="184"/>
      <c r="K76" s="151"/>
      <c r="L76" s="151"/>
      <c r="M76" s="151"/>
      <c r="N76" s="151"/>
      <c r="O76" s="151"/>
      <c r="P76" s="151"/>
      <c r="Q76" s="193" t="s">
        <v>116</v>
      </c>
    </row>
    <row r="77" spans="1:17" ht="15" customHeight="1" x14ac:dyDescent="0.15">
      <c r="A77" s="188" t="s">
        <v>63</v>
      </c>
      <c r="B77" s="178" t="s">
        <v>143</v>
      </c>
      <c r="C77" s="179">
        <f t="shared" si="8"/>
        <v>2</v>
      </c>
      <c r="D77" s="179"/>
      <c r="E77" s="179"/>
      <c r="F77" s="180">
        <f>C77*(1-D77)*(1-E77)</f>
        <v>2</v>
      </c>
      <c r="G77" s="181" t="s">
        <v>231</v>
      </c>
      <c r="H77" s="178">
        <f>'2.1'!H77</f>
        <v>4</v>
      </c>
      <c r="I77" s="182">
        <v>4</v>
      </c>
      <c r="J77" s="192" t="s">
        <v>116</v>
      </c>
      <c r="K77" s="181" t="s">
        <v>231</v>
      </c>
      <c r="L77" s="181" t="s">
        <v>231</v>
      </c>
      <c r="M77" s="181" t="s">
        <v>231</v>
      </c>
      <c r="N77" s="178" t="s">
        <v>473</v>
      </c>
      <c r="O77" s="178" t="s">
        <v>601</v>
      </c>
      <c r="P77" s="178" t="s">
        <v>116</v>
      </c>
      <c r="Q77" s="193" t="s">
        <v>116</v>
      </c>
    </row>
    <row r="78" spans="1:17" ht="15" customHeight="1" x14ac:dyDescent="0.15">
      <c r="A78" s="188" t="s">
        <v>65</v>
      </c>
      <c r="B78" s="178" t="s">
        <v>100</v>
      </c>
      <c r="C78" s="179">
        <f t="shared" si="8"/>
        <v>0</v>
      </c>
      <c r="D78" s="179"/>
      <c r="E78" s="179"/>
      <c r="F78" s="180">
        <f t="shared" ref="F78:F86" si="11">C78*(1-D78)*(1-E78)</f>
        <v>0</v>
      </c>
      <c r="G78" s="181" t="s">
        <v>230</v>
      </c>
      <c r="H78" s="178">
        <f>'2.1'!H78</f>
        <v>3</v>
      </c>
      <c r="I78" s="182">
        <v>1</v>
      </c>
      <c r="J78" s="181" t="s">
        <v>718</v>
      </c>
      <c r="K78" s="181" t="s">
        <v>230</v>
      </c>
      <c r="L78" s="181" t="s">
        <v>116</v>
      </c>
      <c r="M78" s="181" t="s">
        <v>116</v>
      </c>
      <c r="N78" s="178" t="s">
        <v>473</v>
      </c>
      <c r="O78" s="178" t="s">
        <v>607</v>
      </c>
      <c r="P78" s="178" t="s">
        <v>807</v>
      </c>
      <c r="Q78" s="193" t="s">
        <v>116</v>
      </c>
    </row>
    <row r="79" spans="1:17" s="6" customFormat="1" ht="15" customHeight="1" x14ac:dyDescent="0.15">
      <c r="A79" s="188" t="s">
        <v>66</v>
      </c>
      <c r="B79" s="178" t="s">
        <v>143</v>
      </c>
      <c r="C79" s="179">
        <f t="shared" si="8"/>
        <v>2</v>
      </c>
      <c r="D79" s="179"/>
      <c r="E79" s="179"/>
      <c r="F79" s="180">
        <f>C79*(1-D79)*(1-E79)</f>
        <v>2</v>
      </c>
      <c r="G79" s="181" t="s">
        <v>231</v>
      </c>
      <c r="H79" s="178">
        <f>'2.1'!H79</f>
        <v>1</v>
      </c>
      <c r="I79" s="182">
        <v>1</v>
      </c>
      <c r="J79" s="182" t="s">
        <v>116</v>
      </c>
      <c r="K79" s="181" t="s">
        <v>231</v>
      </c>
      <c r="L79" s="181" t="s">
        <v>230</v>
      </c>
      <c r="M79" s="182" t="s">
        <v>116</v>
      </c>
      <c r="N79" s="178" t="s">
        <v>473</v>
      </c>
      <c r="O79" s="190" t="s">
        <v>465</v>
      </c>
      <c r="P79" s="178" t="s">
        <v>116</v>
      </c>
      <c r="Q79" s="193" t="s">
        <v>116</v>
      </c>
    </row>
    <row r="80" spans="1:17" ht="15" customHeight="1" x14ac:dyDescent="0.15">
      <c r="A80" s="188" t="s">
        <v>67</v>
      </c>
      <c r="B80" s="178" t="s">
        <v>143</v>
      </c>
      <c r="C80" s="179">
        <f t="shared" si="8"/>
        <v>2</v>
      </c>
      <c r="D80" s="179"/>
      <c r="E80" s="179"/>
      <c r="F80" s="180">
        <f t="shared" si="11"/>
        <v>2</v>
      </c>
      <c r="G80" s="181" t="s">
        <v>231</v>
      </c>
      <c r="H80" s="178">
        <f>'2.1'!H80</f>
        <v>3</v>
      </c>
      <c r="I80" s="182">
        <v>3</v>
      </c>
      <c r="J80" s="182" t="s">
        <v>116</v>
      </c>
      <c r="K80" s="181" t="s">
        <v>231</v>
      </c>
      <c r="L80" s="181" t="s">
        <v>230</v>
      </c>
      <c r="M80" s="182" t="s">
        <v>116</v>
      </c>
      <c r="N80" s="178" t="s">
        <v>473</v>
      </c>
      <c r="O80" s="178" t="s">
        <v>410</v>
      </c>
      <c r="P80" s="178" t="s">
        <v>116</v>
      </c>
      <c r="Q80" s="193" t="s">
        <v>116</v>
      </c>
    </row>
    <row r="81" spans="1:17" ht="15" customHeight="1" x14ac:dyDescent="0.15">
      <c r="A81" s="188" t="s">
        <v>69</v>
      </c>
      <c r="B81" s="178" t="s">
        <v>143</v>
      </c>
      <c r="C81" s="179">
        <f t="shared" si="8"/>
        <v>2</v>
      </c>
      <c r="D81" s="179"/>
      <c r="E81" s="179"/>
      <c r="F81" s="180">
        <f t="shared" si="11"/>
        <v>2</v>
      </c>
      <c r="G81" s="181" t="s">
        <v>231</v>
      </c>
      <c r="H81" s="178">
        <f>'2.1'!H81</f>
        <v>2</v>
      </c>
      <c r="I81" s="182">
        <v>2</v>
      </c>
      <c r="J81" s="182" t="s">
        <v>116</v>
      </c>
      <c r="K81" s="181" t="s">
        <v>231</v>
      </c>
      <c r="L81" s="181" t="s">
        <v>231</v>
      </c>
      <c r="M81" s="181" t="s">
        <v>231</v>
      </c>
      <c r="N81" s="178" t="s">
        <v>473</v>
      </c>
      <c r="O81" s="178" t="s">
        <v>379</v>
      </c>
      <c r="P81" s="178" t="s">
        <v>116</v>
      </c>
      <c r="Q81" s="193" t="s">
        <v>116</v>
      </c>
    </row>
    <row r="82" spans="1:17" ht="15" customHeight="1" x14ac:dyDescent="0.15">
      <c r="A82" s="188" t="s">
        <v>70</v>
      </c>
      <c r="B82" s="178" t="s">
        <v>143</v>
      </c>
      <c r="C82" s="179">
        <f t="shared" si="8"/>
        <v>2</v>
      </c>
      <c r="D82" s="179"/>
      <c r="E82" s="179"/>
      <c r="F82" s="180">
        <f t="shared" si="11"/>
        <v>2</v>
      </c>
      <c r="G82" s="181" t="s">
        <v>231</v>
      </c>
      <c r="H82" s="178">
        <f>'2.1'!H82</f>
        <v>3</v>
      </c>
      <c r="I82" s="182">
        <v>3</v>
      </c>
      <c r="J82" s="182" t="s">
        <v>116</v>
      </c>
      <c r="K82" s="181" t="s">
        <v>231</v>
      </c>
      <c r="L82" s="181" t="s">
        <v>231</v>
      </c>
      <c r="M82" s="181" t="s">
        <v>231</v>
      </c>
      <c r="N82" s="178" t="s">
        <v>236</v>
      </c>
      <c r="O82" s="178" t="s">
        <v>414</v>
      </c>
      <c r="P82" s="178" t="s">
        <v>116</v>
      </c>
      <c r="Q82" s="193" t="s">
        <v>116</v>
      </c>
    </row>
    <row r="83" spans="1:17" ht="15" customHeight="1" x14ac:dyDescent="0.15">
      <c r="A83" s="188" t="s">
        <v>117</v>
      </c>
      <c r="B83" s="178" t="s">
        <v>143</v>
      </c>
      <c r="C83" s="179">
        <f t="shared" si="8"/>
        <v>2</v>
      </c>
      <c r="D83" s="179"/>
      <c r="E83" s="179"/>
      <c r="F83" s="180">
        <f t="shared" si="11"/>
        <v>2</v>
      </c>
      <c r="G83" s="181" t="s">
        <v>231</v>
      </c>
      <c r="H83" s="178">
        <f>'2.1'!H83</f>
        <v>5</v>
      </c>
      <c r="I83" s="182">
        <v>5</v>
      </c>
      <c r="J83" s="182" t="s">
        <v>116</v>
      </c>
      <c r="K83" s="181" t="s">
        <v>231</v>
      </c>
      <c r="L83" s="181" t="s">
        <v>231</v>
      </c>
      <c r="M83" s="181" t="s">
        <v>231</v>
      </c>
      <c r="N83" s="178" t="s">
        <v>473</v>
      </c>
      <c r="O83" s="178" t="s">
        <v>416</v>
      </c>
      <c r="P83" s="178" t="s">
        <v>116</v>
      </c>
      <c r="Q83" s="193" t="s">
        <v>116</v>
      </c>
    </row>
    <row r="84" spans="1:17" ht="15" customHeight="1" x14ac:dyDescent="0.15">
      <c r="A84" s="188" t="s">
        <v>71</v>
      </c>
      <c r="B84" s="178" t="s">
        <v>143</v>
      </c>
      <c r="C84" s="179">
        <f t="shared" si="8"/>
        <v>2</v>
      </c>
      <c r="D84" s="179"/>
      <c r="E84" s="179"/>
      <c r="F84" s="180">
        <f t="shared" si="11"/>
        <v>2</v>
      </c>
      <c r="G84" s="181" t="s">
        <v>231</v>
      </c>
      <c r="H84" s="178">
        <f>'2.1'!H84</f>
        <v>4</v>
      </c>
      <c r="I84" s="182">
        <v>4</v>
      </c>
      <c r="J84" s="182" t="s">
        <v>116</v>
      </c>
      <c r="K84" s="181" t="s">
        <v>231</v>
      </c>
      <c r="L84" s="189" t="s">
        <v>231</v>
      </c>
      <c r="M84" s="181" t="s">
        <v>231</v>
      </c>
      <c r="N84" s="178" t="s">
        <v>473</v>
      </c>
      <c r="O84" s="178" t="s">
        <v>614</v>
      </c>
      <c r="P84" s="178" t="s">
        <v>116</v>
      </c>
      <c r="Q84" s="197" t="s">
        <v>116</v>
      </c>
    </row>
    <row r="85" spans="1:17" ht="15" customHeight="1" x14ac:dyDescent="0.15">
      <c r="A85" s="188" t="s">
        <v>72</v>
      </c>
      <c r="B85" s="178" t="s">
        <v>143</v>
      </c>
      <c r="C85" s="179">
        <f t="shared" si="8"/>
        <v>2</v>
      </c>
      <c r="D85" s="179"/>
      <c r="E85" s="179"/>
      <c r="F85" s="180">
        <f t="shared" si="11"/>
        <v>2</v>
      </c>
      <c r="G85" s="181" t="s">
        <v>231</v>
      </c>
      <c r="H85" s="178">
        <f>'2.1'!H85</f>
        <v>4</v>
      </c>
      <c r="I85" s="182">
        <v>4</v>
      </c>
      <c r="J85" s="182" t="s">
        <v>116</v>
      </c>
      <c r="K85" s="181" t="s">
        <v>231</v>
      </c>
      <c r="L85" s="181" t="s">
        <v>231</v>
      </c>
      <c r="M85" s="181" t="s">
        <v>231</v>
      </c>
      <c r="N85" s="178" t="s">
        <v>473</v>
      </c>
      <c r="O85" s="178" t="s">
        <v>417</v>
      </c>
      <c r="P85" s="178" t="s">
        <v>116</v>
      </c>
      <c r="Q85" s="193" t="s">
        <v>116</v>
      </c>
    </row>
    <row r="86" spans="1:17" ht="15" customHeight="1" x14ac:dyDescent="0.15">
      <c r="A86" s="188" t="s">
        <v>73</v>
      </c>
      <c r="B86" s="178" t="s">
        <v>100</v>
      </c>
      <c r="C86" s="179">
        <f t="shared" si="8"/>
        <v>0</v>
      </c>
      <c r="D86" s="179"/>
      <c r="E86" s="179"/>
      <c r="F86" s="180">
        <f t="shared" si="11"/>
        <v>0</v>
      </c>
      <c r="G86" s="181" t="s">
        <v>230</v>
      </c>
      <c r="H86" s="178">
        <f>'2.1'!H86</f>
        <v>3</v>
      </c>
      <c r="I86" s="182">
        <v>1</v>
      </c>
      <c r="J86" s="182" t="s">
        <v>809</v>
      </c>
      <c r="K86" s="182" t="s">
        <v>231</v>
      </c>
      <c r="L86" s="182" t="s">
        <v>230</v>
      </c>
      <c r="M86" s="182" t="s">
        <v>116</v>
      </c>
      <c r="N86" s="178" t="s">
        <v>473</v>
      </c>
      <c r="O86" s="178" t="s">
        <v>420</v>
      </c>
      <c r="P86" s="182" t="s">
        <v>810</v>
      </c>
      <c r="Q86" s="193" t="s">
        <v>116</v>
      </c>
    </row>
    <row r="87" spans="1:17" ht="15" customHeight="1" x14ac:dyDescent="0.15">
      <c r="A87" s="175" t="s">
        <v>74</v>
      </c>
      <c r="B87" s="175"/>
      <c r="C87" s="176"/>
      <c r="D87" s="176"/>
      <c r="E87" s="176"/>
      <c r="F87" s="176"/>
      <c r="G87" s="151"/>
      <c r="H87" s="184"/>
      <c r="I87" s="184"/>
      <c r="J87" s="184"/>
      <c r="K87" s="151"/>
      <c r="L87" s="151"/>
      <c r="M87" s="151"/>
      <c r="N87" s="151"/>
      <c r="O87" s="151"/>
      <c r="P87" s="151"/>
      <c r="Q87" s="193" t="s">
        <v>116</v>
      </c>
    </row>
    <row r="88" spans="1:17" ht="15" customHeight="1" x14ac:dyDescent="0.15">
      <c r="A88" s="178" t="s">
        <v>64</v>
      </c>
      <c r="B88" s="178" t="s">
        <v>143</v>
      </c>
      <c r="C88" s="179">
        <f>IF(B88=B$4,2,0)</f>
        <v>2</v>
      </c>
      <c r="D88" s="179"/>
      <c r="E88" s="179"/>
      <c r="F88" s="180">
        <f>C88*(1-D88)*(1-E88)</f>
        <v>2</v>
      </c>
      <c r="G88" s="181" t="s">
        <v>231</v>
      </c>
      <c r="H88" s="178">
        <f>'2.1'!H88</f>
        <v>5</v>
      </c>
      <c r="I88" s="182">
        <v>5</v>
      </c>
      <c r="J88" s="182" t="s">
        <v>116</v>
      </c>
      <c r="K88" s="181" t="s">
        <v>231</v>
      </c>
      <c r="L88" s="181" t="s">
        <v>231</v>
      </c>
      <c r="M88" s="181" t="s">
        <v>231</v>
      </c>
      <c r="N88" s="178" t="s">
        <v>473</v>
      </c>
      <c r="O88" s="178" t="s">
        <v>422</v>
      </c>
      <c r="P88" s="178" t="s">
        <v>116</v>
      </c>
      <c r="Q88" s="193" t="s">
        <v>116</v>
      </c>
    </row>
    <row r="89" spans="1:17" ht="15" customHeight="1" x14ac:dyDescent="0.15">
      <c r="A89" s="178" t="s">
        <v>75</v>
      </c>
      <c r="B89" s="178" t="s">
        <v>143</v>
      </c>
      <c r="C89" s="179">
        <f>IF(B89=B$4,2,0)</f>
        <v>2</v>
      </c>
      <c r="D89" s="179"/>
      <c r="E89" s="179"/>
      <c r="F89" s="180">
        <f t="shared" ref="F89:F98" si="12">C89*(1-D89)*(1-E89)</f>
        <v>2</v>
      </c>
      <c r="G89" s="181" t="s">
        <v>231</v>
      </c>
      <c r="H89" s="178">
        <f>'2.1'!H89</f>
        <v>2</v>
      </c>
      <c r="I89" s="182">
        <v>2</v>
      </c>
      <c r="J89" s="182" t="s">
        <v>116</v>
      </c>
      <c r="K89" s="181" t="s">
        <v>231</v>
      </c>
      <c r="L89" s="181" t="s">
        <v>231</v>
      </c>
      <c r="M89" s="181" t="s">
        <v>231</v>
      </c>
      <c r="N89" s="178" t="s">
        <v>473</v>
      </c>
      <c r="O89" s="178" t="s">
        <v>423</v>
      </c>
      <c r="P89" s="178" t="s">
        <v>116</v>
      </c>
      <c r="Q89" s="193" t="s">
        <v>116</v>
      </c>
    </row>
    <row r="90" spans="1:17" ht="15" customHeight="1" x14ac:dyDescent="0.15">
      <c r="A90" s="178" t="s">
        <v>68</v>
      </c>
      <c r="B90" s="178" t="s">
        <v>143</v>
      </c>
      <c r="C90" s="179">
        <f>IF(B90=B$4,2,0)</f>
        <v>2</v>
      </c>
      <c r="D90" s="179"/>
      <c r="E90" s="179"/>
      <c r="F90" s="180">
        <f t="shared" si="12"/>
        <v>2</v>
      </c>
      <c r="G90" s="181" t="s">
        <v>231</v>
      </c>
      <c r="H90" s="178">
        <f>'2.1'!H90</f>
        <v>7</v>
      </c>
      <c r="I90" s="182">
        <v>7</v>
      </c>
      <c r="J90" s="182" t="s">
        <v>116</v>
      </c>
      <c r="K90" s="181" t="s">
        <v>231</v>
      </c>
      <c r="L90" s="181" t="s">
        <v>231</v>
      </c>
      <c r="M90" s="181" t="s">
        <v>231</v>
      </c>
      <c r="N90" s="178" t="s">
        <v>473</v>
      </c>
      <c r="O90" s="178" t="s">
        <v>426</v>
      </c>
      <c r="P90" s="178" t="s">
        <v>116</v>
      </c>
      <c r="Q90" s="193" t="s">
        <v>116</v>
      </c>
    </row>
    <row r="91" spans="1:17" ht="15" customHeight="1" x14ac:dyDescent="0.15">
      <c r="A91" s="178" t="s">
        <v>76</v>
      </c>
      <c r="B91" s="178" t="s">
        <v>143</v>
      </c>
      <c r="C91" s="179">
        <f t="shared" si="8"/>
        <v>2</v>
      </c>
      <c r="D91" s="179"/>
      <c r="E91" s="179"/>
      <c r="F91" s="180">
        <f t="shared" si="12"/>
        <v>2</v>
      </c>
      <c r="G91" s="181" t="s">
        <v>231</v>
      </c>
      <c r="H91" s="178">
        <f>'2.1'!H91</f>
        <v>5</v>
      </c>
      <c r="I91" s="182">
        <v>5</v>
      </c>
      <c r="J91" s="182" t="s">
        <v>116</v>
      </c>
      <c r="K91" s="181" t="s">
        <v>231</v>
      </c>
      <c r="L91" s="181" t="s">
        <v>231</v>
      </c>
      <c r="M91" s="181" t="s">
        <v>231</v>
      </c>
      <c r="N91" s="178" t="s">
        <v>473</v>
      </c>
      <c r="O91" s="178" t="s">
        <v>427</v>
      </c>
      <c r="P91" s="178" t="s">
        <v>116</v>
      </c>
      <c r="Q91" s="193" t="s">
        <v>116</v>
      </c>
    </row>
    <row r="92" spans="1:17" ht="15" customHeight="1" x14ac:dyDescent="0.15">
      <c r="A92" s="178" t="s">
        <v>77</v>
      </c>
      <c r="B92" s="178" t="s">
        <v>143</v>
      </c>
      <c r="C92" s="179">
        <f t="shared" si="8"/>
        <v>2</v>
      </c>
      <c r="D92" s="179"/>
      <c r="E92" s="179"/>
      <c r="F92" s="180">
        <f t="shared" si="12"/>
        <v>2</v>
      </c>
      <c r="G92" s="181" t="s">
        <v>231</v>
      </c>
      <c r="H92" s="178">
        <f>'2.1'!H92</f>
        <v>10</v>
      </c>
      <c r="I92" s="182">
        <v>10</v>
      </c>
      <c r="J92" s="182" t="s">
        <v>116</v>
      </c>
      <c r="K92" s="181" t="s">
        <v>231</v>
      </c>
      <c r="L92" s="181" t="s">
        <v>231</v>
      </c>
      <c r="M92" s="181" t="s">
        <v>231</v>
      </c>
      <c r="N92" s="178" t="s">
        <v>236</v>
      </c>
      <c r="O92" s="190" t="s">
        <v>627</v>
      </c>
      <c r="P92" s="178" t="s">
        <v>116</v>
      </c>
      <c r="Q92" s="193" t="s">
        <v>116</v>
      </c>
    </row>
    <row r="93" spans="1:17" ht="15" customHeight="1" x14ac:dyDescent="0.15">
      <c r="A93" s="178" t="s">
        <v>78</v>
      </c>
      <c r="B93" s="178" t="s">
        <v>143</v>
      </c>
      <c r="C93" s="179">
        <f t="shared" si="8"/>
        <v>2</v>
      </c>
      <c r="D93" s="179"/>
      <c r="E93" s="179"/>
      <c r="F93" s="180">
        <f t="shared" si="12"/>
        <v>2</v>
      </c>
      <c r="G93" s="181" t="s">
        <v>231</v>
      </c>
      <c r="H93" s="178">
        <f>'2.1'!H93</f>
        <v>4</v>
      </c>
      <c r="I93" s="182">
        <v>4</v>
      </c>
      <c r="J93" s="182" t="s">
        <v>116</v>
      </c>
      <c r="K93" s="181" t="s">
        <v>231</v>
      </c>
      <c r="L93" s="181" t="s">
        <v>231</v>
      </c>
      <c r="M93" s="181" t="s">
        <v>231</v>
      </c>
      <c r="N93" s="178" t="s">
        <v>473</v>
      </c>
      <c r="O93" s="178" t="s">
        <v>430</v>
      </c>
      <c r="P93" s="178" t="s">
        <v>116</v>
      </c>
      <c r="Q93" s="193" t="s">
        <v>116</v>
      </c>
    </row>
    <row r="94" spans="1:17" ht="15" customHeight="1" x14ac:dyDescent="0.15">
      <c r="A94" s="178" t="s">
        <v>79</v>
      </c>
      <c r="B94" s="178" t="s">
        <v>143</v>
      </c>
      <c r="C94" s="179">
        <f t="shared" si="8"/>
        <v>2</v>
      </c>
      <c r="D94" s="179"/>
      <c r="E94" s="179"/>
      <c r="F94" s="180">
        <f t="shared" si="12"/>
        <v>2</v>
      </c>
      <c r="G94" s="181" t="s">
        <v>231</v>
      </c>
      <c r="H94" s="178">
        <f>'2.1'!H94</f>
        <v>12</v>
      </c>
      <c r="I94" s="182">
        <v>12</v>
      </c>
      <c r="J94" s="182" t="s">
        <v>116</v>
      </c>
      <c r="K94" s="181" t="s">
        <v>231</v>
      </c>
      <c r="L94" s="181" t="s">
        <v>231</v>
      </c>
      <c r="M94" s="181" t="s">
        <v>231</v>
      </c>
      <c r="N94" s="178" t="s">
        <v>236</v>
      </c>
      <c r="O94" s="178" t="s">
        <v>632</v>
      </c>
      <c r="P94" s="178" t="s">
        <v>116</v>
      </c>
      <c r="Q94" s="193" t="s">
        <v>116</v>
      </c>
    </row>
    <row r="95" spans="1:17" s="6" customFormat="1" ht="15" customHeight="1" x14ac:dyDescent="0.15">
      <c r="A95" s="178" t="s">
        <v>80</v>
      </c>
      <c r="B95" s="178" t="s">
        <v>100</v>
      </c>
      <c r="C95" s="179">
        <f t="shared" si="8"/>
        <v>0</v>
      </c>
      <c r="D95" s="179"/>
      <c r="E95" s="179"/>
      <c r="F95" s="180">
        <f t="shared" si="12"/>
        <v>0</v>
      </c>
      <c r="G95" s="181" t="s">
        <v>230</v>
      </c>
      <c r="H95" s="178">
        <f>'2.1'!H95</f>
        <v>6</v>
      </c>
      <c r="I95" s="182">
        <v>4</v>
      </c>
      <c r="J95" s="182" t="s">
        <v>722</v>
      </c>
      <c r="K95" s="181" t="s">
        <v>231</v>
      </c>
      <c r="L95" s="181" t="s">
        <v>231</v>
      </c>
      <c r="M95" s="181" t="s">
        <v>231</v>
      </c>
      <c r="N95" s="178" t="s">
        <v>236</v>
      </c>
      <c r="O95" s="178" t="s">
        <v>635</v>
      </c>
      <c r="P95" s="182" t="s">
        <v>722</v>
      </c>
      <c r="Q95" s="193" t="s">
        <v>116</v>
      </c>
    </row>
    <row r="96" spans="1:17" ht="15" customHeight="1" x14ac:dyDescent="0.15">
      <c r="A96" s="178" t="s">
        <v>81</v>
      </c>
      <c r="B96" s="178" t="s">
        <v>143</v>
      </c>
      <c r="C96" s="179">
        <f t="shared" si="8"/>
        <v>2</v>
      </c>
      <c r="D96" s="179"/>
      <c r="E96" s="179"/>
      <c r="F96" s="180">
        <f t="shared" si="12"/>
        <v>2</v>
      </c>
      <c r="G96" s="181" t="s">
        <v>231</v>
      </c>
      <c r="H96" s="178">
        <f>'2.1'!H96</f>
        <v>5</v>
      </c>
      <c r="I96" s="182">
        <v>5</v>
      </c>
      <c r="J96" s="182" t="s">
        <v>116</v>
      </c>
      <c r="K96" s="181" t="s">
        <v>231</v>
      </c>
      <c r="L96" s="181" t="s">
        <v>231</v>
      </c>
      <c r="M96" s="181" t="s">
        <v>231</v>
      </c>
      <c r="N96" s="178" t="s">
        <v>236</v>
      </c>
      <c r="O96" s="178" t="s">
        <v>433</v>
      </c>
      <c r="P96" s="178" t="s">
        <v>116</v>
      </c>
      <c r="Q96" s="193" t="s">
        <v>116</v>
      </c>
    </row>
    <row r="97" spans="1:17" ht="15" customHeight="1" x14ac:dyDescent="0.15">
      <c r="A97" s="178" t="s">
        <v>82</v>
      </c>
      <c r="B97" s="178" t="s">
        <v>100</v>
      </c>
      <c r="C97" s="179">
        <f t="shared" si="8"/>
        <v>0</v>
      </c>
      <c r="D97" s="179"/>
      <c r="E97" s="179"/>
      <c r="F97" s="180">
        <f t="shared" si="12"/>
        <v>0</v>
      </c>
      <c r="G97" s="181" t="s">
        <v>230</v>
      </c>
      <c r="H97" s="178">
        <f>'2.1'!H97</f>
        <v>10</v>
      </c>
      <c r="I97" s="182">
        <v>5</v>
      </c>
      <c r="J97" s="182" t="s">
        <v>723</v>
      </c>
      <c r="K97" s="181" t="s">
        <v>231</v>
      </c>
      <c r="L97" s="181" t="s">
        <v>230</v>
      </c>
      <c r="M97" s="182" t="s">
        <v>116</v>
      </c>
      <c r="N97" s="178" t="s">
        <v>473</v>
      </c>
      <c r="O97" s="178" t="s">
        <v>400</v>
      </c>
      <c r="P97" s="182" t="s">
        <v>808</v>
      </c>
      <c r="Q97" s="193" t="s">
        <v>116</v>
      </c>
    </row>
    <row r="98" spans="1:17" ht="15" customHeight="1" x14ac:dyDescent="0.15">
      <c r="A98" s="178" t="s">
        <v>83</v>
      </c>
      <c r="B98" s="178" t="s">
        <v>100</v>
      </c>
      <c r="C98" s="179">
        <f t="shared" si="8"/>
        <v>0</v>
      </c>
      <c r="D98" s="179"/>
      <c r="E98" s="179"/>
      <c r="F98" s="180">
        <f t="shared" si="12"/>
        <v>0</v>
      </c>
      <c r="G98" s="181" t="s">
        <v>230</v>
      </c>
      <c r="H98" s="178">
        <f>'2.1'!H98</f>
        <v>4</v>
      </c>
      <c r="I98" s="182">
        <v>0</v>
      </c>
      <c r="J98" s="181" t="s">
        <v>715</v>
      </c>
      <c r="K98" s="182" t="s">
        <v>116</v>
      </c>
      <c r="L98" s="182" t="s">
        <v>116</v>
      </c>
      <c r="M98" s="182" t="s">
        <v>116</v>
      </c>
      <c r="N98" s="178" t="s">
        <v>473</v>
      </c>
      <c r="O98" s="178" t="s">
        <v>643</v>
      </c>
      <c r="P98" s="178" t="s">
        <v>804</v>
      </c>
      <c r="Q98" s="193" t="s">
        <v>116</v>
      </c>
    </row>
    <row r="99" spans="1:17" ht="16" customHeight="1" x14ac:dyDescent="0.15">
      <c r="A99" s="257" t="s">
        <v>696</v>
      </c>
      <c r="B99" s="264"/>
      <c r="C99" s="264"/>
      <c r="D99" s="264"/>
      <c r="E99" s="264"/>
      <c r="F99" s="264"/>
      <c r="G99" s="264"/>
      <c r="H99" s="264"/>
      <c r="I99" s="264"/>
      <c r="J99" s="264"/>
      <c r="K99" s="264"/>
      <c r="L99" s="264"/>
      <c r="M99" s="264"/>
      <c r="N99" s="264"/>
      <c r="O99" s="264"/>
      <c r="P99" s="264"/>
    </row>
    <row r="103" spans="1:17" x14ac:dyDescent="0.15">
      <c r="A103" s="10"/>
      <c r="B103" s="3"/>
      <c r="C103" s="3"/>
      <c r="D103" s="3"/>
      <c r="E103" s="3"/>
      <c r="F103" s="4"/>
      <c r="G103" s="4"/>
      <c r="H103" s="56"/>
      <c r="I103" s="56"/>
      <c r="K103" s="4"/>
      <c r="L103" s="4"/>
      <c r="M103" s="4"/>
    </row>
    <row r="107" spans="1:17" x14ac:dyDescent="0.15">
      <c r="A107" s="10"/>
      <c r="B107" s="3"/>
      <c r="C107" s="3"/>
      <c r="D107" s="3"/>
      <c r="E107" s="3"/>
      <c r="F107" s="4"/>
      <c r="G107" s="4"/>
      <c r="H107" s="56"/>
      <c r="I107" s="56"/>
      <c r="K107" s="4"/>
      <c r="L107" s="4"/>
      <c r="M107" s="4"/>
    </row>
    <row r="110" spans="1:17" x14ac:dyDescent="0.15">
      <c r="A110" s="10"/>
      <c r="B110" s="3"/>
      <c r="C110" s="3"/>
      <c r="D110" s="3"/>
      <c r="E110" s="3"/>
      <c r="F110" s="4"/>
      <c r="G110" s="4"/>
      <c r="H110" s="56"/>
      <c r="I110" s="56"/>
      <c r="K110" s="4"/>
      <c r="L110" s="4"/>
      <c r="M110" s="4"/>
    </row>
    <row r="114" spans="1:13" x14ac:dyDescent="0.15">
      <c r="A114" s="10"/>
      <c r="B114" s="3"/>
      <c r="C114" s="3"/>
      <c r="D114" s="3"/>
      <c r="E114" s="3"/>
      <c r="F114" s="4"/>
      <c r="G114" s="4"/>
      <c r="H114" s="56"/>
      <c r="I114" s="56"/>
      <c r="K114" s="4"/>
      <c r="L114" s="4"/>
      <c r="M114" s="4"/>
    </row>
    <row r="117" spans="1:13" x14ac:dyDescent="0.15">
      <c r="A117" s="10"/>
      <c r="B117" s="3"/>
      <c r="C117" s="3"/>
      <c r="D117" s="3"/>
      <c r="E117" s="3"/>
      <c r="F117" s="4"/>
      <c r="G117" s="4"/>
      <c r="H117" s="56"/>
      <c r="I117" s="56"/>
      <c r="K117" s="4"/>
      <c r="L117" s="4"/>
      <c r="M117" s="4"/>
    </row>
    <row r="121" spans="1:13" x14ac:dyDescent="0.15">
      <c r="A121" s="10"/>
      <c r="B121" s="3"/>
      <c r="C121" s="3"/>
      <c r="D121" s="3"/>
      <c r="E121" s="3"/>
      <c r="F121" s="4"/>
      <c r="G121" s="4"/>
      <c r="H121" s="56"/>
      <c r="I121" s="56"/>
      <c r="K121" s="4"/>
      <c r="L121" s="4"/>
      <c r="M121" s="4"/>
    </row>
  </sheetData>
  <mergeCells count="20">
    <mergeCell ref="A99:P99"/>
    <mergeCell ref="K3:K5"/>
    <mergeCell ref="L3:L5"/>
    <mergeCell ref="M3:M5"/>
    <mergeCell ref="C4:C5"/>
    <mergeCell ref="D4:D5"/>
    <mergeCell ref="E4:E5"/>
    <mergeCell ref="F4:F5"/>
    <mergeCell ref="A1:P1"/>
    <mergeCell ref="A2:P2"/>
    <mergeCell ref="A3:A5"/>
    <mergeCell ref="C3:F3"/>
    <mergeCell ref="G3:G5"/>
    <mergeCell ref="H3:H5"/>
    <mergeCell ref="I3:I5"/>
    <mergeCell ref="N3:O3"/>
    <mergeCell ref="P3:P5"/>
    <mergeCell ref="J3:J5"/>
    <mergeCell ref="N4:N5"/>
    <mergeCell ref="O4:O5"/>
  </mergeCells>
  <dataValidations count="1">
    <dataValidation type="list" allowBlank="1" showInputMessage="1" showErrorMessage="1" sqref="B77:B86 B7:B23 B55:B68 B47:B53 B70:B75 B26:B36 B38:B45 B88:B98" xr:uid="{00000000-0002-0000-0900-000000000000}">
      <formula1>$B$4:$B$5</formula1>
    </dataValidation>
  </dataValidations>
  <hyperlinks>
    <hyperlink ref="O15" r:id="rId1" xr:uid="{00000000-0004-0000-0900-000000000000}"/>
    <hyperlink ref="O17" r:id="rId2" location="view" xr:uid="{00000000-0004-0000-0900-000001000000}"/>
    <hyperlink ref="O18" r:id="rId3" xr:uid="{00000000-0004-0000-0900-000002000000}"/>
    <hyperlink ref="O20" r:id="rId4" xr:uid="{00000000-0004-0000-0900-000003000000}"/>
  </hyperlinks>
  <printOptions horizontalCentered="1"/>
  <pageMargins left="0.39370078740157483" right="0.39370078740157483" top="0.98425196850393704" bottom="0.39370078740157483" header="0.31496062992125984" footer="0.23622047244094491"/>
  <pageSetup paperSize="9" scale="58" fitToHeight="3" orientation="landscape" r:id="rId5"/>
  <headerFooter>
    <oddFooter>&amp;C&amp;"Times New Roman,обычный"&amp;8&amp;A&amp;R&amp;P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14">
    <pageSetUpPr fitToPage="1"/>
  </sheetPr>
  <dimension ref="A1:O121"/>
  <sheetViews>
    <sheetView zoomScaleNormal="100" zoomScaleSheetLayoutView="98" zoomScalePageLayoutView="78" workbookViewId="0">
      <pane ySplit="5" topLeftCell="A6" activePane="bottomLeft" state="frozen"/>
      <selection pane="bottomLeft" sqref="A1:N1"/>
    </sheetView>
  </sheetViews>
  <sheetFormatPr baseColWidth="10" defaultColWidth="8.83203125" defaultRowHeight="12" x14ac:dyDescent="0.15"/>
  <cols>
    <col min="1" max="1" width="24.83203125" style="2" customWidth="1"/>
    <col min="2" max="2" width="32.33203125" style="2" customWidth="1"/>
    <col min="3" max="3" width="5.5" style="2" customWidth="1"/>
    <col min="4" max="5" width="4.5" style="2" customWidth="1"/>
    <col min="6" max="6" width="5.5" style="5" customWidth="1"/>
    <col min="7" max="7" width="14.33203125" style="5" customWidth="1"/>
    <col min="8" max="8" width="17" style="5" customWidth="1"/>
    <col min="9" max="9" width="10.83203125" style="5" customWidth="1"/>
    <col min="10" max="10" width="11.6640625" style="5" customWidth="1"/>
    <col min="11" max="11" width="10.83203125" style="5" customWidth="1"/>
    <col min="12" max="13" width="12.83203125" style="2" customWidth="1"/>
    <col min="14" max="14" width="16.83203125" style="2" customWidth="1"/>
    <col min="15" max="15" width="8.83203125" style="104"/>
    <col min="16" max="16384" width="8.83203125" style="2"/>
  </cols>
  <sheetData>
    <row r="1" spans="1:15" ht="30" customHeight="1" x14ac:dyDescent="0.15">
      <c r="A1" s="270" t="s">
        <v>210</v>
      </c>
      <c r="B1" s="255"/>
      <c r="C1" s="255"/>
      <c r="D1" s="255"/>
      <c r="E1" s="255"/>
      <c r="F1" s="255"/>
      <c r="G1" s="255"/>
      <c r="H1" s="255"/>
      <c r="I1" s="255"/>
      <c r="J1" s="255"/>
      <c r="K1" s="255"/>
      <c r="L1" s="255"/>
      <c r="M1" s="255"/>
      <c r="N1" s="255"/>
    </row>
    <row r="2" spans="1:15" s="17" customFormat="1" ht="28" customHeight="1" x14ac:dyDescent="0.15">
      <c r="A2" s="271" t="s">
        <v>776</v>
      </c>
      <c r="B2" s="255"/>
      <c r="C2" s="255"/>
      <c r="D2" s="255"/>
      <c r="E2" s="255"/>
      <c r="F2" s="255"/>
      <c r="G2" s="255"/>
      <c r="H2" s="255"/>
      <c r="I2" s="255"/>
      <c r="J2" s="255"/>
      <c r="K2" s="255"/>
      <c r="L2" s="255"/>
      <c r="M2" s="255"/>
      <c r="N2" s="255"/>
      <c r="O2" s="198"/>
    </row>
    <row r="3" spans="1:15" ht="76" customHeight="1" x14ac:dyDescent="0.15">
      <c r="A3" s="272" t="s">
        <v>91</v>
      </c>
      <c r="B3" s="199" t="s">
        <v>211</v>
      </c>
      <c r="C3" s="273" t="s">
        <v>180</v>
      </c>
      <c r="D3" s="273"/>
      <c r="E3" s="273"/>
      <c r="F3" s="273"/>
      <c r="G3" s="272" t="s">
        <v>181</v>
      </c>
      <c r="H3" s="272" t="s">
        <v>227</v>
      </c>
      <c r="I3" s="272" t="s">
        <v>115</v>
      </c>
      <c r="J3" s="272" t="s">
        <v>182</v>
      </c>
      <c r="K3" s="272" t="s">
        <v>183</v>
      </c>
      <c r="L3" s="272" t="s">
        <v>153</v>
      </c>
      <c r="M3" s="272"/>
      <c r="N3" s="272" t="s">
        <v>95</v>
      </c>
    </row>
    <row r="4" spans="1:15" ht="32" customHeight="1" x14ac:dyDescent="0.15">
      <c r="A4" s="272"/>
      <c r="B4" s="200" t="str">
        <f>' Методика (раздел 2)'!B49</f>
        <v>Да, размещаются</v>
      </c>
      <c r="C4" s="272" t="s">
        <v>88</v>
      </c>
      <c r="D4" s="272" t="s">
        <v>113</v>
      </c>
      <c r="E4" s="272" t="s">
        <v>94</v>
      </c>
      <c r="F4" s="273" t="s">
        <v>92</v>
      </c>
      <c r="G4" s="272"/>
      <c r="H4" s="272"/>
      <c r="I4" s="272"/>
      <c r="J4" s="272"/>
      <c r="K4" s="272"/>
      <c r="L4" s="272" t="s">
        <v>151</v>
      </c>
      <c r="M4" s="272" t="s">
        <v>150</v>
      </c>
      <c r="N4" s="272"/>
    </row>
    <row r="5" spans="1:15" s="7" customFormat="1" ht="32" customHeight="1" x14ac:dyDescent="0.15">
      <c r="A5" s="272"/>
      <c r="B5" s="200" t="str">
        <f>' Методика (раздел 2)'!B50</f>
        <v>Нет, в установленные сроки не размещаются или размещаются в отдельных случаях</v>
      </c>
      <c r="C5" s="272"/>
      <c r="D5" s="272"/>
      <c r="E5" s="272"/>
      <c r="F5" s="273"/>
      <c r="G5" s="272"/>
      <c r="H5" s="272"/>
      <c r="I5" s="272"/>
      <c r="J5" s="272"/>
      <c r="K5" s="272"/>
      <c r="L5" s="272"/>
      <c r="M5" s="272"/>
      <c r="N5" s="272"/>
      <c r="O5" s="147"/>
    </row>
    <row r="6" spans="1:15" ht="15" customHeight="1" x14ac:dyDescent="0.15">
      <c r="A6" s="201" t="s">
        <v>0</v>
      </c>
      <c r="B6" s="202"/>
      <c r="C6" s="202"/>
      <c r="D6" s="202"/>
      <c r="E6" s="202"/>
      <c r="F6" s="202"/>
      <c r="G6" s="202"/>
      <c r="H6" s="202"/>
      <c r="I6" s="202"/>
      <c r="J6" s="202"/>
      <c r="K6" s="202"/>
      <c r="L6" s="202"/>
      <c r="M6" s="202"/>
      <c r="N6" s="202"/>
    </row>
    <row r="7" spans="1:15" ht="15" customHeight="1" x14ac:dyDescent="0.15">
      <c r="A7" s="203" t="s">
        <v>1</v>
      </c>
      <c r="B7" s="203" t="s">
        <v>143</v>
      </c>
      <c r="C7" s="204">
        <f>IF(B7=B$4,2,0)</f>
        <v>2</v>
      </c>
      <c r="D7" s="204"/>
      <c r="E7" s="204">
        <v>0.5</v>
      </c>
      <c r="F7" s="205">
        <f>C7*(1-D7)*(1-E7)</f>
        <v>1</v>
      </c>
      <c r="G7" s="206" t="s">
        <v>231</v>
      </c>
      <c r="H7" s="206" t="s">
        <v>116</v>
      </c>
      <c r="I7" s="206" t="s">
        <v>231</v>
      </c>
      <c r="J7" s="206" t="s">
        <v>231</v>
      </c>
      <c r="K7" s="206" t="s">
        <v>649</v>
      </c>
      <c r="L7" s="65" t="s">
        <v>473</v>
      </c>
      <c r="M7" s="65" t="s">
        <v>238</v>
      </c>
      <c r="N7" s="65" t="s">
        <v>814</v>
      </c>
      <c r="O7" s="136" t="s">
        <v>116</v>
      </c>
    </row>
    <row r="8" spans="1:15" ht="15" customHeight="1" x14ac:dyDescent="0.15">
      <c r="A8" s="203" t="s">
        <v>2</v>
      </c>
      <c r="B8" s="203" t="s">
        <v>143</v>
      </c>
      <c r="C8" s="204">
        <f t="shared" ref="C8:C23" si="0">IF(B8=B$4,2,0)</f>
        <v>2</v>
      </c>
      <c r="D8" s="204"/>
      <c r="E8" s="204"/>
      <c r="F8" s="205">
        <f t="shared" ref="F8:F23" si="1">C8*(1-D8)*(1-E8)</f>
        <v>2</v>
      </c>
      <c r="G8" s="206" t="s">
        <v>231</v>
      </c>
      <c r="H8" s="206" t="s">
        <v>116</v>
      </c>
      <c r="I8" s="206" t="s">
        <v>231</v>
      </c>
      <c r="J8" s="206" t="s">
        <v>231</v>
      </c>
      <c r="K8" s="206" t="s">
        <v>231</v>
      </c>
      <c r="L8" s="65" t="s">
        <v>236</v>
      </c>
      <c r="M8" s="65" t="s">
        <v>241</v>
      </c>
      <c r="N8" s="65" t="s">
        <v>116</v>
      </c>
      <c r="O8" s="136" t="s">
        <v>116</v>
      </c>
    </row>
    <row r="9" spans="1:15" ht="15" customHeight="1" x14ac:dyDescent="0.15">
      <c r="A9" s="203" t="s">
        <v>3</v>
      </c>
      <c r="B9" s="203" t="s">
        <v>143</v>
      </c>
      <c r="C9" s="204">
        <f t="shared" si="0"/>
        <v>2</v>
      </c>
      <c r="D9" s="204"/>
      <c r="E9" s="204"/>
      <c r="F9" s="205">
        <f t="shared" si="1"/>
        <v>2</v>
      </c>
      <c r="G9" s="206" t="s">
        <v>231</v>
      </c>
      <c r="H9" s="206" t="s">
        <v>116</v>
      </c>
      <c r="I9" s="206" t="s">
        <v>231</v>
      </c>
      <c r="J9" s="206" t="s">
        <v>231</v>
      </c>
      <c r="K9" s="206" t="s">
        <v>231</v>
      </c>
      <c r="L9" s="65" t="s">
        <v>473</v>
      </c>
      <c r="M9" s="65" t="s">
        <v>243</v>
      </c>
      <c r="N9" s="65" t="s">
        <v>116</v>
      </c>
      <c r="O9" s="136" t="s">
        <v>116</v>
      </c>
    </row>
    <row r="10" spans="1:15" ht="15" customHeight="1" x14ac:dyDescent="0.15">
      <c r="A10" s="203" t="s">
        <v>4</v>
      </c>
      <c r="B10" s="203" t="s">
        <v>143</v>
      </c>
      <c r="C10" s="204">
        <f t="shared" si="0"/>
        <v>2</v>
      </c>
      <c r="D10" s="204"/>
      <c r="E10" s="204"/>
      <c r="F10" s="205">
        <f t="shared" si="1"/>
        <v>2</v>
      </c>
      <c r="G10" s="206" t="s">
        <v>231</v>
      </c>
      <c r="H10" s="206" t="s">
        <v>116</v>
      </c>
      <c r="I10" s="206" t="s">
        <v>231</v>
      </c>
      <c r="J10" s="206" t="s">
        <v>231</v>
      </c>
      <c r="K10" s="206" t="s">
        <v>231</v>
      </c>
      <c r="L10" s="65" t="s">
        <v>473</v>
      </c>
      <c r="M10" s="65" t="s">
        <v>247</v>
      </c>
      <c r="N10" s="65" t="s">
        <v>116</v>
      </c>
      <c r="O10" s="136" t="s">
        <v>116</v>
      </c>
    </row>
    <row r="11" spans="1:15" ht="15" customHeight="1" x14ac:dyDescent="0.15">
      <c r="A11" s="203" t="s">
        <v>5</v>
      </c>
      <c r="B11" s="203" t="s">
        <v>143</v>
      </c>
      <c r="C11" s="204">
        <f t="shared" si="0"/>
        <v>2</v>
      </c>
      <c r="D11" s="204"/>
      <c r="E11" s="204"/>
      <c r="F11" s="205">
        <f t="shared" si="1"/>
        <v>2</v>
      </c>
      <c r="G11" s="206" t="s">
        <v>231</v>
      </c>
      <c r="H11" s="206" t="s">
        <v>116</v>
      </c>
      <c r="I11" s="206" t="s">
        <v>231</v>
      </c>
      <c r="J11" s="206" t="s">
        <v>231</v>
      </c>
      <c r="K11" s="206" t="s">
        <v>231</v>
      </c>
      <c r="L11" s="65" t="s">
        <v>473</v>
      </c>
      <c r="M11" s="65" t="s">
        <v>251</v>
      </c>
      <c r="N11" s="65" t="s">
        <v>116</v>
      </c>
      <c r="O11" s="136" t="s">
        <v>116</v>
      </c>
    </row>
    <row r="12" spans="1:15" ht="15" customHeight="1" x14ac:dyDescent="0.15">
      <c r="A12" s="203" t="s">
        <v>6</v>
      </c>
      <c r="B12" s="203" t="s">
        <v>143</v>
      </c>
      <c r="C12" s="204">
        <f t="shared" si="0"/>
        <v>2</v>
      </c>
      <c r="D12" s="204"/>
      <c r="E12" s="204"/>
      <c r="F12" s="205">
        <f t="shared" si="1"/>
        <v>2</v>
      </c>
      <c r="G12" s="206" t="s">
        <v>231</v>
      </c>
      <c r="H12" s="206" t="s">
        <v>116</v>
      </c>
      <c r="I12" s="206" t="s">
        <v>231</v>
      </c>
      <c r="J12" s="206" t="s">
        <v>231</v>
      </c>
      <c r="K12" s="206" t="s">
        <v>231</v>
      </c>
      <c r="L12" s="65" t="s">
        <v>473</v>
      </c>
      <c r="M12" s="65" t="s">
        <v>459</v>
      </c>
      <c r="N12" s="65" t="s">
        <v>467</v>
      </c>
      <c r="O12" s="136" t="s">
        <v>116</v>
      </c>
    </row>
    <row r="13" spans="1:15" ht="15" customHeight="1" x14ac:dyDescent="0.15">
      <c r="A13" s="203" t="s">
        <v>7</v>
      </c>
      <c r="B13" s="203" t="s">
        <v>143</v>
      </c>
      <c r="C13" s="204">
        <f t="shared" si="0"/>
        <v>2</v>
      </c>
      <c r="D13" s="204"/>
      <c r="E13" s="204"/>
      <c r="F13" s="205">
        <f t="shared" si="1"/>
        <v>2</v>
      </c>
      <c r="G13" s="206" t="s">
        <v>231</v>
      </c>
      <c r="H13" s="206" t="s">
        <v>116</v>
      </c>
      <c r="I13" s="206" t="s">
        <v>231</v>
      </c>
      <c r="J13" s="206" t="s">
        <v>231</v>
      </c>
      <c r="K13" s="206" t="s">
        <v>231</v>
      </c>
      <c r="L13" s="65" t="s">
        <v>473</v>
      </c>
      <c r="M13" s="65" t="s">
        <v>252</v>
      </c>
      <c r="N13" s="65" t="s">
        <v>116</v>
      </c>
      <c r="O13" s="136" t="s">
        <v>116</v>
      </c>
    </row>
    <row r="14" spans="1:15" ht="15" customHeight="1" x14ac:dyDescent="0.15">
      <c r="A14" s="203" t="s">
        <v>8</v>
      </c>
      <c r="B14" s="203" t="s">
        <v>143</v>
      </c>
      <c r="C14" s="204">
        <f t="shared" si="0"/>
        <v>2</v>
      </c>
      <c r="D14" s="204"/>
      <c r="E14" s="204">
        <v>0.5</v>
      </c>
      <c r="F14" s="205">
        <f t="shared" si="1"/>
        <v>1</v>
      </c>
      <c r="G14" s="206" t="s">
        <v>231</v>
      </c>
      <c r="H14" s="206" t="s">
        <v>116</v>
      </c>
      <c r="I14" s="206" t="s">
        <v>231</v>
      </c>
      <c r="J14" s="206" t="s">
        <v>231</v>
      </c>
      <c r="K14" s="206" t="s">
        <v>231</v>
      </c>
      <c r="L14" s="65" t="s">
        <v>473</v>
      </c>
      <c r="M14" s="65" t="s">
        <v>463</v>
      </c>
      <c r="N14" s="206" t="s">
        <v>787</v>
      </c>
      <c r="O14" s="104" t="s">
        <v>116</v>
      </c>
    </row>
    <row r="15" spans="1:15" ht="15" customHeight="1" x14ac:dyDescent="0.15">
      <c r="A15" s="203" t="s">
        <v>9</v>
      </c>
      <c r="B15" s="203" t="s">
        <v>143</v>
      </c>
      <c r="C15" s="204">
        <f t="shared" si="0"/>
        <v>2</v>
      </c>
      <c r="D15" s="204"/>
      <c r="E15" s="204"/>
      <c r="F15" s="205">
        <f t="shared" si="1"/>
        <v>2</v>
      </c>
      <c r="G15" s="206" t="s">
        <v>231</v>
      </c>
      <c r="H15" s="206" t="s">
        <v>116</v>
      </c>
      <c r="I15" s="206" t="s">
        <v>231</v>
      </c>
      <c r="J15" s="206" t="s">
        <v>231</v>
      </c>
      <c r="K15" s="206" t="s">
        <v>231</v>
      </c>
      <c r="L15" s="65" t="s">
        <v>473</v>
      </c>
      <c r="M15" s="65" t="s">
        <v>255</v>
      </c>
      <c r="N15" s="65" t="s">
        <v>116</v>
      </c>
      <c r="O15" s="136" t="s">
        <v>116</v>
      </c>
    </row>
    <row r="16" spans="1:15" ht="15" customHeight="1" x14ac:dyDescent="0.15">
      <c r="A16" s="203" t="s">
        <v>10</v>
      </c>
      <c r="B16" s="203" t="s">
        <v>143</v>
      </c>
      <c r="C16" s="204">
        <f t="shared" si="0"/>
        <v>2</v>
      </c>
      <c r="D16" s="204"/>
      <c r="E16" s="204"/>
      <c r="F16" s="205">
        <f t="shared" si="1"/>
        <v>2</v>
      </c>
      <c r="G16" s="206" t="s">
        <v>231</v>
      </c>
      <c r="H16" s="206" t="s">
        <v>116</v>
      </c>
      <c r="I16" s="206" t="s">
        <v>231</v>
      </c>
      <c r="J16" s="206" t="s">
        <v>231</v>
      </c>
      <c r="K16" s="206" t="s">
        <v>231</v>
      </c>
      <c r="L16" s="65" t="s">
        <v>236</v>
      </c>
      <c r="M16" s="65" t="s">
        <v>235</v>
      </c>
      <c r="N16" s="65" t="s">
        <v>116</v>
      </c>
      <c r="O16" s="136" t="s">
        <v>116</v>
      </c>
    </row>
    <row r="17" spans="1:15" ht="15" customHeight="1" x14ac:dyDescent="0.15">
      <c r="A17" s="203" t="s">
        <v>11</v>
      </c>
      <c r="B17" s="203" t="s">
        <v>143</v>
      </c>
      <c r="C17" s="204">
        <f t="shared" si="0"/>
        <v>2</v>
      </c>
      <c r="D17" s="204"/>
      <c r="E17" s="204"/>
      <c r="F17" s="205">
        <f t="shared" si="1"/>
        <v>2</v>
      </c>
      <c r="G17" s="206" t="s">
        <v>231</v>
      </c>
      <c r="H17" s="206" t="s">
        <v>116</v>
      </c>
      <c r="I17" s="206" t="s">
        <v>231</v>
      </c>
      <c r="J17" s="206" t="s">
        <v>231</v>
      </c>
      <c r="K17" s="206" t="s">
        <v>231</v>
      </c>
      <c r="L17" s="65" t="s">
        <v>473</v>
      </c>
      <c r="M17" s="65" t="s">
        <v>344</v>
      </c>
      <c r="N17" s="65" t="s">
        <v>116</v>
      </c>
      <c r="O17" s="136" t="s">
        <v>116</v>
      </c>
    </row>
    <row r="18" spans="1:15" ht="15" customHeight="1" x14ac:dyDescent="0.15">
      <c r="A18" s="203" t="s">
        <v>12</v>
      </c>
      <c r="B18" s="203" t="s">
        <v>100</v>
      </c>
      <c r="C18" s="204">
        <f t="shared" si="0"/>
        <v>0</v>
      </c>
      <c r="D18" s="204"/>
      <c r="E18" s="204"/>
      <c r="F18" s="205">
        <f t="shared" si="1"/>
        <v>0</v>
      </c>
      <c r="G18" s="206" t="s">
        <v>230</v>
      </c>
      <c r="H18" s="206" t="s">
        <v>658</v>
      </c>
      <c r="I18" s="206" t="s">
        <v>231</v>
      </c>
      <c r="J18" s="206" t="s">
        <v>231</v>
      </c>
      <c r="K18" s="206" t="s">
        <v>231</v>
      </c>
      <c r="L18" s="65" t="s">
        <v>473</v>
      </c>
      <c r="M18" s="65" t="s">
        <v>257</v>
      </c>
      <c r="N18" s="206" t="s">
        <v>658</v>
      </c>
      <c r="O18" s="104" t="s">
        <v>116</v>
      </c>
    </row>
    <row r="19" spans="1:15" ht="15" customHeight="1" x14ac:dyDescent="0.15">
      <c r="A19" s="203" t="s">
        <v>13</v>
      </c>
      <c r="B19" s="203" t="s">
        <v>143</v>
      </c>
      <c r="C19" s="204">
        <f t="shared" si="0"/>
        <v>2</v>
      </c>
      <c r="D19" s="204"/>
      <c r="E19" s="204"/>
      <c r="F19" s="205">
        <f t="shared" si="1"/>
        <v>2</v>
      </c>
      <c r="G19" s="206" t="s">
        <v>231</v>
      </c>
      <c r="H19" s="206" t="s">
        <v>116</v>
      </c>
      <c r="I19" s="206" t="s">
        <v>231</v>
      </c>
      <c r="J19" s="206" t="s">
        <v>231</v>
      </c>
      <c r="K19" s="206" t="s">
        <v>231</v>
      </c>
      <c r="L19" s="65" t="s">
        <v>473</v>
      </c>
      <c r="M19" s="65" t="s">
        <v>260</v>
      </c>
      <c r="N19" s="65" t="s">
        <v>728</v>
      </c>
      <c r="O19" s="136" t="s">
        <v>116</v>
      </c>
    </row>
    <row r="20" spans="1:15" ht="15" customHeight="1" x14ac:dyDescent="0.15">
      <c r="A20" s="203" t="s">
        <v>14</v>
      </c>
      <c r="B20" s="203" t="s">
        <v>100</v>
      </c>
      <c r="C20" s="204">
        <f t="shared" si="0"/>
        <v>0</v>
      </c>
      <c r="D20" s="204"/>
      <c r="E20" s="204"/>
      <c r="F20" s="205">
        <f t="shared" si="1"/>
        <v>0</v>
      </c>
      <c r="G20" s="206" t="s">
        <v>230</v>
      </c>
      <c r="H20" s="206" t="s">
        <v>486</v>
      </c>
      <c r="I20" s="206" t="s">
        <v>116</v>
      </c>
      <c r="J20" s="206" t="s">
        <v>116</v>
      </c>
      <c r="K20" s="206" t="s">
        <v>116</v>
      </c>
      <c r="L20" s="65" t="s">
        <v>473</v>
      </c>
      <c r="M20" s="65" t="s">
        <v>263</v>
      </c>
      <c r="N20" s="65" t="s">
        <v>543</v>
      </c>
      <c r="O20" s="104" t="s">
        <v>116</v>
      </c>
    </row>
    <row r="21" spans="1:15" ht="15" customHeight="1" x14ac:dyDescent="0.15">
      <c r="A21" s="203" t="s">
        <v>15</v>
      </c>
      <c r="B21" s="203" t="s">
        <v>143</v>
      </c>
      <c r="C21" s="204">
        <f t="shared" si="0"/>
        <v>2</v>
      </c>
      <c r="D21" s="204"/>
      <c r="E21" s="204"/>
      <c r="F21" s="205">
        <f t="shared" si="1"/>
        <v>2</v>
      </c>
      <c r="G21" s="206" t="s">
        <v>231</v>
      </c>
      <c r="H21" s="206" t="s">
        <v>116</v>
      </c>
      <c r="I21" s="206" t="s">
        <v>231</v>
      </c>
      <c r="J21" s="206" t="s">
        <v>231</v>
      </c>
      <c r="K21" s="206" t="s">
        <v>231</v>
      </c>
      <c r="L21" s="65" t="s">
        <v>236</v>
      </c>
      <c r="M21" s="65" t="s">
        <v>347</v>
      </c>
      <c r="N21" s="65" t="s">
        <v>116</v>
      </c>
      <c r="O21" s="136" t="s">
        <v>116</v>
      </c>
    </row>
    <row r="22" spans="1:15" ht="15" customHeight="1" x14ac:dyDescent="0.15">
      <c r="A22" s="203" t="s">
        <v>16</v>
      </c>
      <c r="B22" s="203" t="s">
        <v>143</v>
      </c>
      <c r="C22" s="204">
        <f t="shared" si="0"/>
        <v>2</v>
      </c>
      <c r="D22" s="204"/>
      <c r="E22" s="204"/>
      <c r="F22" s="205">
        <f t="shared" si="1"/>
        <v>2</v>
      </c>
      <c r="G22" s="206" t="s">
        <v>231</v>
      </c>
      <c r="H22" s="206" t="s">
        <v>116</v>
      </c>
      <c r="I22" s="206" t="s">
        <v>231</v>
      </c>
      <c r="J22" s="206" t="s">
        <v>231</v>
      </c>
      <c r="K22" s="206" t="s">
        <v>231</v>
      </c>
      <c r="L22" s="65" t="s">
        <v>236</v>
      </c>
      <c r="M22" s="65" t="s">
        <v>266</v>
      </c>
      <c r="N22" s="65" t="s">
        <v>467</v>
      </c>
      <c r="O22" s="136" t="s">
        <v>116</v>
      </c>
    </row>
    <row r="23" spans="1:15" ht="15" customHeight="1" x14ac:dyDescent="0.15">
      <c r="A23" s="203" t="s">
        <v>17</v>
      </c>
      <c r="B23" s="203" t="s">
        <v>143</v>
      </c>
      <c r="C23" s="204">
        <f t="shared" si="0"/>
        <v>2</v>
      </c>
      <c r="D23" s="204">
        <v>0.5</v>
      </c>
      <c r="E23" s="204"/>
      <c r="F23" s="205">
        <f t="shared" si="1"/>
        <v>1</v>
      </c>
      <c r="G23" s="206" t="s">
        <v>231</v>
      </c>
      <c r="H23" s="206" t="s">
        <v>116</v>
      </c>
      <c r="I23" s="206" t="s">
        <v>231</v>
      </c>
      <c r="J23" s="206" t="s">
        <v>231</v>
      </c>
      <c r="K23" s="206" t="s">
        <v>231</v>
      </c>
      <c r="L23" s="65" t="s">
        <v>473</v>
      </c>
      <c r="M23" s="65" t="s">
        <v>726</v>
      </c>
      <c r="N23" s="206" t="s">
        <v>727</v>
      </c>
      <c r="O23" s="104" t="s">
        <v>116</v>
      </c>
    </row>
    <row r="24" spans="1:15" ht="15" customHeight="1" x14ac:dyDescent="0.15">
      <c r="A24" s="203" t="s">
        <v>139</v>
      </c>
      <c r="B24" s="203" t="s">
        <v>491</v>
      </c>
      <c r="C24" s="207" t="s">
        <v>118</v>
      </c>
      <c r="D24" s="204"/>
      <c r="E24" s="204"/>
      <c r="F24" s="207" t="s">
        <v>118</v>
      </c>
      <c r="G24" s="206" t="s">
        <v>116</v>
      </c>
      <c r="H24" s="208" t="s">
        <v>116</v>
      </c>
      <c r="I24" s="206" t="s">
        <v>116</v>
      </c>
      <c r="J24" s="206" t="s">
        <v>116</v>
      </c>
      <c r="K24" s="206" t="s">
        <v>116</v>
      </c>
      <c r="L24" s="65" t="s">
        <v>116</v>
      </c>
      <c r="M24" s="65" t="s">
        <v>116</v>
      </c>
      <c r="N24" s="65"/>
      <c r="O24" s="136" t="s">
        <v>116</v>
      </c>
    </row>
    <row r="25" spans="1:15" ht="15" customHeight="1" x14ac:dyDescent="0.15">
      <c r="A25" s="201" t="s">
        <v>18</v>
      </c>
      <c r="B25" s="209"/>
      <c r="C25" s="209"/>
      <c r="D25" s="209"/>
      <c r="E25" s="209"/>
      <c r="F25" s="202"/>
      <c r="G25" s="210"/>
      <c r="H25" s="210"/>
      <c r="I25" s="211"/>
      <c r="J25" s="211"/>
      <c r="K25" s="210"/>
      <c r="L25" s="210"/>
      <c r="M25" s="210"/>
      <c r="N25" s="210"/>
      <c r="O25" s="136" t="s">
        <v>116</v>
      </c>
    </row>
    <row r="26" spans="1:15" ht="15" customHeight="1" x14ac:dyDescent="0.15">
      <c r="A26" s="203" t="s">
        <v>19</v>
      </c>
      <c r="B26" s="203" t="s">
        <v>143</v>
      </c>
      <c r="C26" s="204">
        <f t="shared" ref="C26:C36" si="2">IF(B26=B$4,2,0)</f>
        <v>2</v>
      </c>
      <c r="D26" s="204"/>
      <c r="E26" s="204"/>
      <c r="F26" s="205">
        <f>C26*(1-D26)*(1-E26)</f>
        <v>2</v>
      </c>
      <c r="G26" s="206" t="s">
        <v>231</v>
      </c>
      <c r="H26" s="206" t="s">
        <v>116</v>
      </c>
      <c r="I26" s="206" t="s">
        <v>231</v>
      </c>
      <c r="J26" s="206" t="s">
        <v>231</v>
      </c>
      <c r="K26" s="206" t="s">
        <v>231</v>
      </c>
      <c r="L26" s="65" t="s">
        <v>473</v>
      </c>
      <c r="M26" s="65" t="s">
        <v>279</v>
      </c>
      <c r="N26" s="65" t="s">
        <v>116</v>
      </c>
      <c r="O26" s="136" t="s">
        <v>116</v>
      </c>
    </row>
    <row r="27" spans="1:15" ht="15" customHeight="1" x14ac:dyDescent="0.15">
      <c r="A27" s="203" t="s">
        <v>20</v>
      </c>
      <c r="B27" s="203" t="s">
        <v>143</v>
      </c>
      <c r="C27" s="204">
        <f t="shared" si="2"/>
        <v>2</v>
      </c>
      <c r="D27" s="204"/>
      <c r="E27" s="204"/>
      <c r="F27" s="205">
        <f t="shared" ref="F27:F36" si="3">C27*(1-D27)*(1-E27)</f>
        <v>2</v>
      </c>
      <c r="G27" s="206" t="s">
        <v>231</v>
      </c>
      <c r="H27" s="206" t="s">
        <v>116</v>
      </c>
      <c r="I27" s="206" t="s">
        <v>231</v>
      </c>
      <c r="J27" s="206" t="s">
        <v>231</v>
      </c>
      <c r="K27" s="206" t="s">
        <v>231</v>
      </c>
      <c r="L27" s="65" t="s">
        <v>473</v>
      </c>
      <c r="M27" s="65" t="s">
        <v>280</v>
      </c>
      <c r="N27" s="212" t="s">
        <v>116</v>
      </c>
      <c r="O27" s="136" t="s">
        <v>116</v>
      </c>
    </row>
    <row r="28" spans="1:15" ht="15" customHeight="1" x14ac:dyDescent="0.15">
      <c r="A28" s="203" t="s">
        <v>21</v>
      </c>
      <c r="B28" s="203" t="s">
        <v>143</v>
      </c>
      <c r="C28" s="204">
        <f t="shared" si="2"/>
        <v>2</v>
      </c>
      <c r="D28" s="204"/>
      <c r="E28" s="204"/>
      <c r="F28" s="205">
        <f t="shared" si="3"/>
        <v>2</v>
      </c>
      <c r="G28" s="206" t="s">
        <v>231</v>
      </c>
      <c r="H28" s="206" t="s">
        <v>116</v>
      </c>
      <c r="I28" s="206" t="s">
        <v>231</v>
      </c>
      <c r="J28" s="206" t="s">
        <v>231</v>
      </c>
      <c r="K28" s="206" t="s">
        <v>231</v>
      </c>
      <c r="L28" s="65" t="s">
        <v>473</v>
      </c>
      <c r="M28" s="65" t="s">
        <v>274</v>
      </c>
      <c r="N28" s="212" t="s">
        <v>116</v>
      </c>
      <c r="O28" s="136" t="s">
        <v>116</v>
      </c>
    </row>
    <row r="29" spans="1:15" ht="15" customHeight="1" x14ac:dyDescent="0.15">
      <c r="A29" s="203" t="s">
        <v>22</v>
      </c>
      <c r="B29" s="203" t="s">
        <v>143</v>
      </c>
      <c r="C29" s="204">
        <f t="shared" si="2"/>
        <v>2</v>
      </c>
      <c r="D29" s="204"/>
      <c r="E29" s="204"/>
      <c r="F29" s="205">
        <f t="shared" si="3"/>
        <v>2</v>
      </c>
      <c r="G29" s="206" t="s">
        <v>231</v>
      </c>
      <c r="H29" s="206" t="s">
        <v>116</v>
      </c>
      <c r="I29" s="206" t="s">
        <v>231</v>
      </c>
      <c r="J29" s="206" t="s">
        <v>231</v>
      </c>
      <c r="K29" s="206" t="s">
        <v>231</v>
      </c>
      <c r="L29" s="65" t="s">
        <v>473</v>
      </c>
      <c r="M29" s="65" t="s">
        <v>281</v>
      </c>
      <c r="N29" s="212" t="s">
        <v>116</v>
      </c>
      <c r="O29" s="136" t="s">
        <v>116</v>
      </c>
    </row>
    <row r="30" spans="1:15" ht="15" customHeight="1" x14ac:dyDescent="0.15">
      <c r="A30" s="203" t="s">
        <v>23</v>
      </c>
      <c r="B30" s="203" t="s">
        <v>143</v>
      </c>
      <c r="C30" s="204">
        <f t="shared" si="2"/>
        <v>2</v>
      </c>
      <c r="D30" s="204"/>
      <c r="E30" s="204"/>
      <c r="F30" s="205">
        <f t="shared" si="3"/>
        <v>2</v>
      </c>
      <c r="G30" s="206" t="s">
        <v>231</v>
      </c>
      <c r="H30" s="206" t="s">
        <v>116</v>
      </c>
      <c r="I30" s="206" t="s">
        <v>231</v>
      </c>
      <c r="J30" s="206" t="s">
        <v>231</v>
      </c>
      <c r="K30" s="206" t="s">
        <v>231</v>
      </c>
      <c r="L30" s="65" t="s">
        <v>473</v>
      </c>
      <c r="M30" s="65" t="s">
        <v>464</v>
      </c>
      <c r="N30" s="212" t="s">
        <v>116</v>
      </c>
      <c r="O30" s="136" t="s">
        <v>116</v>
      </c>
    </row>
    <row r="31" spans="1:15" ht="15" customHeight="1" x14ac:dyDescent="0.15">
      <c r="A31" s="203" t="s">
        <v>24</v>
      </c>
      <c r="B31" s="203" t="s">
        <v>143</v>
      </c>
      <c r="C31" s="204">
        <f t="shared" si="2"/>
        <v>2</v>
      </c>
      <c r="D31" s="204"/>
      <c r="E31" s="204"/>
      <c r="F31" s="205">
        <f t="shared" si="3"/>
        <v>2</v>
      </c>
      <c r="G31" s="206" t="s">
        <v>231</v>
      </c>
      <c r="H31" s="206" t="s">
        <v>116</v>
      </c>
      <c r="I31" s="206" t="s">
        <v>231</v>
      </c>
      <c r="J31" s="206" t="s">
        <v>231</v>
      </c>
      <c r="K31" s="206" t="s">
        <v>231</v>
      </c>
      <c r="L31" s="65" t="s">
        <v>236</v>
      </c>
      <c r="M31" s="65" t="s">
        <v>494</v>
      </c>
      <c r="N31" s="65" t="s">
        <v>116</v>
      </c>
      <c r="O31" s="136" t="s">
        <v>116</v>
      </c>
    </row>
    <row r="32" spans="1:15" ht="15" customHeight="1" x14ac:dyDescent="0.15">
      <c r="A32" s="203" t="s">
        <v>25</v>
      </c>
      <c r="B32" s="203" t="s">
        <v>143</v>
      </c>
      <c r="C32" s="204">
        <f t="shared" si="2"/>
        <v>2</v>
      </c>
      <c r="D32" s="204"/>
      <c r="E32" s="204"/>
      <c r="F32" s="205">
        <f t="shared" si="3"/>
        <v>2</v>
      </c>
      <c r="G32" s="206" t="s">
        <v>231</v>
      </c>
      <c r="H32" s="206" t="s">
        <v>116</v>
      </c>
      <c r="I32" s="206" t="s">
        <v>231</v>
      </c>
      <c r="J32" s="206" t="s">
        <v>231</v>
      </c>
      <c r="K32" s="206" t="s">
        <v>231</v>
      </c>
      <c r="L32" s="65" t="s">
        <v>473</v>
      </c>
      <c r="M32" s="65" t="s">
        <v>498</v>
      </c>
      <c r="N32" s="65" t="s">
        <v>116</v>
      </c>
      <c r="O32" s="136" t="s">
        <v>116</v>
      </c>
    </row>
    <row r="33" spans="1:15" ht="15" customHeight="1" x14ac:dyDescent="0.15">
      <c r="A33" s="203" t="s">
        <v>26</v>
      </c>
      <c r="B33" s="203" t="s">
        <v>143</v>
      </c>
      <c r="C33" s="204">
        <f>IF(B33=B$4,2,0)</f>
        <v>2</v>
      </c>
      <c r="D33" s="204"/>
      <c r="E33" s="204"/>
      <c r="F33" s="205">
        <f>C33*(1-D33)*(1-E33)</f>
        <v>2</v>
      </c>
      <c r="G33" s="206" t="s">
        <v>231</v>
      </c>
      <c r="H33" s="206" t="s">
        <v>116</v>
      </c>
      <c r="I33" s="206" t="s">
        <v>231</v>
      </c>
      <c r="J33" s="206" t="s">
        <v>231</v>
      </c>
      <c r="K33" s="206" t="s">
        <v>231</v>
      </c>
      <c r="L33" s="65" t="s">
        <v>473</v>
      </c>
      <c r="M33" s="206" t="s">
        <v>286</v>
      </c>
      <c r="N33" s="206" t="s">
        <v>116</v>
      </c>
      <c r="O33" s="136" t="s">
        <v>116</v>
      </c>
    </row>
    <row r="34" spans="1:15" ht="15" customHeight="1" x14ac:dyDescent="0.15">
      <c r="A34" s="203" t="s">
        <v>27</v>
      </c>
      <c r="B34" s="203" t="s">
        <v>100</v>
      </c>
      <c r="C34" s="204">
        <f t="shared" si="2"/>
        <v>0</v>
      </c>
      <c r="D34" s="204"/>
      <c r="E34" s="204"/>
      <c r="F34" s="205">
        <f t="shared" si="3"/>
        <v>0</v>
      </c>
      <c r="G34" s="206" t="s">
        <v>230</v>
      </c>
      <c r="H34" s="206" t="s">
        <v>820</v>
      </c>
      <c r="I34" s="206" t="s">
        <v>231</v>
      </c>
      <c r="J34" s="206" t="s">
        <v>230</v>
      </c>
      <c r="K34" s="206" t="s">
        <v>116</v>
      </c>
      <c r="L34" s="65" t="s">
        <v>473</v>
      </c>
      <c r="M34" s="65" t="s">
        <v>505</v>
      </c>
      <c r="N34" s="206" t="s">
        <v>820</v>
      </c>
      <c r="O34" s="104" t="s">
        <v>116</v>
      </c>
    </row>
    <row r="35" spans="1:15" ht="15" customHeight="1" x14ac:dyDescent="0.15">
      <c r="A35" s="203" t="s">
        <v>138</v>
      </c>
      <c r="B35" s="203" t="s">
        <v>143</v>
      </c>
      <c r="C35" s="204">
        <f t="shared" si="2"/>
        <v>2</v>
      </c>
      <c r="D35" s="204"/>
      <c r="E35" s="204"/>
      <c r="F35" s="205">
        <f t="shared" si="3"/>
        <v>2</v>
      </c>
      <c r="G35" s="206" t="s">
        <v>231</v>
      </c>
      <c r="H35" s="206" t="s">
        <v>116</v>
      </c>
      <c r="I35" s="206" t="s">
        <v>231</v>
      </c>
      <c r="J35" s="206" t="s">
        <v>231</v>
      </c>
      <c r="K35" s="206" t="s">
        <v>231</v>
      </c>
      <c r="L35" s="65" t="s">
        <v>473</v>
      </c>
      <c r="M35" s="65" t="s">
        <v>515</v>
      </c>
      <c r="N35" s="65" t="s">
        <v>116</v>
      </c>
      <c r="O35" s="136" t="s">
        <v>116</v>
      </c>
    </row>
    <row r="36" spans="1:15" ht="15" customHeight="1" x14ac:dyDescent="0.15">
      <c r="A36" s="203" t="s">
        <v>28</v>
      </c>
      <c r="B36" s="203" t="s">
        <v>143</v>
      </c>
      <c r="C36" s="204">
        <f t="shared" si="2"/>
        <v>2</v>
      </c>
      <c r="D36" s="204"/>
      <c r="E36" s="204"/>
      <c r="F36" s="205">
        <f t="shared" si="3"/>
        <v>2</v>
      </c>
      <c r="G36" s="206" t="s">
        <v>231</v>
      </c>
      <c r="H36" s="206" t="s">
        <v>116</v>
      </c>
      <c r="I36" s="206" t="s">
        <v>231</v>
      </c>
      <c r="J36" s="206" t="s">
        <v>231</v>
      </c>
      <c r="K36" s="206" t="s">
        <v>231</v>
      </c>
      <c r="L36" s="65" t="s">
        <v>473</v>
      </c>
      <c r="M36" s="65" t="s">
        <v>278</v>
      </c>
      <c r="N36" s="65" t="s">
        <v>116</v>
      </c>
      <c r="O36" s="136" t="s">
        <v>116</v>
      </c>
    </row>
    <row r="37" spans="1:15" ht="15" customHeight="1" x14ac:dyDescent="0.15">
      <c r="A37" s="201" t="s">
        <v>29</v>
      </c>
      <c r="B37" s="209"/>
      <c r="C37" s="209"/>
      <c r="D37" s="209"/>
      <c r="E37" s="209"/>
      <c r="F37" s="202"/>
      <c r="G37" s="210"/>
      <c r="H37" s="210"/>
      <c r="I37" s="211"/>
      <c r="J37" s="211"/>
      <c r="K37" s="210"/>
      <c r="L37" s="210"/>
      <c r="M37" s="210"/>
      <c r="N37" s="210"/>
      <c r="O37" s="136" t="s">
        <v>116</v>
      </c>
    </row>
    <row r="38" spans="1:15" ht="15" customHeight="1" x14ac:dyDescent="0.15">
      <c r="A38" s="203" t="s">
        <v>30</v>
      </c>
      <c r="B38" s="203" t="s">
        <v>143</v>
      </c>
      <c r="C38" s="204">
        <f t="shared" ref="C38:C45" si="4">IF(B38=B$4,2,0)</f>
        <v>2</v>
      </c>
      <c r="D38" s="204"/>
      <c r="E38" s="204"/>
      <c r="F38" s="205">
        <f>C38*(1-D38)*(1-E38)</f>
        <v>2</v>
      </c>
      <c r="G38" s="206" t="s">
        <v>231</v>
      </c>
      <c r="H38" s="206" t="s">
        <v>116</v>
      </c>
      <c r="I38" s="206" t="s">
        <v>231</v>
      </c>
      <c r="J38" s="206" t="s">
        <v>231</v>
      </c>
      <c r="K38" s="206" t="s">
        <v>231</v>
      </c>
      <c r="L38" s="65" t="s">
        <v>473</v>
      </c>
      <c r="M38" s="65" t="s">
        <v>301</v>
      </c>
      <c r="N38" s="65" t="s">
        <v>116</v>
      </c>
      <c r="O38" s="136" t="s">
        <v>116</v>
      </c>
    </row>
    <row r="39" spans="1:15" ht="15" customHeight="1" x14ac:dyDescent="0.15">
      <c r="A39" s="203" t="s">
        <v>31</v>
      </c>
      <c r="B39" s="203" t="s">
        <v>143</v>
      </c>
      <c r="C39" s="204">
        <f t="shared" si="4"/>
        <v>2</v>
      </c>
      <c r="D39" s="204"/>
      <c r="E39" s="204">
        <v>0.5</v>
      </c>
      <c r="F39" s="205">
        <f>C39*(1-D39)*(1-E39)</f>
        <v>1</v>
      </c>
      <c r="G39" s="206" t="s">
        <v>231</v>
      </c>
      <c r="H39" s="206" t="s">
        <v>116</v>
      </c>
      <c r="I39" s="206" t="s">
        <v>231</v>
      </c>
      <c r="J39" s="206" t="s">
        <v>230</v>
      </c>
      <c r="K39" s="65" t="s">
        <v>116</v>
      </c>
      <c r="L39" s="65" t="s">
        <v>473</v>
      </c>
      <c r="M39" s="65" t="s">
        <v>349</v>
      </c>
      <c r="N39" s="65" t="s">
        <v>730</v>
      </c>
      <c r="O39" s="136" t="s">
        <v>116</v>
      </c>
    </row>
    <row r="40" spans="1:15" ht="15" customHeight="1" x14ac:dyDescent="0.15">
      <c r="A40" s="203" t="s">
        <v>90</v>
      </c>
      <c r="B40" s="203" t="s">
        <v>143</v>
      </c>
      <c r="C40" s="204">
        <f t="shared" si="4"/>
        <v>2</v>
      </c>
      <c r="D40" s="204"/>
      <c r="E40" s="204"/>
      <c r="F40" s="205">
        <f t="shared" ref="F40:F45" si="5">C40*(1-D40)*(1-E40)</f>
        <v>2</v>
      </c>
      <c r="G40" s="206" t="s">
        <v>231</v>
      </c>
      <c r="H40" s="206" t="s">
        <v>116</v>
      </c>
      <c r="I40" s="206" t="s">
        <v>231</v>
      </c>
      <c r="J40" s="206" t="s">
        <v>231</v>
      </c>
      <c r="K40" s="206" t="s">
        <v>231</v>
      </c>
      <c r="L40" s="65" t="s">
        <v>473</v>
      </c>
      <c r="M40" s="65" t="s">
        <v>302</v>
      </c>
      <c r="N40" s="65" t="s">
        <v>116</v>
      </c>
      <c r="O40" s="136" t="s">
        <v>116</v>
      </c>
    </row>
    <row r="41" spans="1:15" ht="15" customHeight="1" x14ac:dyDescent="0.15">
      <c r="A41" s="203" t="s">
        <v>32</v>
      </c>
      <c r="B41" s="203" t="s">
        <v>143</v>
      </c>
      <c r="C41" s="204">
        <f t="shared" si="4"/>
        <v>2</v>
      </c>
      <c r="D41" s="204"/>
      <c r="E41" s="204"/>
      <c r="F41" s="205">
        <f t="shared" si="5"/>
        <v>2</v>
      </c>
      <c r="G41" s="206" t="s">
        <v>231</v>
      </c>
      <c r="H41" s="206" t="s">
        <v>116</v>
      </c>
      <c r="I41" s="206" t="s">
        <v>231</v>
      </c>
      <c r="J41" s="206" t="s">
        <v>231</v>
      </c>
      <c r="K41" s="206" t="s">
        <v>231</v>
      </c>
      <c r="L41" s="65" t="s">
        <v>473</v>
      </c>
      <c r="M41" s="65" t="s">
        <v>303</v>
      </c>
      <c r="N41" s="65" t="s">
        <v>116</v>
      </c>
      <c r="O41" s="136" t="s">
        <v>116</v>
      </c>
    </row>
    <row r="42" spans="1:15" ht="15" customHeight="1" x14ac:dyDescent="0.15">
      <c r="A42" s="203" t="s">
        <v>33</v>
      </c>
      <c r="B42" s="203" t="s">
        <v>100</v>
      </c>
      <c r="C42" s="204">
        <f t="shared" si="4"/>
        <v>0</v>
      </c>
      <c r="D42" s="204"/>
      <c r="E42" s="204"/>
      <c r="F42" s="205">
        <f t="shared" si="5"/>
        <v>0</v>
      </c>
      <c r="G42" s="206" t="s">
        <v>651</v>
      </c>
      <c r="H42" s="206" t="s">
        <v>116</v>
      </c>
      <c r="I42" s="213" t="s">
        <v>229</v>
      </c>
      <c r="J42" s="213" t="s">
        <v>116</v>
      </c>
      <c r="K42" s="213" t="s">
        <v>116</v>
      </c>
      <c r="L42" s="65" t="s">
        <v>473</v>
      </c>
      <c r="M42" s="65" t="s">
        <v>294</v>
      </c>
      <c r="N42" s="65" t="s">
        <v>798</v>
      </c>
      <c r="O42" s="104" t="s">
        <v>116</v>
      </c>
    </row>
    <row r="43" spans="1:15" ht="15" customHeight="1" x14ac:dyDescent="0.15">
      <c r="A43" s="203" t="s">
        <v>34</v>
      </c>
      <c r="B43" s="203" t="s">
        <v>143</v>
      </c>
      <c r="C43" s="204">
        <f t="shared" si="4"/>
        <v>2</v>
      </c>
      <c r="D43" s="204"/>
      <c r="E43" s="204"/>
      <c r="F43" s="205">
        <f t="shared" si="5"/>
        <v>2</v>
      </c>
      <c r="G43" s="206" t="s">
        <v>231</v>
      </c>
      <c r="H43" s="206" t="s">
        <v>116</v>
      </c>
      <c r="I43" s="206" t="s">
        <v>231</v>
      </c>
      <c r="J43" s="206" t="s">
        <v>231</v>
      </c>
      <c r="K43" s="206" t="s">
        <v>231</v>
      </c>
      <c r="L43" s="65" t="s">
        <v>473</v>
      </c>
      <c r="M43" s="65" t="s">
        <v>298</v>
      </c>
      <c r="N43" s="214" t="s">
        <v>728</v>
      </c>
      <c r="O43" s="136" t="s">
        <v>116</v>
      </c>
    </row>
    <row r="44" spans="1:15" ht="15" customHeight="1" x14ac:dyDescent="0.15">
      <c r="A44" s="203" t="s">
        <v>35</v>
      </c>
      <c r="B44" s="203" t="s">
        <v>143</v>
      </c>
      <c r="C44" s="204">
        <f t="shared" si="4"/>
        <v>2</v>
      </c>
      <c r="D44" s="204"/>
      <c r="E44" s="204"/>
      <c r="F44" s="205">
        <f t="shared" si="5"/>
        <v>2</v>
      </c>
      <c r="G44" s="206" t="s">
        <v>231</v>
      </c>
      <c r="H44" s="206" t="s">
        <v>116</v>
      </c>
      <c r="I44" s="206" t="s">
        <v>231</v>
      </c>
      <c r="J44" s="206" t="s">
        <v>231</v>
      </c>
      <c r="K44" s="206" t="s">
        <v>231</v>
      </c>
      <c r="L44" s="65" t="s">
        <v>473</v>
      </c>
      <c r="M44" s="65" t="s">
        <v>305</v>
      </c>
      <c r="N44" s="65" t="s">
        <v>116</v>
      </c>
      <c r="O44" s="136" t="s">
        <v>116</v>
      </c>
    </row>
    <row r="45" spans="1:15" ht="15" customHeight="1" x14ac:dyDescent="0.15">
      <c r="A45" s="203" t="s">
        <v>137</v>
      </c>
      <c r="B45" s="203" t="s">
        <v>100</v>
      </c>
      <c r="C45" s="204">
        <f t="shared" si="4"/>
        <v>0</v>
      </c>
      <c r="D45" s="204"/>
      <c r="E45" s="204"/>
      <c r="F45" s="205">
        <f t="shared" si="5"/>
        <v>0</v>
      </c>
      <c r="G45" s="206" t="s">
        <v>230</v>
      </c>
      <c r="H45" s="206" t="s">
        <v>524</v>
      </c>
      <c r="I45" s="206" t="s">
        <v>230</v>
      </c>
      <c r="J45" s="206" t="s">
        <v>116</v>
      </c>
      <c r="K45" s="206" t="s">
        <v>116</v>
      </c>
      <c r="L45" s="65" t="s">
        <v>236</v>
      </c>
      <c r="M45" s="65" t="s">
        <v>307</v>
      </c>
      <c r="N45" s="65" t="s">
        <v>725</v>
      </c>
      <c r="O45" s="104" t="s">
        <v>116</v>
      </c>
    </row>
    <row r="46" spans="1:15" ht="15" customHeight="1" x14ac:dyDescent="0.15">
      <c r="A46" s="201" t="s">
        <v>36</v>
      </c>
      <c r="B46" s="209"/>
      <c r="C46" s="209"/>
      <c r="D46" s="209"/>
      <c r="E46" s="209"/>
      <c r="F46" s="202"/>
      <c r="G46" s="210"/>
      <c r="H46" s="210"/>
      <c r="I46" s="211"/>
      <c r="J46" s="211"/>
      <c r="K46" s="210"/>
      <c r="L46" s="210"/>
      <c r="M46" s="210"/>
      <c r="N46" s="210"/>
      <c r="O46" s="136" t="s">
        <v>116</v>
      </c>
    </row>
    <row r="47" spans="1:15" ht="15" customHeight="1" x14ac:dyDescent="0.15">
      <c r="A47" s="65" t="s">
        <v>37</v>
      </c>
      <c r="B47" s="203" t="s">
        <v>143</v>
      </c>
      <c r="C47" s="204">
        <f t="shared" ref="C47:C53" si="6">IF(B47=B$4,2,0)</f>
        <v>2</v>
      </c>
      <c r="D47" s="204"/>
      <c r="E47" s="204">
        <v>0.5</v>
      </c>
      <c r="F47" s="205">
        <f>C47*(1-D47)*(1-E47)</f>
        <v>1</v>
      </c>
      <c r="G47" s="206" t="s">
        <v>231</v>
      </c>
      <c r="H47" s="206" t="s">
        <v>116</v>
      </c>
      <c r="I47" s="206" t="s">
        <v>231</v>
      </c>
      <c r="J47" s="206" t="s">
        <v>230</v>
      </c>
      <c r="K47" s="206" t="s">
        <v>116</v>
      </c>
      <c r="L47" s="65" t="s">
        <v>473</v>
      </c>
      <c r="M47" s="65" t="s">
        <v>525</v>
      </c>
      <c r="N47" s="65" t="s">
        <v>731</v>
      </c>
      <c r="O47" s="136" t="s">
        <v>116</v>
      </c>
    </row>
    <row r="48" spans="1:15" ht="15" customHeight="1" x14ac:dyDescent="0.15">
      <c r="A48" s="65" t="s">
        <v>38</v>
      </c>
      <c r="B48" s="203" t="s">
        <v>100</v>
      </c>
      <c r="C48" s="204">
        <f t="shared" si="6"/>
        <v>0</v>
      </c>
      <c r="D48" s="204"/>
      <c r="E48" s="204"/>
      <c r="F48" s="205">
        <f t="shared" ref="F48:F53" si="7">C48*(1-D48)*(1-E48)</f>
        <v>0</v>
      </c>
      <c r="G48" s="206" t="s">
        <v>230</v>
      </c>
      <c r="H48" s="206" t="s">
        <v>486</v>
      </c>
      <c r="I48" s="206" t="s">
        <v>116</v>
      </c>
      <c r="J48" s="206" t="s">
        <v>116</v>
      </c>
      <c r="K48" s="206" t="s">
        <v>116</v>
      </c>
      <c r="L48" s="65" t="s">
        <v>473</v>
      </c>
      <c r="M48" s="65" t="s">
        <v>532</v>
      </c>
      <c r="N48" s="65" t="s">
        <v>543</v>
      </c>
      <c r="O48" s="104" t="s">
        <v>116</v>
      </c>
    </row>
    <row r="49" spans="1:15" ht="15" customHeight="1" x14ac:dyDescent="0.15">
      <c r="A49" s="65" t="s">
        <v>39</v>
      </c>
      <c r="B49" s="203" t="s">
        <v>143</v>
      </c>
      <c r="C49" s="204">
        <f t="shared" si="6"/>
        <v>2</v>
      </c>
      <c r="D49" s="204"/>
      <c r="E49" s="204"/>
      <c r="F49" s="205">
        <f t="shared" si="7"/>
        <v>2</v>
      </c>
      <c r="G49" s="206" t="s">
        <v>231</v>
      </c>
      <c r="H49" s="206" t="s">
        <v>116</v>
      </c>
      <c r="I49" s="206" t="s">
        <v>231</v>
      </c>
      <c r="J49" s="206" t="s">
        <v>231</v>
      </c>
      <c r="K49" s="206" t="s">
        <v>231</v>
      </c>
      <c r="L49" s="65" t="s">
        <v>473</v>
      </c>
      <c r="M49" s="65" t="s">
        <v>320</v>
      </c>
      <c r="N49" s="65" t="s">
        <v>774</v>
      </c>
      <c r="O49" s="136" t="s">
        <v>116</v>
      </c>
    </row>
    <row r="50" spans="1:15" ht="15" customHeight="1" x14ac:dyDescent="0.15">
      <c r="A50" s="65" t="s">
        <v>40</v>
      </c>
      <c r="B50" s="203" t="s">
        <v>100</v>
      </c>
      <c r="C50" s="204">
        <f t="shared" si="6"/>
        <v>0</v>
      </c>
      <c r="D50" s="204"/>
      <c r="E50" s="204"/>
      <c r="F50" s="205">
        <f t="shared" si="7"/>
        <v>0</v>
      </c>
      <c r="G50" s="206" t="s">
        <v>230</v>
      </c>
      <c r="H50" s="206" t="s">
        <v>486</v>
      </c>
      <c r="I50" s="206" t="s">
        <v>116</v>
      </c>
      <c r="J50" s="206" t="s">
        <v>116</v>
      </c>
      <c r="K50" s="206" t="s">
        <v>116</v>
      </c>
      <c r="L50" s="65" t="s">
        <v>473</v>
      </c>
      <c r="M50" s="65" t="s">
        <v>542</v>
      </c>
      <c r="N50" s="65" t="s">
        <v>543</v>
      </c>
      <c r="O50" s="104" t="s">
        <v>116</v>
      </c>
    </row>
    <row r="51" spans="1:15" ht="15" customHeight="1" x14ac:dyDescent="0.15">
      <c r="A51" s="65" t="s">
        <v>161</v>
      </c>
      <c r="B51" s="203" t="s">
        <v>100</v>
      </c>
      <c r="C51" s="204">
        <f t="shared" si="6"/>
        <v>0</v>
      </c>
      <c r="D51" s="204"/>
      <c r="E51" s="204"/>
      <c r="F51" s="205">
        <f t="shared" si="7"/>
        <v>0</v>
      </c>
      <c r="G51" s="206" t="s">
        <v>230</v>
      </c>
      <c r="H51" s="206" t="s">
        <v>486</v>
      </c>
      <c r="I51" s="206" t="s">
        <v>116</v>
      </c>
      <c r="J51" s="206" t="s">
        <v>116</v>
      </c>
      <c r="K51" s="206" t="s">
        <v>116</v>
      </c>
      <c r="L51" s="65" t="s">
        <v>473</v>
      </c>
      <c r="M51" s="65" t="s">
        <v>545</v>
      </c>
      <c r="N51" s="65" t="s">
        <v>543</v>
      </c>
      <c r="O51" s="104" t="s">
        <v>116</v>
      </c>
    </row>
    <row r="52" spans="1:15" ht="15" customHeight="1" x14ac:dyDescent="0.15">
      <c r="A52" s="65" t="s">
        <v>41</v>
      </c>
      <c r="B52" s="203" t="s">
        <v>100</v>
      </c>
      <c r="C52" s="204">
        <f t="shared" si="6"/>
        <v>0</v>
      </c>
      <c r="D52" s="204"/>
      <c r="E52" s="204"/>
      <c r="F52" s="205">
        <f t="shared" si="7"/>
        <v>0</v>
      </c>
      <c r="G52" s="206" t="s">
        <v>230</v>
      </c>
      <c r="H52" s="206" t="s">
        <v>486</v>
      </c>
      <c r="I52" s="206" t="s">
        <v>116</v>
      </c>
      <c r="J52" s="206" t="s">
        <v>116</v>
      </c>
      <c r="K52" s="206" t="s">
        <v>116</v>
      </c>
      <c r="L52" s="65" t="s">
        <v>236</v>
      </c>
      <c r="M52" s="65" t="s">
        <v>314</v>
      </c>
      <c r="N52" s="65" t="s">
        <v>543</v>
      </c>
      <c r="O52" s="104" t="s">
        <v>116</v>
      </c>
    </row>
    <row r="53" spans="1:15" ht="15" customHeight="1" x14ac:dyDescent="0.15">
      <c r="A53" s="65" t="s">
        <v>42</v>
      </c>
      <c r="B53" s="203" t="s">
        <v>143</v>
      </c>
      <c r="C53" s="204">
        <f t="shared" si="6"/>
        <v>2</v>
      </c>
      <c r="D53" s="204"/>
      <c r="E53" s="204"/>
      <c r="F53" s="205">
        <f t="shared" si="7"/>
        <v>2</v>
      </c>
      <c r="G53" s="206" t="s">
        <v>231</v>
      </c>
      <c r="H53" s="206" t="s">
        <v>116</v>
      </c>
      <c r="I53" s="206" t="s">
        <v>231</v>
      </c>
      <c r="J53" s="206" t="s">
        <v>231</v>
      </c>
      <c r="K53" s="206" t="s">
        <v>231</v>
      </c>
      <c r="L53" s="65" t="s">
        <v>236</v>
      </c>
      <c r="M53" s="65" t="s">
        <v>548</v>
      </c>
      <c r="N53" s="65" t="s">
        <v>467</v>
      </c>
      <c r="O53" s="136" t="s">
        <v>116</v>
      </c>
    </row>
    <row r="54" spans="1:15" ht="15" customHeight="1" x14ac:dyDescent="0.15">
      <c r="A54" s="66" t="s">
        <v>43</v>
      </c>
      <c r="B54" s="209"/>
      <c r="C54" s="209"/>
      <c r="D54" s="209"/>
      <c r="E54" s="209"/>
      <c r="F54" s="202"/>
      <c r="G54" s="210"/>
      <c r="H54" s="210"/>
      <c r="I54" s="211"/>
      <c r="J54" s="211"/>
      <c r="K54" s="210"/>
      <c r="L54" s="210"/>
      <c r="M54" s="210"/>
      <c r="N54" s="210"/>
      <c r="O54" s="136" t="s">
        <v>116</v>
      </c>
    </row>
    <row r="55" spans="1:15" ht="15" customHeight="1" x14ac:dyDescent="0.15">
      <c r="A55" s="65" t="s">
        <v>44</v>
      </c>
      <c r="B55" s="203" t="s">
        <v>143</v>
      </c>
      <c r="C55" s="204">
        <f t="shared" ref="C55:C98" si="8">IF(B55=B$4,2,0)</f>
        <v>2</v>
      </c>
      <c r="D55" s="204"/>
      <c r="E55" s="204">
        <v>0.5</v>
      </c>
      <c r="F55" s="205">
        <f t="shared" ref="F55:F68" si="9">C55*(1-D55)*(1-E55)</f>
        <v>1</v>
      </c>
      <c r="G55" s="206" t="s">
        <v>231</v>
      </c>
      <c r="H55" s="206" t="s">
        <v>116</v>
      </c>
      <c r="I55" s="206" t="s">
        <v>231</v>
      </c>
      <c r="J55" s="206" t="s">
        <v>230</v>
      </c>
      <c r="K55" s="65" t="s">
        <v>116</v>
      </c>
      <c r="L55" s="65" t="s">
        <v>473</v>
      </c>
      <c r="M55" s="65" t="s">
        <v>323</v>
      </c>
      <c r="N55" s="65" t="s">
        <v>732</v>
      </c>
      <c r="O55" s="136" t="s">
        <v>116</v>
      </c>
    </row>
    <row r="56" spans="1:15" ht="15" customHeight="1" x14ac:dyDescent="0.15">
      <c r="A56" s="65" t="s">
        <v>218</v>
      </c>
      <c r="B56" s="203" t="s">
        <v>143</v>
      </c>
      <c r="C56" s="204">
        <f t="shared" si="8"/>
        <v>2</v>
      </c>
      <c r="D56" s="204"/>
      <c r="E56" s="204"/>
      <c r="F56" s="205">
        <f t="shared" si="9"/>
        <v>2</v>
      </c>
      <c r="G56" s="206" t="s">
        <v>231</v>
      </c>
      <c r="H56" s="206" t="s">
        <v>116</v>
      </c>
      <c r="I56" s="206" t="s">
        <v>231</v>
      </c>
      <c r="J56" s="206" t="s">
        <v>231</v>
      </c>
      <c r="K56" s="206" t="s">
        <v>231</v>
      </c>
      <c r="L56" s="65" t="s">
        <v>473</v>
      </c>
      <c r="M56" s="65" t="s">
        <v>558</v>
      </c>
      <c r="N56" s="65" t="s">
        <v>116</v>
      </c>
      <c r="O56" s="136" t="s">
        <v>116</v>
      </c>
    </row>
    <row r="57" spans="1:15" ht="15" customHeight="1" x14ac:dyDescent="0.15">
      <c r="A57" s="65" t="s">
        <v>45</v>
      </c>
      <c r="B57" s="203" t="s">
        <v>100</v>
      </c>
      <c r="C57" s="204">
        <f t="shared" si="8"/>
        <v>0</v>
      </c>
      <c r="D57" s="204"/>
      <c r="E57" s="204"/>
      <c r="F57" s="205">
        <f t="shared" si="9"/>
        <v>0</v>
      </c>
      <c r="G57" s="206" t="s">
        <v>230</v>
      </c>
      <c r="H57" s="206" t="s">
        <v>486</v>
      </c>
      <c r="I57" s="206" t="s">
        <v>116</v>
      </c>
      <c r="J57" s="206" t="s">
        <v>116</v>
      </c>
      <c r="K57" s="206" t="s">
        <v>116</v>
      </c>
      <c r="L57" s="65" t="s">
        <v>473</v>
      </c>
      <c r="M57" s="65" t="s">
        <v>335</v>
      </c>
      <c r="N57" s="65" t="s">
        <v>543</v>
      </c>
      <c r="O57" s="104" t="s">
        <v>116</v>
      </c>
    </row>
    <row r="58" spans="1:15" ht="15" customHeight="1" x14ac:dyDescent="0.15">
      <c r="A58" s="65" t="s">
        <v>46</v>
      </c>
      <c r="B58" s="203" t="s">
        <v>143</v>
      </c>
      <c r="C58" s="204">
        <f>IF(B58=B$4,2,0)</f>
        <v>2</v>
      </c>
      <c r="D58" s="204"/>
      <c r="E58" s="204"/>
      <c r="F58" s="205">
        <f t="shared" si="9"/>
        <v>2</v>
      </c>
      <c r="G58" s="206" t="s">
        <v>231</v>
      </c>
      <c r="H58" s="206" t="s">
        <v>116</v>
      </c>
      <c r="I58" s="206" t="s">
        <v>231</v>
      </c>
      <c r="J58" s="206" t="s">
        <v>231</v>
      </c>
      <c r="K58" s="206" t="s">
        <v>231</v>
      </c>
      <c r="L58" s="65" t="s">
        <v>473</v>
      </c>
      <c r="M58" s="65" t="s">
        <v>357</v>
      </c>
      <c r="N58" s="65" t="s">
        <v>116</v>
      </c>
      <c r="O58" s="136" t="s">
        <v>116</v>
      </c>
    </row>
    <row r="59" spans="1:15" ht="15" customHeight="1" x14ac:dyDescent="0.15">
      <c r="A59" s="65" t="s">
        <v>47</v>
      </c>
      <c r="B59" s="203" t="s">
        <v>143</v>
      </c>
      <c r="C59" s="204">
        <f t="shared" si="8"/>
        <v>2</v>
      </c>
      <c r="D59" s="204"/>
      <c r="E59" s="204"/>
      <c r="F59" s="205">
        <f t="shared" si="9"/>
        <v>2</v>
      </c>
      <c r="G59" s="206" t="s">
        <v>231</v>
      </c>
      <c r="H59" s="206" t="s">
        <v>116</v>
      </c>
      <c r="I59" s="206" t="s">
        <v>231</v>
      </c>
      <c r="J59" s="206" t="s">
        <v>231</v>
      </c>
      <c r="K59" s="206" t="s">
        <v>231</v>
      </c>
      <c r="L59" s="65" t="s">
        <v>473</v>
      </c>
      <c r="M59" s="65" t="s">
        <v>336</v>
      </c>
      <c r="N59" s="65" t="s">
        <v>116</v>
      </c>
      <c r="O59" s="136" t="s">
        <v>116</v>
      </c>
    </row>
    <row r="60" spans="1:15" ht="15" customHeight="1" x14ac:dyDescent="0.15">
      <c r="A60" s="65" t="s">
        <v>219</v>
      </c>
      <c r="B60" s="203" t="s">
        <v>143</v>
      </c>
      <c r="C60" s="204">
        <f t="shared" si="8"/>
        <v>2</v>
      </c>
      <c r="D60" s="204"/>
      <c r="E60" s="204"/>
      <c r="F60" s="205">
        <f t="shared" si="9"/>
        <v>2</v>
      </c>
      <c r="G60" s="206" t="s">
        <v>231</v>
      </c>
      <c r="H60" s="206" t="s">
        <v>116</v>
      </c>
      <c r="I60" s="206" t="s">
        <v>231</v>
      </c>
      <c r="J60" s="206" t="s">
        <v>231</v>
      </c>
      <c r="K60" s="206" t="s">
        <v>231</v>
      </c>
      <c r="L60" s="65" t="s">
        <v>236</v>
      </c>
      <c r="M60" s="65" t="s">
        <v>340</v>
      </c>
      <c r="N60" s="65" t="s">
        <v>116</v>
      </c>
      <c r="O60" s="136" t="s">
        <v>116</v>
      </c>
    </row>
    <row r="61" spans="1:15" ht="15" customHeight="1" x14ac:dyDescent="0.15">
      <c r="A61" s="65" t="s">
        <v>48</v>
      </c>
      <c r="B61" s="203" t="s">
        <v>143</v>
      </c>
      <c r="C61" s="204">
        <f t="shared" si="8"/>
        <v>2</v>
      </c>
      <c r="D61" s="204"/>
      <c r="E61" s="204">
        <v>0.5</v>
      </c>
      <c r="F61" s="205">
        <f t="shared" si="9"/>
        <v>1</v>
      </c>
      <c r="G61" s="206" t="s">
        <v>231</v>
      </c>
      <c r="H61" s="206" t="s">
        <v>116</v>
      </c>
      <c r="I61" s="206" t="s">
        <v>231</v>
      </c>
      <c r="J61" s="206" t="s">
        <v>230</v>
      </c>
      <c r="K61" s="206" t="s">
        <v>116</v>
      </c>
      <c r="L61" s="65" t="s">
        <v>473</v>
      </c>
      <c r="M61" s="65" t="s">
        <v>328</v>
      </c>
      <c r="N61" s="65" t="s">
        <v>730</v>
      </c>
      <c r="O61" s="136" t="s">
        <v>116</v>
      </c>
    </row>
    <row r="62" spans="1:15" ht="15" customHeight="1" x14ac:dyDescent="0.15">
      <c r="A62" s="65" t="s">
        <v>49</v>
      </c>
      <c r="B62" s="203" t="s">
        <v>143</v>
      </c>
      <c r="C62" s="204">
        <f t="shared" si="8"/>
        <v>2</v>
      </c>
      <c r="D62" s="204"/>
      <c r="E62" s="204">
        <v>0.5</v>
      </c>
      <c r="F62" s="205">
        <f t="shared" si="9"/>
        <v>1</v>
      </c>
      <c r="G62" s="206" t="s">
        <v>231</v>
      </c>
      <c r="H62" s="206" t="s">
        <v>116</v>
      </c>
      <c r="I62" s="206" t="s">
        <v>231</v>
      </c>
      <c r="J62" s="206" t="s">
        <v>230</v>
      </c>
      <c r="K62" s="206" t="s">
        <v>116</v>
      </c>
      <c r="L62" s="65" t="s">
        <v>473</v>
      </c>
      <c r="M62" s="65" t="s">
        <v>329</v>
      </c>
      <c r="N62" s="65" t="s">
        <v>730</v>
      </c>
      <c r="O62" s="136" t="s">
        <v>116</v>
      </c>
    </row>
    <row r="63" spans="1:15" ht="15" customHeight="1" x14ac:dyDescent="0.15">
      <c r="A63" s="65" t="s">
        <v>148</v>
      </c>
      <c r="B63" s="203" t="s">
        <v>143</v>
      </c>
      <c r="C63" s="204">
        <f t="shared" si="8"/>
        <v>2</v>
      </c>
      <c r="D63" s="204"/>
      <c r="E63" s="204"/>
      <c r="F63" s="205">
        <f t="shared" si="9"/>
        <v>2</v>
      </c>
      <c r="G63" s="206" t="s">
        <v>231</v>
      </c>
      <c r="H63" s="206" t="s">
        <v>116</v>
      </c>
      <c r="I63" s="206" t="s">
        <v>231</v>
      </c>
      <c r="J63" s="206" t="s">
        <v>231</v>
      </c>
      <c r="K63" s="206" t="s">
        <v>231</v>
      </c>
      <c r="L63" s="65" t="s">
        <v>473</v>
      </c>
      <c r="M63" s="65" t="s">
        <v>330</v>
      </c>
      <c r="N63" s="65" t="s">
        <v>116</v>
      </c>
      <c r="O63" s="136" t="s">
        <v>116</v>
      </c>
    </row>
    <row r="64" spans="1:15" ht="15" customHeight="1" x14ac:dyDescent="0.15">
      <c r="A64" s="65" t="s">
        <v>51</v>
      </c>
      <c r="B64" s="203" t="s">
        <v>143</v>
      </c>
      <c r="C64" s="204">
        <f t="shared" si="8"/>
        <v>2</v>
      </c>
      <c r="D64" s="204"/>
      <c r="E64" s="204"/>
      <c r="F64" s="205">
        <f t="shared" si="9"/>
        <v>2</v>
      </c>
      <c r="G64" s="206" t="s">
        <v>231</v>
      </c>
      <c r="H64" s="206" t="s">
        <v>116</v>
      </c>
      <c r="I64" s="206" t="s">
        <v>231</v>
      </c>
      <c r="J64" s="206" t="s">
        <v>231</v>
      </c>
      <c r="K64" s="206" t="s">
        <v>231</v>
      </c>
      <c r="L64" s="65" t="s">
        <v>473</v>
      </c>
      <c r="M64" s="65" t="s">
        <v>361</v>
      </c>
      <c r="N64" s="65" t="s">
        <v>116</v>
      </c>
      <c r="O64" s="136" t="s">
        <v>116</v>
      </c>
    </row>
    <row r="65" spans="1:15" ht="15" customHeight="1" x14ac:dyDescent="0.15">
      <c r="A65" s="65" t="s">
        <v>52</v>
      </c>
      <c r="B65" s="203" t="s">
        <v>100</v>
      </c>
      <c r="C65" s="204">
        <f t="shared" si="8"/>
        <v>0</v>
      </c>
      <c r="D65" s="204"/>
      <c r="E65" s="204"/>
      <c r="F65" s="205">
        <f t="shared" si="9"/>
        <v>0</v>
      </c>
      <c r="G65" s="206" t="s">
        <v>230</v>
      </c>
      <c r="H65" s="206" t="s">
        <v>486</v>
      </c>
      <c r="I65" s="206" t="s">
        <v>116</v>
      </c>
      <c r="J65" s="206" t="s">
        <v>116</v>
      </c>
      <c r="K65" s="206" t="s">
        <v>116</v>
      </c>
      <c r="L65" s="65" t="s">
        <v>473</v>
      </c>
      <c r="M65" s="65" t="s">
        <v>577</v>
      </c>
      <c r="N65" s="65" t="s">
        <v>543</v>
      </c>
      <c r="O65" s="104" t="s">
        <v>116</v>
      </c>
    </row>
    <row r="66" spans="1:15" ht="15" customHeight="1" x14ac:dyDescent="0.15">
      <c r="A66" s="65" t="s">
        <v>53</v>
      </c>
      <c r="B66" s="203" t="s">
        <v>143</v>
      </c>
      <c r="C66" s="204">
        <f t="shared" si="8"/>
        <v>2</v>
      </c>
      <c r="D66" s="204"/>
      <c r="E66" s="204">
        <v>0.5</v>
      </c>
      <c r="F66" s="205">
        <f t="shared" si="9"/>
        <v>1</v>
      </c>
      <c r="G66" s="206" t="s">
        <v>231</v>
      </c>
      <c r="H66" s="206" t="s">
        <v>116</v>
      </c>
      <c r="I66" s="206" t="s">
        <v>231</v>
      </c>
      <c r="J66" s="206" t="s">
        <v>230</v>
      </c>
      <c r="K66" s="206" t="s">
        <v>116</v>
      </c>
      <c r="L66" s="65" t="s">
        <v>473</v>
      </c>
      <c r="M66" s="65" t="s">
        <v>364</v>
      </c>
      <c r="N66" s="65" t="s">
        <v>731</v>
      </c>
      <c r="O66" s="136" t="s">
        <v>116</v>
      </c>
    </row>
    <row r="67" spans="1:15" ht="15" customHeight="1" x14ac:dyDescent="0.15">
      <c r="A67" s="65" t="s">
        <v>54</v>
      </c>
      <c r="B67" s="203" t="s">
        <v>143</v>
      </c>
      <c r="C67" s="204">
        <f t="shared" si="8"/>
        <v>2</v>
      </c>
      <c r="D67" s="204"/>
      <c r="E67" s="204"/>
      <c r="F67" s="205">
        <f t="shared" si="9"/>
        <v>2</v>
      </c>
      <c r="G67" s="206" t="s">
        <v>231</v>
      </c>
      <c r="H67" s="206" t="s">
        <v>116</v>
      </c>
      <c r="I67" s="206" t="s">
        <v>231</v>
      </c>
      <c r="J67" s="206" t="s">
        <v>231</v>
      </c>
      <c r="K67" s="206" t="s">
        <v>231</v>
      </c>
      <c r="L67" s="65" t="s">
        <v>236</v>
      </c>
      <c r="M67" s="65" t="s">
        <v>365</v>
      </c>
      <c r="N67" s="65" t="s">
        <v>116</v>
      </c>
      <c r="O67" s="136" t="s">
        <v>116</v>
      </c>
    </row>
    <row r="68" spans="1:15" ht="15" customHeight="1" x14ac:dyDescent="0.15">
      <c r="A68" s="65" t="s">
        <v>55</v>
      </c>
      <c r="B68" s="203" t="s">
        <v>143</v>
      </c>
      <c r="C68" s="204">
        <f t="shared" si="8"/>
        <v>2</v>
      </c>
      <c r="D68" s="204"/>
      <c r="E68" s="204">
        <v>0.5</v>
      </c>
      <c r="F68" s="205">
        <f t="shared" si="9"/>
        <v>1</v>
      </c>
      <c r="G68" s="206" t="s">
        <v>231</v>
      </c>
      <c r="H68" s="206" t="s">
        <v>116</v>
      </c>
      <c r="I68" s="206" t="s">
        <v>231</v>
      </c>
      <c r="J68" s="206" t="s">
        <v>230</v>
      </c>
      <c r="K68" s="206" t="s">
        <v>116</v>
      </c>
      <c r="L68" s="65" t="s">
        <v>236</v>
      </c>
      <c r="M68" s="65" t="s">
        <v>366</v>
      </c>
      <c r="N68" s="65" t="s">
        <v>730</v>
      </c>
      <c r="O68" s="136" t="s">
        <v>116</v>
      </c>
    </row>
    <row r="69" spans="1:15" ht="15" customHeight="1" x14ac:dyDescent="0.15">
      <c r="A69" s="66" t="s">
        <v>56</v>
      </c>
      <c r="B69" s="215"/>
      <c r="C69" s="209"/>
      <c r="D69" s="209"/>
      <c r="E69" s="209"/>
      <c r="F69" s="202"/>
      <c r="G69" s="210"/>
      <c r="H69" s="210"/>
      <c r="I69" s="211"/>
      <c r="J69" s="211"/>
      <c r="K69" s="210"/>
      <c r="L69" s="210"/>
      <c r="M69" s="210"/>
      <c r="N69" s="210"/>
      <c r="O69" s="136" t="s">
        <v>116</v>
      </c>
    </row>
    <row r="70" spans="1:15" ht="15" customHeight="1" x14ac:dyDescent="0.15">
      <c r="A70" s="65" t="s">
        <v>57</v>
      </c>
      <c r="B70" s="203" t="s">
        <v>100</v>
      </c>
      <c r="C70" s="204">
        <f>IF(B70=B$4,2,0)</f>
        <v>0</v>
      </c>
      <c r="D70" s="204"/>
      <c r="E70" s="204"/>
      <c r="F70" s="205">
        <f t="shared" ref="F70:F75" si="10">C70*(1-D70)*(1-E70)</f>
        <v>0</v>
      </c>
      <c r="G70" s="206" t="s">
        <v>230</v>
      </c>
      <c r="H70" s="206" t="s">
        <v>486</v>
      </c>
      <c r="I70" s="206" t="s">
        <v>116</v>
      </c>
      <c r="J70" s="206" t="s">
        <v>116</v>
      </c>
      <c r="K70" s="206" t="s">
        <v>116</v>
      </c>
      <c r="L70" s="65" t="s">
        <v>473</v>
      </c>
      <c r="M70" s="65" t="s">
        <v>402</v>
      </c>
      <c r="N70" s="65" t="s">
        <v>543</v>
      </c>
      <c r="O70" s="104" t="s">
        <v>116</v>
      </c>
    </row>
    <row r="71" spans="1:15" ht="15" customHeight="1" x14ac:dyDescent="0.15">
      <c r="A71" s="65" t="s">
        <v>58</v>
      </c>
      <c r="B71" s="203" t="s">
        <v>143</v>
      </c>
      <c r="C71" s="204">
        <f t="shared" si="8"/>
        <v>2</v>
      </c>
      <c r="D71" s="204"/>
      <c r="E71" s="204"/>
      <c r="F71" s="205">
        <f t="shared" si="10"/>
        <v>2</v>
      </c>
      <c r="G71" s="206" t="s">
        <v>231</v>
      </c>
      <c r="H71" s="206" t="s">
        <v>116</v>
      </c>
      <c r="I71" s="206" t="s">
        <v>231</v>
      </c>
      <c r="J71" s="206" t="s">
        <v>733</v>
      </c>
      <c r="K71" s="206" t="s">
        <v>231</v>
      </c>
      <c r="L71" s="65" t="s">
        <v>473</v>
      </c>
      <c r="M71" s="65" t="s">
        <v>370</v>
      </c>
      <c r="N71" s="65" t="s">
        <v>734</v>
      </c>
      <c r="O71" s="136" t="s">
        <v>116</v>
      </c>
    </row>
    <row r="72" spans="1:15" ht="15" customHeight="1" x14ac:dyDescent="0.15">
      <c r="A72" s="65" t="s">
        <v>59</v>
      </c>
      <c r="B72" s="203" t="s">
        <v>143</v>
      </c>
      <c r="C72" s="204">
        <f t="shared" si="8"/>
        <v>2</v>
      </c>
      <c r="D72" s="204"/>
      <c r="E72" s="204"/>
      <c r="F72" s="205">
        <f t="shared" si="10"/>
        <v>2</v>
      </c>
      <c r="G72" s="206" t="s">
        <v>231</v>
      </c>
      <c r="H72" s="206" t="s">
        <v>116</v>
      </c>
      <c r="I72" s="206" t="s">
        <v>231</v>
      </c>
      <c r="J72" s="206" t="s">
        <v>231</v>
      </c>
      <c r="K72" s="206" t="s">
        <v>231</v>
      </c>
      <c r="L72" s="65" t="s">
        <v>473</v>
      </c>
      <c r="M72" s="65" t="s">
        <v>373</v>
      </c>
      <c r="N72" s="65" t="s">
        <v>116</v>
      </c>
      <c r="O72" s="136" t="s">
        <v>116</v>
      </c>
    </row>
    <row r="73" spans="1:15" ht="15" customHeight="1" x14ac:dyDescent="0.15">
      <c r="A73" s="65" t="s">
        <v>60</v>
      </c>
      <c r="B73" s="203" t="s">
        <v>143</v>
      </c>
      <c r="C73" s="204">
        <f t="shared" si="8"/>
        <v>2</v>
      </c>
      <c r="D73" s="204"/>
      <c r="E73" s="204"/>
      <c r="F73" s="205">
        <f t="shared" si="10"/>
        <v>2</v>
      </c>
      <c r="G73" s="206" t="s">
        <v>231</v>
      </c>
      <c r="H73" s="206" t="s">
        <v>116</v>
      </c>
      <c r="I73" s="206" t="s">
        <v>231</v>
      </c>
      <c r="J73" s="206" t="s">
        <v>231</v>
      </c>
      <c r="K73" s="206" t="s">
        <v>231</v>
      </c>
      <c r="L73" s="65" t="s">
        <v>473</v>
      </c>
      <c r="M73" s="65" t="s">
        <v>403</v>
      </c>
      <c r="N73" s="214" t="s">
        <v>728</v>
      </c>
      <c r="O73" s="136" t="s">
        <v>116</v>
      </c>
    </row>
    <row r="74" spans="1:15" ht="15" customHeight="1" x14ac:dyDescent="0.15">
      <c r="A74" s="65" t="s">
        <v>160</v>
      </c>
      <c r="B74" s="203" t="s">
        <v>143</v>
      </c>
      <c r="C74" s="204">
        <f t="shared" si="8"/>
        <v>2</v>
      </c>
      <c r="D74" s="204"/>
      <c r="E74" s="204"/>
      <c r="F74" s="205">
        <f t="shared" si="10"/>
        <v>2</v>
      </c>
      <c r="G74" s="206" t="s">
        <v>231</v>
      </c>
      <c r="H74" s="206" t="s">
        <v>116</v>
      </c>
      <c r="I74" s="206" t="s">
        <v>231</v>
      </c>
      <c r="J74" s="206" t="s">
        <v>231</v>
      </c>
      <c r="K74" s="206" t="s">
        <v>231</v>
      </c>
      <c r="L74" s="65" t="s">
        <v>473</v>
      </c>
      <c r="M74" s="65" t="s">
        <v>374</v>
      </c>
      <c r="N74" s="65" t="s">
        <v>116</v>
      </c>
      <c r="O74" s="136" t="s">
        <v>116</v>
      </c>
    </row>
    <row r="75" spans="1:15" ht="15" customHeight="1" x14ac:dyDescent="0.15">
      <c r="A75" s="65" t="s">
        <v>61</v>
      </c>
      <c r="B75" s="203" t="s">
        <v>143</v>
      </c>
      <c r="C75" s="204">
        <f t="shared" si="8"/>
        <v>2</v>
      </c>
      <c r="D75" s="204"/>
      <c r="E75" s="204"/>
      <c r="F75" s="205">
        <f t="shared" si="10"/>
        <v>2</v>
      </c>
      <c r="G75" s="206" t="s">
        <v>231</v>
      </c>
      <c r="H75" s="206" t="s">
        <v>116</v>
      </c>
      <c r="I75" s="206" t="s">
        <v>231</v>
      </c>
      <c r="J75" s="206" t="s">
        <v>231</v>
      </c>
      <c r="K75" s="206" t="s">
        <v>231</v>
      </c>
      <c r="L75" s="65" t="s">
        <v>473</v>
      </c>
      <c r="M75" s="216" t="s">
        <v>600</v>
      </c>
      <c r="N75" s="65" t="s">
        <v>116</v>
      </c>
      <c r="O75" s="136" t="s">
        <v>116</v>
      </c>
    </row>
    <row r="76" spans="1:15" ht="15" customHeight="1" x14ac:dyDescent="0.15">
      <c r="A76" s="66" t="s">
        <v>62</v>
      </c>
      <c r="B76" s="215"/>
      <c r="C76" s="209"/>
      <c r="D76" s="209"/>
      <c r="E76" s="209"/>
      <c r="F76" s="202"/>
      <c r="G76" s="210"/>
      <c r="H76" s="210"/>
      <c r="I76" s="211"/>
      <c r="J76" s="211"/>
      <c r="K76" s="210"/>
      <c r="L76" s="210"/>
      <c r="M76" s="210"/>
      <c r="N76" s="210"/>
      <c r="O76" s="136" t="s">
        <v>116</v>
      </c>
    </row>
    <row r="77" spans="1:15" ht="15" customHeight="1" x14ac:dyDescent="0.15">
      <c r="A77" s="65" t="s">
        <v>63</v>
      </c>
      <c r="B77" s="203" t="s">
        <v>143</v>
      </c>
      <c r="C77" s="204">
        <f t="shared" si="8"/>
        <v>2</v>
      </c>
      <c r="D77" s="204"/>
      <c r="E77" s="204"/>
      <c r="F77" s="205">
        <f>C77*(1-D77)*(1-E77)</f>
        <v>2</v>
      </c>
      <c r="G77" s="206" t="s">
        <v>231</v>
      </c>
      <c r="H77" s="206" t="s">
        <v>116</v>
      </c>
      <c r="I77" s="206" t="s">
        <v>231</v>
      </c>
      <c r="J77" s="206" t="s">
        <v>231</v>
      </c>
      <c r="K77" s="206" t="s">
        <v>231</v>
      </c>
      <c r="L77" s="65" t="s">
        <v>473</v>
      </c>
      <c r="M77" s="65" t="s">
        <v>602</v>
      </c>
      <c r="N77" s="65" t="s">
        <v>116</v>
      </c>
      <c r="O77" s="136" t="s">
        <v>116</v>
      </c>
    </row>
    <row r="78" spans="1:15" ht="15" customHeight="1" x14ac:dyDescent="0.15">
      <c r="A78" s="65" t="s">
        <v>65</v>
      </c>
      <c r="B78" s="203" t="s">
        <v>100</v>
      </c>
      <c r="C78" s="204">
        <f t="shared" si="8"/>
        <v>0</v>
      </c>
      <c r="D78" s="204"/>
      <c r="E78" s="204"/>
      <c r="F78" s="205">
        <f t="shared" ref="F78:F86" si="11">C78*(1-D78)*(1-E78)</f>
        <v>0</v>
      </c>
      <c r="G78" s="206" t="s">
        <v>230</v>
      </c>
      <c r="H78" s="206" t="s">
        <v>650</v>
      </c>
      <c r="I78" s="206" t="s">
        <v>230</v>
      </c>
      <c r="J78" s="206" t="s">
        <v>116</v>
      </c>
      <c r="K78" s="206" t="s">
        <v>116</v>
      </c>
      <c r="L78" s="65" t="s">
        <v>473</v>
      </c>
      <c r="M78" s="206" t="s">
        <v>608</v>
      </c>
      <c r="N78" s="65" t="s">
        <v>773</v>
      </c>
      <c r="O78" s="104" t="s">
        <v>116</v>
      </c>
    </row>
    <row r="79" spans="1:15" ht="15" customHeight="1" x14ac:dyDescent="0.15">
      <c r="A79" s="65" t="s">
        <v>66</v>
      </c>
      <c r="B79" s="203" t="s">
        <v>143</v>
      </c>
      <c r="C79" s="204">
        <f t="shared" si="8"/>
        <v>2</v>
      </c>
      <c r="D79" s="204"/>
      <c r="E79" s="204">
        <v>0.5</v>
      </c>
      <c r="F79" s="205">
        <f>C79*(1-D79)*(1-E79)</f>
        <v>1</v>
      </c>
      <c r="G79" s="206" t="s">
        <v>231</v>
      </c>
      <c r="H79" s="206" t="s">
        <v>116</v>
      </c>
      <c r="I79" s="206" t="s">
        <v>231</v>
      </c>
      <c r="J79" s="206" t="s">
        <v>230</v>
      </c>
      <c r="K79" s="206" t="s">
        <v>116</v>
      </c>
      <c r="L79" s="65" t="s">
        <v>473</v>
      </c>
      <c r="M79" s="65" t="s">
        <v>465</v>
      </c>
      <c r="N79" s="65" t="s">
        <v>730</v>
      </c>
      <c r="O79" s="136" t="s">
        <v>116</v>
      </c>
    </row>
    <row r="80" spans="1:15" ht="15" customHeight="1" x14ac:dyDescent="0.15">
      <c r="A80" s="65" t="s">
        <v>67</v>
      </c>
      <c r="B80" s="203" t="s">
        <v>143</v>
      </c>
      <c r="C80" s="204">
        <f t="shared" si="8"/>
        <v>2</v>
      </c>
      <c r="D80" s="204"/>
      <c r="E80" s="204"/>
      <c r="F80" s="205">
        <f t="shared" si="11"/>
        <v>2</v>
      </c>
      <c r="G80" s="206" t="s">
        <v>231</v>
      </c>
      <c r="H80" s="206" t="s">
        <v>116</v>
      </c>
      <c r="I80" s="206" t="s">
        <v>231</v>
      </c>
      <c r="J80" s="206" t="s">
        <v>231</v>
      </c>
      <c r="K80" s="206" t="s">
        <v>231</v>
      </c>
      <c r="L80" s="65" t="s">
        <v>473</v>
      </c>
      <c r="M80" s="65" t="s">
        <v>410</v>
      </c>
      <c r="N80" s="65" t="s">
        <v>116</v>
      </c>
      <c r="O80" s="136" t="s">
        <v>116</v>
      </c>
    </row>
    <row r="81" spans="1:15" ht="15" customHeight="1" x14ac:dyDescent="0.15">
      <c r="A81" s="65" t="s">
        <v>69</v>
      </c>
      <c r="B81" s="203" t="s">
        <v>143</v>
      </c>
      <c r="C81" s="204">
        <f t="shared" si="8"/>
        <v>2</v>
      </c>
      <c r="D81" s="204"/>
      <c r="E81" s="204">
        <v>0.5</v>
      </c>
      <c r="F81" s="205">
        <f t="shared" si="11"/>
        <v>1</v>
      </c>
      <c r="G81" s="206" t="s">
        <v>231</v>
      </c>
      <c r="H81" s="206" t="s">
        <v>116</v>
      </c>
      <c r="I81" s="206" t="s">
        <v>231</v>
      </c>
      <c r="J81" s="206" t="s">
        <v>230</v>
      </c>
      <c r="K81" s="206" t="s">
        <v>116</v>
      </c>
      <c r="L81" s="65" t="s">
        <v>473</v>
      </c>
      <c r="M81" s="65" t="s">
        <v>379</v>
      </c>
      <c r="N81" s="65" t="s">
        <v>730</v>
      </c>
      <c r="O81" s="136" t="s">
        <v>116</v>
      </c>
    </row>
    <row r="82" spans="1:15" ht="15" customHeight="1" x14ac:dyDescent="0.15">
      <c r="A82" s="65" t="s">
        <v>70</v>
      </c>
      <c r="B82" s="203" t="s">
        <v>143</v>
      </c>
      <c r="C82" s="204">
        <f t="shared" si="8"/>
        <v>2</v>
      </c>
      <c r="D82" s="204"/>
      <c r="E82" s="204"/>
      <c r="F82" s="205">
        <f t="shared" si="11"/>
        <v>2</v>
      </c>
      <c r="G82" s="206" t="s">
        <v>231</v>
      </c>
      <c r="H82" s="206" t="s">
        <v>116</v>
      </c>
      <c r="I82" s="206" t="s">
        <v>231</v>
      </c>
      <c r="J82" s="206" t="s">
        <v>231</v>
      </c>
      <c r="K82" s="206" t="s">
        <v>231</v>
      </c>
      <c r="L82" s="65" t="s">
        <v>236</v>
      </c>
      <c r="M82" s="216" t="s">
        <v>414</v>
      </c>
      <c r="N82" s="65" t="s">
        <v>116</v>
      </c>
      <c r="O82" s="136" t="s">
        <v>116</v>
      </c>
    </row>
    <row r="83" spans="1:15" ht="15" customHeight="1" x14ac:dyDescent="0.15">
      <c r="A83" s="65" t="s">
        <v>117</v>
      </c>
      <c r="B83" s="203" t="s">
        <v>143</v>
      </c>
      <c r="C83" s="204">
        <f t="shared" si="8"/>
        <v>2</v>
      </c>
      <c r="D83" s="204"/>
      <c r="E83" s="204"/>
      <c r="F83" s="205">
        <f t="shared" si="11"/>
        <v>2</v>
      </c>
      <c r="G83" s="206" t="s">
        <v>231</v>
      </c>
      <c r="H83" s="206" t="s">
        <v>116</v>
      </c>
      <c r="I83" s="206" t="s">
        <v>231</v>
      </c>
      <c r="J83" s="206" t="s">
        <v>231</v>
      </c>
      <c r="K83" s="206" t="s">
        <v>231</v>
      </c>
      <c r="L83" s="65" t="s">
        <v>473</v>
      </c>
      <c r="M83" s="65" t="s">
        <v>416</v>
      </c>
      <c r="N83" s="65" t="s">
        <v>116</v>
      </c>
      <c r="O83" s="136" t="s">
        <v>116</v>
      </c>
    </row>
    <row r="84" spans="1:15" ht="15" customHeight="1" x14ac:dyDescent="0.15">
      <c r="A84" s="65" t="s">
        <v>71</v>
      </c>
      <c r="B84" s="203" t="s">
        <v>143</v>
      </c>
      <c r="C84" s="204">
        <f t="shared" si="8"/>
        <v>2</v>
      </c>
      <c r="D84" s="204"/>
      <c r="E84" s="204"/>
      <c r="F84" s="205">
        <f t="shared" si="11"/>
        <v>2</v>
      </c>
      <c r="G84" s="206" t="s">
        <v>231</v>
      </c>
      <c r="H84" s="206" t="s">
        <v>116</v>
      </c>
      <c r="I84" s="206" t="s">
        <v>231</v>
      </c>
      <c r="J84" s="206" t="s">
        <v>231</v>
      </c>
      <c r="K84" s="206" t="s">
        <v>231</v>
      </c>
      <c r="L84" s="65" t="s">
        <v>473</v>
      </c>
      <c r="M84" s="65" t="s">
        <v>614</v>
      </c>
      <c r="N84" s="65" t="s">
        <v>116</v>
      </c>
      <c r="O84" s="136" t="s">
        <v>116</v>
      </c>
    </row>
    <row r="85" spans="1:15" ht="15" customHeight="1" x14ac:dyDescent="0.15">
      <c r="A85" s="65" t="s">
        <v>72</v>
      </c>
      <c r="B85" s="203" t="s">
        <v>143</v>
      </c>
      <c r="C85" s="204">
        <f t="shared" si="8"/>
        <v>2</v>
      </c>
      <c r="D85" s="204"/>
      <c r="E85" s="204"/>
      <c r="F85" s="205">
        <f t="shared" si="11"/>
        <v>2</v>
      </c>
      <c r="G85" s="206" t="s">
        <v>231</v>
      </c>
      <c r="H85" s="206" t="s">
        <v>116</v>
      </c>
      <c r="I85" s="206" t="s">
        <v>231</v>
      </c>
      <c r="J85" s="206" t="s">
        <v>231</v>
      </c>
      <c r="K85" s="206" t="s">
        <v>231</v>
      </c>
      <c r="L85" s="65" t="s">
        <v>473</v>
      </c>
      <c r="M85" s="65" t="s">
        <v>417</v>
      </c>
      <c r="N85" s="65" t="s">
        <v>116</v>
      </c>
      <c r="O85" s="136" t="s">
        <v>116</v>
      </c>
    </row>
    <row r="86" spans="1:15" ht="15" customHeight="1" x14ac:dyDescent="0.15">
      <c r="A86" s="65" t="s">
        <v>73</v>
      </c>
      <c r="B86" s="203" t="s">
        <v>100</v>
      </c>
      <c r="C86" s="204">
        <f t="shared" si="8"/>
        <v>0</v>
      </c>
      <c r="D86" s="204"/>
      <c r="E86" s="204"/>
      <c r="F86" s="205">
        <f t="shared" si="11"/>
        <v>0</v>
      </c>
      <c r="G86" s="206" t="s">
        <v>230</v>
      </c>
      <c r="H86" s="206" t="s">
        <v>811</v>
      </c>
      <c r="I86" s="206" t="s">
        <v>231</v>
      </c>
      <c r="J86" s="206" t="s">
        <v>231</v>
      </c>
      <c r="K86" s="206" t="s">
        <v>231</v>
      </c>
      <c r="L86" s="65" t="s">
        <v>473</v>
      </c>
      <c r="M86" s="65" t="s">
        <v>420</v>
      </c>
      <c r="N86" s="65" t="s">
        <v>812</v>
      </c>
      <c r="O86" s="104" t="s">
        <v>116</v>
      </c>
    </row>
    <row r="87" spans="1:15" ht="15" customHeight="1" x14ac:dyDescent="0.15">
      <c r="A87" s="201" t="s">
        <v>74</v>
      </c>
      <c r="B87" s="215"/>
      <c r="C87" s="209"/>
      <c r="D87" s="209"/>
      <c r="E87" s="209"/>
      <c r="F87" s="202"/>
      <c r="G87" s="210"/>
      <c r="H87" s="210"/>
      <c r="I87" s="211"/>
      <c r="J87" s="211"/>
      <c r="K87" s="210"/>
      <c r="L87" s="210"/>
      <c r="M87" s="210"/>
      <c r="N87" s="210"/>
      <c r="O87" s="136" t="s">
        <v>116</v>
      </c>
    </row>
    <row r="88" spans="1:15" ht="15" customHeight="1" x14ac:dyDescent="0.15">
      <c r="A88" s="203" t="s">
        <v>64</v>
      </c>
      <c r="B88" s="203" t="s">
        <v>143</v>
      </c>
      <c r="C88" s="204">
        <f>IF(B88=B$4,2,0)</f>
        <v>2</v>
      </c>
      <c r="D88" s="204"/>
      <c r="E88" s="204"/>
      <c r="F88" s="205">
        <f>C88*(1-D88)*(1-E88)</f>
        <v>2</v>
      </c>
      <c r="G88" s="206" t="s">
        <v>231</v>
      </c>
      <c r="H88" s="206" t="s">
        <v>116</v>
      </c>
      <c r="I88" s="206" t="s">
        <v>231</v>
      </c>
      <c r="J88" s="206" t="s">
        <v>231</v>
      </c>
      <c r="K88" s="213" t="s">
        <v>231</v>
      </c>
      <c r="L88" s="65" t="s">
        <v>473</v>
      </c>
      <c r="M88" s="65" t="s">
        <v>422</v>
      </c>
      <c r="N88" s="65" t="s">
        <v>729</v>
      </c>
      <c r="O88" s="136" t="s">
        <v>116</v>
      </c>
    </row>
    <row r="89" spans="1:15" ht="15" customHeight="1" x14ac:dyDescent="0.15">
      <c r="A89" s="203" t="s">
        <v>75</v>
      </c>
      <c r="B89" s="203" t="s">
        <v>143</v>
      </c>
      <c r="C89" s="204">
        <f>IF(B89=B$4,2,0)</f>
        <v>2</v>
      </c>
      <c r="D89" s="204"/>
      <c r="E89" s="204"/>
      <c r="F89" s="205">
        <f t="shared" ref="F89:F98" si="12">C89*(1-D89)*(1-E89)</f>
        <v>2</v>
      </c>
      <c r="G89" s="206" t="s">
        <v>231</v>
      </c>
      <c r="H89" s="206" t="s">
        <v>116</v>
      </c>
      <c r="I89" s="206" t="s">
        <v>231</v>
      </c>
      <c r="J89" s="206" t="s">
        <v>231</v>
      </c>
      <c r="K89" s="213" t="s">
        <v>231</v>
      </c>
      <c r="L89" s="65" t="s">
        <v>473</v>
      </c>
      <c r="M89" s="65" t="s">
        <v>423</v>
      </c>
      <c r="N89" s="65" t="s">
        <v>116</v>
      </c>
      <c r="O89" s="136" t="s">
        <v>116</v>
      </c>
    </row>
    <row r="90" spans="1:15" ht="15" customHeight="1" x14ac:dyDescent="0.15">
      <c r="A90" s="203" t="s">
        <v>68</v>
      </c>
      <c r="B90" s="203" t="s">
        <v>143</v>
      </c>
      <c r="C90" s="204">
        <f>IF(B90=B$4,2,0)</f>
        <v>2</v>
      </c>
      <c r="D90" s="204"/>
      <c r="E90" s="204"/>
      <c r="F90" s="205">
        <f t="shared" si="12"/>
        <v>2</v>
      </c>
      <c r="G90" s="206" t="s">
        <v>231</v>
      </c>
      <c r="H90" s="206" t="s">
        <v>116</v>
      </c>
      <c r="I90" s="206" t="s">
        <v>231</v>
      </c>
      <c r="J90" s="206" t="s">
        <v>231</v>
      </c>
      <c r="K90" s="213" t="s">
        <v>231</v>
      </c>
      <c r="L90" s="65" t="s">
        <v>473</v>
      </c>
      <c r="M90" s="65" t="s">
        <v>426</v>
      </c>
      <c r="N90" s="65" t="s">
        <v>116</v>
      </c>
      <c r="O90" s="136" t="s">
        <v>116</v>
      </c>
    </row>
    <row r="91" spans="1:15" ht="15" customHeight="1" x14ac:dyDescent="0.15">
      <c r="A91" s="203" t="s">
        <v>76</v>
      </c>
      <c r="B91" s="203" t="s">
        <v>143</v>
      </c>
      <c r="C91" s="204">
        <f t="shared" si="8"/>
        <v>2</v>
      </c>
      <c r="D91" s="204"/>
      <c r="E91" s="204"/>
      <c r="F91" s="205">
        <f t="shared" si="12"/>
        <v>2</v>
      </c>
      <c r="G91" s="206" t="s">
        <v>231</v>
      </c>
      <c r="H91" s="206" t="s">
        <v>116</v>
      </c>
      <c r="I91" s="206" t="s">
        <v>231</v>
      </c>
      <c r="J91" s="206" t="s">
        <v>231</v>
      </c>
      <c r="K91" s="213" t="s">
        <v>231</v>
      </c>
      <c r="L91" s="65" t="s">
        <v>473</v>
      </c>
      <c r="M91" s="65" t="s">
        <v>427</v>
      </c>
      <c r="N91" s="65" t="s">
        <v>116</v>
      </c>
      <c r="O91" s="136" t="s">
        <v>116</v>
      </c>
    </row>
    <row r="92" spans="1:15" ht="15" customHeight="1" x14ac:dyDescent="0.15">
      <c r="A92" s="203" t="s">
        <v>77</v>
      </c>
      <c r="B92" s="203" t="s">
        <v>143</v>
      </c>
      <c r="C92" s="204">
        <f t="shared" si="8"/>
        <v>2</v>
      </c>
      <c r="D92" s="204"/>
      <c r="E92" s="204"/>
      <c r="F92" s="205">
        <f t="shared" si="12"/>
        <v>2</v>
      </c>
      <c r="G92" s="206" t="s">
        <v>231</v>
      </c>
      <c r="H92" s="206" t="s">
        <v>116</v>
      </c>
      <c r="I92" s="206" t="s">
        <v>231</v>
      </c>
      <c r="J92" s="206" t="s">
        <v>231</v>
      </c>
      <c r="K92" s="213" t="s">
        <v>231</v>
      </c>
      <c r="L92" s="65" t="s">
        <v>236</v>
      </c>
      <c r="M92" s="216" t="s">
        <v>627</v>
      </c>
      <c r="N92" s="65" t="s">
        <v>116</v>
      </c>
      <c r="O92" s="136" t="s">
        <v>116</v>
      </c>
    </row>
    <row r="93" spans="1:15" ht="15" customHeight="1" x14ac:dyDescent="0.15">
      <c r="A93" s="203" t="s">
        <v>78</v>
      </c>
      <c r="B93" s="203" t="s">
        <v>143</v>
      </c>
      <c r="C93" s="204">
        <f t="shared" si="8"/>
        <v>2</v>
      </c>
      <c r="D93" s="204"/>
      <c r="E93" s="204"/>
      <c r="F93" s="205">
        <f t="shared" si="12"/>
        <v>2</v>
      </c>
      <c r="G93" s="206" t="s">
        <v>231</v>
      </c>
      <c r="H93" s="206" t="s">
        <v>116</v>
      </c>
      <c r="I93" s="206" t="s">
        <v>231</v>
      </c>
      <c r="J93" s="206" t="s">
        <v>231</v>
      </c>
      <c r="K93" s="213" t="s">
        <v>231</v>
      </c>
      <c r="L93" s="65" t="s">
        <v>473</v>
      </c>
      <c r="M93" s="65" t="s">
        <v>430</v>
      </c>
      <c r="N93" s="65" t="s">
        <v>116</v>
      </c>
      <c r="O93" s="136" t="s">
        <v>116</v>
      </c>
    </row>
    <row r="94" spans="1:15" ht="15" customHeight="1" x14ac:dyDescent="0.15">
      <c r="A94" s="203" t="s">
        <v>79</v>
      </c>
      <c r="B94" s="203" t="s">
        <v>143</v>
      </c>
      <c r="C94" s="204">
        <f t="shared" si="8"/>
        <v>2</v>
      </c>
      <c r="D94" s="204"/>
      <c r="E94" s="204"/>
      <c r="F94" s="205">
        <f t="shared" si="12"/>
        <v>2</v>
      </c>
      <c r="G94" s="206" t="s">
        <v>231</v>
      </c>
      <c r="H94" s="206" t="s">
        <v>116</v>
      </c>
      <c r="I94" s="206" t="s">
        <v>231</v>
      </c>
      <c r="J94" s="206" t="s">
        <v>231</v>
      </c>
      <c r="K94" s="213" t="s">
        <v>231</v>
      </c>
      <c r="L94" s="65" t="s">
        <v>236</v>
      </c>
      <c r="M94" s="212" t="s">
        <v>633</v>
      </c>
      <c r="N94" s="65" t="s">
        <v>116</v>
      </c>
      <c r="O94" s="136" t="s">
        <v>116</v>
      </c>
    </row>
    <row r="95" spans="1:15" ht="15" customHeight="1" x14ac:dyDescent="0.15">
      <c r="A95" s="203" t="s">
        <v>80</v>
      </c>
      <c r="B95" s="203" t="s">
        <v>143</v>
      </c>
      <c r="C95" s="204">
        <f t="shared" si="8"/>
        <v>2</v>
      </c>
      <c r="D95" s="204"/>
      <c r="E95" s="204"/>
      <c r="F95" s="205">
        <f t="shared" si="12"/>
        <v>2</v>
      </c>
      <c r="G95" s="206" t="s">
        <v>231</v>
      </c>
      <c r="H95" s="206" t="s">
        <v>116</v>
      </c>
      <c r="I95" s="206" t="s">
        <v>231</v>
      </c>
      <c r="J95" s="206" t="s">
        <v>231</v>
      </c>
      <c r="K95" s="213" t="s">
        <v>231</v>
      </c>
      <c r="L95" s="65" t="s">
        <v>236</v>
      </c>
      <c r="M95" s="65" t="s">
        <v>635</v>
      </c>
      <c r="N95" s="65" t="s">
        <v>116</v>
      </c>
      <c r="O95" s="136" t="s">
        <v>116</v>
      </c>
    </row>
    <row r="96" spans="1:15" ht="15" customHeight="1" x14ac:dyDescent="0.15">
      <c r="A96" s="203" t="s">
        <v>81</v>
      </c>
      <c r="B96" s="203" t="s">
        <v>143</v>
      </c>
      <c r="C96" s="204">
        <f t="shared" si="8"/>
        <v>2</v>
      </c>
      <c r="D96" s="204"/>
      <c r="E96" s="204"/>
      <c r="F96" s="205">
        <f t="shared" si="12"/>
        <v>2</v>
      </c>
      <c r="G96" s="206" t="s">
        <v>231</v>
      </c>
      <c r="H96" s="206" t="s">
        <v>116</v>
      </c>
      <c r="I96" s="206" t="s">
        <v>231</v>
      </c>
      <c r="J96" s="206" t="s">
        <v>231</v>
      </c>
      <c r="K96" s="213" t="s">
        <v>231</v>
      </c>
      <c r="L96" s="65" t="s">
        <v>236</v>
      </c>
      <c r="M96" s="65" t="s">
        <v>433</v>
      </c>
      <c r="N96" s="65" t="s">
        <v>116</v>
      </c>
      <c r="O96" s="136" t="s">
        <v>116</v>
      </c>
    </row>
    <row r="97" spans="1:15" ht="15" customHeight="1" x14ac:dyDescent="0.15">
      <c r="A97" s="203" t="s">
        <v>82</v>
      </c>
      <c r="B97" s="203" t="s">
        <v>100</v>
      </c>
      <c r="C97" s="204">
        <f t="shared" si="8"/>
        <v>0</v>
      </c>
      <c r="D97" s="204"/>
      <c r="E97" s="204"/>
      <c r="F97" s="205">
        <f t="shared" si="12"/>
        <v>0</v>
      </c>
      <c r="G97" s="206" t="s">
        <v>230</v>
      </c>
      <c r="H97" s="206" t="s">
        <v>486</v>
      </c>
      <c r="I97" s="206" t="s">
        <v>116</v>
      </c>
      <c r="J97" s="206" t="s">
        <v>116</v>
      </c>
      <c r="K97" s="206" t="s">
        <v>116</v>
      </c>
      <c r="L97" s="65" t="s">
        <v>473</v>
      </c>
      <c r="M97" s="65" t="s">
        <v>400</v>
      </c>
      <c r="N97" s="65" t="s">
        <v>543</v>
      </c>
      <c r="O97" s="104" t="s">
        <v>116</v>
      </c>
    </row>
    <row r="98" spans="1:15" ht="15" customHeight="1" x14ac:dyDescent="0.15">
      <c r="A98" s="203" t="s">
        <v>83</v>
      </c>
      <c r="B98" s="203" t="s">
        <v>100</v>
      </c>
      <c r="C98" s="204">
        <f t="shared" si="8"/>
        <v>0</v>
      </c>
      <c r="D98" s="204"/>
      <c r="E98" s="204"/>
      <c r="F98" s="205">
        <f t="shared" si="12"/>
        <v>0</v>
      </c>
      <c r="G98" s="217" t="s">
        <v>230</v>
      </c>
      <c r="H98" s="217" t="s">
        <v>486</v>
      </c>
      <c r="I98" s="217" t="s">
        <v>116</v>
      </c>
      <c r="J98" s="217" t="s">
        <v>116</v>
      </c>
      <c r="K98" s="217" t="s">
        <v>116</v>
      </c>
      <c r="L98" s="65" t="s">
        <v>473</v>
      </c>
      <c r="M98" s="65" t="s">
        <v>643</v>
      </c>
      <c r="N98" s="203" t="s">
        <v>543</v>
      </c>
      <c r="O98" s="104" t="s">
        <v>116</v>
      </c>
    </row>
    <row r="99" spans="1:15" ht="27" customHeight="1" x14ac:dyDescent="0.15">
      <c r="A99" s="255" t="s">
        <v>192</v>
      </c>
      <c r="B99" s="255"/>
      <c r="C99" s="255"/>
      <c r="D99" s="255"/>
      <c r="E99" s="255"/>
      <c r="F99" s="255"/>
      <c r="G99" s="255"/>
      <c r="H99" s="255"/>
      <c r="I99" s="255"/>
      <c r="J99" s="255"/>
      <c r="K99" s="255"/>
      <c r="L99" s="255"/>
      <c r="M99" s="255"/>
      <c r="N99" s="255"/>
      <c r="O99" s="136"/>
    </row>
    <row r="103" spans="1:15" x14ac:dyDescent="0.15">
      <c r="A103" s="3"/>
      <c r="B103" s="3"/>
      <c r="C103" s="3"/>
      <c r="D103" s="3"/>
      <c r="E103" s="3"/>
      <c r="F103" s="4"/>
      <c r="G103" s="4"/>
      <c r="H103" s="4"/>
      <c r="I103" s="4"/>
      <c r="J103" s="4"/>
      <c r="K103" s="4"/>
    </row>
    <row r="107" spans="1:15" x14ac:dyDescent="0.15">
      <c r="A107" s="3"/>
      <c r="B107" s="3"/>
      <c r="C107" s="3"/>
      <c r="D107" s="3"/>
      <c r="E107" s="3"/>
      <c r="F107" s="4"/>
      <c r="G107" s="4"/>
      <c r="H107" s="4"/>
      <c r="I107" s="4"/>
      <c r="J107" s="4"/>
      <c r="K107" s="4"/>
    </row>
    <row r="110" spans="1:15" x14ac:dyDescent="0.15">
      <c r="A110" s="3"/>
      <c r="B110" s="3"/>
      <c r="C110" s="3"/>
      <c r="D110" s="3"/>
      <c r="E110" s="3"/>
      <c r="F110" s="4"/>
      <c r="G110" s="4"/>
      <c r="H110" s="4"/>
      <c r="I110" s="4"/>
      <c r="J110" s="4"/>
      <c r="K110" s="4"/>
    </row>
    <row r="114" spans="1:11" x14ac:dyDescent="0.15">
      <c r="A114" s="3"/>
      <c r="B114" s="3"/>
      <c r="C114" s="3"/>
      <c r="D114" s="3"/>
      <c r="E114" s="3"/>
      <c r="F114" s="4"/>
      <c r="G114" s="4"/>
      <c r="H114" s="4"/>
      <c r="I114" s="4"/>
      <c r="J114" s="4"/>
      <c r="K114" s="4"/>
    </row>
    <row r="117" spans="1:11" x14ac:dyDescent="0.15">
      <c r="A117" s="3"/>
      <c r="B117" s="3"/>
      <c r="C117" s="3"/>
      <c r="D117" s="3"/>
      <c r="E117" s="3"/>
      <c r="F117" s="4"/>
      <c r="G117" s="4"/>
      <c r="H117" s="4"/>
      <c r="I117" s="4"/>
      <c r="J117" s="4"/>
      <c r="K117" s="4"/>
    </row>
    <row r="121" spans="1:11" x14ac:dyDescent="0.15">
      <c r="A121" s="3"/>
      <c r="B121" s="3"/>
      <c r="C121" s="3"/>
      <c r="D121" s="3"/>
      <c r="E121" s="3"/>
      <c r="F121" s="4"/>
      <c r="G121" s="4"/>
      <c r="H121" s="4"/>
      <c r="I121" s="4"/>
      <c r="J121" s="4"/>
      <c r="K121" s="4"/>
    </row>
  </sheetData>
  <mergeCells count="18">
    <mergeCell ref="A99:N99"/>
    <mergeCell ref="I3:I5"/>
    <mergeCell ref="J3:J5"/>
    <mergeCell ref="C4:C5"/>
    <mergeCell ref="D4:D5"/>
    <mergeCell ref="E4:E5"/>
    <mergeCell ref="F4:F5"/>
    <mergeCell ref="H3:H5"/>
    <mergeCell ref="A1:N1"/>
    <mergeCell ref="A2:N2"/>
    <mergeCell ref="A3:A5"/>
    <mergeCell ref="C3:F3"/>
    <mergeCell ref="G3:G5"/>
    <mergeCell ref="K3:K5"/>
    <mergeCell ref="L3:M3"/>
    <mergeCell ref="N3:N5"/>
    <mergeCell ref="L4:L5"/>
    <mergeCell ref="M4:M5"/>
  </mergeCells>
  <dataValidations count="1">
    <dataValidation type="list" allowBlank="1" showInputMessage="1" showErrorMessage="1" sqref="B77:B86 B7:B23 B55:B68 B47:B53 B70:B75 B26:B36 B38:B45 B88:B98" xr:uid="{00000000-0002-0000-0A00-000000000000}">
      <formula1>$B$4:$B$5</formula1>
    </dataValidation>
  </dataValidations>
  <printOptions horizontalCentered="1"/>
  <pageMargins left="0.39370078740157483" right="0.39370078740157483" top="0.98425196850393704" bottom="0.39370078740157483" header="0.31496062992125984" footer="0.23622047244094491"/>
  <pageSetup paperSize="9" scale="58" fitToHeight="3" orientation="landscape" r:id="rId1"/>
  <headerFooter>
    <oddFooter>&amp;C&amp;"Times New Roman,обычный"&amp;8&amp;A&amp;R&amp;P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pageSetUpPr fitToPage="1"/>
  </sheetPr>
  <dimension ref="A1:I99"/>
  <sheetViews>
    <sheetView tabSelected="1" zoomScale="110" zoomScaleNormal="110" zoomScalePageLayoutView="80" workbookViewId="0">
      <pane ySplit="5" topLeftCell="A6" activePane="bottomLeft" state="frozen"/>
      <selection pane="bottomLeft" sqref="A1:I1"/>
    </sheetView>
  </sheetViews>
  <sheetFormatPr baseColWidth="10" defaultColWidth="11.5" defaultRowHeight="15" x14ac:dyDescent="0.2"/>
  <cols>
    <col min="1" max="1" width="24.5" customWidth="1"/>
    <col min="2" max="2" width="12.5" customWidth="1"/>
    <col min="3" max="3" width="11.5" customWidth="1"/>
    <col min="4" max="4" width="22.1640625" customWidth="1"/>
    <col min="5" max="5" width="21.33203125" customWidth="1"/>
    <col min="6" max="6" width="17.5" customWidth="1"/>
    <col min="7" max="7" width="19.33203125" customWidth="1"/>
    <col min="8" max="8" width="18" customWidth="1"/>
    <col min="9" max="9" width="19.33203125" customWidth="1"/>
  </cols>
  <sheetData>
    <row r="1" spans="1:9" ht="30" customHeight="1" x14ac:dyDescent="0.2">
      <c r="A1" s="225" t="s">
        <v>212</v>
      </c>
      <c r="B1" s="226"/>
      <c r="C1" s="226"/>
      <c r="D1" s="226"/>
      <c r="E1" s="226"/>
      <c r="F1" s="226"/>
      <c r="G1" s="226"/>
      <c r="H1" s="226"/>
      <c r="I1" s="227"/>
    </row>
    <row r="2" spans="1:9" ht="30" customHeight="1" x14ac:dyDescent="0.2">
      <c r="A2" s="228" t="s">
        <v>779</v>
      </c>
      <c r="B2" s="229"/>
      <c r="C2" s="229"/>
      <c r="D2" s="229"/>
      <c r="E2" s="229"/>
      <c r="F2" s="229"/>
      <c r="G2" s="229"/>
      <c r="H2" s="229"/>
      <c r="I2" s="230"/>
    </row>
    <row r="3" spans="1:9" ht="120" customHeight="1" x14ac:dyDescent="0.2">
      <c r="A3" s="39" t="s">
        <v>780</v>
      </c>
      <c r="B3" s="40" t="s">
        <v>97</v>
      </c>
      <c r="C3" s="40" t="s">
        <v>98</v>
      </c>
      <c r="D3" s="21" t="s">
        <v>206</v>
      </c>
      <c r="E3" s="21" t="s">
        <v>154</v>
      </c>
      <c r="F3" s="21" t="s">
        <v>213</v>
      </c>
      <c r="G3" s="21" t="s">
        <v>214</v>
      </c>
      <c r="H3" s="21" t="s">
        <v>215</v>
      </c>
      <c r="I3" s="21" t="s">
        <v>216</v>
      </c>
    </row>
    <row r="4" spans="1:9" ht="15" customHeight="1" x14ac:dyDescent="0.2">
      <c r="A4" s="60" t="s">
        <v>84</v>
      </c>
      <c r="B4" s="20" t="s">
        <v>96</v>
      </c>
      <c r="C4" s="20" t="s">
        <v>85</v>
      </c>
      <c r="D4" s="16" t="s">
        <v>85</v>
      </c>
      <c r="E4" s="16" t="s">
        <v>85</v>
      </c>
      <c r="F4" s="12" t="s">
        <v>85</v>
      </c>
      <c r="G4" s="12" t="s">
        <v>85</v>
      </c>
      <c r="H4" s="12" t="s">
        <v>85</v>
      </c>
      <c r="I4" s="12" t="s">
        <v>85</v>
      </c>
    </row>
    <row r="5" spans="1:9" s="11" customFormat="1" ht="15" customHeight="1" x14ac:dyDescent="0.2">
      <c r="A5" s="67" t="s">
        <v>228</v>
      </c>
      <c r="B5" s="20"/>
      <c r="C5" s="23">
        <f>SUM(D5:I5)</f>
        <v>12</v>
      </c>
      <c r="D5" s="13">
        <v>2</v>
      </c>
      <c r="E5" s="13">
        <v>2</v>
      </c>
      <c r="F5" s="13">
        <v>2</v>
      </c>
      <c r="G5" s="13">
        <v>2</v>
      </c>
      <c r="H5" s="13">
        <v>2</v>
      </c>
      <c r="I5" s="13">
        <v>2</v>
      </c>
    </row>
    <row r="6" spans="1:9" ht="15" customHeight="1" x14ac:dyDescent="0.2">
      <c r="A6" s="41" t="s">
        <v>0</v>
      </c>
      <c r="B6" s="24"/>
      <c r="C6" s="24"/>
      <c r="D6" s="24"/>
      <c r="E6" s="24"/>
      <c r="F6" s="25"/>
      <c r="G6" s="25"/>
      <c r="H6" s="25"/>
      <c r="I6" s="25"/>
    </row>
    <row r="7" spans="1:9" ht="15" customHeight="1" x14ac:dyDescent="0.2">
      <c r="A7" s="18" t="s">
        <v>1</v>
      </c>
      <c r="B7" s="26">
        <f>C7/$C$5*100</f>
        <v>91.666666666666657</v>
      </c>
      <c r="C7" s="26">
        <f>SUM(D7:I7)</f>
        <v>11</v>
      </c>
      <c r="D7" s="27">
        <f>'2.1'!F7</f>
        <v>2</v>
      </c>
      <c r="E7" s="27">
        <f>'2.2'!E7</f>
        <v>2</v>
      </c>
      <c r="F7" s="28">
        <f>'2.3'!F7</f>
        <v>2</v>
      </c>
      <c r="G7" s="28">
        <f>'2.4'!F7</f>
        <v>2</v>
      </c>
      <c r="H7" s="28">
        <f>'2.5'!F7</f>
        <v>2</v>
      </c>
      <c r="I7" s="28">
        <f>'2.6'!F7</f>
        <v>1</v>
      </c>
    </row>
    <row r="8" spans="1:9" ht="15" customHeight="1" x14ac:dyDescent="0.2">
      <c r="A8" s="18" t="s">
        <v>2</v>
      </c>
      <c r="B8" s="26">
        <f t="shared" ref="B8:B71" si="0">C8/$C$5*100</f>
        <v>83.333333333333343</v>
      </c>
      <c r="C8" s="26">
        <f t="shared" ref="C8:C71" si="1">SUM(D8:I8)</f>
        <v>10</v>
      </c>
      <c r="D8" s="27">
        <f>'2.1'!F8</f>
        <v>2</v>
      </c>
      <c r="E8" s="27">
        <f>'2.2'!E8</f>
        <v>0</v>
      </c>
      <c r="F8" s="28">
        <f>'2.3'!F8</f>
        <v>2</v>
      </c>
      <c r="G8" s="28">
        <f>'2.4'!F8</f>
        <v>2</v>
      </c>
      <c r="H8" s="28">
        <f>'2.5'!F8</f>
        <v>2</v>
      </c>
      <c r="I8" s="28">
        <f>'2.6'!F8</f>
        <v>2</v>
      </c>
    </row>
    <row r="9" spans="1:9" ht="15" customHeight="1" x14ac:dyDescent="0.2">
      <c r="A9" s="18" t="s">
        <v>3</v>
      </c>
      <c r="B9" s="26">
        <f t="shared" si="0"/>
        <v>100</v>
      </c>
      <c r="C9" s="26">
        <f t="shared" si="1"/>
        <v>12</v>
      </c>
      <c r="D9" s="27">
        <f>'2.1'!F9</f>
        <v>2</v>
      </c>
      <c r="E9" s="27">
        <f>'2.2'!E9</f>
        <v>2</v>
      </c>
      <c r="F9" s="28">
        <f>'2.3'!F9</f>
        <v>2</v>
      </c>
      <c r="G9" s="28">
        <f>'2.4'!F9</f>
        <v>2</v>
      </c>
      <c r="H9" s="28">
        <f>'2.5'!F9</f>
        <v>2</v>
      </c>
      <c r="I9" s="28">
        <f>'2.6'!F9</f>
        <v>2</v>
      </c>
    </row>
    <row r="10" spans="1:9" ht="15" customHeight="1" x14ac:dyDescent="0.2">
      <c r="A10" s="18" t="s">
        <v>4</v>
      </c>
      <c r="B10" s="26">
        <f t="shared" si="0"/>
        <v>66.666666666666657</v>
      </c>
      <c r="C10" s="26">
        <f t="shared" si="1"/>
        <v>8</v>
      </c>
      <c r="D10" s="27">
        <f>'2.1'!F10</f>
        <v>2</v>
      </c>
      <c r="E10" s="27">
        <f>'2.2'!E10</f>
        <v>0</v>
      </c>
      <c r="F10" s="28">
        <f>'2.3'!F10</f>
        <v>2</v>
      </c>
      <c r="G10" s="28">
        <f>'2.4'!F10</f>
        <v>0</v>
      </c>
      <c r="H10" s="28">
        <f>'2.5'!F10</f>
        <v>2</v>
      </c>
      <c r="I10" s="28">
        <f>'2.6'!F10</f>
        <v>2</v>
      </c>
    </row>
    <row r="11" spans="1:9" ht="15" customHeight="1" x14ac:dyDescent="0.2">
      <c r="A11" s="18" t="s">
        <v>5</v>
      </c>
      <c r="B11" s="26">
        <f t="shared" si="0"/>
        <v>100</v>
      </c>
      <c r="C11" s="26">
        <f t="shared" si="1"/>
        <v>12</v>
      </c>
      <c r="D11" s="27">
        <f>'2.1'!F11</f>
        <v>2</v>
      </c>
      <c r="E11" s="27">
        <f>'2.2'!E11</f>
        <v>2</v>
      </c>
      <c r="F11" s="28">
        <f>'2.3'!F11</f>
        <v>2</v>
      </c>
      <c r="G11" s="28">
        <f>'2.4'!F11</f>
        <v>2</v>
      </c>
      <c r="H11" s="28">
        <f>'2.5'!F11</f>
        <v>2</v>
      </c>
      <c r="I11" s="28">
        <f>'2.6'!F11</f>
        <v>2</v>
      </c>
    </row>
    <row r="12" spans="1:9" ht="15" customHeight="1" x14ac:dyDescent="0.2">
      <c r="A12" s="18" t="s">
        <v>6</v>
      </c>
      <c r="B12" s="26">
        <f t="shared" si="0"/>
        <v>91.666666666666657</v>
      </c>
      <c r="C12" s="26">
        <f t="shared" si="1"/>
        <v>11</v>
      </c>
      <c r="D12" s="27">
        <f>'2.1'!F12</f>
        <v>1</v>
      </c>
      <c r="E12" s="27">
        <f>'2.2'!E12</f>
        <v>2</v>
      </c>
      <c r="F12" s="28">
        <f>'2.3'!F12</f>
        <v>2</v>
      </c>
      <c r="G12" s="28">
        <f>'2.4'!F12</f>
        <v>2</v>
      </c>
      <c r="H12" s="28">
        <f>'2.5'!F12</f>
        <v>2</v>
      </c>
      <c r="I12" s="28">
        <f>'2.6'!F12</f>
        <v>2</v>
      </c>
    </row>
    <row r="13" spans="1:9" ht="15" customHeight="1" x14ac:dyDescent="0.2">
      <c r="A13" s="18" t="s">
        <v>7</v>
      </c>
      <c r="B13" s="26">
        <f t="shared" si="0"/>
        <v>83.333333333333343</v>
      </c>
      <c r="C13" s="26">
        <f t="shared" si="1"/>
        <v>10</v>
      </c>
      <c r="D13" s="27">
        <f>'2.1'!F13</f>
        <v>2</v>
      </c>
      <c r="E13" s="27">
        <f>'2.2'!E13</f>
        <v>2</v>
      </c>
      <c r="F13" s="28">
        <f>'2.3'!F13</f>
        <v>2</v>
      </c>
      <c r="G13" s="28">
        <f>'2.4'!F13</f>
        <v>0</v>
      </c>
      <c r="H13" s="28">
        <f>'2.5'!F13</f>
        <v>2</v>
      </c>
      <c r="I13" s="28">
        <f>'2.6'!F13</f>
        <v>2</v>
      </c>
    </row>
    <row r="14" spans="1:9" s="1" customFormat="1" ht="15" customHeight="1" x14ac:dyDescent="0.2">
      <c r="A14" s="18" t="s">
        <v>8</v>
      </c>
      <c r="B14" s="26">
        <f t="shared" si="0"/>
        <v>91.666666666666657</v>
      </c>
      <c r="C14" s="26">
        <f t="shared" si="1"/>
        <v>11</v>
      </c>
      <c r="D14" s="27">
        <f>'2.1'!F14</f>
        <v>2</v>
      </c>
      <c r="E14" s="27">
        <f>'2.2'!E14</f>
        <v>2</v>
      </c>
      <c r="F14" s="28">
        <f>'2.3'!F14</f>
        <v>2</v>
      </c>
      <c r="G14" s="28">
        <f>'2.4'!F14</f>
        <v>2</v>
      </c>
      <c r="H14" s="28">
        <f>'2.5'!F14</f>
        <v>2</v>
      </c>
      <c r="I14" s="28">
        <f>'2.6'!F14</f>
        <v>1</v>
      </c>
    </row>
    <row r="15" spans="1:9" ht="15" customHeight="1" x14ac:dyDescent="0.2">
      <c r="A15" s="18" t="s">
        <v>9</v>
      </c>
      <c r="B15" s="26">
        <f t="shared" si="0"/>
        <v>100</v>
      </c>
      <c r="C15" s="26">
        <f t="shared" si="1"/>
        <v>12</v>
      </c>
      <c r="D15" s="27">
        <f>'2.1'!F15</f>
        <v>2</v>
      </c>
      <c r="E15" s="27">
        <f>'2.2'!E15</f>
        <v>2</v>
      </c>
      <c r="F15" s="28">
        <f>'2.3'!F15</f>
        <v>2</v>
      </c>
      <c r="G15" s="28">
        <f>'2.4'!F15</f>
        <v>2</v>
      </c>
      <c r="H15" s="28">
        <f>'2.5'!F15</f>
        <v>2</v>
      </c>
      <c r="I15" s="28">
        <f>'2.6'!F15</f>
        <v>2</v>
      </c>
    </row>
    <row r="16" spans="1:9" ht="15" customHeight="1" x14ac:dyDescent="0.2">
      <c r="A16" s="18" t="s">
        <v>10</v>
      </c>
      <c r="B16" s="26">
        <f t="shared" si="0"/>
        <v>100</v>
      </c>
      <c r="C16" s="26">
        <f t="shared" si="1"/>
        <v>12</v>
      </c>
      <c r="D16" s="27">
        <f>'2.1'!F16</f>
        <v>2</v>
      </c>
      <c r="E16" s="27">
        <f>'2.2'!E16</f>
        <v>2</v>
      </c>
      <c r="F16" s="28">
        <f>'2.3'!F16</f>
        <v>2</v>
      </c>
      <c r="G16" s="28">
        <f>'2.4'!F16</f>
        <v>2</v>
      </c>
      <c r="H16" s="28">
        <f>'2.5'!F16</f>
        <v>2</v>
      </c>
      <c r="I16" s="28">
        <f>'2.6'!F16</f>
        <v>2</v>
      </c>
    </row>
    <row r="17" spans="1:9" ht="15" customHeight="1" x14ac:dyDescent="0.2">
      <c r="A17" s="18" t="s">
        <v>11</v>
      </c>
      <c r="B17" s="26">
        <f t="shared" si="0"/>
        <v>66.666666666666657</v>
      </c>
      <c r="C17" s="26">
        <f t="shared" si="1"/>
        <v>8</v>
      </c>
      <c r="D17" s="27">
        <f>'2.1'!F17</f>
        <v>1</v>
      </c>
      <c r="E17" s="27">
        <f>'2.2'!E17</f>
        <v>0</v>
      </c>
      <c r="F17" s="28">
        <f>'2.3'!F17</f>
        <v>2</v>
      </c>
      <c r="G17" s="28">
        <f>'2.4'!F17</f>
        <v>2</v>
      </c>
      <c r="H17" s="28">
        <f>'2.5'!F17</f>
        <v>1</v>
      </c>
      <c r="I17" s="28">
        <f>'2.6'!F17</f>
        <v>2</v>
      </c>
    </row>
    <row r="18" spans="1:9" s="1" customFormat="1" ht="15" customHeight="1" x14ac:dyDescent="0.2">
      <c r="A18" s="18" t="s">
        <v>12</v>
      </c>
      <c r="B18" s="26">
        <f t="shared" si="0"/>
        <v>83.333333333333343</v>
      </c>
      <c r="C18" s="26">
        <f t="shared" si="1"/>
        <v>10</v>
      </c>
      <c r="D18" s="27">
        <f>'2.1'!F18</f>
        <v>2</v>
      </c>
      <c r="E18" s="27">
        <f>'2.2'!E18</f>
        <v>2</v>
      </c>
      <c r="F18" s="28">
        <f>'2.3'!F18</f>
        <v>2</v>
      </c>
      <c r="G18" s="28">
        <f>'2.4'!F18</f>
        <v>2</v>
      </c>
      <c r="H18" s="28">
        <f>'2.5'!F18</f>
        <v>2</v>
      </c>
      <c r="I18" s="28">
        <f>'2.6'!F18</f>
        <v>0</v>
      </c>
    </row>
    <row r="19" spans="1:9" ht="15" customHeight="1" x14ac:dyDescent="0.2">
      <c r="A19" s="18" t="s">
        <v>13</v>
      </c>
      <c r="B19" s="26">
        <f t="shared" si="0"/>
        <v>100</v>
      </c>
      <c r="C19" s="26">
        <f t="shared" si="1"/>
        <v>12</v>
      </c>
      <c r="D19" s="27">
        <f>'2.1'!F19</f>
        <v>2</v>
      </c>
      <c r="E19" s="27">
        <f>'2.2'!E19</f>
        <v>2</v>
      </c>
      <c r="F19" s="28">
        <f>'2.3'!F19</f>
        <v>2</v>
      </c>
      <c r="G19" s="28">
        <f>'2.4'!F19</f>
        <v>2</v>
      </c>
      <c r="H19" s="28">
        <f>'2.5'!F19</f>
        <v>2</v>
      </c>
      <c r="I19" s="28">
        <f>'2.6'!F19</f>
        <v>2</v>
      </c>
    </row>
    <row r="20" spans="1:9" ht="15" customHeight="1" x14ac:dyDescent="0.2">
      <c r="A20" s="18" t="s">
        <v>14</v>
      </c>
      <c r="B20" s="26">
        <f t="shared" si="0"/>
        <v>33.333333333333329</v>
      </c>
      <c r="C20" s="26">
        <f t="shared" si="1"/>
        <v>4</v>
      </c>
      <c r="D20" s="27">
        <f>'2.1'!F20</f>
        <v>1</v>
      </c>
      <c r="E20" s="27">
        <f>'2.2'!E20</f>
        <v>0</v>
      </c>
      <c r="F20" s="28">
        <f>'2.3'!F20</f>
        <v>1</v>
      </c>
      <c r="G20" s="28">
        <f>'2.4'!F20</f>
        <v>0</v>
      </c>
      <c r="H20" s="28">
        <f>'2.5'!F20</f>
        <v>2</v>
      </c>
      <c r="I20" s="28">
        <f>'2.6'!F20</f>
        <v>0</v>
      </c>
    </row>
    <row r="21" spans="1:9" ht="15" customHeight="1" x14ac:dyDescent="0.2">
      <c r="A21" s="18" t="s">
        <v>15</v>
      </c>
      <c r="B21" s="26">
        <f t="shared" si="0"/>
        <v>100</v>
      </c>
      <c r="C21" s="26">
        <f t="shared" si="1"/>
        <v>12</v>
      </c>
      <c r="D21" s="27">
        <f>'2.1'!F21</f>
        <v>2</v>
      </c>
      <c r="E21" s="27">
        <f>'2.2'!E21</f>
        <v>2</v>
      </c>
      <c r="F21" s="28">
        <f>'2.3'!F21</f>
        <v>2</v>
      </c>
      <c r="G21" s="28">
        <f>'2.4'!F21</f>
        <v>2</v>
      </c>
      <c r="H21" s="28">
        <f>'2.5'!F21</f>
        <v>2</v>
      </c>
      <c r="I21" s="28">
        <f>'2.6'!F21</f>
        <v>2</v>
      </c>
    </row>
    <row r="22" spans="1:9" ht="15" customHeight="1" x14ac:dyDescent="0.2">
      <c r="A22" s="18" t="s">
        <v>16</v>
      </c>
      <c r="B22" s="26">
        <f t="shared" si="0"/>
        <v>100</v>
      </c>
      <c r="C22" s="26">
        <f t="shared" si="1"/>
        <v>12</v>
      </c>
      <c r="D22" s="27">
        <f>'2.1'!F22</f>
        <v>2</v>
      </c>
      <c r="E22" s="27">
        <f>'2.2'!E22</f>
        <v>2</v>
      </c>
      <c r="F22" s="28">
        <f>'2.3'!F22</f>
        <v>2</v>
      </c>
      <c r="G22" s="28">
        <f>'2.4'!F22</f>
        <v>2</v>
      </c>
      <c r="H22" s="28">
        <f>'2.5'!F22</f>
        <v>2</v>
      </c>
      <c r="I22" s="28">
        <f>'2.6'!F22</f>
        <v>2</v>
      </c>
    </row>
    <row r="23" spans="1:9" ht="15" customHeight="1" x14ac:dyDescent="0.2">
      <c r="A23" s="18" t="s">
        <v>17</v>
      </c>
      <c r="B23" s="26">
        <f t="shared" si="0"/>
        <v>75</v>
      </c>
      <c r="C23" s="26">
        <f t="shared" si="1"/>
        <v>9</v>
      </c>
      <c r="D23" s="27">
        <f>'2.1'!F23</f>
        <v>2</v>
      </c>
      <c r="E23" s="27">
        <f>'2.2'!E23</f>
        <v>2</v>
      </c>
      <c r="F23" s="28">
        <f>'2.3'!F23</f>
        <v>2</v>
      </c>
      <c r="G23" s="28">
        <f>'2.4'!F23</f>
        <v>0</v>
      </c>
      <c r="H23" s="28">
        <f>'2.5'!F23</f>
        <v>2</v>
      </c>
      <c r="I23" s="28">
        <f>'2.6'!F23</f>
        <v>1</v>
      </c>
    </row>
    <row r="24" spans="1:9" ht="15" customHeight="1" x14ac:dyDescent="0.2">
      <c r="A24" s="18" t="s">
        <v>119</v>
      </c>
      <c r="B24" s="218" t="s">
        <v>118</v>
      </c>
      <c r="C24" s="26" t="s">
        <v>116</v>
      </c>
      <c r="D24" s="27" t="s">
        <v>116</v>
      </c>
      <c r="E24" s="27" t="s">
        <v>116</v>
      </c>
      <c r="F24" s="28" t="s">
        <v>116</v>
      </c>
      <c r="G24" s="28" t="s">
        <v>116</v>
      </c>
      <c r="H24" s="28" t="s">
        <v>116</v>
      </c>
      <c r="I24" s="28" t="s">
        <v>116</v>
      </c>
    </row>
    <row r="25" spans="1:9" ht="15" customHeight="1" x14ac:dyDescent="0.2">
      <c r="A25" s="41" t="s">
        <v>18</v>
      </c>
      <c r="B25" s="29"/>
      <c r="C25" s="29"/>
      <c r="D25" s="30"/>
      <c r="E25" s="30"/>
      <c r="F25" s="31"/>
      <c r="G25" s="31"/>
      <c r="H25" s="31"/>
      <c r="I25" s="31"/>
    </row>
    <row r="26" spans="1:9" s="1" customFormat="1" ht="15" customHeight="1" x14ac:dyDescent="0.2">
      <c r="A26" s="18" t="s">
        <v>19</v>
      </c>
      <c r="B26" s="26">
        <f t="shared" si="0"/>
        <v>100</v>
      </c>
      <c r="C26" s="26">
        <f t="shared" si="1"/>
        <v>12</v>
      </c>
      <c r="D26" s="27">
        <f>'2.1'!F26</f>
        <v>2</v>
      </c>
      <c r="E26" s="27">
        <f>'2.2'!E26</f>
        <v>2</v>
      </c>
      <c r="F26" s="28">
        <f>'2.3'!F26</f>
        <v>2</v>
      </c>
      <c r="G26" s="28">
        <f>'2.4'!F26</f>
        <v>2</v>
      </c>
      <c r="H26" s="28">
        <f>'2.5'!F26</f>
        <v>2</v>
      </c>
      <c r="I26" s="28">
        <f>'2.6'!F26</f>
        <v>2</v>
      </c>
    </row>
    <row r="27" spans="1:9" ht="15" customHeight="1" x14ac:dyDescent="0.2">
      <c r="A27" s="18" t="s">
        <v>20</v>
      </c>
      <c r="B27" s="26">
        <f t="shared" si="0"/>
        <v>100</v>
      </c>
      <c r="C27" s="26">
        <f t="shared" si="1"/>
        <v>12</v>
      </c>
      <c r="D27" s="27">
        <f>'2.1'!F27</f>
        <v>2</v>
      </c>
      <c r="E27" s="27">
        <f>'2.2'!E27</f>
        <v>2</v>
      </c>
      <c r="F27" s="28">
        <f>'2.3'!F27</f>
        <v>2</v>
      </c>
      <c r="G27" s="28">
        <f>'2.4'!F27</f>
        <v>2</v>
      </c>
      <c r="H27" s="28">
        <f>'2.5'!F27</f>
        <v>2</v>
      </c>
      <c r="I27" s="28">
        <f>'2.6'!F27</f>
        <v>2</v>
      </c>
    </row>
    <row r="28" spans="1:9" ht="15" customHeight="1" x14ac:dyDescent="0.2">
      <c r="A28" s="18" t="s">
        <v>21</v>
      </c>
      <c r="B28" s="26">
        <f t="shared" si="0"/>
        <v>83.333333333333343</v>
      </c>
      <c r="C28" s="26">
        <f t="shared" si="1"/>
        <v>10</v>
      </c>
      <c r="D28" s="27">
        <f>'2.1'!F28</f>
        <v>2</v>
      </c>
      <c r="E28" s="27">
        <f>'2.2'!E28</f>
        <v>0</v>
      </c>
      <c r="F28" s="28">
        <f>'2.3'!F28</f>
        <v>2</v>
      </c>
      <c r="G28" s="28">
        <f>'2.4'!F28</f>
        <v>2</v>
      </c>
      <c r="H28" s="28">
        <f>'2.5'!F28</f>
        <v>2</v>
      </c>
      <c r="I28" s="28">
        <f>'2.6'!F28</f>
        <v>2</v>
      </c>
    </row>
    <row r="29" spans="1:9" ht="15" customHeight="1" x14ac:dyDescent="0.2">
      <c r="A29" s="18" t="s">
        <v>22</v>
      </c>
      <c r="B29" s="26">
        <f t="shared" si="0"/>
        <v>66.666666666666657</v>
      </c>
      <c r="C29" s="26">
        <f t="shared" si="1"/>
        <v>8</v>
      </c>
      <c r="D29" s="27">
        <f>'2.1'!F29</f>
        <v>1</v>
      </c>
      <c r="E29" s="27">
        <f>'2.2'!E29</f>
        <v>2</v>
      </c>
      <c r="F29" s="28">
        <f>'2.3'!F29</f>
        <v>1</v>
      </c>
      <c r="G29" s="28">
        <f>'2.4'!F29</f>
        <v>0</v>
      </c>
      <c r="H29" s="28">
        <f>'2.5'!F29</f>
        <v>2</v>
      </c>
      <c r="I29" s="28">
        <f>'2.6'!F29</f>
        <v>2</v>
      </c>
    </row>
    <row r="30" spans="1:9" ht="15" customHeight="1" x14ac:dyDescent="0.2">
      <c r="A30" s="18" t="s">
        <v>23</v>
      </c>
      <c r="B30" s="26">
        <f t="shared" si="0"/>
        <v>100</v>
      </c>
      <c r="C30" s="26">
        <f t="shared" si="1"/>
        <v>12</v>
      </c>
      <c r="D30" s="27">
        <f>'2.1'!F30</f>
        <v>2</v>
      </c>
      <c r="E30" s="27">
        <f>'2.2'!E30</f>
        <v>2</v>
      </c>
      <c r="F30" s="28">
        <f>'2.3'!F30</f>
        <v>2</v>
      </c>
      <c r="G30" s="28">
        <f>'2.4'!F30</f>
        <v>2</v>
      </c>
      <c r="H30" s="28">
        <f>'2.5'!F30</f>
        <v>2</v>
      </c>
      <c r="I30" s="28">
        <f>'2.6'!F30</f>
        <v>2</v>
      </c>
    </row>
    <row r="31" spans="1:9" ht="15" customHeight="1" x14ac:dyDescent="0.2">
      <c r="A31" s="18" t="s">
        <v>24</v>
      </c>
      <c r="B31" s="26">
        <f t="shared" si="0"/>
        <v>83.333333333333343</v>
      </c>
      <c r="C31" s="26">
        <f t="shared" si="1"/>
        <v>10</v>
      </c>
      <c r="D31" s="27">
        <f>'2.1'!F31</f>
        <v>2</v>
      </c>
      <c r="E31" s="27">
        <f>'2.2'!E31</f>
        <v>2</v>
      </c>
      <c r="F31" s="28">
        <f>'2.3'!F31</f>
        <v>2</v>
      </c>
      <c r="G31" s="28">
        <f>'2.4'!F31</f>
        <v>0</v>
      </c>
      <c r="H31" s="28">
        <f>'2.5'!F31</f>
        <v>2</v>
      </c>
      <c r="I31" s="28">
        <f>'2.6'!F31</f>
        <v>2</v>
      </c>
    </row>
    <row r="32" spans="1:9" s="1" customFormat="1" ht="15" customHeight="1" x14ac:dyDescent="0.2">
      <c r="A32" s="18" t="s">
        <v>25</v>
      </c>
      <c r="B32" s="26">
        <f t="shared" si="0"/>
        <v>83.333333333333343</v>
      </c>
      <c r="C32" s="26">
        <f t="shared" si="1"/>
        <v>10</v>
      </c>
      <c r="D32" s="27">
        <f>'2.1'!F32</f>
        <v>2</v>
      </c>
      <c r="E32" s="27">
        <f>'2.2'!E32</f>
        <v>2</v>
      </c>
      <c r="F32" s="28">
        <f>'2.3'!F32</f>
        <v>2</v>
      </c>
      <c r="G32" s="28">
        <f>'2.4'!F32</f>
        <v>0</v>
      </c>
      <c r="H32" s="28">
        <f>'2.5'!F32</f>
        <v>2</v>
      </c>
      <c r="I32" s="28">
        <f>'2.6'!F32</f>
        <v>2</v>
      </c>
    </row>
    <row r="33" spans="1:9" s="1" customFormat="1" ht="15" customHeight="1" x14ac:dyDescent="0.2">
      <c r="A33" s="18" t="s">
        <v>26</v>
      </c>
      <c r="B33" s="26">
        <f t="shared" si="0"/>
        <v>83.333333333333343</v>
      </c>
      <c r="C33" s="26">
        <f t="shared" si="1"/>
        <v>10</v>
      </c>
      <c r="D33" s="27">
        <f>'2.1'!F33</f>
        <v>2</v>
      </c>
      <c r="E33" s="27">
        <f>'2.2'!E33</f>
        <v>0</v>
      </c>
      <c r="F33" s="28">
        <f>'2.3'!F33</f>
        <v>2</v>
      </c>
      <c r="G33" s="28">
        <f>'2.4'!F33</f>
        <v>2</v>
      </c>
      <c r="H33" s="28">
        <f>'2.5'!F33</f>
        <v>2</v>
      </c>
      <c r="I33" s="28">
        <f>'2.6'!F33</f>
        <v>2</v>
      </c>
    </row>
    <row r="34" spans="1:9" ht="15" customHeight="1" x14ac:dyDescent="0.2">
      <c r="A34" s="18" t="s">
        <v>27</v>
      </c>
      <c r="B34" s="26">
        <f t="shared" si="0"/>
        <v>16.666666666666664</v>
      </c>
      <c r="C34" s="26">
        <f t="shared" si="1"/>
        <v>2</v>
      </c>
      <c r="D34" s="27">
        <f>'2.1'!F34</f>
        <v>2</v>
      </c>
      <c r="E34" s="27">
        <f>'2.2'!E34</f>
        <v>0</v>
      </c>
      <c r="F34" s="28">
        <f>'2.3'!F34</f>
        <v>0</v>
      </c>
      <c r="G34" s="28">
        <f>'2.4'!F34</f>
        <v>0</v>
      </c>
      <c r="H34" s="28">
        <f>'2.5'!F34</f>
        <v>0</v>
      </c>
      <c r="I34" s="28">
        <f>'2.6'!F34</f>
        <v>0</v>
      </c>
    </row>
    <row r="35" spans="1:9" ht="15" customHeight="1" x14ac:dyDescent="0.2">
      <c r="A35" s="18" t="s">
        <v>138</v>
      </c>
      <c r="B35" s="26">
        <f t="shared" si="0"/>
        <v>100</v>
      </c>
      <c r="C35" s="26">
        <f t="shared" si="1"/>
        <v>12</v>
      </c>
      <c r="D35" s="27">
        <f>'2.1'!F35</f>
        <v>2</v>
      </c>
      <c r="E35" s="27">
        <f>'2.2'!E35</f>
        <v>2</v>
      </c>
      <c r="F35" s="28">
        <f>'2.3'!F35</f>
        <v>2</v>
      </c>
      <c r="G35" s="28">
        <f>'2.4'!F35</f>
        <v>2</v>
      </c>
      <c r="H35" s="28">
        <f>'2.5'!F35</f>
        <v>2</v>
      </c>
      <c r="I35" s="28">
        <f>'2.6'!F35</f>
        <v>2</v>
      </c>
    </row>
    <row r="36" spans="1:9" ht="15" customHeight="1" x14ac:dyDescent="0.2">
      <c r="A36" s="18" t="s">
        <v>28</v>
      </c>
      <c r="B36" s="26">
        <f t="shared" si="0"/>
        <v>100</v>
      </c>
      <c r="C36" s="26">
        <f t="shared" si="1"/>
        <v>12</v>
      </c>
      <c r="D36" s="27">
        <f>'2.1'!F36</f>
        <v>2</v>
      </c>
      <c r="E36" s="27">
        <f>'2.2'!E36</f>
        <v>2</v>
      </c>
      <c r="F36" s="28">
        <f>'2.3'!F36</f>
        <v>2</v>
      </c>
      <c r="G36" s="28">
        <f>'2.4'!F36</f>
        <v>2</v>
      </c>
      <c r="H36" s="28">
        <f>'2.5'!F36</f>
        <v>2</v>
      </c>
      <c r="I36" s="28">
        <f>'2.6'!F36</f>
        <v>2</v>
      </c>
    </row>
    <row r="37" spans="1:9" ht="15" customHeight="1" x14ac:dyDescent="0.2">
      <c r="A37" s="41" t="s">
        <v>29</v>
      </c>
      <c r="B37" s="29"/>
      <c r="C37" s="29"/>
      <c r="D37" s="30"/>
      <c r="E37" s="30"/>
      <c r="F37" s="31"/>
      <c r="G37" s="31"/>
      <c r="H37" s="31"/>
      <c r="I37" s="31"/>
    </row>
    <row r="38" spans="1:9" ht="15" customHeight="1" x14ac:dyDescent="0.2">
      <c r="A38" s="18" t="s">
        <v>30</v>
      </c>
      <c r="B38" s="26">
        <f t="shared" si="0"/>
        <v>41.666666666666671</v>
      </c>
      <c r="C38" s="26">
        <f t="shared" si="1"/>
        <v>5</v>
      </c>
      <c r="D38" s="27">
        <f>'2.1'!F38</f>
        <v>0</v>
      </c>
      <c r="E38" s="27">
        <f>'2.2'!E38</f>
        <v>2</v>
      </c>
      <c r="F38" s="28">
        <f>'2.3'!F38</f>
        <v>0</v>
      </c>
      <c r="G38" s="28">
        <f>'2.4'!F38</f>
        <v>0</v>
      </c>
      <c r="H38" s="28">
        <f>'2.5'!F38</f>
        <v>1</v>
      </c>
      <c r="I38" s="28">
        <f>'2.6'!F38</f>
        <v>2</v>
      </c>
    </row>
    <row r="39" spans="1:9" ht="15" customHeight="1" x14ac:dyDescent="0.2">
      <c r="A39" s="18" t="s">
        <v>31</v>
      </c>
      <c r="B39" s="26">
        <f t="shared" si="0"/>
        <v>58.333333333333336</v>
      </c>
      <c r="C39" s="26">
        <f t="shared" si="1"/>
        <v>7</v>
      </c>
      <c r="D39" s="27">
        <f>'2.1'!F39</f>
        <v>2</v>
      </c>
      <c r="E39" s="27">
        <f>'2.2'!E39</f>
        <v>0</v>
      </c>
      <c r="F39" s="28">
        <f>'2.3'!F39</f>
        <v>2</v>
      </c>
      <c r="G39" s="28">
        <f>'2.4'!F39</f>
        <v>0</v>
      </c>
      <c r="H39" s="28">
        <f>'2.5'!F39</f>
        <v>2</v>
      </c>
      <c r="I39" s="28">
        <f>'2.6'!F39</f>
        <v>1</v>
      </c>
    </row>
    <row r="40" spans="1:9" s="1" customFormat="1" ht="15" customHeight="1" x14ac:dyDescent="0.2">
      <c r="A40" s="18" t="s">
        <v>90</v>
      </c>
      <c r="B40" s="26">
        <f t="shared" si="0"/>
        <v>100</v>
      </c>
      <c r="C40" s="26">
        <f t="shared" si="1"/>
        <v>12</v>
      </c>
      <c r="D40" s="27">
        <f>'2.1'!F40</f>
        <v>2</v>
      </c>
      <c r="E40" s="27">
        <f>'2.2'!E40</f>
        <v>2</v>
      </c>
      <c r="F40" s="28">
        <f>'2.3'!F40</f>
        <v>2</v>
      </c>
      <c r="G40" s="28">
        <f>'2.4'!F40</f>
        <v>2</v>
      </c>
      <c r="H40" s="28">
        <f>'2.5'!F40</f>
        <v>2</v>
      </c>
      <c r="I40" s="28">
        <f>'2.6'!F40</f>
        <v>2</v>
      </c>
    </row>
    <row r="41" spans="1:9" ht="15" customHeight="1" x14ac:dyDescent="0.2">
      <c r="A41" s="18" t="s">
        <v>32</v>
      </c>
      <c r="B41" s="26">
        <f t="shared" si="0"/>
        <v>100</v>
      </c>
      <c r="C41" s="26">
        <f t="shared" si="1"/>
        <v>12</v>
      </c>
      <c r="D41" s="27">
        <f>'2.1'!F41</f>
        <v>2</v>
      </c>
      <c r="E41" s="27">
        <f>'2.2'!E41</f>
        <v>2</v>
      </c>
      <c r="F41" s="28">
        <f>'2.3'!F41</f>
        <v>2</v>
      </c>
      <c r="G41" s="28">
        <f>'2.4'!F41</f>
        <v>2</v>
      </c>
      <c r="H41" s="28">
        <f>'2.5'!F41</f>
        <v>2</v>
      </c>
      <c r="I41" s="28">
        <f>'2.6'!F41</f>
        <v>2</v>
      </c>
    </row>
    <row r="42" spans="1:9" ht="15" customHeight="1" x14ac:dyDescent="0.2">
      <c r="A42" s="18" t="s">
        <v>33</v>
      </c>
      <c r="B42" s="26">
        <f t="shared" si="0"/>
        <v>50</v>
      </c>
      <c r="C42" s="26">
        <f t="shared" si="1"/>
        <v>6</v>
      </c>
      <c r="D42" s="27">
        <f>'2.1'!F42</f>
        <v>2</v>
      </c>
      <c r="E42" s="27">
        <f>'2.2'!E42</f>
        <v>2</v>
      </c>
      <c r="F42" s="28">
        <f>'2.3'!F42</f>
        <v>2</v>
      </c>
      <c r="G42" s="28">
        <f>'2.4'!F42</f>
        <v>0</v>
      </c>
      <c r="H42" s="28">
        <f>'2.5'!F42</f>
        <v>0</v>
      </c>
      <c r="I42" s="28">
        <f>'2.6'!F42</f>
        <v>0</v>
      </c>
    </row>
    <row r="43" spans="1:9" ht="15" customHeight="1" x14ac:dyDescent="0.2">
      <c r="A43" s="18" t="s">
        <v>34</v>
      </c>
      <c r="B43" s="26">
        <f t="shared" si="0"/>
        <v>83.333333333333343</v>
      </c>
      <c r="C43" s="26">
        <f t="shared" si="1"/>
        <v>10</v>
      </c>
      <c r="D43" s="27">
        <f>'2.1'!F43</f>
        <v>2</v>
      </c>
      <c r="E43" s="27">
        <f>'2.2'!E43</f>
        <v>2</v>
      </c>
      <c r="F43" s="28">
        <f>'2.3'!F43</f>
        <v>2</v>
      </c>
      <c r="G43" s="28">
        <f>'2.4'!F43</f>
        <v>0</v>
      </c>
      <c r="H43" s="28">
        <f>'2.5'!F43</f>
        <v>2</v>
      </c>
      <c r="I43" s="28">
        <f>'2.6'!F43</f>
        <v>2</v>
      </c>
    </row>
    <row r="44" spans="1:9" ht="15" customHeight="1" x14ac:dyDescent="0.2">
      <c r="A44" s="18" t="s">
        <v>35</v>
      </c>
      <c r="B44" s="26">
        <f t="shared" si="0"/>
        <v>91.666666666666657</v>
      </c>
      <c r="C44" s="26">
        <f t="shared" si="1"/>
        <v>11</v>
      </c>
      <c r="D44" s="27">
        <f>'2.1'!F44</f>
        <v>2</v>
      </c>
      <c r="E44" s="27">
        <f>'2.2'!E44</f>
        <v>1</v>
      </c>
      <c r="F44" s="28">
        <f>'2.3'!F44</f>
        <v>2</v>
      </c>
      <c r="G44" s="28">
        <f>'2.4'!F44</f>
        <v>2</v>
      </c>
      <c r="H44" s="28">
        <f>'2.5'!F44</f>
        <v>2</v>
      </c>
      <c r="I44" s="28">
        <f>'2.6'!F44</f>
        <v>2</v>
      </c>
    </row>
    <row r="45" spans="1:9" ht="15" customHeight="1" x14ac:dyDescent="0.2">
      <c r="A45" s="18" t="s">
        <v>137</v>
      </c>
      <c r="B45" s="26">
        <f t="shared" si="0"/>
        <v>75</v>
      </c>
      <c r="C45" s="26">
        <f t="shared" si="1"/>
        <v>9</v>
      </c>
      <c r="D45" s="27">
        <f>'2.1'!F45</f>
        <v>2</v>
      </c>
      <c r="E45" s="27">
        <f>'2.2'!E45</f>
        <v>2</v>
      </c>
      <c r="F45" s="28">
        <f>'2.3'!F45</f>
        <v>2</v>
      </c>
      <c r="G45" s="28">
        <f>'2.4'!F45</f>
        <v>2</v>
      </c>
      <c r="H45" s="28">
        <f>'2.5'!F45</f>
        <v>1</v>
      </c>
      <c r="I45" s="28">
        <f>'2.6'!F45</f>
        <v>0</v>
      </c>
    </row>
    <row r="46" spans="1:9" ht="15" customHeight="1" x14ac:dyDescent="0.2">
      <c r="A46" s="41" t="s">
        <v>36</v>
      </c>
      <c r="B46" s="29"/>
      <c r="C46" s="29"/>
      <c r="D46" s="30"/>
      <c r="E46" s="30"/>
      <c r="F46" s="31"/>
      <c r="G46" s="31"/>
      <c r="H46" s="31"/>
      <c r="I46" s="31"/>
    </row>
    <row r="47" spans="1:9" ht="15" customHeight="1" x14ac:dyDescent="0.2">
      <c r="A47" s="65" t="s">
        <v>37</v>
      </c>
      <c r="B47" s="26">
        <f t="shared" si="0"/>
        <v>8.3333333333333321</v>
      </c>
      <c r="C47" s="26">
        <f t="shared" si="1"/>
        <v>1</v>
      </c>
      <c r="D47" s="27">
        <f>'2.1'!F47</f>
        <v>0</v>
      </c>
      <c r="E47" s="27">
        <f>'2.2'!E47</f>
        <v>0</v>
      </c>
      <c r="F47" s="28">
        <f>'2.3'!F47</f>
        <v>0</v>
      </c>
      <c r="G47" s="28">
        <f>'2.4'!F47</f>
        <v>0</v>
      </c>
      <c r="H47" s="28">
        <f>'2.5'!F47</f>
        <v>0</v>
      </c>
      <c r="I47" s="28">
        <f>'2.6'!F47</f>
        <v>1</v>
      </c>
    </row>
    <row r="48" spans="1:9" ht="15" customHeight="1" x14ac:dyDescent="0.2">
      <c r="A48" s="65" t="s">
        <v>38</v>
      </c>
      <c r="B48" s="26">
        <f t="shared" si="0"/>
        <v>0</v>
      </c>
      <c r="C48" s="26">
        <f t="shared" si="1"/>
        <v>0</v>
      </c>
      <c r="D48" s="27">
        <f>'2.1'!F48</f>
        <v>0</v>
      </c>
      <c r="E48" s="27">
        <f>'2.2'!E48</f>
        <v>0</v>
      </c>
      <c r="F48" s="28">
        <f>'2.3'!F48</f>
        <v>0</v>
      </c>
      <c r="G48" s="28">
        <f>'2.4'!F48</f>
        <v>0</v>
      </c>
      <c r="H48" s="28">
        <f>'2.5'!F48</f>
        <v>0</v>
      </c>
      <c r="I48" s="28">
        <f>'2.6'!F48</f>
        <v>0</v>
      </c>
    </row>
    <row r="49" spans="1:9" ht="15" customHeight="1" x14ac:dyDescent="0.2">
      <c r="A49" s="65" t="s">
        <v>39</v>
      </c>
      <c r="B49" s="26">
        <f t="shared" si="0"/>
        <v>33.333333333333329</v>
      </c>
      <c r="C49" s="26">
        <f t="shared" si="1"/>
        <v>4</v>
      </c>
      <c r="D49" s="27">
        <f>'2.1'!F49</f>
        <v>0</v>
      </c>
      <c r="E49" s="27">
        <f>'2.2'!E49</f>
        <v>0</v>
      </c>
      <c r="F49" s="28">
        <f>'2.3'!F49</f>
        <v>0</v>
      </c>
      <c r="G49" s="28">
        <f>'2.4'!F49</f>
        <v>0</v>
      </c>
      <c r="H49" s="28">
        <f>'2.5'!F49</f>
        <v>2</v>
      </c>
      <c r="I49" s="28">
        <f>'2.6'!F49</f>
        <v>2</v>
      </c>
    </row>
    <row r="50" spans="1:9" ht="15" customHeight="1" x14ac:dyDescent="0.2">
      <c r="A50" s="65" t="s">
        <v>40</v>
      </c>
      <c r="B50" s="26">
        <f t="shared" si="0"/>
        <v>0</v>
      </c>
      <c r="C50" s="26">
        <f t="shared" si="1"/>
        <v>0</v>
      </c>
      <c r="D50" s="27">
        <f>'2.1'!F50</f>
        <v>0</v>
      </c>
      <c r="E50" s="27">
        <f>'2.2'!E50</f>
        <v>0</v>
      </c>
      <c r="F50" s="28">
        <f>'2.3'!F50</f>
        <v>0</v>
      </c>
      <c r="G50" s="28">
        <f>'2.4'!F50</f>
        <v>0</v>
      </c>
      <c r="H50" s="28">
        <f>'2.5'!F50</f>
        <v>0</v>
      </c>
      <c r="I50" s="28">
        <f>'2.6'!F50</f>
        <v>0</v>
      </c>
    </row>
    <row r="51" spans="1:9" ht="15" customHeight="1" x14ac:dyDescent="0.2">
      <c r="A51" s="65" t="s">
        <v>161</v>
      </c>
      <c r="B51" s="26">
        <f t="shared" si="0"/>
        <v>16.666666666666664</v>
      </c>
      <c r="C51" s="26">
        <f t="shared" si="1"/>
        <v>2</v>
      </c>
      <c r="D51" s="27">
        <f>'2.1'!F51</f>
        <v>0</v>
      </c>
      <c r="E51" s="27">
        <f>'2.2'!E51</f>
        <v>2</v>
      </c>
      <c r="F51" s="28">
        <f>'2.3'!F51</f>
        <v>0</v>
      </c>
      <c r="G51" s="28">
        <f>'2.4'!F51</f>
        <v>0</v>
      </c>
      <c r="H51" s="28">
        <f>'2.5'!F51</f>
        <v>0</v>
      </c>
      <c r="I51" s="28">
        <f>'2.6'!F51</f>
        <v>0</v>
      </c>
    </row>
    <row r="52" spans="1:9" ht="15" customHeight="1" x14ac:dyDescent="0.2">
      <c r="A52" s="65" t="s">
        <v>41</v>
      </c>
      <c r="B52" s="26">
        <f t="shared" si="0"/>
        <v>0</v>
      </c>
      <c r="C52" s="26">
        <f t="shared" si="1"/>
        <v>0</v>
      </c>
      <c r="D52" s="27">
        <f>'2.1'!F52</f>
        <v>0</v>
      </c>
      <c r="E52" s="27">
        <f>'2.2'!E52</f>
        <v>0</v>
      </c>
      <c r="F52" s="28">
        <f>'2.3'!F52</f>
        <v>0</v>
      </c>
      <c r="G52" s="28">
        <f>'2.4'!F52</f>
        <v>0</v>
      </c>
      <c r="H52" s="28">
        <f>'2.5'!F52</f>
        <v>0</v>
      </c>
      <c r="I52" s="28">
        <f>'2.6'!F52</f>
        <v>0</v>
      </c>
    </row>
    <row r="53" spans="1:9" ht="15" customHeight="1" x14ac:dyDescent="0.2">
      <c r="A53" s="65" t="s">
        <v>42</v>
      </c>
      <c r="B53" s="26">
        <f t="shared" si="0"/>
        <v>100</v>
      </c>
      <c r="C53" s="26">
        <f t="shared" si="1"/>
        <v>12</v>
      </c>
      <c r="D53" s="27">
        <f>'2.1'!F53</f>
        <v>2</v>
      </c>
      <c r="E53" s="27">
        <f>'2.2'!E53</f>
        <v>2</v>
      </c>
      <c r="F53" s="28">
        <f>'2.3'!F53</f>
        <v>2</v>
      </c>
      <c r="G53" s="28">
        <f>'2.4'!F53</f>
        <v>2</v>
      </c>
      <c r="H53" s="28">
        <f>'2.5'!F53</f>
        <v>2</v>
      </c>
      <c r="I53" s="28">
        <f>'2.6'!F53</f>
        <v>2</v>
      </c>
    </row>
    <row r="54" spans="1:9" s="1" customFormat="1" ht="15" customHeight="1" x14ac:dyDescent="0.2">
      <c r="A54" s="66" t="s">
        <v>43</v>
      </c>
      <c r="B54" s="29"/>
      <c r="C54" s="29"/>
      <c r="D54" s="30"/>
      <c r="E54" s="30"/>
      <c r="F54" s="31"/>
      <c r="G54" s="31"/>
      <c r="H54" s="31"/>
      <c r="I54" s="31"/>
    </row>
    <row r="55" spans="1:9" ht="15" customHeight="1" x14ac:dyDescent="0.2">
      <c r="A55" s="65" t="s">
        <v>44</v>
      </c>
      <c r="B55" s="26">
        <f t="shared" si="0"/>
        <v>75</v>
      </c>
      <c r="C55" s="26">
        <f t="shared" si="1"/>
        <v>9</v>
      </c>
      <c r="D55" s="27">
        <f>'2.1'!F55</f>
        <v>2</v>
      </c>
      <c r="E55" s="27">
        <f>'2.2'!E55</f>
        <v>2</v>
      </c>
      <c r="F55" s="28">
        <f>'2.3'!F55</f>
        <v>2</v>
      </c>
      <c r="G55" s="28">
        <f>'2.4'!F55</f>
        <v>0</v>
      </c>
      <c r="H55" s="28">
        <f>'2.5'!F55</f>
        <v>2</v>
      </c>
      <c r="I55" s="28">
        <f>'2.6'!F55</f>
        <v>1</v>
      </c>
    </row>
    <row r="56" spans="1:9" ht="15" customHeight="1" x14ac:dyDescent="0.2">
      <c r="A56" s="65" t="s">
        <v>218</v>
      </c>
      <c r="B56" s="26">
        <f t="shared" si="0"/>
        <v>54.166666666666664</v>
      </c>
      <c r="C56" s="26">
        <f t="shared" si="1"/>
        <v>6.5</v>
      </c>
      <c r="D56" s="27">
        <f>'2.1'!F56</f>
        <v>0.5</v>
      </c>
      <c r="E56" s="27">
        <f>'2.2'!E56</f>
        <v>1</v>
      </c>
      <c r="F56" s="28">
        <f>'2.3'!F56</f>
        <v>1</v>
      </c>
      <c r="G56" s="28">
        <f>'2.4'!F56</f>
        <v>0</v>
      </c>
      <c r="H56" s="28">
        <f>'2.5'!F56</f>
        <v>2</v>
      </c>
      <c r="I56" s="28">
        <f>'2.6'!F56</f>
        <v>2</v>
      </c>
    </row>
    <row r="57" spans="1:9" ht="15" customHeight="1" x14ac:dyDescent="0.2">
      <c r="A57" s="65" t="s">
        <v>45</v>
      </c>
      <c r="B57" s="26">
        <f t="shared" si="0"/>
        <v>25</v>
      </c>
      <c r="C57" s="26">
        <f t="shared" si="1"/>
        <v>3</v>
      </c>
      <c r="D57" s="27">
        <f>'2.1'!F57</f>
        <v>1</v>
      </c>
      <c r="E57" s="27">
        <f>'2.2'!E57</f>
        <v>0</v>
      </c>
      <c r="F57" s="28">
        <f>'2.3'!F57</f>
        <v>1</v>
      </c>
      <c r="G57" s="28">
        <f>'2.4'!F57</f>
        <v>0</v>
      </c>
      <c r="H57" s="28">
        <f>'2.5'!F57</f>
        <v>1</v>
      </c>
      <c r="I57" s="28">
        <f>'2.6'!F57</f>
        <v>0</v>
      </c>
    </row>
    <row r="58" spans="1:9" ht="15" customHeight="1" x14ac:dyDescent="0.2">
      <c r="A58" s="65" t="s">
        <v>46</v>
      </c>
      <c r="B58" s="26">
        <f t="shared" si="0"/>
        <v>66.666666666666657</v>
      </c>
      <c r="C58" s="26">
        <f t="shared" si="1"/>
        <v>8</v>
      </c>
      <c r="D58" s="27">
        <f>'2.1'!F58</f>
        <v>2</v>
      </c>
      <c r="E58" s="27">
        <f>'2.2'!E58</f>
        <v>2</v>
      </c>
      <c r="F58" s="28">
        <f>'2.3'!F58</f>
        <v>0</v>
      </c>
      <c r="G58" s="28">
        <f>'2.4'!F58</f>
        <v>0</v>
      </c>
      <c r="H58" s="28">
        <f>'2.5'!F58</f>
        <v>2</v>
      </c>
      <c r="I58" s="28">
        <f>'2.6'!F58</f>
        <v>2</v>
      </c>
    </row>
    <row r="59" spans="1:9" ht="15" customHeight="1" x14ac:dyDescent="0.2">
      <c r="A59" s="65" t="s">
        <v>47</v>
      </c>
      <c r="B59" s="26">
        <f t="shared" si="0"/>
        <v>100</v>
      </c>
      <c r="C59" s="26">
        <f t="shared" si="1"/>
        <v>12</v>
      </c>
      <c r="D59" s="27">
        <f>'2.1'!F59</f>
        <v>2</v>
      </c>
      <c r="E59" s="27">
        <f>'2.2'!E59</f>
        <v>2</v>
      </c>
      <c r="F59" s="28">
        <f>'2.3'!F59</f>
        <v>2</v>
      </c>
      <c r="G59" s="28">
        <f>'2.4'!F59</f>
        <v>2</v>
      </c>
      <c r="H59" s="28">
        <f>'2.5'!F59</f>
        <v>2</v>
      </c>
      <c r="I59" s="28">
        <f>'2.6'!F59</f>
        <v>2</v>
      </c>
    </row>
    <row r="60" spans="1:9" ht="15" customHeight="1" x14ac:dyDescent="0.2">
      <c r="A60" s="65" t="s">
        <v>219</v>
      </c>
      <c r="B60" s="26">
        <f t="shared" si="0"/>
        <v>100</v>
      </c>
      <c r="C60" s="26">
        <f t="shared" si="1"/>
        <v>12</v>
      </c>
      <c r="D60" s="27">
        <f>'2.1'!F60</f>
        <v>2</v>
      </c>
      <c r="E60" s="27">
        <f>'2.2'!E60</f>
        <v>2</v>
      </c>
      <c r="F60" s="28">
        <f>'2.3'!F60</f>
        <v>2</v>
      </c>
      <c r="G60" s="28">
        <f>'2.4'!F60</f>
        <v>2</v>
      </c>
      <c r="H60" s="28">
        <f>'2.5'!F60</f>
        <v>2</v>
      </c>
      <c r="I60" s="28">
        <f>'2.6'!F60</f>
        <v>2</v>
      </c>
    </row>
    <row r="61" spans="1:9" ht="15" customHeight="1" x14ac:dyDescent="0.2">
      <c r="A61" s="65" t="s">
        <v>48</v>
      </c>
      <c r="B61" s="26">
        <f t="shared" si="0"/>
        <v>75</v>
      </c>
      <c r="C61" s="26">
        <f t="shared" si="1"/>
        <v>9</v>
      </c>
      <c r="D61" s="27">
        <f>'2.1'!F61</f>
        <v>1</v>
      </c>
      <c r="E61" s="27">
        <f>'2.2'!E61</f>
        <v>2</v>
      </c>
      <c r="F61" s="28">
        <f>'2.3'!F61</f>
        <v>2</v>
      </c>
      <c r="G61" s="28">
        <f>'2.4'!F61</f>
        <v>2</v>
      </c>
      <c r="H61" s="28">
        <f>'2.5'!F61</f>
        <v>1</v>
      </c>
      <c r="I61" s="28">
        <f>'2.6'!F61</f>
        <v>1</v>
      </c>
    </row>
    <row r="62" spans="1:9" ht="15" customHeight="1" x14ac:dyDescent="0.2">
      <c r="A62" s="65" t="s">
        <v>49</v>
      </c>
      <c r="B62" s="26">
        <f t="shared" si="0"/>
        <v>75</v>
      </c>
      <c r="C62" s="26">
        <f t="shared" si="1"/>
        <v>9</v>
      </c>
      <c r="D62" s="27">
        <f>'2.1'!F62</f>
        <v>2</v>
      </c>
      <c r="E62" s="27">
        <f>'2.2'!E62</f>
        <v>2</v>
      </c>
      <c r="F62" s="28">
        <f>'2.3'!F62</f>
        <v>2</v>
      </c>
      <c r="G62" s="28">
        <f>'2.4'!F62</f>
        <v>2</v>
      </c>
      <c r="H62" s="28">
        <f>'2.5'!F62</f>
        <v>0</v>
      </c>
      <c r="I62" s="28">
        <f>'2.6'!F62</f>
        <v>1</v>
      </c>
    </row>
    <row r="63" spans="1:9" ht="15" customHeight="1" x14ac:dyDescent="0.2">
      <c r="A63" s="65" t="s">
        <v>148</v>
      </c>
      <c r="B63" s="26">
        <f t="shared" si="0"/>
        <v>100</v>
      </c>
      <c r="C63" s="26">
        <f t="shared" si="1"/>
        <v>12</v>
      </c>
      <c r="D63" s="27">
        <f>'2.1'!F63</f>
        <v>2</v>
      </c>
      <c r="E63" s="27">
        <f>'2.2'!E63</f>
        <v>2</v>
      </c>
      <c r="F63" s="28">
        <f>'2.3'!F63</f>
        <v>2</v>
      </c>
      <c r="G63" s="28">
        <f>'2.4'!F63</f>
        <v>2</v>
      </c>
      <c r="H63" s="28">
        <f>'2.5'!F63</f>
        <v>2</v>
      </c>
      <c r="I63" s="28">
        <f>'2.6'!F63</f>
        <v>2</v>
      </c>
    </row>
    <row r="64" spans="1:9" ht="15" customHeight="1" x14ac:dyDescent="0.2">
      <c r="A64" s="65" t="s">
        <v>51</v>
      </c>
      <c r="B64" s="26">
        <f t="shared" si="0"/>
        <v>91.666666666666657</v>
      </c>
      <c r="C64" s="26">
        <f t="shared" si="1"/>
        <v>11</v>
      </c>
      <c r="D64" s="27">
        <f>'2.1'!F64</f>
        <v>1</v>
      </c>
      <c r="E64" s="27">
        <f>'2.2'!E64</f>
        <v>2</v>
      </c>
      <c r="F64" s="28">
        <f>'2.3'!F64</f>
        <v>2</v>
      </c>
      <c r="G64" s="28">
        <f>'2.4'!F64</f>
        <v>2</v>
      </c>
      <c r="H64" s="28">
        <f>'2.5'!F64</f>
        <v>2</v>
      </c>
      <c r="I64" s="28">
        <f>'2.6'!F64</f>
        <v>2</v>
      </c>
    </row>
    <row r="65" spans="1:9" ht="15" customHeight="1" x14ac:dyDescent="0.2">
      <c r="A65" s="65" t="s">
        <v>52</v>
      </c>
      <c r="B65" s="26">
        <f t="shared" si="0"/>
        <v>3.75</v>
      </c>
      <c r="C65" s="26">
        <f t="shared" si="1"/>
        <v>0.44999999999999996</v>
      </c>
      <c r="D65" s="27">
        <f>'2.1'!F65</f>
        <v>0</v>
      </c>
      <c r="E65" s="27">
        <f>'2.2'!E65</f>
        <v>0</v>
      </c>
      <c r="F65" s="28">
        <f>'2.3'!F65</f>
        <v>0.44999999999999996</v>
      </c>
      <c r="G65" s="28">
        <f>'2.4'!F65</f>
        <v>0</v>
      </c>
      <c r="H65" s="28">
        <f>'2.5'!F65</f>
        <v>0</v>
      </c>
      <c r="I65" s="28">
        <f>'2.6'!F65</f>
        <v>0</v>
      </c>
    </row>
    <row r="66" spans="1:9" ht="15" customHeight="1" x14ac:dyDescent="0.2">
      <c r="A66" s="65" t="s">
        <v>53</v>
      </c>
      <c r="B66" s="26">
        <f t="shared" si="0"/>
        <v>91.666666666666657</v>
      </c>
      <c r="C66" s="26">
        <f t="shared" si="1"/>
        <v>11</v>
      </c>
      <c r="D66" s="27">
        <f>'2.1'!F66</f>
        <v>2</v>
      </c>
      <c r="E66" s="27">
        <f>'2.2'!E66</f>
        <v>2</v>
      </c>
      <c r="F66" s="28">
        <f>'2.3'!F66</f>
        <v>2</v>
      </c>
      <c r="G66" s="28">
        <f>'2.4'!F66</f>
        <v>2</v>
      </c>
      <c r="H66" s="28">
        <f>'2.5'!F66</f>
        <v>2</v>
      </c>
      <c r="I66" s="28">
        <f>'2.6'!F66</f>
        <v>1</v>
      </c>
    </row>
    <row r="67" spans="1:9" ht="15" customHeight="1" x14ac:dyDescent="0.2">
      <c r="A67" s="65" t="s">
        <v>54</v>
      </c>
      <c r="B67" s="26">
        <f t="shared" si="0"/>
        <v>83.333333333333343</v>
      </c>
      <c r="C67" s="26">
        <f t="shared" si="1"/>
        <v>10</v>
      </c>
      <c r="D67" s="27">
        <f>'2.1'!F67</f>
        <v>2</v>
      </c>
      <c r="E67" s="27">
        <f>'2.2'!E67</f>
        <v>2</v>
      </c>
      <c r="F67" s="28">
        <f>'2.3'!F67</f>
        <v>2</v>
      </c>
      <c r="G67" s="28">
        <f>'2.4'!F67</f>
        <v>0</v>
      </c>
      <c r="H67" s="28">
        <f>'2.5'!F67</f>
        <v>2</v>
      </c>
      <c r="I67" s="28">
        <f>'2.6'!F67</f>
        <v>2</v>
      </c>
    </row>
    <row r="68" spans="1:9" ht="15" customHeight="1" x14ac:dyDescent="0.2">
      <c r="A68" s="65" t="s">
        <v>55</v>
      </c>
      <c r="B68" s="26">
        <f t="shared" si="0"/>
        <v>83.333333333333343</v>
      </c>
      <c r="C68" s="26">
        <f t="shared" si="1"/>
        <v>10</v>
      </c>
      <c r="D68" s="27">
        <f>'2.1'!F68</f>
        <v>2</v>
      </c>
      <c r="E68" s="27">
        <f>'2.2'!E68</f>
        <v>2</v>
      </c>
      <c r="F68" s="28">
        <f>'2.3'!F68</f>
        <v>2</v>
      </c>
      <c r="G68" s="28">
        <f>'2.4'!F68</f>
        <v>2</v>
      </c>
      <c r="H68" s="28">
        <f>'2.5'!F68</f>
        <v>1</v>
      </c>
      <c r="I68" s="28">
        <f>'2.6'!F68</f>
        <v>1</v>
      </c>
    </row>
    <row r="69" spans="1:9" ht="15" customHeight="1" x14ac:dyDescent="0.2">
      <c r="A69" s="66" t="s">
        <v>56</v>
      </c>
      <c r="B69" s="29"/>
      <c r="C69" s="29"/>
      <c r="D69" s="30"/>
      <c r="E69" s="30"/>
      <c r="F69" s="31"/>
      <c r="G69" s="31"/>
      <c r="H69" s="31"/>
      <c r="I69" s="31"/>
    </row>
    <row r="70" spans="1:9" ht="15" customHeight="1" x14ac:dyDescent="0.2">
      <c r="A70" s="65" t="s">
        <v>57</v>
      </c>
      <c r="B70" s="26">
        <f t="shared" si="0"/>
        <v>8.3333333333333321</v>
      </c>
      <c r="C70" s="26">
        <f t="shared" si="1"/>
        <v>1</v>
      </c>
      <c r="D70" s="27">
        <f>'2.1'!F70</f>
        <v>0</v>
      </c>
      <c r="E70" s="27">
        <f>'2.2'!E70</f>
        <v>0</v>
      </c>
      <c r="F70" s="28">
        <f>'2.3'!F70</f>
        <v>0</v>
      </c>
      <c r="G70" s="28">
        <f>'2.4'!F70</f>
        <v>0</v>
      </c>
      <c r="H70" s="28">
        <f>'2.5'!F70</f>
        <v>1</v>
      </c>
      <c r="I70" s="28">
        <f>'2.6'!F70</f>
        <v>0</v>
      </c>
    </row>
    <row r="71" spans="1:9" ht="15" customHeight="1" x14ac:dyDescent="0.2">
      <c r="A71" s="65" t="s">
        <v>58</v>
      </c>
      <c r="B71" s="26">
        <f t="shared" si="0"/>
        <v>83.333333333333343</v>
      </c>
      <c r="C71" s="26">
        <f t="shared" si="1"/>
        <v>10</v>
      </c>
      <c r="D71" s="27">
        <f>'2.1'!F71</f>
        <v>2</v>
      </c>
      <c r="E71" s="27">
        <f>'2.2'!E71</f>
        <v>0</v>
      </c>
      <c r="F71" s="28">
        <f>'2.3'!F71</f>
        <v>2</v>
      </c>
      <c r="G71" s="28">
        <f>'2.4'!F71</f>
        <v>2</v>
      </c>
      <c r="H71" s="28">
        <f>'2.5'!F71</f>
        <v>2</v>
      </c>
      <c r="I71" s="28">
        <f>'2.6'!F71</f>
        <v>2</v>
      </c>
    </row>
    <row r="72" spans="1:9" ht="15" customHeight="1" x14ac:dyDescent="0.2">
      <c r="A72" s="65" t="s">
        <v>59</v>
      </c>
      <c r="B72" s="26">
        <f t="shared" ref="B72:B98" si="2">C72/$C$5*100</f>
        <v>100</v>
      </c>
      <c r="C72" s="26">
        <f t="shared" ref="C72:C98" si="3">SUM(D72:I72)</f>
        <v>12</v>
      </c>
      <c r="D72" s="27">
        <f>'2.1'!F72</f>
        <v>2</v>
      </c>
      <c r="E72" s="27">
        <f>'2.2'!E72</f>
        <v>2</v>
      </c>
      <c r="F72" s="28">
        <f>'2.3'!F72</f>
        <v>2</v>
      </c>
      <c r="G72" s="28">
        <f>'2.4'!F72</f>
        <v>2</v>
      </c>
      <c r="H72" s="28">
        <f>'2.5'!F72</f>
        <v>2</v>
      </c>
      <c r="I72" s="28">
        <f>'2.6'!F72</f>
        <v>2</v>
      </c>
    </row>
    <row r="73" spans="1:9" ht="15" customHeight="1" x14ac:dyDescent="0.2">
      <c r="A73" s="65" t="s">
        <v>60</v>
      </c>
      <c r="B73" s="26">
        <f t="shared" si="2"/>
        <v>33.333333333333329</v>
      </c>
      <c r="C73" s="26">
        <f t="shared" si="3"/>
        <v>4</v>
      </c>
      <c r="D73" s="27">
        <f>'2.1'!F73</f>
        <v>0</v>
      </c>
      <c r="E73" s="27">
        <f>'2.2'!E73</f>
        <v>0</v>
      </c>
      <c r="F73" s="28">
        <f>'2.3'!F73</f>
        <v>0</v>
      </c>
      <c r="G73" s="28">
        <f>'2.4'!F73</f>
        <v>0</v>
      </c>
      <c r="H73" s="28">
        <f>'2.5'!F73</f>
        <v>2</v>
      </c>
      <c r="I73" s="28">
        <f>'2.6'!F73</f>
        <v>2</v>
      </c>
    </row>
    <row r="74" spans="1:9" ht="15" customHeight="1" x14ac:dyDescent="0.2">
      <c r="A74" s="65" t="s">
        <v>160</v>
      </c>
      <c r="B74" s="26">
        <f t="shared" si="2"/>
        <v>100</v>
      </c>
      <c r="C74" s="26">
        <f t="shared" si="3"/>
        <v>12</v>
      </c>
      <c r="D74" s="27">
        <f>'2.1'!F74</f>
        <v>2</v>
      </c>
      <c r="E74" s="27">
        <f>'2.2'!E74</f>
        <v>2</v>
      </c>
      <c r="F74" s="28">
        <f>'2.3'!F74</f>
        <v>2</v>
      </c>
      <c r="G74" s="28">
        <f>'2.4'!F74</f>
        <v>2</v>
      </c>
      <c r="H74" s="28">
        <f>'2.5'!F74</f>
        <v>2</v>
      </c>
      <c r="I74" s="28">
        <f>'2.6'!F74</f>
        <v>2</v>
      </c>
    </row>
    <row r="75" spans="1:9" ht="15" customHeight="1" x14ac:dyDescent="0.2">
      <c r="A75" s="65" t="s">
        <v>61</v>
      </c>
      <c r="B75" s="26">
        <f t="shared" si="2"/>
        <v>100</v>
      </c>
      <c r="C75" s="26">
        <f t="shared" si="3"/>
        <v>12</v>
      </c>
      <c r="D75" s="27">
        <f>'2.1'!F75</f>
        <v>2</v>
      </c>
      <c r="E75" s="27">
        <f>'2.2'!E75</f>
        <v>2</v>
      </c>
      <c r="F75" s="28">
        <f>'2.3'!F75</f>
        <v>2</v>
      </c>
      <c r="G75" s="28">
        <f>'2.4'!F75</f>
        <v>2</v>
      </c>
      <c r="H75" s="28">
        <f>'2.5'!F75</f>
        <v>2</v>
      </c>
      <c r="I75" s="28">
        <f>'2.6'!F75</f>
        <v>2</v>
      </c>
    </row>
    <row r="76" spans="1:9" ht="15" customHeight="1" x14ac:dyDescent="0.2">
      <c r="A76" s="66" t="s">
        <v>62</v>
      </c>
      <c r="B76" s="29"/>
      <c r="C76" s="29"/>
      <c r="D76" s="30"/>
      <c r="E76" s="30"/>
      <c r="F76" s="31"/>
      <c r="G76" s="31"/>
      <c r="H76" s="31"/>
      <c r="I76" s="31"/>
    </row>
    <row r="77" spans="1:9" ht="15" customHeight="1" x14ac:dyDescent="0.2">
      <c r="A77" s="65" t="s">
        <v>63</v>
      </c>
      <c r="B77" s="26">
        <f t="shared" si="2"/>
        <v>100</v>
      </c>
      <c r="C77" s="26">
        <f t="shared" si="3"/>
        <v>12</v>
      </c>
      <c r="D77" s="27">
        <f>'2.1'!F77</f>
        <v>2</v>
      </c>
      <c r="E77" s="27">
        <f>'2.2'!E77</f>
        <v>2</v>
      </c>
      <c r="F77" s="28">
        <f>'2.3'!F77</f>
        <v>2</v>
      </c>
      <c r="G77" s="28">
        <f>'2.4'!F77</f>
        <v>2</v>
      </c>
      <c r="H77" s="28">
        <f>'2.5'!F77</f>
        <v>2</v>
      </c>
      <c r="I77" s="28">
        <f>'2.6'!F77</f>
        <v>2</v>
      </c>
    </row>
    <row r="78" spans="1:9" ht="15" customHeight="1" x14ac:dyDescent="0.2">
      <c r="A78" s="65" t="s">
        <v>65</v>
      </c>
      <c r="B78" s="26">
        <f t="shared" si="2"/>
        <v>0</v>
      </c>
      <c r="C78" s="26">
        <f t="shared" si="3"/>
        <v>0</v>
      </c>
      <c r="D78" s="27">
        <f>'2.1'!F78</f>
        <v>0</v>
      </c>
      <c r="E78" s="27">
        <f>'2.2'!E78</f>
        <v>0</v>
      </c>
      <c r="F78" s="28">
        <f>'2.3'!F78</f>
        <v>0</v>
      </c>
      <c r="G78" s="28">
        <f>'2.4'!F78</f>
        <v>0</v>
      </c>
      <c r="H78" s="28">
        <f>'2.5'!F78</f>
        <v>0</v>
      </c>
      <c r="I78" s="28">
        <f>'2.6'!F78</f>
        <v>0</v>
      </c>
    </row>
    <row r="79" spans="1:9" ht="15" customHeight="1" x14ac:dyDescent="0.2">
      <c r="A79" s="65" t="s">
        <v>66</v>
      </c>
      <c r="B79" s="26">
        <f t="shared" si="2"/>
        <v>91.666666666666657</v>
      </c>
      <c r="C79" s="26">
        <f t="shared" si="3"/>
        <v>11</v>
      </c>
      <c r="D79" s="27">
        <f>'2.1'!F79</f>
        <v>2</v>
      </c>
      <c r="E79" s="27">
        <f>'2.2'!E79</f>
        <v>2</v>
      </c>
      <c r="F79" s="28">
        <f>'2.3'!F79</f>
        <v>2</v>
      </c>
      <c r="G79" s="28">
        <f>'2.4'!F79</f>
        <v>2</v>
      </c>
      <c r="H79" s="28">
        <f>'2.5'!F79</f>
        <v>2</v>
      </c>
      <c r="I79" s="28">
        <f>'2.6'!F79</f>
        <v>1</v>
      </c>
    </row>
    <row r="80" spans="1:9" ht="15" customHeight="1" x14ac:dyDescent="0.2">
      <c r="A80" s="65" t="s">
        <v>67</v>
      </c>
      <c r="B80" s="26">
        <f t="shared" si="2"/>
        <v>100</v>
      </c>
      <c r="C80" s="26">
        <f t="shared" si="3"/>
        <v>12</v>
      </c>
      <c r="D80" s="27">
        <f>'2.1'!F80</f>
        <v>2</v>
      </c>
      <c r="E80" s="27">
        <f>'2.2'!E80</f>
        <v>2</v>
      </c>
      <c r="F80" s="28">
        <f>'2.3'!F80</f>
        <v>2</v>
      </c>
      <c r="G80" s="28">
        <f>'2.4'!F80</f>
        <v>2</v>
      </c>
      <c r="H80" s="28">
        <f>'2.5'!F80</f>
        <v>2</v>
      </c>
      <c r="I80" s="28">
        <f>'2.6'!F80</f>
        <v>2</v>
      </c>
    </row>
    <row r="81" spans="1:9" ht="15" customHeight="1" x14ac:dyDescent="0.2">
      <c r="A81" s="65" t="s">
        <v>69</v>
      </c>
      <c r="B81" s="26">
        <f t="shared" si="2"/>
        <v>91.666666666666657</v>
      </c>
      <c r="C81" s="26">
        <f t="shared" si="3"/>
        <v>11</v>
      </c>
      <c r="D81" s="27">
        <f>'2.1'!F81</f>
        <v>2</v>
      </c>
      <c r="E81" s="27">
        <f>'2.2'!E81</f>
        <v>2</v>
      </c>
      <c r="F81" s="28">
        <f>'2.3'!F81</f>
        <v>2</v>
      </c>
      <c r="G81" s="28">
        <f>'2.4'!F81</f>
        <v>2</v>
      </c>
      <c r="H81" s="28">
        <f>'2.5'!F81</f>
        <v>2</v>
      </c>
      <c r="I81" s="28">
        <f>'2.6'!F81</f>
        <v>1</v>
      </c>
    </row>
    <row r="82" spans="1:9" ht="15" customHeight="1" x14ac:dyDescent="0.2">
      <c r="A82" s="65" t="s">
        <v>70</v>
      </c>
      <c r="B82" s="26">
        <f t="shared" si="2"/>
        <v>91.666666666666657</v>
      </c>
      <c r="C82" s="26">
        <f t="shared" si="3"/>
        <v>11</v>
      </c>
      <c r="D82" s="27">
        <f>'2.1'!F82</f>
        <v>2</v>
      </c>
      <c r="E82" s="27">
        <f>'2.2'!E82</f>
        <v>2</v>
      </c>
      <c r="F82" s="28">
        <f>'2.3'!F82</f>
        <v>1</v>
      </c>
      <c r="G82" s="28">
        <f>'2.4'!F82</f>
        <v>2</v>
      </c>
      <c r="H82" s="28">
        <f>'2.5'!F82</f>
        <v>2</v>
      </c>
      <c r="I82" s="28">
        <f>'2.6'!F82</f>
        <v>2</v>
      </c>
    </row>
    <row r="83" spans="1:9" ht="15" customHeight="1" x14ac:dyDescent="0.2">
      <c r="A83" s="65" t="s">
        <v>117</v>
      </c>
      <c r="B83" s="26">
        <f t="shared" si="2"/>
        <v>100</v>
      </c>
      <c r="C83" s="26">
        <f t="shared" si="3"/>
        <v>12</v>
      </c>
      <c r="D83" s="27">
        <f>'2.1'!F83</f>
        <v>2</v>
      </c>
      <c r="E83" s="27">
        <f>'2.2'!E83</f>
        <v>2</v>
      </c>
      <c r="F83" s="28">
        <f>'2.3'!F83</f>
        <v>2</v>
      </c>
      <c r="G83" s="28">
        <f>'2.4'!F83</f>
        <v>2</v>
      </c>
      <c r="H83" s="28">
        <f>'2.5'!F83</f>
        <v>2</v>
      </c>
      <c r="I83" s="28">
        <f>'2.6'!F83</f>
        <v>2</v>
      </c>
    </row>
    <row r="84" spans="1:9" ht="15" customHeight="1" x14ac:dyDescent="0.2">
      <c r="A84" s="65" t="s">
        <v>71</v>
      </c>
      <c r="B84" s="26">
        <f t="shared" si="2"/>
        <v>83.333333333333343</v>
      </c>
      <c r="C84" s="26">
        <f t="shared" si="3"/>
        <v>10</v>
      </c>
      <c r="D84" s="27">
        <f>'2.1'!F84</f>
        <v>2</v>
      </c>
      <c r="E84" s="27">
        <f>'2.2'!E84</f>
        <v>2</v>
      </c>
      <c r="F84" s="28">
        <f>'2.3'!F84</f>
        <v>2</v>
      </c>
      <c r="G84" s="28">
        <f>'2.4'!F84</f>
        <v>0</v>
      </c>
      <c r="H84" s="28">
        <f>'2.5'!F84</f>
        <v>2</v>
      </c>
      <c r="I84" s="28">
        <f>'2.6'!F84</f>
        <v>2</v>
      </c>
    </row>
    <row r="85" spans="1:9" ht="15" customHeight="1" x14ac:dyDescent="0.2">
      <c r="A85" s="65" t="s">
        <v>72</v>
      </c>
      <c r="B85" s="26">
        <f t="shared" si="2"/>
        <v>100</v>
      </c>
      <c r="C85" s="26">
        <f t="shared" si="3"/>
        <v>12</v>
      </c>
      <c r="D85" s="27">
        <f>'2.1'!F85</f>
        <v>2</v>
      </c>
      <c r="E85" s="27">
        <f>'2.2'!E85</f>
        <v>2</v>
      </c>
      <c r="F85" s="28">
        <f>'2.3'!F85</f>
        <v>2</v>
      </c>
      <c r="G85" s="28">
        <f>'2.4'!F85</f>
        <v>2</v>
      </c>
      <c r="H85" s="28">
        <f>'2.5'!F85</f>
        <v>2</v>
      </c>
      <c r="I85" s="28">
        <f>'2.6'!F85</f>
        <v>2</v>
      </c>
    </row>
    <row r="86" spans="1:9" ht="15" customHeight="1" x14ac:dyDescent="0.2">
      <c r="A86" s="65" t="s">
        <v>73</v>
      </c>
      <c r="B86" s="26">
        <f t="shared" si="2"/>
        <v>66.666666666666657</v>
      </c>
      <c r="C86" s="26">
        <f t="shared" si="3"/>
        <v>8</v>
      </c>
      <c r="D86" s="27">
        <f>'2.1'!F86</f>
        <v>2</v>
      </c>
      <c r="E86" s="27">
        <f>'2.2'!E86</f>
        <v>2</v>
      </c>
      <c r="F86" s="28">
        <f>'2.3'!F86</f>
        <v>2</v>
      </c>
      <c r="G86" s="28">
        <f>'2.4'!F86</f>
        <v>2</v>
      </c>
      <c r="H86" s="28">
        <f>'2.5'!F86</f>
        <v>0</v>
      </c>
      <c r="I86" s="28">
        <f>'2.6'!F86</f>
        <v>0</v>
      </c>
    </row>
    <row r="87" spans="1:9" ht="15" customHeight="1" x14ac:dyDescent="0.2">
      <c r="A87" s="41" t="s">
        <v>74</v>
      </c>
      <c r="B87" s="29"/>
      <c r="C87" s="29"/>
      <c r="D87" s="30"/>
      <c r="E87" s="30"/>
      <c r="F87" s="31"/>
      <c r="G87" s="31"/>
      <c r="H87" s="31"/>
      <c r="I87" s="31"/>
    </row>
    <row r="88" spans="1:9" ht="15" customHeight="1" x14ac:dyDescent="0.2">
      <c r="A88" s="18" t="s">
        <v>64</v>
      </c>
      <c r="B88" s="26">
        <f>C88/$C$5*100</f>
        <v>83.333333333333343</v>
      </c>
      <c r="C88" s="26">
        <f>SUM(D88:I88)</f>
        <v>10</v>
      </c>
      <c r="D88" s="27">
        <f>'2.1'!F88</f>
        <v>2</v>
      </c>
      <c r="E88" s="27">
        <f>'2.2'!E88</f>
        <v>2</v>
      </c>
      <c r="F88" s="28">
        <f>'2.3'!F88</f>
        <v>2</v>
      </c>
      <c r="G88" s="28">
        <f>'2.4'!F88</f>
        <v>0</v>
      </c>
      <c r="H88" s="28">
        <f>'2.5'!F88</f>
        <v>2</v>
      </c>
      <c r="I88" s="28">
        <f>'2.6'!F88</f>
        <v>2</v>
      </c>
    </row>
    <row r="89" spans="1:9" ht="15" customHeight="1" x14ac:dyDescent="0.2">
      <c r="A89" s="18" t="s">
        <v>75</v>
      </c>
      <c r="B89" s="26">
        <f t="shared" si="2"/>
        <v>100</v>
      </c>
      <c r="C89" s="26">
        <f t="shared" si="3"/>
        <v>12</v>
      </c>
      <c r="D89" s="27">
        <f>'2.1'!F89</f>
        <v>2</v>
      </c>
      <c r="E89" s="27">
        <f>'2.2'!E89</f>
        <v>2</v>
      </c>
      <c r="F89" s="28">
        <f>'2.3'!F89</f>
        <v>2</v>
      </c>
      <c r="G89" s="28">
        <f>'2.4'!F89</f>
        <v>2</v>
      </c>
      <c r="H89" s="28">
        <f>'2.5'!F89</f>
        <v>2</v>
      </c>
      <c r="I89" s="28">
        <f>'2.6'!F89</f>
        <v>2</v>
      </c>
    </row>
    <row r="90" spans="1:9" ht="15" customHeight="1" x14ac:dyDescent="0.2">
      <c r="A90" s="18" t="s">
        <v>68</v>
      </c>
      <c r="B90" s="26">
        <f>C90/$C$5*100</f>
        <v>100</v>
      </c>
      <c r="C90" s="26">
        <f>SUM(D90:I90)</f>
        <v>12</v>
      </c>
      <c r="D90" s="27">
        <f>'2.1'!F90</f>
        <v>2</v>
      </c>
      <c r="E90" s="27">
        <f>'2.2'!E90</f>
        <v>2</v>
      </c>
      <c r="F90" s="28">
        <f>'2.3'!F90</f>
        <v>2</v>
      </c>
      <c r="G90" s="28">
        <f>'2.4'!F90</f>
        <v>2</v>
      </c>
      <c r="H90" s="28">
        <f>'2.5'!F90</f>
        <v>2</v>
      </c>
      <c r="I90" s="28">
        <f>'2.6'!F90</f>
        <v>2</v>
      </c>
    </row>
    <row r="91" spans="1:9" ht="15" customHeight="1" x14ac:dyDescent="0.2">
      <c r="A91" s="18" t="s">
        <v>76</v>
      </c>
      <c r="B91" s="26">
        <f t="shared" si="2"/>
        <v>50</v>
      </c>
      <c r="C91" s="26">
        <f t="shared" si="3"/>
        <v>6</v>
      </c>
      <c r="D91" s="27">
        <f>'2.1'!F91</f>
        <v>0</v>
      </c>
      <c r="E91" s="27">
        <f>'2.2'!E91</f>
        <v>2</v>
      </c>
      <c r="F91" s="28">
        <f>'2.3'!F91</f>
        <v>0</v>
      </c>
      <c r="G91" s="28">
        <f>'2.4'!F91</f>
        <v>0</v>
      </c>
      <c r="H91" s="28">
        <f>'2.5'!F91</f>
        <v>2</v>
      </c>
      <c r="I91" s="28">
        <f>'2.6'!F91</f>
        <v>2</v>
      </c>
    </row>
    <row r="92" spans="1:9" ht="15" customHeight="1" x14ac:dyDescent="0.2">
      <c r="A92" s="18" t="s">
        <v>77</v>
      </c>
      <c r="B92" s="26">
        <f t="shared" si="2"/>
        <v>100</v>
      </c>
      <c r="C92" s="26">
        <f t="shared" si="3"/>
        <v>12</v>
      </c>
      <c r="D92" s="27">
        <f>'2.1'!F92</f>
        <v>2</v>
      </c>
      <c r="E92" s="27">
        <f>'2.2'!E92</f>
        <v>2</v>
      </c>
      <c r="F92" s="28">
        <f>'2.3'!F92</f>
        <v>2</v>
      </c>
      <c r="G92" s="28">
        <f>'2.4'!F92</f>
        <v>2</v>
      </c>
      <c r="H92" s="28">
        <f>'2.5'!F92</f>
        <v>2</v>
      </c>
      <c r="I92" s="28">
        <f>'2.6'!F92</f>
        <v>2</v>
      </c>
    </row>
    <row r="93" spans="1:9" ht="15" customHeight="1" x14ac:dyDescent="0.2">
      <c r="A93" s="18" t="s">
        <v>78</v>
      </c>
      <c r="B93" s="26">
        <f t="shared" si="2"/>
        <v>100</v>
      </c>
      <c r="C93" s="26">
        <f t="shared" si="3"/>
        <v>12</v>
      </c>
      <c r="D93" s="27">
        <f>'2.1'!F93</f>
        <v>2</v>
      </c>
      <c r="E93" s="27">
        <f>'2.2'!E93</f>
        <v>2</v>
      </c>
      <c r="F93" s="28">
        <f>'2.3'!F93</f>
        <v>2</v>
      </c>
      <c r="G93" s="28">
        <f>'2.4'!F93</f>
        <v>2</v>
      </c>
      <c r="H93" s="28">
        <f>'2.5'!F93</f>
        <v>2</v>
      </c>
      <c r="I93" s="28">
        <f>'2.6'!F93</f>
        <v>2</v>
      </c>
    </row>
    <row r="94" spans="1:9" ht="15" customHeight="1" x14ac:dyDescent="0.2">
      <c r="A94" s="18" t="s">
        <v>79</v>
      </c>
      <c r="B94" s="26">
        <f t="shared" si="2"/>
        <v>83.333333333333343</v>
      </c>
      <c r="C94" s="26">
        <f t="shared" si="3"/>
        <v>10</v>
      </c>
      <c r="D94" s="27">
        <f>'2.1'!F94</f>
        <v>2</v>
      </c>
      <c r="E94" s="27">
        <f>'2.2'!E94</f>
        <v>2</v>
      </c>
      <c r="F94" s="28">
        <f>'2.3'!F94</f>
        <v>2</v>
      </c>
      <c r="G94" s="28">
        <f>'2.4'!F94</f>
        <v>0</v>
      </c>
      <c r="H94" s="28">
        <f>'2.5'!F94</f>
        <v>2</v>
      </c>
      <c r="I94" s="28">
        <f>'2.6'!F94</f>
        <v>2</v>
      </c>
    </row>
    <row r="95" spans="1:9" ht="15" customHeight="1" x14ac:dyDescent="0.2">
      <c r="A95" s="18" t="s">
        <v>80</v>
      </c>
      <c r="B95" s="26">
        <f t="shared" si="2"/>
        <v>50</v>
      </c>
      <c r="C95" s="26">
        <f t="shared" si="3"/>
        <v>6</v>
      </c>
      <c r="D95" s="27">
        <f>'2.1'!F95</f>
        <v>2</v>
      </c>
      <c r="E95" s="27">
        <f>'2.2'!E95</f>
        <v>2</v>
      </c>
      <c r="F95" s="28">
        <f>'2.3'!F95</f>
        <v>0</v>
      </c>
      <c r="G95" s="28">
        <f>'2.4'!F95</f>
        <v>0</v>
      </c>
      <c r="H95" s="28">
        <f>'2.5'!F95</f>
        <v>0</v>
      </c>
      <c r="I95" s="28">
        <f>'2.6'!F95</f>
        <v>2</v>
      </c>
    </row>
    <row r="96" spans="1:9" ht="15" customHeight="1" x14ac:dyDescent="0.2">
      <c r="A96" s="18" t="s">
        <v>81</v>
      </c>
      <c r="B96" s="26">
        <f t="shared" si="2"/>
        <v>100</v>
      </c>
      <c r="C96" s="26">
        <f t="shared" si="3"/>
        <v>12</v>
      </c>
      <c r="D96" s="27">
        <f>'2.1'!F96</f>
        <v>2</v>
      </c>
      <c r="E96" s="27">
        <f>'2.2'!E96</f>
        <v>2</v>
      </c>
      <c r="F96" s="28">
        <f>'2.3'!F96</f>
        <v>2</v>
      </c>
      <c r="G96" s="28">
        <f>'2.4'!F96</f>
        <v>2</v>
      </c>
      <c r="H96" s="28">
        <f>'2.5'!F96</f>
        <v>2</v>
      </c>
      <c r="I96" s="28">
        <f>'2.6'!F96</f>
        <v>2</v>
      </c>
    </row>
    <row r="97" spans="1:9" ht="15" customHeight="1" x14ac:dyDescent="0.2">
      <c r="A97" s="18" t="s">
        <v>82</v>
      </c>
      <c r="B97" s="26">
        <f t="shared" si="2"/>
        <v>0</v>
      </c>
      <c r="C97" s="26">
        <f t="shared" si="3"/>
        <v>0</v>
      </c>
      <c r="D97" s="27">
        <f>'2.1'!F97</f>
        <v>0</v>
      </c>
      <c r="E97" s="27">
        <f>'2.2'!E97</f>
        <v>0</v>
      </c>
      <c r="F97" s="28">
        <f>'2.3'!F97</f>
        <v>0</v>
      </c>
      <c r="G97" s="28">
        <f>'2.4'!F97</f>
        <v>0</v>
      </c>
      <c r="H97" s="28">
        <f>'2.5'!F97</f>
        <v>0</v>
      </c>
      <c r="I97" s="28">
        <f>'2.6'!F97</f>
        <v>0</v>
      </c>
    </row>
    <row r="98" spans="1:9" ht="15" customHeight="1" x14ac:dyDescent="0.2">
      <c r="A98" s="18" t="s">
        <v>83</v>
      </c>
      <c r="B98" s="26">
        <f t="shared" si="2"/>
        <v>0</v>
      </c>
      <c r="C98" s="26">
        <f t="shared" si="3"/>
        <v>0</v>
      </c>
      <c r="D98" s="27">
        <f>'2.1'!F98</f>
        <v>0</v>
      </c>
      <c r="E98" s="27">
        <f>'2.2'!E98</f>
        <v>0</v>
      </c>
      <c r="F98" s="28">
        <f>'2.3'!F98</f>
        <v>0</v>
      </c>
      <c r="G98" s="28">
        <f>'2.4'!F98</f>
        <v>0</v>
      </c>
      <c r="H98" s="28">
        <f>'2.5'!F98</f>
        <v>0</v>
      </c>
      <c r="I98" s="28">
        <f>'2.6'!F98</f>
        <v>0</v>
      </c>
    </row>
    <row r="99" spans="1:9" ht="30" customHeight="1" x14ac:dyDescent="0.2">
      <c r="A99" s="231" t="s">
        <v>778</v>
      </c>
      <c r="B99" s="231"/>
      <c r="C99" s="231"/>
      <c r="D99" s="231"/>
      <c r="E99" s="231"/>
      <c r="F99" s="231"/>
      <c r="G99" s="231"/>
      <c r="H99" s="231"/>
      <c r="I99" s="231"/>
    </row>
  </sheetData>
  <mergeCells count="3">
    <mergeCell ref="A1:I1"/>
    <mergeCell ref="A2:I2"/>
    <mergeCell ref="A99:I99"/>
  </mergeCells>
  <pageMargins left="0.70866141732283472" right="0.70866141732283472" top="0.78740157480314965" bottom="0.78740157480314965" header="0.43307086614173229" footer="0.43307086614173229"/>
  <pageSetup paperSize="9" scale="74" fitToHeight="3" orientation="landscape" r:id="rId1"/>
  <headerFooter scaleWithDoc="0">
    <oddFooter>&amp;C&amp;"Times New Roman,обычный"&amp;8&amp;A&amp;R&amp;9&amp;P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pageSetUpPr fitToPage="1"/>
  </sheetPr>
  <dimension ref="A1:E50"/>
  <sheetViews>
    <sheetView zoomScale="110" zoomScaleNormal="110" workbookViewId="0">
      <selection sqref="A1:E1"/>
    </sheetView>
  </sheetViews>
  <sheetFormatPr baseColWidth="10" defaultColWidth="8.83203125" defaultRowHeight="15" x14ac:dyDescent="0.2"/>
  <cols>
    <col min="1" max="1" width="5.83203125" style="89" customWidth="1"/>
    <col min="2" max="2" width="112.5" style="71" customWidth="1"/>
    <col min="3" max="5" width="6.5" style="89" customWidth="1"/>
    <col min="6" max="16384" width="8.83203125" style="71"/>
  </cols>
  <sheetData>
    <row r="1" spans="1:5" ht="26" customHeight="1" x14ac:dyDescent="0.2">
      <c r="A1" s="237" t="s">
        <v>204</v>
      </c>
      <c r="B1" s="237"/>
      <c r="C1" s="237"/>
      <c r="D1" s="237"/>
      <c r="E1" s="237"/>
    </row>
    <row r="2" spans="1:5" ht="31" customHeight="1" x14ac:dyDescent="0.2">
      <c r="A2" s="233" t="s">
        <v>86</v>
      </c>
      <c r="B2" s="234" t="s">
        <v>87</v>
      </c>
      <c r="C2" s="234" t="s">
        <v>88</v>
      </c>
      <c r="D2" s="234" t="s">
        <v>89</v>
      </c>
      <c r="E2" s="234"/>
    </row>
    <row r="3" spans="1:5" x14ac:dyDescent="0.2">
      <c r="A3" s="233"/>
      <c r="B3" s="234"/>
      <c r="C3" s="234"/>
      <c r="D3" s="80" t="s">
        <v>93</v>
      </c>
      <c r="E3" s="80" t="s">
        <v>94</v>
      </c>
    </row>
    <row r="4" spans="1:5" ht="17" customHeight="1" x14ac:dyDescent="0.2">
      <c r="A4" s="235">
        <v>2</v>
      </c>
      <c r="B4" s="82" t="s">
        <v>220</v>
      </c>
      <c r="C4" s="81">
        <v>12</v>
      </c>
      <c r="D4" s="81"/>
      <c r="E4" s="81"/>
    </row>
    <row r="5" spans="1:5" ht="30" x14ac:dyDescent="0.2">
      <c r="A5" s="235"/>
      <c r="B5" s="69" t="s">
        <v>193</v>
      </c>
      <c r="C5" s="81"/>
      <c r="D5" s="81"/>
      <c r="E5" s="81"/>
    </row>
    <row r="6" spans="1:5" ht="43" customHeight="1" x14ac:dyDescent="0.2">
      <c r="A6" s="235"/>
      <c r="B6" s="69" t="s">
        <v>194</v>
      </c>
      <c r="C6" s="81"/>
      <c r="D6" s="81"/>
      <c r="E6" s="81"/>
    </row>
    <row r="7" spans="1:5" ht="43" customHeight="1" x14ac:dyDescent="0.2">
      <c r="A7" s="236" t="s">
        <v>101</v>
      </c>
      <c r="B7" s="84" t="s">
        <v>195</v>
      </c>
      <c r="C7" s="85"/>
      <c r="D7" s="85"/>
      <c r="E7" s="85"/>
    </row>
    <row r="8" spans="1:5" ht="15" customHeight="1" x14ac:dyDescent="0.2">
      <c r="A8" s="236"/>
      <c r="B8" s="69" t="s">
        <v>135</v>
      </c>
      <c r="C8" s="85"/>
      <c r="D8" s="85"/>
      <c r="E8" s="85"/>
    </row>
    <row r="9" spans="1:5" ht="57" customHeight="1" x14ac:dyDescent="0.2">
      <c r="A9" s="236"/>
      <c r="B9" s="69" t="s">
        <v>509</v>
      </c>
      <c r="C9" s="85"/>
      <c r="D9" s="85"/>
      <c r="E9" s="85"/>
    </row>
    <row r="10" spans="1:5" ht="32" customHeight="1" x14ac:dyDescent="0.2">
      <c r="A10" s="236"/>
      <c r="B10" s="69" t="s">
        <v>196</v>
      </c>
      <c r="C10" s="85"/>
      <c r="D10" s="85"/>
      <c r="E10" s="85"/>
    </row>
    <row r="11" spans="1:5" ht="30" x14ac:dyDescent="0.2">
      <c r="A11" s="236"/>
      <c r="B11" s="69" t="s">
        <v>197</v>
      </c>
      <c r="C11" s="85"/>
      <c r="D11" s="85"/>
      <c r="E11" s="85"/>
    </row>
    <row r="12" spans="1:5" x14ac:dyDescent="0.2">
      <c r="A12" s="83"/>
      <c r="B12" s="86" t="s">
        <v>111</v>
      </c>
      <c r="C12" s="85">
        <v>2</v>
      </c>
      <c r="D12" s="85">
        <v>0.5</v>
      </c>
      <c r="E12" s="85">
        <v>0.5</v>
      </c>
    </row>
    <row r="13" spans="1:5" x14ac:dyDescent="0.2">
      <c r="A13" s="83"/>
      <c r="B13" s="86" t="s">
        <v>100</v>
      </c>
      <c r="C13" s="85">
        <v>0</v>
      </c>
      <c r="D13" s="85"/>
      <c r="E13" s="85"/>
    </row>
    <row r="14" spans="1:5" ht="44" customHeight="1" x14ac:dyDescent="0.2">
      <c r="A14" s="236" t="s">
        <v>102</v>
      </c>
      <c r="B14" s="84" t="s">
        <v>140</v>
      </c>
      <c r="C14" s="85"/>
      <c r="D14" s="85"/>
      <c r="E14" s="85"/>
    </row>
    <row r="15" spans="1:5" ht="30" x14ac:dyDescent="0.2">
      <c r="A15" s="236"/>
      <c r="B15" s="69" t="s">
        <v>141</v>
      </c>
      <c r="C15" s="85"/>
      <c r="D15" s="85"/>
      <c r="E15" s="85"/>
    </row>
    <row r="16" spans="1:5" x14ac:dyDescent="0.2">
      <c r="A16" s="236"/>
      <c r="B16" s="69" t="s">
        <v>221</v>
      </c>
      <c r="C16" s="85"/>
      <c r="D16" s="85"/>
      <c r="E16" s="85"/>
    </row>
    <row r="17" spans="1:5" x14ac:dyDescent="0.2">
      <c r="A17" s="236"/>
      <c r="B17" s="69" t="s">
        <v>222</v>
      </c>
      <c r="C17" s="85"/>
      <c r="D17" s="85"/>
      <c r="E17" s="85"/>
    </row>
    <row r="18" spans="1:5" x14ac:dyDescent="0.2">
      <c r="A18" s="236"/>
      <c r="B18" s="69" t="s">
        <v>223</v>
      </c>
      <c r="C18" s="85"/>
      <c r="D18" s="85"/>
      <c r="E18" s="85"/>
    </row>
    <row r="19" spans="1:5" ht="42" customHeight="1" x14ac:dyDescent="0.2">
      <c r="A19" s="236"/>
      <c r="B19" s="69" t="s">
        <v>813</v>
      </c>
      <c r="C19" s="85"/>
      <c r="D19" s="85"/>
      <c r="E19" s="85"/>
    </row>
    <row r="20" spans="1:5" x14ac:dyDescent="0.2">
      <c r="A20" s="236"/>
      <c r="B20" s="69" t="s">
        <v>142</v>
      </c>
      <c r="C20" s="85"/>
      <c r="D20" s="85"/>
      <c r="E20" s="85"/>
    </row>
    <row r="21" spans="1:5" x14ac:dyDescent="0.2">
      <c r="A21" s="236"/>
      <c r="B21" s="90" t="s">
        <v>660</v>
      </c>
      <c r="C21" s="85"/>
      <c r="D21" s="85"/>
      <c r="E21" s="85"/>
    </row>
    <row r="22" spans="1:5" ht="30" x14ac:dyDescent="0.2">
      <c r="A22" s="236"/>
      <c r="B22" s="90" t="s">
        <v>661</v>
      </c>
      <c r="C22" s="85"/>
      <c r="D22" s="85"/>
      <c r="E22" s="85"/>
    </row>
    <row r="23" spans="1:5" ht="30" x14ac:dyDescent="0.2">
      <c r="A23" s="236"/>
      <c r="B23" s="69" t="s">
        <v>198</v>
      </c>
      <c r="C23" s="85"/>
      <c r="D23" s="85"/>
      <c r="E23" s="85"/>
    </row>
    <row r="24" spans="1:5" x14ac:dyDescent="0.2">
      <c r="A24" s="83"/>
      <c r="B24" s="86" t="s">
        <v>143</v>
      </c>
      <c r="C24" s="85">
        <v>2</v>
      </c>
      <c r="D24" s="85">
        <v>0.5</v>
      </c>
      <c r="E24" s="85"/>
    </row>
    <row r="25" spans="1:5" x14ac:dyDescent="0.2">
      <c r="A25" s="83"/>
      <c r="B25" s="86" t="s">
        <v>144</v>
      </c>
      <c r="C25" s="85">
        <v>0</v>
      </c>
      <c r="D25" s="85"/>
      <c r="E25" s="85"/>
    </row>
    <row r="26" spans="1:5" ht="30" x14ac:dyDescent="0.2">
      <c r="A26" s="236" t="s">
        <v>103</v>
      </c>
      <c r="B26" s="84" t="s">
        <v>226</v>
      </c>
      <c r="C26" s="85"/>
      <c r="D26" s="85"/>
      <c r="E26" s="85"/>
    </row>
    <row r="27" spans="1:5" ht="42" customHeight="1" x14ac:dyDescent="0.2">
      <c r="A27" s="236"/>
      <c r="B27" s="69" t="s">
        <v>145</v>
      </c>
      <c r="C27" s="85"/>
      <c r="D27" s="85"/>
      <c r="E27" s="85"/>
    </row>
    <row r="28" spans="1:5" ht="30" x14ac:dyDescent="0.2">
      <c r="A28" s="236"/>
      <c r="B28" s="69" t="s">
        <v>654</v>
      </c>
      <c r="C28" s="85"/>
      <c r="D28" s="85"/>
      <c r="E28" s="85"/>
    </row>
    <row r="29" spans="1:5" ht="30" x14ac:dyDescent="0.2">
      <c r="A29" s="236"/>
      <c r="B29" s="69" t="s">
        <v>655</v>
      </c>
      <c r="C29" s="85"/>
      <c r="D29" s="85"/>
      <c r="E29" s="85"/>
    </row>
    <row r="30" spans="1:5" x14ac:dyDescent="0.2">
      <c r="A30" s="83"/>
      <c r="B30" s="86" t="s">
        <v>508</v>
      </c>
      <c r="C30" s="85">
        <v>2</v>
      </c>
      <c r="D30" s="85">
        <v>0.5</v>
      </c>
      <c r="E30" s="85">
        <v>0.5</v>
      </c>
    </row>
    <row r="31" spans="1:5" x14ac:dyDescent="0.2">
      <c r="A31" s="83"/>
      <c r="B31" s="86" t="s">
        <v>107</v>
      </c>
      <c r="C31" s="85">
        <v>0</v>
      </c>
      <c r="D31" s="85"/>
      <c r="E31" s="85"/>
    </row>
    <row r="32" spans="1:5" ht="30" x14ac:dyDescent="0.2">
      <c r="A32" s="236" t="s">
        <v>104</v>
      </c>
      <c r="B32" s="84" t="s">
        <v>199</v>
      </c>
      <c r="C32" s="85"/>
      <c r="D32" s="85"/>
      <c r="E32" s="85"/>
    </row>
    <row r="33" spans="1:5" ht="29" customHeight="1" x14ac:dyDescent="0.2">
      <c r="A33" s="236"/>
      <c r="B33" s="69" t="s">
        <v>146</v>
      </c>
      <c r="C33" s="85"/>
      <c r="D33" s="85"/>
      <c r="E33" s="85"/>
    </row>
    <row r="34" spans="1:5" ht="44" customHeight="1" x14ac:dyDescent="0.2">
      <c r="A34" s="236"/>
      <c r="B34" s="69" t="s">
        <v>656</v>
      </c>
      <c r="C34" s="85"/>
      <c r="D34" s="85"/>
      <c r="E34" s="85"/>
    </row>
    <row r="35" spans="1:5" ht="30" x14ac:dyDescent="0.2">
      <c r="A35" s="236"/>
      <c r="B35" s="69" t="s">
        <v>657</v>
      </c>
      <c r="C35" s="85"/>
      <c r="D35" s="85"/>
      <c r="E35" s="85"/>
    </row>
    <row r="36" spans="1:5" ht="16" customHeight="1" x14ac:dyDescent="0.2">
      <c r="A36" s="236"/>
      <c r="B36" s="69" t="s">
        <v>114</v>
      </c>
      <c r="C36" s="85"/>
      <c r="D36" s="85"/>
      <c r="E36" s="85"/>
    </row>
    <row r="37" spans="1:5" x14ac:dyDescent="0.2">
      <c r="A37" s="83"/>
      <c r="B37" s="86" t="s">
        <v>508</v>
      </c>
      <c r="C37" s="85">
        <v>2</v>
      </c>
      <c r="D37" s="85">
        <v>0.5</v>
      </c>
      <c r="E37" s="85">
        <v>0.5</v>
      </c>
    </row>
    <row r="38" spans="1:5" x14ac:dyDescent="0.2">
      <c r="A38" s="87"/>
      <c r="B38" s="86" t="s">
        <v>107</v>
      </c>
      <c r="C38" s="85">
        <v>0</v>
      </c>
      <c r="D38" s="85"/>
      <c r="E38" s="85"/>
    </row>
    <row r="39" spans="1:5" ht="30" x14ac:dyDescent="0.2">
      <c r="A39" s="232" t="s">
        <v>105</v>
      </c>
      <c r="B39" s="84" t="s">
        <v>200</v>
      </c>
      <c r="C39" s="88"/>
      <c r="D39" s="88"/>
      <c r="E39" s="88"/>
    </row>
    <row r="40" spans="1:5" ht="44" customHeight="1" x14ac:dyDescent="0.2">
      <c r="A40" s="232"/>
      <c r="B40" s="69" t="s">
        <v>510</v>
      </c>
      <c r="C40" s="88"/>
      <c r="D40" s="88"/>
      <c r="E40" s="88"/>
    </row>
    <row r="41" spans="1:5" ht="30" x14ac:dyDescent="0.2">
      <c r="A41" s="232"/>
      <c r="B41" s="69" t="s">
        <v>201</v>
      </c>
      <c r="C41" s="88"/>
      <c r="D41" s="88"/>
      <c r="E41" s="88"/>
    </row>
    <row r="42" spans="1:5" ht="30" x14ac:dyDescent="0.2">
      <c r="A42" s="232"/>
      <c r="B42" s="69" t="s">
        <v>202</v>
      </c>
      <c r="C42" s="88"/>
      <c r="D42" s="88"/>
      <c r="E42" s="88"/>
    </row>
    <row r="43" spans="1:5" x14ac:dyDescent="0.2">
      <c r="A43" s="88"/>
      <c r="B43" s="86" t="s">
        <v>143</v>
      </c>
      <c r="C43" s="85">
        <v>2</v>
      </c>
      <c r="D43" s="85">
        <v>0.5</v>
      </c>
      <c r="E43" s="85">
        <v>0.5</v>
      </c>
    </row>
    <row r="44" spans="1:5" x14ac:dyDescent="0.2">
      <c r="A44" s="88"/>
      <c r="B44" s="86" t="s">
        <v>100</v>
      </c>
      <c r="C44" s="85">
        <v>0</v>
      </c>
      <c r="D44" s="85"/>
      <c r="E44" s="85"/>
    </row>
    <row r="45" spans="1:5" ht="30" x14ac:dyDescent="0.2">
      <c r="A45" s="232" t="s">
        <v>147</v>
      </c>
      <c r="B45" s="84" t="s">
        <v>203</v>
      </c>
      <c r="C45" s="88"/>
      <c r="D45" s="88"/>
      <c r="E45" s="88"/>
    </row>
    <row r="46" spans="1:5" ht="45" x14ac:dyDescent="0.2">
      <c r="A46" s="232"/>
      <c r="B46" s="69" t="s">
        <v>136</v>
      </c>
      <c r="C46" s="88"/>
      <c r="D46" s="88"/>
      <c r="E46" s="88"/>
    </row>
    <row r="47" spans="1:5" ht="30" x14ac:dyDescent="0.2">
      <c r="A47" s="232"/>
      <c r="B47" s="69" t="s">
        <v>112</v>
      </c>
      <c r="C47" s="88"/>
      <c r="D47" s="88"/>
      <c r="E47" s="88"/>
    </row>
    <row r="48" spans="1:5" ht="42" customHeight="1" x14ac:dyDescent="0.2">
      <c r="A48" s="232"/>
      <c r="B48" s="69" t="s">
        <v>511</v>
      </c>
      <c r="C48" s="88"/>
      <c r="D48" s="88"/>
      <c r="E48" s="88"/>
    </row>
    <row r="49" spans="1:5" x14ac:dyDescent="0.2">
      <c r="A49" s="88"/>
      <c r="B49" s="86" t="s">
        <v>143</v>
      </c>
      <c r="C49" s="85">
        <v>2</v>
      </c>
      <c r="D49" s="85">
        <v>0.5</v>
      </c>
      <c r="E49" s="85">
        <v>0.5</v>
      </c>
    </row>
    <row r="50" spans="1:5" x14ac:dyDescent="0.2">
      <c r="A50" s="88"/>
      <c r="B50" s="86" t="s">
        <v>100</v>
      </c>
      <c r="C50" s="85">
        <v>0</v>
      </c>
      <c r="D50" s="85"/>
      <c r="E50" s="85"/>
    </row>
  </sheetData>
  <mergeCells count="12">
    <mergeCell ref="A1:E1"/>
    <mergeCell ref="D2:E2"/>
    <mergeCell ref="A7:A11"/>
    <mergeCell ref="A14:A23"/>
    <mergeCell ref="A26:A29"/>
    <mergeCell ref="A39:A42"/>
    <mergeCell ref="A45:A48"/>
    <mergeCell ref="A2:A3"/>
    <mergeCell ref="B2:B3"/>
    <mergeCell ref="C2:C3"/>
    <mergeCell ref="A4:A6"/>
    <mergeCell ref="A32:A36"/>
  </mergeCells>
  <pageMargins left="0.70866141732283472" right="0.70866141732283472" top="0.74803149606299213" bottom="0.74803149606299213" header="0.31496062992125984" footer="0.31496062992125984"/>
  <pageSetup paperSize="9" scale="89" fitToHeight="0" orientation="landscape" r:id="rId1"/>
  <headerFooter>
    <oddFooter>&amp;C&amp;9&amp;A&amp;R&amp;9&amp;P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4">
    <tabColor theme="0" tint="-4.9989318521683403E-2"/>
  </sheetPr>
  <dimension ref="A1:U124"/>
  <sheetViews>
    <sheetView zoomScaleNormal="100" zoomScaleSheetLayoutView="100" workbookViewId="0">
      <pane ySplit="3" topLeftCell="A4" activePane="bottomLeft" state="frozen"/>
      <selection pane="bottomLeft" sqref="A1:J1"/>
    </sheetView>
  </sheetViews>
  <sheetFormatPr baseColWidth="10" defaultColWidth="9.1640625" defaultRowHeight="12" x14ac:dyDescent="0.15"/>
  <cols>
    <col min="1" max="1" width="23.1640625" style="2" customWidth="1"/>
    <col min="2" max="5" width="15.83203125" style="77" customWidth="1"/>
    <col min="6" max="10" width="15.83203125" style="38" customWidth="1"/>
    <col min="11" max="11" width="9.1640625" style="136"/>
    <col min="12" max="16384" width="9.1640625" style="2"/>
  </cols>
  <sheetData>
    <row r="1" spans="1:21" ht="30" customHeight="1" x14ac:dyDescent="0.15">
      <c r="A1" s="238" t="s">
        <v>434</v>
      </c>
      <c r="B1" s="239"/>
      <c r="C1" s="239"/>
      <c r="D1" s="239"/>
      <c r="E1" s="239"/>
      <c r="F1" s="239"/>
      <c r="G1" s="239"/>
      <c r="H1" s="239"/>
      <c r="I1" s="239"/>
      <c r="J1" s="239"/>
    </row>
    <row r="2" spans="1:21" ht="37" customHeight="1" x14ac:dyDescent="0.15">
      <c r="A2" s="240" t="s">
        <v>155</v>
      </c>
      <c r="B2" s="240" t="s">
        <v>120</v>
      </c>
      <c r="C2" s="240"/>
      <c r="D2" s="240"/>
      <c r="E2" s="240" t="s">
        <v>175</v>
      </c>
      <c r="F2" s="240"/>
      <c r="G2" s="240"/>
      <c r="H2" s="240" t="s">
        <v>156</v>
      </c>
      <c r="I2" s="240"/>
      <c r="J2" s="240"/>
    </row>
    <row r="3" spans="1:21" ht="42" customHeight="1" x14ac:dyDescent="0.15">
      <c r="A3" s="240"/>
      <c r="B3" s="127" t="s">
        <v>157</v>
      </c>
      <c r="C3" s="127" t="s">
        <v>158</v>
      </c>
      <c r="D3" s="127" t="s">
        <v>159</v>
      </c>
      <c r="E3" s="127" t="s">
        <v>157</v>
      </c>
      <c r="F3" s="127" t="s">
        <v>158</v>
      </c>
      <c r="G3" s="127" t="s">
        <v>159</v>
      </c>
      <c r="H3" s="127" t="s">
        <v>157</v>
      </c>
      <c r="I3" s="127" t="s">
        <v>158</v>
      </c>
      <c r="J3" s="127" t="s">
        <v>159</v>
      </c>
    </row>
    <row r="4" spans="1:21" ht="15" customHeight="1" x14ac:dyDescent="0.15">
      <c r="A4" s="61" t="s">
        <v>0</v>
      </c>
      <c r="B4" s="64"/>
      <c r="C4" s="64"/>
      <c r="D4" s="64"/>
      <c r="E4" s="64"/>
      <c r="F4" s="61"/>
      <c r="G4" s="61"/>
      <c r="H4" s="61"/>
      <c r="I4" s="61"/>
      <c r="J4" s="61"/>
    </row>
    <row r="5" spans="1:21" s="129" customFormat="1" ht="16" customHeight="1" x14ac:dyDescent="0.2">
      <c r="A5" s="128" t="s">
        <v>1</v>
      </c>
      <c r="B5" s="128" t="s">
        <v>237</v>
      </c>
      <c r="C5" s="130" t="s">
        <v>234</v>
      </c>
      <c r="D5" s="130" t="s">
        <v>445</v>
      </c>
      <c r="E5" s="131" t="s">
        <v>238</v>
      </c>
      <c r="F5" s="130" t="s">
        <v>437</v>
      </c>
      <c r="G5" s="130" t="s">
        <v>116</v>
      </c>
      <c r="H5" s="128" t="s">
        <v>439</v>
      </c>
      <c r="I5" s="130" t="s">
        <v>437</v>
      </c>
      <c r="J5" s="130" t="s">
        <v>116</v>
      </c>
      <c r="K5" s="104"/>
      <c r="L5" s="36"/>
      <c r="M5" s="36"/>
      <c r="N5" s="36"/>
      <c r="O5" s="36"/>
      <c r="P5" s="36"/>
      <c r="Q5" s="36"/>
      <c r="R5" s="36"/>
      <c r="S5" s="36"/>
      <c r="T5" s="36"/>
      <c r="U5" s="36"/>
    </row>
    <row r="6" spans="1:21" s="36" customFormat="1" ht="16" customHeight="1" x14ac:dyDescent="0.2">
      <c r="A6" s="128" t="s">
        <v>2</v>
      </c>
      <c r="B6" s="130" t="s">
        <v>446</v>
      </c>
      <c r="C6" s="128" t="s">
        <v>239</v>
      </c>
      <c r="D6" s="130" t="s">
        <v>116</v>
      </c>
      <c r="E6" s="128" t="s">
        <v>438</v>
      </c>
      <c r="F6" s="130" t="s">
        <v>116</v>
      </c>
      <c r="G6" s="130" t="s">
        <v>447</v>
      </c>
      <c r="H6" s="128" t="s">
        <v>436</v>
      </c>
      <c r="I6" s="130" t="s">
        <v>437</v>
      </c>
      <c r="J6" s="130" t="s">
        <v>116</v>
      </c>
      <c r="K6" s="104"/>
    </row>
    <row r="7" spans="1:21" s="36" customFormat="1" ht="16" customHeight="1" x14ac:dyDescent="0.2">
      <c r="A7" s="128" t="s">
        <v>3</v>
      </c>
      <c r="B7" s="130" t="s">
        <v>455</v>
      </c>
      <c r="C7" s="128" t="s">
        <v>239</v>
      </c>
      <c r="D7" s="130" t="s">
        <v>116</v>
      </c>
      <c r="E7" s="128" t="s">
        <v>244</v>
      </c>
      <c r="F7" s="130" t="s">
        <v>437</v>
      </c>
      <c r="G7" s="130" t="s">
        <v>116</v>
      </c>
      <c r="H7" s="94" t="s">
        <v>440</v>
      </c>
      <c r="I7" s="130" t="s">
        <v>116</v>
      </c>
      <c r="J7" s="130" t="s">
        <v>116</v>
      </c>
      <c r="K7" s="104"/>
    </row>
    <row r="8" spans="1:21" s="36" customFormat="1" ht="16" customHeight="1" x14ac:dyDescent="0.2">
      <c r="A8" s="128" t="s">
        <v>4</v>
      </c>
      <c r="B8" s="132" t="s">
        <v>245</v>
      </c>
      <c r="C8" s="130" t="s">
        <v>239</v>
      </c>
      <c r="D8" s="130" t="s">
        <v>116</v>
      </c>
      <c r="E8" s="128" t="s">
        <v>444</v>
      </c>
      <c r="F8" s="130" t="s">
        <v>437</v>
      </c>
      <c r="G8" s="130" t="s">
        <v>116</v>
      </c>
      <c r="H8" s="94" t="s">
        <v>440</v>
      </c>
      <c r="I8" s="130" t="s">
        <v>116</v>
      </c>
      <c r="J8" s="130" t="s">
        <v>116</v>
      </c>
      <c r="K8" s="104"/>
    </row>
    <row r="9" spans="1:21" s="36" customFormat="1" ht="16" customHeight="1" x14ac:dyDescent="0.2">
      <c r="A9" s="128" t="s">
        <v>5</v>
      </c>
      <c r="B9" s="128" t="s">
        <v>248</v>
      </c>
      <c r="C9" s="130" t="s">
        <v>234</v>
      </c>
      <c r="D9" s="130" t="s">
        <v>116</v>
      </c>
      <c r="E9" s="128" t="s">
        <v>249</v>
      </c>
      <c r="F9" s="130" t="s">
        <v>437</v>
      </c>
      <c r="G9" s="130" t="s">
        <v>116</v>
      </c>
      <c r="H9" s="94" t="s">
        <v>440</v>
      </c>
      <c r="I9" s="130" t="s">
        <v>116</v>
      </c>
      <c r="J9" s="130" t="s">
        <v>116</v>
      </c>
      <c r="K9" s="104"/>
    </row>
    <row r="10" spans="1:21" s="36" customFormat="1" ht="16" customHeight="1" x14ac:dyDescent="0.2">
      <c r="A10" s="128" t="s">
        <v>6</v>
      </c>
      <c r="B10" s="128" t="s">
        <v>457</v>
      </c>
      <c r="C10" s="128" t="s">
        <v>460</v>
      </c>
      <c r="D10" s="128" t="s">
        <v>458</v>
      </c>
      <c r="E10" s="128" t="s">
        <v>459</v>
      </c>
      <c r="F10" s="130" t="s">
        <v>437</v>
      </c>
      <c r="G10" s="130" t="s">
        <v>116</v>
      </c>
      <c r="H10" s="130" t="s">
        <v>440</v>
      </c>
      <c r="I10" s="130" t="s">
        <v>116</v>
      </c>
      <c r="J10" s="130" t="s">
        <v>116</v>
      </c>
      <c r="K10" s="104"/>
    </row>
    <row r="11" spans="1:21" s="36" customFormat="1" ht="16" customHeight="1" x14ac:dyDescent="0.2">
      <c r="A11" s="128" t="s">
        <v>7</v>
      </c>
      <c r="B11" s="128" t="s">
        <v>468</v>
      </c>
      <c r="C11" s="133" t="s">
        <v>469</v>
      </c>
      <c r="D11" s="130" t="s">
        <v>470</v>
      </c>
      <c r="E11" s="130" t="s">
        <v>471</v>
      </c>
      <c r="F11" s="130" t="s">
        <v>437</v>
      </c>
      <c r="G11" s="130" t="s">
        <v>116</v>
      </c>
      <c r="H11" s="130" t="s">
        <v>440</v>
      </c>
      <c r="I11" s="130" t="s">
        <v>116</v>
      </c>
      <c r="J11" s="130" t="s">
        <v>116</v>
      </c>
      <c r="K11" s="104"/>
    </row>
    <row r="12" spans="1:21" s="36" customFormat="1" ht="16" customHeight="1" x14ac:dyDescent="0.2">
      <c r="A12" s="128" t="s">
        <v>8</v>
      </c>
      <c r="B12" s="128" t="s">
        <v>461</v>
      </c>
      <c r="C12" s="133" t="s">
        <v>475</v>
      </c>
      <c r="D12" s="130" t="s">
        <v>474</v>
      </c>
      <c r="E12" s="128" t="s">
        <v>463</v>
      </c>
      <c r="F12" s="130" t="s">
        <v>437</v>
      </c>
      <c r="G12" s="130" t="s">
        <v>116</v>
      </c>
      <c r="H12" s="130" t="s">
        <v>440</v>
      </c>
      <c r="I12" s="130" t="s">
        <v>116</v>
      </c>
      <c r="J12" s="130" t="s">
        <v>116</v>
      </c>
      <c r="K12" s="104"/>
    </row>
    <row r="13" spans="1:21" s="36" customFormat="1" ht="16" customHeight="1" x14ac:dyDescent="0.2">
      <c r="A13" s="128" t="s">
        <v>9</v>
      </c>
      <c r="B13" s="128" t="s">
        <v>793</v>
      </c>
      <c r="C13" s="130" t="s">
        <v>794</v>
      </c>
      <c r="D13" s="130" t="s">
        <v>445</v>
      </c>
      <c r="E13" s="130" t="s">
        <v>254</v>
      </c>
      <c r="F13" s="130" t="s">
        <v>437</v>
      </c>
      <c r="G13" s="130" t="s">
        <v>116</v>
      </c>
      <c r="H13" s="130" t="s">
        <v>440</v>
      </c>
      <c r="I13" s="130" t="s">
        <v>116</v>
      </c>
      <c r="J13" s="130" t="s">
        <v>116</v>
      </c>
      <c r="K13" s="104"/>
    </row>
    <row r="14" spans="1:21" s="36" customFormat="1" ht="16" customHeight="1" x14ac:dyDescent="0.2">
      <c r="A14" s="128" t="s">
        <v>10</v>
      </c>
      <c r="B14" s="128" t="s">
        <v>232</v>
      </c>
      <c r="C14" s="130" t="s">
        <v>476</v>
      </c>
      <c r="D14" s="130" t="s">
        <v>477</v>
      </c>
      <c r="E14" s="128" t="s">
        <v>233</v>
      </c>
      <c r="F14" s="130" t="s">
        <v>234</v>
      </c>
      <c r="G14" s="130" t="s">
        <v>116</v>
      </c>
      <c r="H14" s="130" t="s">
        <v>235</v>
      </c>
      <c r="I14" s="130" t="s">
        <v>437</v>
      </c>
      <c r="J14" s="130" t="s">
        <v>116</v>
      </c>
      <c r="K14" s="104"/>
    </row>
    <row r="15" spans="1:21" s="36" customFormat="1" ht="16" customHeight="1" x14ac:dyDescent="0.2">
      <c r="A15" s="128" t="s">
        <v>11</v>
      </c>
      <c r="B15" s="128" t="s">
        <v>342</v>
      </c>
      <c r="C15" s="130" t="s">
        <v>234</v>
      </c>
      <c r="D15" s="130"/>
      <c r="E15" s="130" t="s">
        <v>343</v>
      </c>
      <c r="F15" s="130" t="s">
        <v>437</v>
      </c>
      <c r="G15" s="130" t="s">
        <v>116</v>
      </c>
      <c r="H15" s="128" t="s">
        <v>466</v>
      </c>
      <c r="I15" s="130" t="s">
        <v>239</v>
      </c>
      <c r="J15" s="130" t="s">
        <v>116</v>
      </c>
      <c r="K15" s="104"/>
    </row>
    <row r="16" spans="1:21" s="36" customFormat="1" ht="16" customHeight="1" x14ac:dyDescent="0.2">
      <c r="A16" s="128" t="s">
        <v>12</v>
      </c>
      <c r="B16" s="128" t="s">
        <v>482</v>
      </c>
      <c r="C16" s="130" t="s">
        <v>239</v>
      </c>
      <c r="D16" s="130" t="s">
        <v>116</v>
      </c>
      <c r="E16" s="128" t="s">
        <v>256</v>
      </c>
      <c r="F16" s="130" t="s">
        <v>437</v>
      </c>
      <c r="G16" s="130" t="s">
        <v>116</v>
      </c>
      <c r="H16" s="130" t="s">
        <v>440</v>
      </c>
      <c r="I16" s="130" t="s">
        <v>116</v>
      </c>
      <c r="J16" s="130" t="s">
        <v>116</v>
      </c>
      <c r="K16" s="104"/>
    </row>
    <row r="17" spans="1:11" s="36" customFormat="1" ht="16" customHeight="1" x14ac:dyDescent="0.2">
      <c r="A17" s="128" t="s">
        <v>13</v>
      </c>
      <c r="B17" s="128" t="s">
        <v>258</v>
      </c>
      <c r="C17" s="130" t="s">
        <v>460</v>
      </c>
      <c r="D17" s="130" t="s">
        <v>116</v>
      </c>
      <c r="E17" s="130" t="s">
        <v>259</v>
      </c>
      <c r="F17" s="130" t="s">
        <v>437</v>
      </c>
      <c r="G17" s="130" t="s">
        <v>116</v>
      </c>
      <c r="H17" s="130" t="s">
        <v>440</v>
      </c>
      <c r="I17" s="130" t="s">
        <v>116</v>
      </c>
      <c r="J17" s="130" t="s">
        <v>116</v>
      </c>
      <c r="K17" s="104"/>
    </row>
    <row r="18" spans="1:11" s="36" customFormat="1" ht="16" customHeight="1" x14ac:dyDescent="0.2">
      <c r="A18" s="128" t="s">
        <v>14</v>
      </c>
      <c r="B18" s="128" t="s">
        <v>261</v>
      </c>
      <c r="C18" s="130" t="s">
        <v>460</v>
      </c>
      <c r="D18" s="130" t="s">
        <v>485</v>
      </c>
      <c r="E18" s="130" t="s">
        <v>262</v>
      </c>
      <c r="F18" s="130" t="s">
        <v>437</v>
      </c>
      <c r="G18" s="130" t="s">
        <v>487</v>
      </c>
      <c r="H18" s="130" t="s">
        <v>440</v>
      </c>
      <c r="I18" s="130" t="s">
        <v>116</v>
      </c>
      <c r="J18" s="130" t="s">
        <v>116</v>
      </c>
      <c r="K18" s="104"/>
    </row>
    <row r="19" spans="1:11" s="36" customFormat="1" ht="16" customHeight="1" x14ac:dyDescent="0.2">
      <c r="A19" s="128" t="s">
        <v>15</v>
      </c>
      <c r="B19" s="128" t="s">
        <v>345</v>
      </c>
      <c r="C19" s="130" t="s">
        <v>234</v>
      </c>
      <c r="D19" s="130" t="s">
        <v>116</v>
      </c>
      <c r="E19" s="128" t="s">
        <v>346</v>
      </c>
      <c r="F19" s="130" t="s">
        <v>234</v>
      </c>
      <c r="G19" s="128" t="s">
        <v>817</v>
      </c>
      <c r="H19" s="128" t="s">
        <v>347</v>
      </c>
      <c r="I19" s="130" t="s">
        <v>437</v>
      </c>
      <c r="J19" s="128" t="s">
        <v>116</v>
      </c>
      <c r="K19" s="104"/>
    </row>
    <row r="20" spans="1:11" s="36" customFormat="1" ht="16" customHeight="1" x14ac:dyDescent="0.2">
      <c r="A20" s="128" t="s">
        <v>16</v>
      </c>
      <c r="B20" s="128" t="s">
        <v>264</v>
      </c>
      <c r="C20" s="130" t="s">
        <v>239</v>
      </c>
      <c r="D20" s="130" t="s">
        <v>116</v>
      </c>
      <c r="E20" s="128" t="s">
        <v>265</v>
      </c>
      <c r="F20" s="130" t="s">
        <v>488</v>
      </c>
      <c r="G20" s="130" t="s">
        <v>489</v>
      </c>
      <c r="H20" s="128" t="s">
        <v>266</v>
      </c>
      <c r="I20" s="130" t="s">
        <v>437</v>
      </c>
      <c r="J20" s="130" t="s">
        <v>116</v>
      </c>
      <c r="K20" s="104"/>
    </row>
    <row r="21" spans="1:11" s="36" customFormat="1" ht="16" customHeight="1" x14ac:dyDescent="0.2">
      <c r="A21" s="128" t="s">
        <v>17</v>
      </c>
      <c r="B21" s="128" t="s">
        <v>267</v>
      </c>
      <c r="C21" s="91" t="s">
        <v>239</v>
      </c>
      <c r="D21" s="91" t="s">
        <v>116</v>
      </c>
      <c r="E21" s="128" t="s">
        <v>268</v>
      </c>
      <c r="F21" s="130" t="s">
        <v>437</v>
      </c>
      <c r="G21" s="91" t="s">
        <v>116</v>
      </c>
      <c r="H21" s="128" t="s">
        <v>269</v>
      </c>
      <c r="I21" s="91" t="s">
        <v>239</v>
      </c>
      <c r="J21" s="130" t="s">
        <v>116</v>
      </c>
      <c r="K21" s="104"/>
    </row>
    <row r="22" spans="1:11" s="36" customFormat="1" ht="16" customHeight="1" x14ac:dyDescent="0.2">
      <c r="A22" s="128" t="s">
        <v>119</v>
      </c>
      <c r="B22" s="130" t="s">
        <v>116</v>
      </c>
      <c r="C22" s="130" t="s">
        <v>116</v>
      </c>
      <c r="D22" s="130" t="s">
        <v>116</v>
      </c>
      <c r="E22" s="130" t="s">
        <v>116</v>
      </c>
      <c r="F22" s="130" t="s">
        <v>116</v>
      </c>
      <c r="G22" s="130" t="s">
        <v>116</v>
      </c>
      <c r="H22" s="130" t="s">
        <v>116</v>
      </c>
      <c r="I22" s="130" t="s">
        <v>116</v>
      </c>
      <c r="J22" s="130" t="s">
        <v>116</v>
      </c>
      <c r="K22" s="104"/>
    </row>
    <row r="23" spans="1:11" s="36" customFormat="1" ht="16" customHeight="1" x14ac:dyDescent="0.2">
      <c r="A23" s="61" t="s">
        <v>18</v>
      </c>
      <c r="B23" s="64"/>
      <c r="C23" s="64"/>
      <c r="D23" s="64"/>
      <c r="E23" s="64"/>
      <c r="F23" s="64"/>
      <c r="G23" s="64"/>
      <c r="H23" s="64"/>
      <c r="I23" s="64"/>
      <c r="J23" s="64"/>
      <c r="K23" s="104"/>
    </row>
    <row r="24" spans="1:11" s="36" customFormat="1" ht="16" customHeight="1" x14ac:dyDescent="0.2">
      <c r="A24" s="128" t="s">
        <v>19</v>
      </c>
      <c r="B24" s="128" t="s">
        <v>270</v>
      </c>
      <c r="C24" s="130" t="s">
        <v>239</v>
      </c>
      <c r="D24" s="130" t="s">
        <v>116</v>
      </c>
      <c r="E24" s="128" t="s">
        <v>279</v>
      </c>
      <c r="F24" s="130" t="s">
        <v>437</v>
      </c>
      <c r="G24" s="130" t="s">
        <v>116</v>
      </c>
      <c r="H24" s="131" t="s">
        <v>271</v>
      </c>
      <c r="I24" s="130" t="s">
        <v>239</v>
      </c>
      <c r="J24" s="130" t="s">
        <v>116</v>
      </c>
      <c r="K24" s="104"/>
    </row>
    <row r="25" spans="1:11" s="36" customFormat="1" ht="16" customHeight="1" x14ac:dyDescent="0.2">
      <c r="A25" s="128" t="s">
        <v>20</v>
      </c>
      <c r="B25" s="128" t="s">
        <v>272</v>
      </c>
      <c r="C25" s="130" t="s">
        <v>460</v>
      </c>
      <c r="D25" s="130" t="s">
        <v>485</v>
      </c>
      <c r="E25" s="128" t="s">
        <v>280</v>
      </c>
      <c r="F25" s="130" t="s">
        <v>437</v>
      </c>
      <c r="G25" s="130" t="s">
        <v>116</v>
      </c>
      <c r="H25" s="130" t="s">
        <v>440</v>
      </c>
      <c r="I25" s="130" t="s">
        <v>116</v>
      </c>
      <c r="J25" s="130" t="s">
        <v>116</v>
      </c>
      <c r="K25" s="104"/>
    </row>
    <row r="26" spans="1:11" s="36" customFormat="1" ht="16" customHeight="1" x14ac:dyDescent="0.2">
      <c r="A26" s="128" t="s">
        <v>21</v>
      </c>
      <c r="B26" s="128" t="s">
        <v>273</v>
      </c>
      <c r="C26" s="130" t="s">
        <v>460</v>
      </c>
      <c r="D26" s="130" t="s">
        <v>116</v>
      </c>
      <c r="E26" s="128" t="s">
        <v>274</v>
      </c>
      <c r="F26" s="130" t="s">
        <v>437</v>
      </c>
      <c r="G26" s="130" t="s">
        <v>116</v>
      </c>
      <c r="H26" s="130" t="s">
        <v>440</v>
      </c>
      <c r="I26" s="130" t="s">
        <v>116</v>
      </c>
      <c r="J26" s="130" t="s">
        <v>116</v>
      </c>
      <c r="K26" s="104"/>
    </row>
    <row r="27" spans="1:11" s="36" customFormat="1" ht="16" customHeight="1" x14ac:dyDescent="0.2">
      <c r="A27" s="128" t="s">
        <v>22</v>
      </c>
      <c r="B27" s="128" t="s">
        <v>275</v>
      </c>
      <c r="C27" s="130" t="s">
        <v>460</v>
      </c>
      <c r="D27" s="130" t="s">
        <v>485</v>
      </c>
      <c r="E27" s="128" t="s">
        <v>281</v>
      </c>
      <c r="F27" s="130" t="s">
        <v>437</v>
      </c>
      <c r="G27" s="130" t="s">
        <v>116</v>
      </c>
      <c r="H27" s="130" t="s">
        <v>440</v>
      </c>
      <c r="I27" s="130" t="s">
        <v>116</v>
      </c>
      <c r="J27" s="130" t="s">
        <v>116</v>
      </c>
      <c r="K27" s="104"/>
    </row>
    <row r="28" spans="1:11" s="36" customFormat="1" ht="16" customHeight="1" x14ac:dyDescent="0.2">
      <c r="A28" s="128" t="s">
        <v>23</v>
      </c>
      <c r="B28" s="128" t="s">
        <v>351</v>
      </c>
      <c r="C28" s="128" t="s">
        <v>234</v>
      </c>
      <c r="D28" s="130" t="s">
        <v>485</v>
      </c>
      <c r="E28" s="130" t="s">
        <v>464</v>
      </c>
      <c r="F28" s="130" t="s">
        <v>437</v>
      </c>
      <c r="G28" s="128" t="s">
        <v>116</v>
      </c>
      <c r="H28" s="130" t="s">
        <v>440</v>
      </c>
      <c r="I28" s="128" t="s">
        <v>116</v>
      </c>
      <c r="J28" s="128" t="s">
        <v>116</v>
      </c>
      <c r="K28" s="104"/>
    </row>
    <row r="29" spans="1:11" s="36" customFormat="1" ht="16" customHeight="1" x14ac:dyDescent="0.2">
      <c r="A29" s="128" t="s">
        <v>24</v>
      </c>
      <c r="B29" s="128" t="s">
        <v>282</v>
      </c>
      <c r="C29" s="130" t="s">
        <v>239</v>
      </c>
      <c r="D29" s="130" t="s">
        <v>116</v>
      </c>
      <c r="E29" s="128" t="s">
        <v>283</v>
      </c>
      <c r="F29" s="130" t="s">
        <v>437</v>
      </c>
      <c r="G29" s="130" t="s">
        <v>496</v>
      </c>
      <c r="H29" s="128" t="s">
        <v>276</v>
      </c>
      <c r="I29" s="130" t="s">
        <v>437</v>
      </c>
      <c r="J29" s="130" t="s">
        <v>496</v>
      </c>
      <c r="K29" s="104" t="s">
        <v>116</v>
      </c>
    </row>
    <row r="30" spans="1:11" s="36" customFormat="1" ht="16" customHeight="1" x14ac:dyDescent="0.2">
      <c r="A30" s="128" t="s">
        <v>25</v>
      </c>
      <c r="B30" s="131" t="s">
        <v>499</v>
      </c>
      <c r="C30" s="130" t="s">
        <v>460</v>
      </c>
      <c r="D30" s="130" t="s">
        <v>116</v>
      </c>
      <c r="E30" s="131" t="s">
        <v>497</v>
      </c>
      <c r="F30" s="130" t="s">
        <v>437</v>
      </c>
      <c r="G30" s="130" t="s">
        <v>116</v>
      </c>
      <c r="H30" s="131" t="s">
        <v>441</v>
      </c>
      <c r="I30" s="130" t="s">
        <v>239</v>
      </c>
      <c r="J30" s="130" t="s">
        <v>116</v>
      </c>
      <c r="K30" s="104"/>
    </row>
    <row r="31" spans="1:11" s="36" customFormat="1" ht="16" customHeight="1" x14ac:dyDescent="0.2">
      <c r="A31" s="128" t="s">
        <v>26</v>
      </c>
      <c r="B31" s="128" t="s">
        <v>501</v>
      </c>
      <c r="C31" s="130" t="s">
        <v>502</v>
      </c>
      <c r="D31" s="130" t="s">
        <v>485</v>
      </c>
      <c r="E31" s="128" t="s">
        <v>284</v>
      </c>
      <c r="F31" s="130" t="s">
        <v>437</v>
      </c>
      <c r="G31" s="130" t="s">
        <v>116</v>
      </c>
      <c r="H31" s="130" t="s">
        <v>440</v>
      </c>
      <c r="I31" s="130" t="s">
        <v>116</v>
      </c>
      <c r="J31" s="130" t="s">
        <v>116</v>
      </c>
      <c r="K31" s="104"/>
    </row>
    <row r="32" spans="1:11" s="36" customFormat="1" ht="16" customHeight="1" x14ac:dyDescent="0.2">
      <c r="A32" s="128" t="s">
        <v>27</v>
      </c>
      <c r="B32" s="128" t="s">
        <v>503</v>
      </c>
      <c r="C32" s="130" t="s">
        <v>506</v>
      </c>
      <c r="D32" s="130" t="s">
        <v>648</v>
      </c>
      <c r="E32" s="128" t="s">
        <v>353</v>
      </c>
      <c r="F32" s="130" t="s">
        <v>239</v>
      </c>
      <c r="G32" s="130" t="s">
        <v>116</v>
      </c>
      <c r="H32" s="128" t="s">
        <v>354</v>
      </c>
      <c r="I32" s="130" t="s">
        <v>234</v>
      </c>
      <c r="J32" s="130" t="s">
        <v>116</v>
      </c>
      <c r="K32" s="104"/>
    </row>
    <row r="33" spans="1:21" s="36" customFormat="1" ht="16" customHeight="1" x14ac:dyDescent="0.2">
      <c r="A33" s="128" t="s">
        <v>149</v>
      </c>
      <c r="B33" s="131" t="s">
        <v>514</v>
      </c>
      <c r="C33" s="130" t="s">
        <v>460</v>
      </c>
      <c r="D33" s="130" t="s">
        <v>116</v>
      </c>
      <c r="E33" s="128" t="s">
        <v>507</v>
      </c>
      <c r="F33" s="130" t="s">
        <v>437</v>
      </c>
      <c r="G33" s="130" t="s">
        <v>116</v>
      </c>
      <c r="H33" s="130" t="s">
        <v>513</v>
      </c>
      <c r="I33" s="130" t="s">
        <v>239</v>
      </c>
      <c r="J33" s="130" t="s">
        <v>116</v>
      </c>
      <c r="K33" s="104"/>
    </row>
    <row r="34" spans="1:21" s="36" customFormat="1" ht="16" customHeight="1" x14ac:dyDescent="0.2">
      <c r="A34" s="128" t="s">
        <v>28</v>
      </c>
      <c r="B34" s="128" t="s">
        <v>277</v>
      </c>
      <c r="C34" s="130" t="s">
        <v>460</v>
      </c>
      <c r="D34" s="130" t="s">
        <v>116</v>
      </c>
      <c r="E34" s="128" t="s">
        <v>278</v>
      </c>
      <c r="F34" s="130" t="s">
        <v>437</v>
      </c>
      <c r="G34" s="130" t="s">
        <v>116</v>
      </c>
      <c r="H34" s="130" t="s">
        <v>440</v>
      </c>
      <c r="I34" s="130" t="s">
        <v>116</v>
      </c>
      <c r="J34" s="130" t="s">
        <v>116</v>
      </c>
      <c r="K34" s="104"/>
    </row>
    <row r="35" spans="1:21" s="36" customFormat="1" ht="16" customHeight="1" x14ac:dyDescent="0.2">
      <c r="A35" s="61" t="s">
        <v>29</v>
      </c>
      <c r="B35" s="64"/>
      <c r="C35" s="64"/>
      <c r="D35" s="64"/>
      <c r="E35" s="64"/>
      <c r="F35" s="64"/>
      <c r="G35" s="64"/>
      <c r="H35" s="64"/>
      <c r="I35" s="64"/>
      <c r="J35" s="64"/>
      <c r="K35" s="104"/>
    </row>
    <row r="36" spans="1:21" s="36" customFormat="1" ht="16" customHeight="1" x14ac:dyDescent="0.2">
      <c r="A36" s="128" t="s">
        <v>30</v>
      </c>
      <c r="B36" s="128" t="s">
        <v>287</v>
      </c>
      <c r="C36" s="130" t="s">
        <v>239</v>
      </c>
      <c r="D36" s="130" t="s">
        <v>116</v>
      </c>
      <c r="E36" s="128" t="s">
        <v>301</v>
      </c>
      <c r="F36" s="130" t="s">
        <v>437</v>
      </c>
      <c r="G36" s="130" t="s">
        <v>116</v>
      </c>
      <c r="H36" s="130" t="s">
        <v>440</v>
      </c>
      <c r="I36" s="130" t="s">
        <v>116</v>
      </c>
      <c r="J36" s="130" t="s">
        <v>116</v>
      </c>
      <c r="K36" s="104"/>
    </row>
    <row r="37" spans="1:21" s="129" customFormat="1" ht="16" customHeight="1" x14ac:dyDescent="0.2">
      <c r="A37" s="128" t="s">
        <v>31</v>
      </c>
      <c r="B37" s="134" t="s">
        <v>517</v>
      </c>
      <c r="C37" s="130" t="s">
        <v>234</v>
      </c>
      <c r="D37" s="130" t="s">
        <v>485</v>
      </c>
      <c r="E37" s="128" t="s">
        <v>348</v>
      </c>
      <c r="F37" s="130" t="s">
        <v>437</v>
      </c>
      <c r="G37" s="128" t="s">
        <v>116</v>
      </c>
      <c r="H37" s="130" t="s">
        <v>440</v>
      </c>
      <c r="I37" s="128" t="s">
        <v>116</v>
      </c>
      <c r="J37" s="130" t="s">
        <v>116</v>
      </c>
      <c r="K37" s="104"/>
      <c r="L37" s="36"/>
      <c r="M37" s="36"/>
      <c r="N37" s="36"/>
      <c r="O37" s="36"/>
      <c r="P37" s="36"/>
      <c r="Q37" s="36"/>
      <c r="R37" s="36"/>
      <c r="S37" s="36"/>
      <c r="T37" s="36"/>
      <c r="U37" s="36"/>
    </row>
    <row r="38" spans="1:21" s="36" customFormat="1" ht="16" customHeight="1" x14ac:dyDescent="0.2">
      <c r="A38" s="128" t="s">
        <v>90</v>
      </c>
      <c r="B38" s="128" t="s">
        <v>288</v>
      </c>
      <c r="C38" s="130" t="s">
        <v>460</v>
      </c>
      <c r="D38" s="130" t="s">
        <v>485</v>
      </c>
      <c r="E38" s="128" t="s">
        <v>302</v>
      </c>
      <c r="F38" s="130" t="s">
        <v>437</v>
      </c>
      <c r="G38" s="130" t="s">
        <v>116</v>
      </c>
      <c r="H38" s="128" t="s">
        <v>289</v>
      </c>
      <c r="I38" s="130" t="s">
        <v>769</v>
      </c>
      <c r="J38" s="130" t="s">
        <v>116</v>
      </c>
      <c r="K38" s="104"/>
    </row>
    <row r="39" spans="1:21" s="36" customFormat="1" ht="16" customHeight="1" x14ac:dyDescent="0.2">
      <c r="A39" s="128" t="s">
        <v>32</v>
      </c>
      <c r="B39" s="128" t="s">
        <v>291</v>
      </c>
      <c r="C39" s="130" t="s">
        <v>239</v>
      </c>
      <c r="D39" s="130" t="s">
        <v>116</v>
      </c>
      <c r="E39" s="128" t="s">
        <v>303</v>
      </c>
      <c r="F39" s="130" t="s">
        <v>437</v>
      </c>
      <c r="G39" s="130" t="s">
        <v>116</v>
      </c>
      <c r="H39" s="128" t="s">
        <v>292</v>
      </c>
      <c r="I39" s="130" t="s">
        <v>437</v>
      </c>
      <c r="J39" s="130" t="s">
        <v>116</v>
      </c>
      <c r="K39" s="104"/>
    </row>
    <row r="40" spans="1:21" s="36" customFormat="1" ht="16" customHeight="1" x14ac:dyDescent="0.2">
      <c r="A40" s="128" t="s">
        <v>33</v>
      </c>
      <c r="B40" s="128" t="s">
        <v>304</v>
      </c>
      <c r="C40" s="130" t="s">
        <v>646</v>
      </c>
      <c r="D40" s="130" t="s">
        <v>645</v>
      </c>
      <c r="E40" s="128" t="s">
        <v>294</v>
      </c>
      <c r="F40" s="130" t="s">
        <v>295</v>
      </c>
      <c r="G40" s="130" t="s">
        <v>647</v>
      </c>
      <c r="H40" s="130" t="s">
        <v>440</v>
      </c>
      <c r="I40" s="130" t="s">
        <v>116</v>
      </c>
      <c r="J40" s="130" t="s">
        <v>116</v>
      </c>
      <c r="K40" s="104"/>
    </row>
    <row r="41" spans="1:21" s="36" customFormat="1" ht="16" customHeight="1" x14ac:dyDescent="0.2">
      <c r="A41" s="128" t="s">
        <v>34</v>
      </c>
      <c r="B41" s="128" t="s">
        <v>296</v>
      </c>
      <c r="C41" s="130" t="s">
        <v>297</v>
      </c>
      <c r="D41" s="130" t="s">
        <v>116</v>
      </c>
      <c r="E41" s="128" t="s">
        <v>350</v>
      </c>
      <c r="F41" s="130" t="s">
        <v>437</v>
      </c>
      <c r="G41" s="130" t="s">
        <v>116</v>
      </c>
      <c r="H41" s="130" t="s">
        <v>519</v>
      </c>
      <c r="I41" s="130" t="s">
        <v>239</v>
      </c>
      <c r="J41" s="130" t="s">
        <v>116</v>
      </c>
      <c r="K41" s="104"/>
    </row>
    <row r="42" spans="1:21" s="36" customFormat="1" ht="16" customHeight="1" x14ac:dyDescent="0.2">
      <c r="A42" s="128" t="s">
        <v>35</v>
      </c>
      <c r="B42" s="128" t="s">
        <v>521</v>
      </c>
      <c r="C42" s="130" t="s">
        <v>460</v>
      </c>
      <c r="D42" s="130" t="s">
        <v>116</v>
      </c>
      <c r="E42" s="128" t="s">
        <v>299</v>
      </c>
      <c r="F42" s="130" t="s">
        <v>437</v>
      </c>
      <c r="G42" s="130" t="s">
        <v>116</v>
      </c>
      <c r="H42" s="130" t="s">
        <v>440</v>
      </c>
      <c r="I42" s="128" t="s">
        <v>116</v>
      </c>
      <c r="J42" s="130" t="s">
        <v>116</v>
      </c>
      <c r="K42" s="104"/>
    </row>
    <row r="43" spans="1:21" s="36" customFormat="1" ht="16" customHeight="1" x14ac:dyDescent="0.2">
      <c r="A43" s="128" t="s">
        <v>137</v>
      </c>
      <c r="B43" s="131" t="s">
        <v>522</v>
      </c>
      <c r="C43" s="130" t="s">
        <v>239</v>
      </c>
      <c r="D43" s="130" t="s">
        <v>116</v>
      </c>
      <c r="E43" s="128" t="s">
        <v>300</v>
      </c>
      <c r="F43" s="130" t="s">
        <v>239</v>
      </c>
      <c r="G43" s="130" t="s">
        <v>116</v>
      </c>
      <c r="H43" s="128" t="s">
        <v>306</v>
      </c>
      <c r="I43" s="130" t="s">
        <v>437</v>
      </c>
      <c r="J43" s="130" t="s">
        <v>523</v>
      </c>
      <c r="K43" s="104" t="s">
        <v>116</v>
      </c>
    </row>
    <row r="44" spans="1:21" s="36" customFormat="1" ht="16" customHeight="1" x14ac:dyDescent="0.2">
      <c r="A44" s="61" t="s">
        <v>36</v>
      </c>
      <c r="B44" s="64"/>
      <c r="C44" s="64"/>
      <c r="D44" s="64"/>
      <c r="E44" s="64"/>
      <c r="F44" s="64"/>
      <c r="G44" s="64"/>
      <c r="H44" s="64"/>
      <c r="I44" s="64"/>
      <c r="J44" s="64"/>
      <c r="K44" s="104"/>
    </row>
    <row r="45" spans="1:21" s="36" customFormat="1" ht="16" customHeight="1" x14ac:dyDescent="0.2">
      <c r="A45" s="128" t="s">
        <v>37</v>
      </c>
      <c r="B45" s="128" t="s">
        <v>316</v>
      </c>
      <c r="C45" s="130" t="s">
        <v>460</v>
      </c>
      <c r="D45" s="130" t="s">
        <v>528</v>
      </c>
      <c r="E45" s="128" t="s">
        <v>525</v>
      </c>
      <c r="F45" s="130" t="s">
        <v>437</v>
      </c>
      <c r="G45" s="130" t="s">
        <v>529</v>
      </c>
      <c r="H45" s="130" t="s">
        <v>526</v>
      </c>
      <c r="I45" s="130" t="s">
        <v>239</v>
      </c>
      <c r="J45" s="130" t="s">
        <v>116</v>
      </c>
      <c r="K45" s="104"/>
    </row>
    <row r="46" spans="1:21" s="36" customFormat="1" ht="16" customHeight="1" x14ac:dyDescent="0.2">
      <c r="A46" s="128" t="s">
        <v>38</v>
      </c>
      <c r="B46" s="131" t="s">
        <v>318</v>
      </c>
      <c r="C46" s="130" t="s">
        <v>234</v>
      </c>
      <c r="D46" s="130" t="s">
        <v>530</v>
      </c>
      <c r="E46" s="128" t="s">
        <v>319</v>
      </c>
      <c r="F46" s="130" t="s">
        <v>317</v>
      </c>
      <c r="G46" s="130" t="s">
        <v>533</v>
      </c>
      <c r="H46" s="130" t="s">
        <v>440</v>
      </c>
      <c r="I46" s="130" t="s">
        <v>116</v>
      </c>
      <c r="J46" s="130" t="s">
        <v>116</v>
      </c>
      <c r="K46" s="104"/>
    </row>
    <row r="47" spans="1:21" s="36" customFormat="1" ht="16" customHeight="1" x14ac:dyDescent="0.2">
      <c r="A47" s="128" t="s">
        <v>39</v>
      </c>
      <c r="B47" s="128" t="s">
        <v>309</v>
      </c>
      <c r="C47" s="130" t="s">
        <v>460</v>
      </c>
      <c r="D47" s="130" t="s">
        <v>534</v>
      </c>
      <c r="E47" s="128" t="s">
        <v>310</v>
      </c>
      <c r="F47" s="130" t="s">
        <v>437</v>
      </c>
      <c r="G47" s="135" t="s">
        <v>535</v>
      </c>
      <c r="H47" s="130" t="s">
        <v>440</v>
      </c>
      <c r="I47" s="130" t="s">
        <v>116</v>
      </c>
      <c r="J47" s="130" t="s">
        <v>116</v>
      </c>
      <c r="K47" s="104"/>
    </row>
    <row r="48" spans="1:21" s="36" customFormat="1" ht="16" customHeight="1" x14ac:dyDescent="0.2">
      <c r="A48" s="128" t="s">
        <v>40</v>
      </c>
      <c r="B48" s="128" t="s">
        <v>311</v>
      </c>
      <c r="C48" s="130" t="s">
        <v>460</v>
      </c>
      <c r="D48" s="130" t="s">
        <v>538</v>
      </c>
      <c r="E48" s="128" t="s">
        <v>321</v>
      </c>
      <c r="F48" s="130" t="s">
        <v>239</v>
      </c>
      <c r="G48" s="130" t="s">
        <v>541</v>
      </c>
      <c r="H48" s="130" t="s">
        <v>440</v>
      </c>
      <c r="I48" s="130" t="s">
        <v>116</v>
      </c>
      <c r="J48" s="130" t="s">
        <v>116</v>
      </c>
      <c r="K48" s="104"/>
    </row>
    <row r="49" spans="1:11" s="36" customFormat="1" ht="16" customHeight="1" x14ac:dyDescent="0.2">
      <c r="A49" s="128" t="s">
        <v>161</v>
      </c>
      <c r="B49" s="128" t="s">
        <v>546</v>
      </c>
      <c r="C49" s="130" t="s">
        <v>239</v>
      </c>
      <c r="D49" s="128" t="s">
        <v>116</v>
      </c>
      <c r="E49" s="128" t="s">
        <v>355</v>
      </c>
      <c r="F49" s="128" t="s">
        <v>239</v>
      </c>
      <c r="G49" s="130" t="s">
        <v>116</v>
      </c>
      <c r="H49" s="130" t="s">
        <v>440</v>
      </c>
      <c r="I49" s="130" t="s">
        <v>116</v>
      </c>
      <c r="J49" s="130" t="s">
        <v>116</v>
      </c>
      <c r="K49" s="104"/>
    </row>
    <row r="50" spans="1:11" s="36" customFormat="1" ht="16" customHeight="1" x14ac:dyDescent="0.2">
      <c r="A50" s="128" t="s">
        <v>41</v>
      </c>
      <c r="B50" s="130" t="s">
        <v>312</v>
      </c>
      <c r="C50" s="130" t="s">
        <v>239</v>
      </c>
      <c r="D50" s="130" t="s">
        <v>116</v>
      </c>
      <c r="E50" s="128" t="s">
        <v>313</v>
      </c>
      <c r="F50" s="130" t="s">
        <v>239</v>
      </c>
      <c r="G50" s="130" t="s">
        <v>116</v>
      </c>
      <c r="H50" s="128" t="s">
        <v>314</v>
      </c>
      <c r="I50" s="130" t="s">
        <v>239</v>
      </c>
      <c r="J50" s="130" t="s">
        <v>116</v>
      </c>
      <c r="K50" s="104"/>
    </row>
    <row r="51" spans="1:11" s="36" customFormat="1" ht="16" customHeight="1" x14ac:dyDescent="0.2">
      <c r="A51" s="128" t="s">
        <v>42</v>
      </c>
      <c r="B51" s="130" t="s">
        <v>549</v>
      </c>
      <c r="C51" s="130" t="s">
        <v>239</v>
      </c>
      <c r="D51" s="130" t="s">
        <v>116</v>
      </c>
      <c r="E51" s="128" t="s">
        <v>315</v>
      </c>
      <c r="F51" s="130" t="s">
        <v>308</v>
      </c>
      <c r="G51" s="130" t="s">
        <v>116</v>
      </c>
      <c r="H51" s="131" t="s">
        <v>548</v>
      </c>
      <c r="I51" s="130" t="s">
        <v>437</v>
      </c>
      <c r="J51" s="130" t="s">
        <v>116</v>
      </c>
      <c r="K51" s="104"/>
    </row>
    <row r="52" spans="1:11" s="36" customFormat="1" ht="16" customHeight="1" x14ac:dyDescent="0.2">
      <c r="A52" s="61" t="s">
        <v>43</v>
      </c>
      <c r="B52" s="64"/>
      <c r="C52" s="64"/>
      <c r="D52" s="64"/>
      <c r="E52" s="64"/>
      <c r="F52" s="64"/>
      <c r="G52" s="64"/>
      <c r="H52" s="64"/>
      <c r="I52" s="64"/>
      <c r="J52" s="64"/>
      <c r="K52" s="104"/>
    </row>
    <row r="53" spans="1:11" s="36" customFormat="1" ht="16" customHeight="1" x14ac:dyDescent="0.2">
      <c r="A53" s="128" t="s">
        <v>44</v>
      </c>
      <c r="B53" s="128" t="s">
        <v>322</v>
      </c>
      <c r="C53" s="130" t="s">
        <v>234</v>
      </c>
      <c r="D53" s="130" t="s">
        <v>550</v>
      </c>
      <c r="E53" s="128" t="s">
        <v>323</v>
      </c>
      <c r="F53" s="130" t="s">
        <v>437</v>
      </c>
      <c r="G53" s="130" t="s">
        <v>551</v>
      </c>
      <c r="H53" s="130" t="s">
        <v>440</v>
      </c>
      <c r="I53" s="130" t="s">
        <v>116</v>
      </c>
      <c r="J53" s="130" t="s">
        <v>116</v>
      </c>
      <c r="K53" s="104"/>
    </row>
    <row r="54" spans="1:11" s="36" customFormat="1" ht="16" customHeight="1" x14ac:dyDescent="0.2">
      <c r="A54" s="128" t="s">
        <v>218</v>
      </c>
      <c r="B54" s="128" t="s">
        <v>555</v>
      </c>
      <c r="C54" s="130" t="s">
        <v>460</v>
      </c>
      <c r="D54" s="130" t="s">
        <v>556</v>
      </c>
      <c r="E54" s="130" t="s">
        <v>553</v>
      </c>
      <c r="F54" s="130" t="s">
        <v>239</v>
      </c>
      <c r="G54" s="130" t="s">
        <v>554</v>
      </c>
      <c r="H54" s="130" t="s">
        <v>440</v>
      </c>
      <c r="I54" s="130" t="s">
        <v>116</v>
      </c>
      <c r="J54" s="130" t="s">
        <v>116</v>
      </c>
      <c r="K54" s="104"/>
    </row>
    <row r="55" spans="1:11" s="36" customFormat="1" ht="16" customHeight="1" x14ac:dyDescent="0.2">
      <c r="A55" s="128" t="s">
        <v>45</v>
      </c>
      <c r="B55" s="128" t="s">
        <v>559</v>
      </c>
      <c r="C55" s="130" t="s">
        <v>239</v>
      </c>
      <c r="D55" s="130" t="s">
        <v>116</v>
      </c>
      <c r="E55" s="128" t="s">
        <v>324</v>
      </c>
      <c r="F55" s="130" t="s">
        <v>460</v>
      </c>
      <c r="G55" s="130" t="s">
        <v>560</v>
      </c>
      <c r="H55" s="130" t="s">
        <v>440</v>
      </c>
      <c r="I55" s="130" t="s">
        <v>116</v>
      </c>
      <c r="J55" s="130" t="s">
        <v>116</v>
      </c>
      <c r="K55" s="104"/>
    </row>
    <row r="56" spans="1:11" s="36" customFormat="1" ht="16" customHeight="1" x14ac:dyDescent="0.2">
      <c r="A56" s="128" t="s">
        <v>46</v>
      </c>
      <c r="B56" s="128" t="s">
        <v>356</v>
      </c>
      <c r="C56" s="128" t="s">
        <v>239</v>
      </c>
      <c r="D56" s="128" t="s">
        <v>116</v>
      </c>
      <c r="E56" s="128" t="s">
        <v>357</v>
      </c>
      <c r="F56" s="128" t="s">
        <v>437</v>
      </c>
      <c r="G56" s="128" t="s">
        <v>562</v>
      </c>
      <c r="H56" s="130" t="s">
        <v>440</v>
      </c>
      <c r="I56" s="128" t="s">
        <v>116</v>
      </c>
      <c r="J56" s="128" t="s">
        <v>116</v>
      </c>
      <c r="K56" s="104"/>
    </row>
    <row r="57" spans="1:11" s="36" customFormat="1" ht="16" customHeight="1" x14ac:dyDescent="0.2">
      <c r="A57" s="128" t="s">
        <v>47</v>
      </c>
      <c r="B57" s="128" t="s">
        <v>325</v>
      </c>
      <c r="C57" s="130" t="s">
        <v>460</v>
      </c>
      <c r="D57" s="130" t="s">
        <v>580</v>
      </c>
      <c r="E57" s="128" t="s">
        <v>336</v>
      </c>
      <c r="F57" s="128" t="s">
        <v>437</v>
      </c>
      <c r="G57" s="130" t="s">
        <v>116</v>
      </c>
      <c r="H57" s="130" t="s">
        <v>440</v>
      </c>
      <c r="I57" s="130" t="s">
        <v>116</v>
      </c>
      <c r="J57" s="130" t="s">
        <v>116</v>
      </c>
      <c r="K57" s="104"/>
    </row>
    <row r="58" spans="1:11" s="36" customFormat="1" ht="16" customHeight="1" x14ac:dyDescent="0.2">
      <c r="A58" s="128" t="s">
        <v>219</v>
      </c>
      <c r="B58" s="128" t="s">
        <v>327</v>
      </c>
      <c r="C58" s="130" t="s">
        <v>460</v>
      </c>
      <c r="D58" s="130" t="s">
        <v>563</v>
      </c>
      <c r="E58" s="128" t="s">
        <v>337</v>
      </c>
      <c r="F58" s="130" t="s">
        <v>460</v>
      </c>
      <c r="G58" s="130" t="s">
        <v>116</v>
      </c>
      <c r="H58" s="128" t="s">
        <v>338</v>
      </c>
      <c r="I58" s="128" t="s">
        <v>437</v>
      </c>
      <c r="J58" s="130" t="s">
        <v>116</v>
      </c>
      <c r="K58" s="104"/>
    </row>
    <row r="59" spans="1:11" s="36" customFormat="1" ht="16" customHeight="1" x14ac:dyDescent="0.2">
      <c r="A59" s="128" t="s">
        <v>48</v>
      </c>
      <c r="B59" s="128" t="s">
        <v>341</v>
      </c>
      <c r="C59" s="128" t="s">
        <v>476</v>
      </c>
      <c r="D59" s="130" t="s">
        <v>564</v>
      </c>
      <c r="E59" s="128" t="s">
        <v>328</v>
      </c>
      <c r="F59" s="130" t="s">
        <v>460</v>
      </c>
      <c r="G59" s="130" t="s">
        <v>116</v>
      </c>
      <c r="H59" s="130" t="s">
        <v>565</v>
      </c>
      <c r="I59" s="130" t="s">
        <v>239</v>
      </c>
      <c r="J59" s="130" t="s">
        <v>566</v>
      </c>
      <c r="K59" s="104" t="s">
        <v>116</v>
      </c>
    </row>
    <row r="60" spans="1:11" s="36" customFormat="1" ht="16" customHeight="1" x14ac:dyDescent="0.2">
      <c r="A60" s="130" t="s">
        <v>49</v>
      </c>
      <c r="B60" s="130" t="s">
        <v>568</v>
      </c>
      <c r="C60" s="130" t="s">
        <v>460</v>
      </c>
      <c r="D60" s="130" t="s">
        <v>567</v>
      </c>
      <c r="E60" s="131" t="s">
        <v>569</v>
      </c>
      <c r="F60" s="128" t="s">
        <v>437</v>
      </c>
      <c r="G60" s="130" t="s">
        <v>571</v>
      </c>
      <c r="H60" s="130" t="s">
        <v>440</v>
      </c>
      <c r="I60" s="130" t="s">
        <v>116</v>
      </c>
      <c r="J60" s="130" t="s">
        <v>116</v>
      </c>
      <c r="K60" s="104"/>
    </row>
    <row r="61" spans="1:11" s="36" customFormat="1" ht="16" customHeight="1" x14ac:dyDescent="0.2">
      <c r="A61" s="128" t="s">
        <v>148</v>
      </c>
      <c r="B61" s="128" t="s">
        <v>573</v>
      </c>
      <c r="C61" s="128" t="s">
        <v>437</v>
      </c>
      <c r="D61" s="130" t="s">
        <v>574</v>
      </c>
      <c r="E61" s="128" t="s">
        <v>330</v>
      </c>
      <c r="F61" s="128" t="s">
        <v>437</v>
      </c>
      <c r="G61" s="130" t="s">
        <v>571</v>
      </c>
      <c r="H61" s="130" t="s">
        <v>572</v>
      </c>
      <c r="I61" s="130" t="s">
        <v>239</v>
      </c>
      <c r="J61" s="130" t="s">
        <v>116</v>
      </c>
      <c r="K61" s="104"/>
    </row>
    <row r="62" spans="1:11" s="36" customFormat="1" ht="16" customHeight="1" x14ac:dyDescent="0.2">
      <c r="A62" s="128" t="s">
        <v>51</v>
      </c>
      <c r="B62" s="128" t="s">
        <v>576</v>
      </c>
      <c r="C62" s="128" t="s">
        <v>253</v>
      </c>
      <c r="D62" s="128" t="s">
        <v>575</v>
      </c>
      <c r="E62" s="128" t="s">
        <v>361</v>
      </c>
      <c r="F62" s="128" t="s">
        <v>437</v>
      </c>
      <c r="G62" s="128" t="s">
        <v>116</v>
      </c>
      <c r="H62" s="128" t="s">
        <v>358</v>
      </c>
      <c r="I62" s="128" t="s">
        <v>239</v>
      </c>
      <c r="J62" s="130" t="s">
        <v>116</v>
      </c>
      <c r="K62" s="104"/>
    </row>
    <row r="63" spans="1:11" s="36" customFormat="1" ht="16" customHeight="1" x14ac:dyDescent="0.2">
      <c r="A63" s="128" t="s">
        <v>52</v>
      </c>
      <c r="B63" s="128" t="s">
        <v>359</v>
      </c>
      <c r="C63" s="128" t="s">
        <v>460</v>
      </c>
      <c r="D63" s="128" t="s">
        <v>581</v>
      </c>
      <c r="E63" s="128" t="s">
        <v>360</v>
      </c>
      <c r="F63" s="128" t="s">
        <v>437</v>
      </c>
      <c r="G63" s="128" t="s">
        <v>579</v>
      </c>
      <c r="H63" s="130" t="s">
        <v>440</v>
      </c>
      <c r="I63" s="128" t="s">
        <v>116</v>
      </c>
      <c r="J63" s="130" t="s">
        <v>116</v>
      </c>
      <c r="K63" s="104"/>
    </row>
    <row r="64" spans="1:11" s="36" customFormat="1" ht="16" customHeight="1" x14ac:dyDescent="0.2">
      <c r="A64" s="128" t="s">
        <v>53</v>
      </c>
      <c r="B64" s="130" t="s">
        <v>363</v>
      </c>
      <c r="C64" s="130" t="s">
        <v>437</v>
      </c>
      <c r="D64" s="130" t="s">
        <v>582</v>
      </c>
      <c r="E64" s="128" t="s">
        <v>331</v>
      </c>
      <c r="F64" s="130" t="s">
        <v>460</v>
      </c>
      <c r="G64" s="130" t="s">
        <v>116</v>
      </c>
      <c r="H64" s="128" t="s">
        <v>332</v>
      </c>
      <c r="I64" s="130" t="s">
        <v>239</v>
      </c>
      <c r="J64" s="130" t="s">
        <v>595</v>
      </c>
      <c r="K64" s="104" t="s">
        <v>116</v>
      </c>
    </row>
    <row r="65" spans="1:21" s="129" customFormat="1" ht="16" customHeight="1" x14ac:dyDescent="0.2">
      <c r="A65" s="128" t="s">
        <v>54</v>
      </c>
      <c r="B65" s="131" t="s">
        <v>586</v>
      </c>
      <c r="C65" s="130" t="s">
        <v>460</v>
      </c>
      <c r="D65" s="130" t="s">
        <v>584</v>
      </c>
      <c r="E65" s="128" t="s">
        <v>333</v>
      </c>
      <c r="F65" s="130" t="s">
        <v>234</v>
      </c>
      <c r="G65" s="130" t="s">
        <v>587</v>
      </c>
      <c r="H65" s="128" t="s">
        <v>365</v>
      </c>
      <c r="I65" s="130" t="s">
        <v>437</v>
      </c>
      <c r="J65" s="130" t="s">
        <v>585</v>
      </c>
      <c r="K65" s="104" t="s">
        <v>116</v>
      </c>
      <c r="L65" s="36"/>
      <c r="M65" s="36"/>
      <c r="N65" s="36"/>
      <c r="O65" s="36"/>
      <c r="P65" s="36"/>
      <c r="Q65" s="36"/>
      <c r="R65" s="36"/>
      <c r="S65" s="36"/>
      <c r="T65" s="36"/>
      <c r="U65" s="36"/>
    </row>
    <row r="66" spans="1:21" s="36" customFormat="1" ht="16" customHeight="1" x14ac:dyDescent="0.2">
      <c r="A66" s="128" t="s">
        <v>55</v>
      </c>
      <c r="B66" s="128" t="s">
        <v>334</v>
      </c>
      <c r="C66" s="130" t="s">
        <v>460</v>
      </c>
      <c r="D66" s="130" t="s">
        <v>592</v>
      </c>
      <c r="E66" s="130" t="s">
        <v>591</v>
      </c>
      <c r="F66" s="130" t="s">
        <v>239</v>
      </c>
      <c r="G66" s="130" t="s">
        <v>116</v>
      </c>
      <c r="H66" s="128" t="s">
        <v>366</v>
      </c>
      <c r="I66" s="130" t="s">
        <v>437</v>
      </c>
      <c r="J66" s="130" t="s">
        <v>585</v>
      </c>
      <c r="K66" s="104" t="s">
        <v>116</v>
      </c>
    </row>
    <row r="67" spans="1:21" s="36" customFormat="1" ht="16" customHeight="1" x14ac:dyDescent="0.2">
      <c r="A67" s="61" t="s">
        <v>56</v>
      </c>
      <c r="B67" s="64"/>
      <c r="C67" s="64"/>
      <c r="D67" s="64"/>
      <c r="E67" s="64"/>
      <c r="F67" s="64"/>
      <c r="G67" s="64"/>
      <c r="H67" s="64"/>
      <c r="I67" s="64"/>
      <c r="J67" s="64"/>
      <c r="K67" s="104"/>
    </row>
    <row r="68" spans="1:21" s="36" customFormat="1" ht="16" customHeight="1" x14ac:dyDescent="0.2">
      <c r="A68" s="128" t="s">
        <v>57</v>
      </c>
      <c r="B68" s="131" t="s">
        <v>367</v>
      </c>
      <c r="C68" s="130" t="s">
        <v>239</v>
      </c>
      <c r="D68" s="130" t="s">
        <v>116</v>
      </c>
      <c r="E68" s="128" t="s">
        <v>368</v>
      </c>
      <c r="F68" s="130" t="s">
        <v>239</v>
      </c>
      <c r="G68" s="130" t="s">
        <v>593</v>
      </c>
      <c r="H68" s="130" t="s">
        <v>440</v>
      </c>
      <c r="I68" s="130" t="s">
        <v>116</v>
      </c>
      <c r="J68" s="130" t="s">
        <v>116</v>
      </c>
      <c r="K68" s="104"/>
    </row>
    <row r="69" spans="1:21" s="36" customFormat="1" ht="16" customHeight="1" x14ac:dyDescent="0.2">
      <c r="A69" s="128" t="s">
        <v>58</v>
      </c>
      <c r="B69" s="128" t="s">
        <v>369</v>
      </c>
      <c r="C69" s="130" t="s">
        <v>239</v>
      </c>
      <c r="D69" s="130" t="s">
        <v>116</v>
      </c>
      <c r="E69" s="128" t="s">
        <v>370</v>
      </c>
      <c r="F69" s="128" t="s">
        <v>437</v>
      </c>
      <c r="G69" s="130" t="s">
        <v>116</v>
      </c>
      <c r="H69" s="128" t="s">
        <v>371</v>
      </c>
      <c r="I69" s="130" t="s">
        <v>239</v>
      </c>
      <c r="J69" s="130" t="s">
        <v>116</v>
      </c>
      <c r="K69" s="104"/>
    </row>
    <row r="70" spans="1:21" s="36" customFormat="1" ht="16" customHeight="1" x14ac:dyDescent="0.2">
      <c r="A70" s="128" t="s">
        <v>59</v>
      </c>
      <c r="B70" s="131" t="s">
        <v>372</v>
      </c>
      <c r="C70" s="130" t="s">
        <v>460</v>
      </c>
      <c r="D70" s="130" t="s">
        <v>116</v>
      </c>
      <c r="E70" s="131" t="s">
        <v>373</v>
      </c>
      <c r="F70" s="128" t="s">
        <v>437</v>
      </c>
      <c r="G70" s="130" t="s">
        <v>116</v>
      </c>
      <c r="H70" s="130" t="s">
        <v>440</v>
      </c>
      <c r="I70" s="130" t="s">
        <v>116</v>
      </c>
      <c r="J70" s="130" t="s">
        <v>116</v>
      </c>
      <c r="K70" s="104"/>
    </row>
    <row r="71" spans="1:21" s="36" customFormat="1" ht="16" customHeight="1" x14ac:dyDescent="0.2">
      <c r="A71" s="128" t="s">
        <v>60</v>
      </c>
      <c r="B71" s="128" t="s">
        <v>404</v>
      </c>
      <c r="C71" s="130" t="s">
        <v>239</v>
      </c>
      <c r="D71" s="130" t="s">
        <v>116</v>
      </c>
      <c r="E71" s="128" t="s">
        <v>403</v>
      </c>
      <c r="F71" s="130" t="s">
        <v>239</v>
      </c>
      <c r="G71" s="130" t="s">
        <v>597</v>
      </c>
      <c r="H71" s="128" t="s">
        <v>405</v>
      </c>
      <c r="I71" s="130" t="s">
        <v>239</v>
      </c>
      <c r="J71" s="130" t="s">
        <v>596</v>
      </c>
      <c r="K71" s="104" t="s">
        <v>116</v>
      </c>
    </row>
    <row r="72" spans="1:21" s="129" customFormat="1" ht="16" customHeight="1" x14ac:dyDescent="0.2">
      <c r="A72" s="128" t="s">
        <v>160</v>
      </c>
      <c r="B72" s="128" t="s">
        <v>406</v>
      </c>
      <c r="C72" s="130" t="s">
        <v>460</v>
      </c>
      <c r="D72" s="130" t="s">
        <v>116</v>
      </c>
      <c r="E72" s="128" t="s">
        <v>374</v>
      </c>
      <c r="F72" s="128" t="s">
        <v>437</v>
      </c>
      <c r="G72" s="130" t="s">
        <v>116</v>
      </c>
      <c r="H72" s="130" t="s">
        <v>440</v>
      </c>
      <c r="I72" s="130" t="s">
        <v>116</v>
      </c>
      <c r="J72" s="130" t="s">
        <v>116</v>
      </c>
      <c r="K72" s="104"/>
      <c r="L72" s="36"/>
      <c r="M72" s="36"/>
      <c r="N72" s="36"/>
      <c r="O72" s="36"/>
      <c r="P72" s="36"/>
      <c r="Q72" s="36"/>
      <c r="R72" s="36"/>
      <c r="S72" s="36"/>
      <c r="T72" s="36"/>
      <c r="U72" s="36"/>
    </row>
    <row r="73" spans="1:21" s="36" customFormat="1" ht="16" customHeight="1" x14ac:dyDescent="0.2">
      <c r="A73" s="128" t="s">
        <v>61</v>
      </c>
      <c r="B73" s="128" t="s">
        <v>375</v>
      </c>
      <c r="C73" s="130" t="s">
        <v>234</v>
      </c>
      <c r="D73" s="130" t="s">
        <v>598</v>
      </c>
      <c r="E73" s="131" t="s">
        <v>599</v>
      </c>
      <c r="F73" s="128" t="s">
        <v>437</v>
      </c>
      <c r="G73" s="130" t="s">
        <v>116</v>
      </c>
      <c r="H73" s="128" t="s">
        <v>376</v>
      </c>
      <c r="I73" s="130" t="s">
        <v>239</v>
      </c>
      <c r="J73" s="130" t="s">
        <v>116</v>
      </c>
      <c r="K73" s="104"/>
    </row>
    <row r="74" spans="1:21" s="36" customFormat="1" ht="16" customHeight="1" x14ac:dyDescent="0.2">
      <c r="A74" s="61" t="s">
        <v>62</v>
      </c>
      <c r="B74" s="64"/>
      <c r="C74" s="64"/>
      <c r="D74" s="64"/>
      <c r="E74" s="64"/>
      <c r="F74" s="64"/>
      <c r="G74" s="64"/>
      <c r="H74" s="64"/>
      <c r="I74" s="64"/>
      <c r="J74" s="64"/>
      <c r="K74" s="104"/>
    </row>
    <row r="75" spans="1:21" s="36" customFormat="1" ht="16" customHeight="1" x14ac:dyDescent="0.2">
      <c r="A75" s="128" t="s">
        <v>63</v>
      </c>
      <c r="B75" s="128" t="s">
        <v>377</v>
      </c>
      <c r="C75" s="130" t="s">
        <v>239</v>
      </c>
      <c r="D75" s="130" t="s">
        <v>116</v>
      </c>
      <c r="E75" s="128" t="s">
        <v>407</v>
      </c>
      <c r="F75" s="128" t="s">
        <v>437</v>
      </c>
      <c r="G75" s="130" t="s">
        <v>116</v>
      </c>
      <c r="H75" s="130" t="s">
        <v>440</v>
      </c>
      <c r="I75" s="130" t="s">
        <v>116</v>
      </c>
      <c r="J75" s="130" t="s">
        <v>116</v>
      </c>
      <c r="K75" s="104"/>
    </row>
    <row r="76" spans="1:21" s="36" customFormat="1" ht="16" customHeight="1" x14ac:dyDescent="0.2">
      <c r="A76" s="128" t="s">
        <v>65</v>
      </c>
      <c r="B76" s="128" t="s">
        <v>604</v>
      </c>
      <c r="C76" s="130" t="s">
        <v>239</v>
      </c>
      <c r="D76" s="130" t="s">
        <v>605</v>
      </c>
      <c r="E76" s="128" t="s">
        <v>408</v>
      </c>
      <c r="F76" s="130" t="s">
        <v>239</v>
      </c>
      <c r="G76" s="130" t="s">
        <v>606</v>
      </c>
      <c r="H76" s="130" t="s">
        <v>440</v>
      </c>
      <c r="I76" s="130" t="s">
        <v>116</v>
      </c>
      <c r="J76" s="130" t="s">
        <v>116</v>
      </c>
      <c r="K76" s="104"/>
    </row>
    <row r="77" spans="1:21" s="36" customFormat="1" ht="16" customHeight="1" x14ac:dyDescent="0.2">
      <c r="A77" s="128" t="s">
        <v>66</v>
      </c>
      <c r="B77" s="128" t="s">
        <v>462</v>
      </c>
      <c r="C77" s="130" t="s">
        <v>460</v>
      </c>
      <c r="D77" s="130" t="s">
        <v>609</v>
      </c>
      <c r="E77" s="131" t="s">
        <v>465</v>
      </c>
      <c r="F77" s="128" t="s">
        <v>437</v>
      </c>
      <c r="G77" s="130" t="s">
        <v>116</v>
      </c>
      <c r="H77" s="130" t="s">
        <v>440</v>
      </c>
      <c r="I77" s="130" t="s">
        <v>116</v>
      </c>
      <c r="J77" s="130" t="s">
        <v>116</v>
      </c>
      <c r="K77" s="104"/>
    </row>
    <row r="78" spans="1:21" s="36" customFormat="1" ht="16" customHeight="1" x14ac:dyDescent="0.2">
      <c r="A78" s="128" t="s">
        <v>67</v>
      </c>
      <c r="B78" s="128" t="s">
        <v>378</v>
      </c>
      <c r="C78" s="130" t="s">
        <v>460</v>
      </c>
      <c r="D78" s="130" t="s">
        <v>610</v>
      </c>
      <c r="E78" s="128" t="s">
        <v>409</v>
      </c>
      <c r="F78" s="128" t="s">
        <v>437</v>
      </c>
      <c r="G78" s="130" t="s">
        <v>116</v>
      </c>
      <c r="H78" s="130" t="s">
        <v>440</v>
      </c>
      <c r="I78" s="130" t="s">
        <v>116</v>
      </c>
      <c r="J78" s="130" t="s">
        <v>116</v>
      </c>
      <c r="K78" s="104"/>
    </row>
    <row r="79" spans="1:21" s="36" customFormat="1" ht="16" customHeight="1" x14ac:dyDescent="0.2">
      <c r="A79" s="128" t="s">
        <v>69</v>
      </c>
      <c r="B79" s="128" t="s">
        <v>411</v>
      </c>
      <c r="C79" s="130" t="s">
        <v>308</v>
      </c>
      <c r="D79" s="128" t="s">
        <v>611</v>
      </c>
      <c r="E79" s="128" t="s">
        <v>379</v>
      </c>
      <c r="F79" s="128" t="s">
        <v>437</v>
      </c>
      <c r="G79" s="130" t="s">
        <v>116</v>
      </c>
      <c r="H79" s="130" t="s">
        <v>440</v>
      </c>
      <c r="I79" s="130" t="s">
        <v>116</v>
      </c>
      <c r="J79" s="130" t="s">
        <v>116</v>
      </c>
      <c r="K79" s="104"/>
    </row>
    <row r="80" spans="1:21" s="36" customFormat="1" ht="16" customHeight="1" x14ac:dyDescent="0.2">
      <c r="A80" s="128" t="s">
        <v>70</v>
      </c>
      <c r="B80" s="128" t="s">
        <v>380</v>
      </c>
      <c r="C80" s="130" t="s">
        <v>476</v>
      </c>
      <c r="D80" s="130" t="s">
        <v>612</v>
      </c>
      <c r="E80" s="128" t="s">
        <v>412</v>
      </c>
      <c r="F80" s="130" t="s">
        <v>653</v>
      </c>
      <c r="G80" s="130" t="s">
        <v>116</v>
      </c>
      <c r="H80" s="128" t="s">
        <v>413</v>
      </c>
      <c r="I80" s="128" t="s">
        <v>437</v>
      </c>
      <c r="J80" s="130" t="s">
        <v>116</v>
      </c>
      <c r="K80" s="104"/>
    </row>
    <row r="81" spans="1:11" s="36" customFormat="1" ht="16" customHeight="1" x14ac:dyDescent="0.2">
      <c r="A81" s="128" t="s">
        <v>117</v>
      </c>
      <c r="B81" s="128" t="s">
        <v>381</v>
      </c>
      <c r="C81" s="130" t="s">
        <v>308</v>
      </c>
      <c r="D81" s="130" t="s">
        <v>116</v>
      </c>
      <c r="E81" s="128" t="s">
        <v>415</v>
      </c>
      <c r="F81" s="128" t="s">
        <v>437</v>
      </c>
      <c r="G81" s="130" t="s">
        <v>116</v>
      </c>
      <c r="H81" s="130" t="s">
        <v>440</v>
      </c>
      <c r="I81" s="130" t="s">
        <v>116</v>
      </c>
      <c r="J81" s="130" t="s">
        <v>116</v>
      </c>
      <c r="K81" s="104"/>
    </row>
    <row r="82" spans="1:11" s="36" customFormat="1" ht="16" customHeight="1" x14ac:dyDescent="0.2">
      <c r="A82" s="128" t="s">
        <v>71</v>
      </c>
      <c r="B82" s="131" t="s">
        <v>613</v>
      </c>
      <c r="C82" s="130" t="s">
        <v>460</v>
      </c>
      <c r="D82" s="130" t="s">
        <v>116</v>
      </c>
      <c r="E82" s="128" t="s">
        <v>614</v>
      </c>
      <c r="F82" s="128" t="s">
        <v>437</v>
      </c>
      <c r="G82" s="91" t="s">
        <v>571</v>
      </c>
      <c r="H82" s="128" t="s">
        <v>382</v>
      </c>
      <c r="I82" s="130" t="s">
        <v>769</v>
      </c>
      <c r="J82" s="130" t="s">
        <v>116</v>
      </c>
      <c r="K82" s="104"/>
    </row>
    <row r="83" spans="1:11" s="36" customFormat="1" ht="16" customHeight="1" x14ac:dyDescent="0.2">
      <c r="A83" s="128" t="s">
        <v>72</v>
      </c>
      <c r="B83" s="128" t="s">
        <v>383</v>
      </c>
      <c r="C83" s="130" t="s">
        <v>460</v>
      </c>
      <c r="D83" s="130" t="s">
        <v>116</v>
      </c>
      <c r="E83" s="128" t="s">
        <v>417</v>
      </c>
      <c r="F83" s="128" t="s">
        <v>437</v>
      </c>
      <c r="G83" s="130" t="s">
        <v>116</v>
      </c>
      <c r="H83" s="128" t="s">
        <v>418</v>
      </c>
      <c r="I83" s="128" t="s">
        <v>437</v>
      </c>
      <c r="J83" s="130" t="s">
        <v>116</v>
      </c>
      <c r="K83" s="104"/>
    </row>
    <row r="84" spans="1:11" s="36" customFormat="1" ht="16" customHeight="1" x14ac:dyDescent="0.2">
      <c r="A84" s="128" t="s">
        <v>73</v>
      </c>
      <c r="B84" s="128" t="s">
        <v>419</v>
      </c>
      <c r="C84" s="130" t="s">
        <v>253</v>
      </c>
      <c r="D84" s="130" t="s">
        <v>617</v>
      </c>
      <c r="E84" s="128" t="s">
        <v>384</v>
      </c>
      <c r="F84" s="128" t="s">
        <v>437</v>
      </c>
      <c r="G84" s="130" t="s">
        <v>616</v>
      </c>
      <c r="H84" s="130" t="s">
        <v>440</v>
      </c>
      <c r="I84" s="130" t="s">
        <v>116</v>
      </c>
      <c r="J84" s="130" t="s">
        <v>442</v>
      </c>
      <c r="K84" s="104" t="s">
        <v>116</v>
      </c>
    </row>
    <row r="85" spans="1:11" s="36" customFormat="1" ht="16" customHeight="1" x14ac:dyDescent="0.2">
      <c r="A85" s="61" t="s">
        <v>74</v>
      </c>
      <c r="B85" s="64"/>
      <c r="C85" s="64"/>
      <c r="D85" s="64"/>
      <c r="E85" s="64"/>
      <c r="F85" s="64"/>
      <c r="G85" s="64"/>
      <c r="H85" s="64"/>
      <c r="I85" s="64"/>
      <c r="J85" s="64"/>
      <c r="K85" s="104"/>
    </row>
    <row r="86" spans="1:11" s="36" customFormat="1" ht="16" customHeight="1" x14ac:dyDescent="0.2">
      <c r="A86" s="128" t="s">
        <v>64</v>
      </c>
      <c r="B86" s="128" t="s">
        <v>385</v>
      </c>
      <c r="C86" s="130" t="s">
        <v>239</v>
      </c>
      <c r="D86" s="130" t="s">
        <v>116</v>
      </c>
      <c r="E86" s="128" t="s">
        <v>421</v>
      </c>
      <c r="F86" s="130" t="s">
        <v>437</v>
      </c>
      <c r="G86" s="130" t="s">
        <v>116</v>
      </c>
      <c r="H86" s="130" t="s">
        <v>619</v>
      </c>
      <c r="I86" s="130" t="s">
        <v>239</v>
      </c>
      <c r="J86" s="130" t="s">
        <v>618</v>
      </c>
      <c r="K86" s="104" t="s">
        <v>116</v>
      </c>
    </row>
    <row r="87" spans="1:11" s="36" customFormat="1" ht="16" customHeight="1" x14ac:dyDescent="0.2">
      <c r="A87" s="130" t="s">
        <v>75</v>
      </c>
      <c r="B87" s="128" t="s">
        <v>424</v>
      </c>
      <c r="C87" s="130" t="s">
        <v>386</v>
      </c>
      <c r="D87" s="130" t="s">
        <v>620</v>
      </c>
      <c r="E87" s="128" t="s">
        <v>423</v>
      </c>
      <c r="F87" s="130" t="s">
        <v>437</v>
      </c>
      <c r="G87" s="130" t="s">
        <v>116</v>
      </c>
      <c r="H87" s="128" t="s">
        <v>387</v>
      </c>
      <c r="I87" s="130" t="s">
        <v>239</v>
      </c>
      <c r="J87" s="130" t="s">
        <v>116</v>
      </c>
      <c r="K87" s="104"/>
    </row>
    <row r="88" spans="1:11" s="36" customFormat="1" ht="16" customHeight="1" x14ac:dyDescent="0.2">
      <c r="A88" s="128" t="s">
        <v>68</v>
      </c>
      <c r="B88" s="128" t="s">
        <v>425</v>
      </c>
      <c r="C88" s="130" t="s">
        <v>460</v>
      </c>
      <c r="D88" s="130" t="s">
        <v>116</v>
      </c>
      <c r="E88" s="128" t="s">
        <v>388</v>
      </c>
      <c r="F88" s="128" t="s">
        <v>437</v>
      </c>
      <c r="G88" s="130" t="s">
        <v>116</v>
      </c>
      <c r="H88" s="128" t="s">
        <v>389</v>
      </c>
      <c r="I88" s="128" t="s">
        <v>437</v>
      </c>
      <c r="J88" s="130" t="s">
        <v>116</v>
      </c>
      <c r="K88" s="104"/>
    </row>
    <row r="89" spans="1:11" s="36" customFormat="1" ht="16" customHeight="1" x14ac:dyDescent="0.2">
      <c r="A89" s="128" t="s">
        <v>76</v>
      </c>
      <c r="B89" s="128" t="s">
        <v>390</v>
      </c>
      <c r="C89" s="130" t="s">
        <v>622</v>
      </c>
      <c r="D89" s="130" t="s">
        <v>623</v>
      </c>
      <c r="E89" s="128" t="s">
        <v>427</v>
      </c>
      <c r="F89" s="128" t="s">
        <v>437</v>
      </c>
      <c r="G89" s="130" t="s">
        <v>626</v>
      </c>
      <c r="H89" s="130" t="s">
        <v>443</v>
      </c>
      <c r="I89" s="130" t="s">
        <v>239</v>
      </c>
      <c r="J89" s="130" t="s">
        <v>116</v>
      </c>
      <c r="K89" s="104"/>
    </row>
    <row r="90" spans="1:11" s="36" customFormat="1" ht="16" customHeight="1" x14ac:dyDescent="0.2">
      <c r="A90" s="128" t="s">
        <v>77</v>
      </c>
      <c r="B90" s="128" t="s">
        <v>428</v>
      </c>
      <c r="C90" s="130" t="s">
        <v>326</v>
      </c>
      <c r="D90" s="130" t="s">
        <v>628</v>
      </c>
      <c r="E90" s="128" t="s">
        <v>391</v>
      </c>
      <c r="F90" s="128" t="s">
        <v>437</v>
      </c>
      <c r="G90" s="130" t="s">
        <v>116</v>
      </c>
      <c r="H90" s="128" t="s">
        <v>392</v>
      </c>
      <c r="I90" s="128" t="s">
        <v>437</v>
      </c>
      <c r="J90" s="130" t="s">
        <v>116</v>
      </c>
      <c r="K90" s="104"/>
    </row>
    <row r="91" spans="1:11" s="36" customFormat="1" ht="16" customHeight="1" x14ac:dyDescent="0.2">
      <c r="A91" s="130" t="s">
        <v>78</v>
      </c>
      <c r="B91" s="128" t="s">
        <v>393</v>
      </c>
      <c r="C91" s="130" t="s">
        <v>630</v>
      </c>
      <c r="D91" s="130" t="s">
        <v>629</v>
      </c>
      <c r="E91" s="128" t="s">
        <v>429</v>
      </c>
      <c r="F91" s="128" t="s">
        <v>437</v>
      </c>
      <c r="G91" s="130" t="s">
        <v>116</v>
      </c>
      <c r="H91" s="130" t="s">
        <v>440</v>
      </c>
      <c r="I91" s="130" t="s">
        <v>116</v>
      </c>
      <c r="J91" s="130" t="s">
        <v>116</v>
      </c>
      <c r="K91" s="104"/>
    </row>
    <row r="92" spans="1:11" s="36" customFormat="1" ht="16" customHeight="1" x14ac:dyDescent="0.2">
      <c r="A92" s="130" t="s">
        <v>79</v>
      </c>
      <c r="B92" s="128" t="s">
        <v>394</v>
      </c>
      <c r="C92" s="130" t="s">
        <v>239</v>
      </c>
      <c r="D92" s="130" t="s">
        <v>116</v>
      </c>
      <c r="E92" s="128" t="s">
        <v>395</v>
      </c>
      <c r="F92" s="130" t="s">
        <v>653</v>
      </c>
      <c r="G92" s="130" t="s">
        <v>116</v>
      </c>
      <c r="H92" s="128" t="s">
        <v>431</v>
      </c>
      <c r="I92" s="128" t="s">
        <v>437</v>
      </c>
      <c r="J92" s="130" t="s">
        <v>116</v>
      </c>
      <c r="K92" s="104"/>
    </row>
    <row r="93" spans="1:11" s="36" customFormat="1" ht="16" customHeight="1" x14ac:dyDescent="0.2">
      <c r="A93" s="128" t="s">
        <v>80</v>
      </c>
      <c r="B93" s="128" t="s">
        <v>396</v>
      </c>
      <c r="C93" s="130" t="s">
        <v>386</v>
      </c>
      <c r="D93" s="130" t="s">
        <v>636</v>
      </c>
      <c r="E93" s="130" t="s">
        <v>637</v>
      </c>
      <c r="F93" s="130" t="s">
        <v>239</v>
      </c>
      <c r="G93" s="130" t="s">
        <v>116</v>
      </c>
      <c r="H93" s="128" t="s">
        <v>634</v>
      </c>
      <c r="I93" s="128" t="s">
        <v>437</v>
      </c>
      <c r="J93" s="91" t="s">
        <v>116</v>
      </c>
      <c r="K93" s="104"/>
    </row>
    <row r="94" spans="1:11" s="36" customFormat="1" ht="16" customHeight="1" x14ac:dyDescent="0.2">
      <c r="A94" s="128" t="s">
        <v>81</v>
      </c>
      <c r="B94" s="128" t="s">
        <v>397</v>
      </c>
      <c r="C94" s="130" t="s">
        <v>239</v>
      </c>
      <c r="D94" s="130" t="s">
        <v>116</v>
      </c>
      <c r="E94" s="128" t="s">
        <v>398</v>
      </c>
      <c r="F94" s="130" t="s">
        <v>653</v>
      </c>
      <c r="G94" s="130" t="s">
        <v>116</v>
      </c>
      <c r="H94" s="131" t="s">
        <v>433</v>
      </c>
      <c r="I94" s="128" t="s">
        <v>437</v>
      </c>
      <c r="J94" s="130" t="s">
        <v>116</v>
      </c>
      <c r="K94" s="104"/>
    </row>
    <row r="95" spans="1:11" s="36" customFormat="1" ht="16" customHeight="1" x14ac:dyDescent="0.2">
      <c r="A95" s="128" t="s">
        <v>82</v>
      </c>
      <c r="B95" s="131" t="s">
        <v>640</v>
      </c>
      <c r="C95" s="130" t="s">
        <v>293</v>
      </c>
      <c r="D95" s="130" t="s">
        <v>642</v>
      </c>
      <c r="E95" s="128" t="s">
        <v>400</v>
      </c>
      <c r="F95" s="130" t="s">
        <v>317</v>
      </c>
      <c r="G95" s="130" t="s">
        <v>116</v>
      </c>
      <c r="H95" s="130" t="s">
        <v>440</v>
      </c>
      <c r="I95" s="130" t="s">
        <v>116</v>
      </c>
      <c r="J95" s="130" t="s">
        <v>116</v>
      </c>
      <c r="K95" s="104"/>
    </row>
    <row r="96" spans="1:11" s="36" customFormat="1" ht="16" customHeight="1" x14ac:dyDescent="0.2">
      <c r="A96" s="128" t="s">
        <v>83</v>
      </c>
      <c r="B96" s="128" t="s">
        <v>401</v>
      </c>
      <c r="C96" s="130" t="s">
        <v>239</v>
      </c>
      <c r="D96" s="130" t="s">
        <v>644</v>
      </c>
      <c r="E96" s="128" t="s">
        <v>643</v>
      </c>
      <c r="F96" s="130" t="s">
        <v>239</v>
      </c>
      <c r="G96" s="130" t="s">
        <v>116</v>
      </c>
      <c r="H96" s="130" t="s">
        <v>440</v>
      </c>
      <c r="I96" s="130" t="s">
        <v>116</v>
      </c>
      <c r="J96" s="130" t="s">
        <v>116</v>
      </c>
      <c r="K96" s="104"/>
    </row>
    <row r="99" spans="1:10" x14ac:dyDescent="0.15">
      <c r="A99" s="3"/>
      <c r="B99" s="78"/>
      <c r="C99" s="78"/>
      <c r="D99" s="78"/>
      <c r="E99" s="78"/>
      <c r="F99" s="37"/>
      <c r="G99" s="37"/>
      <c r="H99" s="37"/>
      <c r="I99" s="37"/>
      <c r="J99" s="37"/>
    </row>
    <row r="106" spans="1:10" x14ac:dyDescent="0.15">
      <c r="A106" s="3"/>
      <c r="B106" s="78"/>
      <c r="C106" s="78"/>
      <c r="D106" s="78"/>
      <c r="E106" s="78"/>
      <c r="F106" s="37"/>
      <c r="G106" s="37"/>
      <c r="H106" s="37"/>
      <c r="I106" s="37"/>
      <c r="J106" s="37"/>
    </row>
    <row r="110" spans="1:10" x14ac:dyDescent="0.15">
      <c r="A110" s="3"/>
      <c r="B110" s="78"/>
      <c r="C110" s="78"/>
      <c r="D110" s="78"/>
      <c r="E110" s="78"/>
      <c r="F110" s="37"/>
      <c r="G110" s="37"/>
      <c r="H110" s="37"/>
      <c r="I110" s="37"/>
      <c r="J110" s="37"/>
    </row>
    <row r="113" spans="1:10" x14ac:dyDescent="0.15">
      <c r="A113" s="3"/>
      <c r="B113" s="78"/>
      <c r="C113" s="78"/>
      <c r="D113" s="78"/>
      <c r="E113" s="78"/>
      <c r="F113" s="37"/>
      <c r="G113" s="37"/>
      <c r="H113" s="37"/>
      <c r="I113" s="37"/>
      <c r="J113" s="37"/>
    </row>
    <row r="117" spans="1:10" x14ac:dyDescent="0.15">
      <c r="A117" s="3"/>
      <c r="B117" s="78"/>
      <c r="C117" s="78"/>
      <c r="D117" s="78"/>
      <c r="E117" s="78"/>
      <c r="F117" s="37"/>
      <c r="G117" s="37"/>
      <c r="H117" s="37"/>
      <c r="I117" s="37"/>
      <c r="J117" s="37"/>
    </row>
    <row r="120" spans="1:10" x14ac:dyDescent="0.15">
      <c r="A120" s="3"/>
      <c r="B120" s="78"/>
      <c r="C120" s="78"/>
      <c r="D120" s="78"/>
      <c r="E120" s="78"/>
      <c r="F120" s="37"/>
      <c r="G120" s="37"/>
      <c r="H120" s="37"/>
      <c r="I120" s="37"/>
      <c r="J120" s="37"/>
    </row>
    <row r="124" spans="1:10" x14ac:dyDescent="0.15">
      <c r="A124" s="3"/>
      <c r="B124" s="78"/>
      <c r="C124" s="78"/>
      <c r="D124" s="78"/>
      <c r="E124" s="78"/>
      <c r="F124" s="37"/>
      <c r="G124" s="37"/>
      <c r="H124" s="37"/>
      <c r="I124" s="37"/>
      <c r="J124" s="37"/>
    </row>
  </sheetData>
  <mergeCells count="5">
    <mergeCell ref="A1:J1"/>
    <mergeCell ref="A2:A3"/>
    <mergeCell ref="B2:D2"/>
    <mergeCell ref="E2:G2"/>
    <mergeCell ref="H2:J2"/>
  </mergeCells>
  <conditionalFormatting sqref="A5:A22">
    <cfRule type="dataBar" priority="13">
      <dataBar>
        <cfvo type="min"/>
        <cfvo type="max"/>
        <color rgb="FF638EC6"/>
      </dataBar>
    </cfRule>
  </conditionalFormatting>
  <conditionalFormatting sqref="B10">
    <cfRule type="dataBar" priority="9">
      <dataBar>
        <cfvo type="min"/>
        <cfvo type="max"/>
        <color rgb="FF638EC6"/>
      </dataBar>
    </cfRule>
  </conditionalFormatting>
  <conditionalFormatting sqref="B11">
    <cfRule type="dataBar" priority="6">
      <dataBar>
        <cfvo type="min"/>
        <cfvo type="max"/>
        <color rgb="FF638EC6"/>
      </dataBar>
    </cfRule>
  </conditionalFormatting>
  <conditionalFormatting sqref="B12">
    <cfRule type="dataBar" priority="5">
      <dataBar>
        <cfvo type="min"/>
        <cfvo type="max"/>
        <color rgb="FF638EC6"/>
      </dataBar>
    </cfRule>
  </conditionalFormatting>
  <conditionalFormatting sqref="B14">
    <cfRule type="dataBar" priority="3">
      <dataBar>
        <cfvo type="min"/>
        <cfvo type="max"/>
        <color rgb="FF638EC6"/>
      </dataBar>
    </cfRule>
  </conditionalFormatting>
  <conditionalFormatting sqref="B15">
    <cfRule type="dataBar" priority="2">
      <dataBar>
        <cfvo type="min"/>
        <cfvo type="max"/>
        <color rgb="FF638EC6"/>
      </dataBar>
    </cfRule>
  </conditionalFormatting>
  <conditionalFormatting sqref="B21">
    <cfRule type="dataBar" priority="1">
      <dataBar>
        <cfvo type="min"/>
        <cfvo type="max"/>
        <color rgb="FF638EC6"/>
      </dataBar>
    </cfRule>
  </conditionalFormatting>
  <conditionalFormatting sqref="C6">
    <cfRule type="dataBar" priority="17">
      <dataBar>
        <cfvo type="min"/>
        <cfvo type="max"/>
        <color rgb="FF638EC6"/>
      </dataBar>
    </cfRule>
  </conditionalFormatting>
  <conditionalFormatting sqref="C7">
    <cfRule type="dataBar" priority="8">
      <dataBar>
        <cfvo type="min"/>
        <cfvo type="max"/>
        <color rgb="FF638EC6"/>
      </dataBar>
    </cfRule>
  </conditionalFormatting>
  <conditionalFormatting sqref="C10:D10">
    <cfRule type="dataBar" priority="7">
      <dataBar>
        <cfvo type="min"/>
        <cfvo type="max"/>
        <color rgb="FF638EC6"/>
      </dataBar>
    </cfRule>
  </conditionalFormatting>
  <conditionalFormatting sqref="E6:E9">
    <cfRule type="dataBar" priority="10">
      <dataBar>
        <cfvo type="min"/>
        <cfvo type="max"/>
        <color rgb="FF638EC6"/>
      </dataBar>
    </cfRule>
  </conditionalFormatting>
  <conditionalFormatting sqref="H5:H6">
    <cfRule type="dataBar" priority="18">
      <dataBar>
        <cfvo type="min"/>
        <cfvo type="max"/>
        <color rgb="FF638EC6"/>
      </dataBar>
    </cfRule>
  </conditionalFormatting>
  <hyperlinks>
    <hyperlink ref="G63" r:id="rId1" display="https://finance.pnzreg.ru/docs/np/?ELEMENT_ID=3974 (к закону от 19.12.2023)" xr:uid="{00000000-0004-0000-0300-000000000000}"/>
    <hyperlink ref="D64" r:id="rId2" display="http://asozd.samgd.ru/bills/3551/ (к закону от )" xr:uid="{00000000-0004-0000-0300-000001000000}"/>
    <hyperlink ref="D66" r:id="rId3" display="http://www.zsuo.ru/zakony/proekty/43-zakonotvorchestvo/zakony/proekty/18837-8122023.html (к закону от 09.02.2023)" xr:uid="{00000000-0004-0000-0300-000002000000}"/>
    <hyperlink ref="D73" r:id="rId4" display="https://zs.yanao.ru/documents/projects/268732/ (к закону от 26.06.2023)" xr:uid="{00000000-0004-0000-0300-000003000000}"/>
    <hyperlink ref="D76" r:id="rId5" display="https://khural.rtyva.ru/docs/laws/13136/ (закон от 26.12.2023)" xr:uid="{00000000-0004-0000-0300-000004000000}"/>
    <hyperlink ref="D87" r:id="rId6" display="https://iltumen.ru/documents/68434 (к закону от 23.10.2023)" xr:uid="{00000000-0004-0000-0300-000005000000}"/>
    <hyperlink ref="D89" r:id="rId7" display="https://zaksobr.kamchatka.ru/events/Zakony/Proekty-Zakonov-Kamchatskogo-kraya/O-vnesenii-izmenenij-v-Zakon-Kamchatskogo-kraya-quot-O-kraevom-byudzhete-na-2023-god-i-na-planovyj-period-2024-i-2025-godov-quot1702270127 (к закону от " xr:uid="{00000000-0004-0000-0300-000006000000}"/>
    <hyperlink ref="E13" r:id="rId8" xr:uid="{00000000-0004-0000-0300-000007000000}"/>
    <hyperlink ref="H14" r:id="rId9" location="tab-id-9" xr:uid="{00000000-0004-0000-0300-000008000000}"/>
    <hyperlink ref="E15" r:id="rId10" location="view" xr:uid="{00000000-0004-0000-0300-000009000000}"/>
    <hyperlink ref="E17" r:id="rId11" xr:uid="{00000000-0004-0000-0300-00000A000000}"/>
    <hyperlink ref="E18" r:id="rId12" xr:uid="{00000000-0004-0000-0300-00000B000000}"/>
    <hyperlink ref="H20" r:id="rId13" xr:uid="{00000000-0004-0000-0300-00000C000000}"/>
    <hyperlink ref="H19" r:id="rId14" xr:uid="{00000000-0004-0000-0300-00000D000000}"/>
    <hyperlink ref="B21" r:id="rId15" xr:uid="{00000000-0004-0000-0300-00000E000000}"/>
  </hyperlinks>
  <pageMargins left="0.70866141732283505" right="0.70866141732283505" top="0.74803149606299202" bottom="0.74803149606299202" header="0.31496062992126" footer="0.31496062992126"/>
  <pageSetup paperSize="9" scale="90" fitToWidth="2" fitToHeight="0" orientation="landscape" r:id="rId16"/>
  <headerFooter>
    <oddFooter>&amp;C&amp;8&amp;A&amp;R&amp;8&amp;P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5"/>
  <dimension ref="A1:AQ541"/>
  <sheetViews>
    <sheetView zoomScaleNormal="100" zoomScaleSheetLayoutView="100" workbookViewId="0">
      <pane ySplit="4" topLeftCell="A5" activePane="bottomLeft" state="frozen"/>
      <selection pane="bottomLeft"/>
    </sheetView>
  </sheetViews>
  <sheetFormatPr baseColWidth="10" defaultColWidth="11.5" defaultRowHeight="12" x14ac:dyDescent="0.15"/>
  <cols>
    <col min="1" max="1" width="20.83203125" style="2" customWidth="1"/>
    <col min="2" max="2" width="15.6640625" style="77" customWidth="1"/>
    <col min="3" max="3" width="33.83203125" style="6" customWidth="1"/>
    <col min="4" max="12" width="8.5" style="38" customWidth="1"/>
    <col min="13" max="18" width="8.5" style="6" customWidth="1"/>
    <col min="19" max="16384" width="11.5" style="6"/>
  </cols>
  <sheetData>
    <row r="1" spans="1:18" ht="30" customHeight="1" x14ac:dyDescent="0.15">
      <c r="A1" s="76" t="s">
        <v>435</v>
      </c>
      <c r="B1" s="125"/>
      <c r="C1" s="36"/>
      <c r="D1" s="33"/>
      <c r="E1" s="33"/>
      <c r="F1" s="33"/>
      <c r="G1" s="33"/>
      <c r="H1" s="33"/>
      <c r="I1" s="33"/>
      <c r="J1" s="33"/>
      <c r="K1" s="33"/>
      <c r="L1" s="33"/>
      <c r="M1" s="33"/>
      <c r="N1" s="33"/>
      <c r="O1" s="33"/>
    </row>
    <row r="2" spans="1:18" s="15" customFormat="1" ht="16" customHeight="1" x14ac:dyDescent="0.15">
      <c r="A2" s="33" t="s">
        <v>659</v>
      </c>
      <c r="B2" s="125"/>
      <c r="C2" s="22"/>
      <c r="D2" s="33"/>
      <c r="E2" s="33"/>
      <c r="F2" s="33"/>
      <c r="G2" s="33"/>
      <c r="H2" s="33"/>
      <c r="I2" s="33"/>
      <c r="J2" s="33"/>
      <c r="K2" s="33"/>
      <c r="L2" s="33"/>
      <c r="M2" s="34"/>
      <c r="N2" s="34"/>
      <c r="O2" s="34"/>
    </row>
    <row r="3" spans="1:18" ht="32" customHeight="1" x14ac:dyDescent="0.15">
      <c r="A3" s="242" t="s">
        <v>126</v>
      </c>
      <c r="B3" s="242" t="s">
        <v>129</v>
      </c>
      <c r="C3" s="244" t="s">
        <v>128</v>
      </c>
      <c r="D3" s="242" t="s">
        <v>217</v>
      </c>
      <c r="E3" s="242"/>
      <c r="F3" s="242"/>
      <c r="G3" s="242"/>
      <c r="H3" s="242"/>
      <c r="I3" s="242"/>
      <c r="J3" s="242"/>
      <c r="K3" s="242"/>
      <c r="L3" s="242"/>
      <c r="M3" s="242"/>
      <c r="N3" s="242"/>
      <c r="O3" s="242"/>
      <c r="P3" s="242"/>
      <c r="Q3" s="242"/>
      <c r="R3" s="242"/>
    </row>
    <row r="4" spans="1:18" ht="32" customHeight="1" x14ac:dyDescent="0.15">
      <c r="A4" s="242"/>
      <c r="B4" s="242"/>
      <c r="C4" s="245"/>
      <c r="D4" s="46">
        <v>1</v>
      </c>
      <c r="E4" s="46">
        <v>2</v>
      </c>
      <c r="F4" s="46">
        <v>3</v>
      </c>
      <c r="G4" s="46">
        <v>4</v>
      </c>
      <c r="H4" s="46">
        <v>5</v>
      </c>
      <c r="I4" s="46">
        <v>6</v>
      </c>
      <c r="J4" s="46">
        <v>7</v>
      </c>
      <c r="K4" s="46">
        <v>8</v>
      </c>
      <c r="L4" s="46">
        <v>9</v>
      </c>
      <c r="M4" s="46">
        <v>10</v>
      </c>
      <c r="N4" s="46">
        <v>11</v>
      </c>
      <c r="O4" s="46">
        <v>12</v>
      </c>
      <c r="P4" s="46">
        <v>13</v>
      </c>
      <c r="Q4" s="46">
        <v>14</v>
      </c>
      <c r="R4" s="46">
        <v>15</v>
      </c>
    </row>
    <row r="5" spans="1:18" ht="15" customHeight="1" x14ac:dyDescent="0.15">
      <c r="A5" s="107" t="s">
        <v>0</v>
      </c>
      <c r="B5" s="126"/>
      <c r="C5" s="108"/>
      <c r="D5" s="53"/>
      <c r="E5" s="53"/>
      <c r="F5" s="53"/>
      <c r="G5" s="53"/>
      <c r="H5" s="53"/>
      <c r="I5" s="53"/>
      <c r="J5" s="53"/>
      <c r="K5" s="53"/>
      <c r="L5" s="53"/>
      <c r="M5" s="53"/>
      <c r="N5" s="53"/>
      <c r="O5" s="53"/>
      <c r="P5" s="53"/>
      <c r="Q5" s="53"/>
      <c r="R5" s="53"/>
    </row>
    <row r="6" spans="1:18" ht="15" customHeight="1" x14ac:dyDescent="0.15">
      <c r="A6" s="241" t="s">
        <v>1</v>
      </c>
      <c r="B6" s="242">
        <f>COUNT(D11:R11)</f>
        <v>5</v>
      </c>
      <c r="C6" s="32" t="s">
        <v>127</v>
      </c>
      <c r="D6" s="72">
        <v>44939</v>
      </c>
      <c r="E6" s="72">
        <v>45026</v>
      </c>
      <c r="F6" s="72">
        <v>45086</v>
      </c>
      <c r="G6" s="72">
        <v>45190</v>
      </c>
      <c r="H6" s="72">
        <v>45233</v>
      </c>
      <c r="I6" s="109"/>
      <c r="J6" s="109"/>
      <c r="K6" s="110"/>
      <c r="L6" s="109"/>
      <c r="M6" s="109"/>
      <c r="N6" s="109"/>
      <c r="O6" s="109"/>
      <c r="P6" s="109"/>
      <c r="Q6" s="109"/>
      <c r="R6" s="109"/>
    </row>
    <row r="7" spans="1:18" ht="15" customHeight="1" x14ac:dyDescent="0.15">
      <c r="A7" s="241"/>
      <c r="B7" s="242"/>
      <c r="C7" s="32" t="s">
        <v>124</v>
      </c>
      <c r="D7" s="72" t="s">
        <v>229</v>
      </c>
      <c r="E7" s="72" t="s">
        <v>229</v>
      </c>
      <c r="F7" s="72" t="s">
        <v>229</v>
      </c>
      <c r="G7" s="72" t="s">
        <v>229</v>
      </c>
      <c r="H7" s="72" t="s">
        <v>229</v>
      </c>
      <c r="I7" s="109"/>
      <c r="J7" s="109"/>
      <c r="K7" s="111"/>
      <c r="L7" s="109"/>
      <c r="M7" s="109"/>
      <c r="N7" s="109"/>
      <c r="O7" s="109"/>
      <c r="P7" s="109"/>
      <c r="Q7" s="109"/>
      <c r="R7" s="109"/>
    </row>
    <row r="8" spans="1:18" ht="15" customHeight="1" x14ac:dyDescent="0.15">
      <c r="A8" s="241"/>
      <c r="B8" s="242"/>
      <c r="C8" s="32" t="s">
        <v>123</v>
      </c>
      <c r="D8" s="72">
        <v>44935</v>
      </c>
      <c r="E8" s="72">
        <v>45022</v>
      </c>
      <c r="F8" s="72">
        <v>45090</v>
      </c>
      <c r="G8" s="106">
        <v>45190</v>
      </c>
      <c r="H8" s="72">
        <v>45237</v>
      </c>
      <c r="I8" s="109"/>
      <c r="J8" s="72"/>
      <c r="K8" s="110"/>
      <c r="L8" s="109"/>
      <c r="M8" s="109"/>
      <c r="N8" s="109"/>
      <c r="O8" s="109"/>
      <c r="P8" s="109"/>
      <c r="Q8" s="109"/>
      <c r="R8" s="109"/>
    </row>
    <row r="9" spans="1:18" s="8" customFormat="1" ht="15" customHeight="1" x14ac:dyDescent="0.15">
      <c r="A9" s="241"/>
      <c r="B9" s="242"/>
      <c r="C9" s="32" t="s">
        <v>125</v>
      </c>
      <c r="D9" s="72">
        <v>44935</v>
      </c>
      <c r="E9" s="72">
        <v>45022</v>
      </c>
      <c r="F9" s="72">
        <v>45106</v>
      </c>
      <c r="G9" s="72">
        <v>45190</v>
      </c>
      <c r="H9" s="72">
        <v>45233</v>
      </c>
      <c r="I9" s="72"/>
      <c r="J9" s="72"/>
      <c r="K9" s="111"/>
      <c r="L9" s="109"/>
      <c r="M9" s="109"/>
      <c r="N9" s="109"/>
      <c r="O9" s="109"/>
      <c r="P9" s="112"/>
      <c r="Q9" s="112"/>
      <c r="R9" s="112"/>
    </row>
    <row r="10" spans="1:18" s="8" customFormat="1" ht="15" customHeight="1" x14ac:dyDescent="0.15">
      <c r="A10" s="241"/>
      <c r="B10" s="242"/>
      <c r="C10" s="32" t="s">
        <v>121</v>
      </c>
      <c r="D10" s="72">
        <v>44945</v>
      </c>
      <c r="E10" s="72">
        <v>45036</v>
      </c>
      <c r="F10" s="72">
        <v>45113</v>
      </c>
      <c r="G10" s="72">
        <v>45197</v>
      </c>
      <c r="H10" s="72">
        <v>45253</v>
      </c>
      <c r="I10" s="72"/>
      <c r="J10" s="72"/>
      <c r="K10" s="110"/>
      <c r="L10" s="109"/>
      <c r="M10" s="109"/>
      <c r="N10" s="109"/>
      <c r="O10" s="109"/>
      <c r="P10" s="112"/>
      <c r="Q10" s="112"/>
      <c r="R10" s="112"/>
    </row>
    <row r="11" spans="1:18" s="8" customFormat="1" ht="15" customHeight="1" x14ac:dyDescent="0.15">
      <c r="A11" s="241"/>
      <c r="B11" s="242"/>
      <c r="C11" s="32" t="s">
        <v>122</v>
      </c>
      <c r="D11" s="72">
        <v>44945</v>
      </c>
      <c r="E11" s="72">
        <v>45041</v>
      </c>
      <c r="F11" s="72">
        <v>45114</v>
      </c>
      <c r="G11" s="72">
        <v>45198</v>
      </c>
      <c r="H11" s="72">
        <v>45258</v>
      </c>
      <c r="I11" s="72"/>
      <c r="J11" s="72"/>
      <c r="K11" s="109"/>
      <c r="L11" s="109"/>
      <c r="M11" s="109"/>
      <c r="N11" s="109"/>
      <c r="O11" s="109"/>
      <c r="P11" s="112"/>
      <c r="Q11" s="112"/>
      <c r="R11" s="112"/>
    </row>
    <row r="12" spans="1:18" ht="15" customHeight="1" x14ac:dyDescent="0.15">
      <c r="A12" s="241" t="s">
        <v>2</v>
      </c>
      <c r="B12" s="242">
        <f>COUNT(D17:R17)</f>
        <v>2</v>
      </c>
      <c r="C12" s="32" t="s">
        <v>127</v>
      </c>
      <c r="D12" s="72" t="s">
        <v>229</v>
      </c>
      <c r="E12" s="72" t="s">
        <v>229</v>
      </c>
      <c r="F12" s="72"/>
      <c r="G12" s="109"/>
      <c r="H12" s="72"/>
      <c r="I12" s="109"/>
      <c r="J12" s="109"/>
      <c r="K12" s="109"/>
      <c r="L12" s="109"/>
      <c r="M12" s="109"/>
      <c r="N12" s="109"/>
      <c r="O12" s="109"/>
      <c r="P12" s="113"/>
      <c r="Q12" s="113"/>
      <c r="R12" s="113"/>
    </row>
    <row r="13" spans="1:18" ht="15" customHeight="1" x14ac:dyDescent="0.15">
      <c r="A13" s="241"/>
      <c r="B13" s="242"/>
      <c r="C13" s="32" t="s">
        <v>124</v>
      </c>
      <c r="D13" s="32" t="s">
        <v>239</v>
      </c>
      <c r="E13" s="32" t="s">
        <v>239</v>
      </c>
      <c r="F13" s="105" t="s">
        <v>116</v>
      </c>
      <c r="G13" s="109"/>
      <c r="H13" s="72"/>
      <c r="I13" s="109"/>
      <c r="J13" s="109"/>
      <c r="K13" s="109"/>
      <c r="L13" s="109"/>
      <c r="M13" s="109"/>
      <c r="N13" s="109"/>
      <c r="O13" s="109"/>
      <c r="P13" s="113"/>
      <c r="Q13" s="113"/>
      <c r="R13" s="113"/>
    </row>
    <row r="14" spans="1:18" ht="15" customHeight="1" x14ac:dyDescent="0.15">
      <c r="A14" s="241"/>
      <c r="B14" s="242"/>
      <c r="C14" s="32" t="s">
        <v>123</v>
      </c>
      <c r="D14" s="72" t="s">
        <v>448</v>
      </c>
      <c r="E14" s="72" t="s">
        <v>448</v>
      </c>
      <c r="F14" s="105" t="s">
        <v>116</v>
      </c>
      <c r="G14" s="72"/>
      <c r="H14" s="114"/>
      <c r="I14" s="109"/>
      <c r="J14" s="109"/>
      <c r="K14" s="109"/>
      <c r="L14" s="109"/>
      <c r="M14" s="109"/>
      <c r="N14" s="109"/>
      <c r="O14" s="109"/>
      <c r="P14" s="113"/>
      <c r="Q14" s="113"/>
      <c r="R14" s="113"/>
    </row>
    <row r="15" spans="1:18" ht="15" customHeight="1" x14ac:dyDescent="0.15">
      <c r="A15" s="241"/>
      <c r="B15" s="242"/>
      <c r="C15" s="32" t="s">
        <v>125</v>
      </c>
      <c r="D15" s="72">
        <v>45005</v>
      </c>
      <c r="E15" s="72">
        <v>45208</v>
      </c>
      <c r="F15" s="72"/>
      <c r="G15" s="72"/>
      <c r="H15" s="114"/>
      <c r="I15" s="105"/>
      <c r="J15" s="109"/>
      <c r="K15" s="109"/>
      <c r="L15" s="109"/>
      <c r="M15" s="109"/>
      <c r="N15" s="109"/>
      <c r="O15" s="109"/>
      <c r="P15" s="113"/>
      <c r="Q15" s="113"/>
      <c r="R15" s="113"/>
    </row>
    <row r="16" spans="1:18" ht="15" customHeight="1" x14ac:dyDescent="0.15">
      <c r="A16" s="241"/>
      <c r="B16" s="242"/>
      <c r="C16" s="32" t="s">
        <v>121</v>
      </c>
      <c r="D16" s="72">
        <v>45008</v>
      </c>
      <c r="E16" s="72">
        <v>45210</v>
      </c>
      <c r="F16" s="72"/>
      <c r="G16" s="72"/>
      <c r="H16" s="114"/>
      <c r="I16" s="105"/>
      <c r="J16" s="109"/>
      <c r="K16" s="109"/>
      <c r="L16" s="109"/>
      <c r="M16" s="109"/>
      <c r="N16" s="109"/>
      <c r="O16" s="109"/>
      <c r="P16" s="113"/>
      <c r="Q16" s="113"/>
      <c r="R16" s="113"/>
    </row>
    <row r="17" spans="1:18" ht="15" customHeight="1" x14ac:dyDescent="0.15">
      <c r="A17" s="241"/>
      <c r="B17" s="242"/>
      <c r="C17" s="32" t="s">
        <v>122</v>
      </c>
      <c r="D17" s="72">
        <v>45009</v>
      </c>
      <c r="E17" s="72">
        <v>45211</v>
      </c>
      <c r="F17" s="114"/>
      <c r="G17" s="72"/>
      <c r="H17" s="114"/>
      <c r="I17" s="105"/>
      <c r="J17" s="109"/>
      <c r="K17" s="109"/>
      <c r="L17" s="109"/>
      <c r="M17" s="109"/>
      <c r="N17" s="109"/>
      <c r="O17" s="109"/>
      <c r="P17" s="113"/>
      <c r="Q17" s="113"/>
      <c r="R17" s="113"/>
    </row>
    <row r="18" spans="1:18" ht="15" customHeight="1" x14ac:dyDescent="0.15">
      <c r="A18" s="241" t="s">
        <v>3</v>
      </c>
      <c r="B18" s="242">
        <f>COUNT(D23:R23)</f>
        <v>2</v>
      </c>
      <c r="C18" s="32" t="s">
        <v>127</v>
      </c>
      <c r="D18" s="72">
        <v>45023</v>
      </c>
      <c r="E18" s="72">
        <v>45100</v>
      </c>
      <c r="F18" s="72"/>
      <c r="G18" s="72"/>
      <c r="H18" s="72"/>
      <c r="I18" s="109"/>
      <c r="J18" s="109"/>
      <c r="K18" s="109"/>
      <c r="L18" s="109"/>
      <c r="M18" s="109"/>
      <c r="N18" s="109"/>
      <c r="O18" s="109"/>
      <c r="P18" s="113"/>
      <c r="Q18" s="113"/>
      <c r="R18" s="113"/>
    </row>
    <row r="19" spans="1:18" ht="15" customHeight="1" x14ac:dyDescent="0.15">
      <c r="A19" s="241"/>
      <c r="B19" s="242"/>
      <c r="C19" s="32" t="s">
        <v>124</v>
      </c>
      <c r="D19" s="32" t="s">
        <v>239</v>
      </c>
      <c r="E19" s="32" t="s">
        <v>239</v>
      </c>
      <c r="F19" s="105" t="s">
        <v>116</v>
      </c>
      <c r="G19" s="72"/>
      <c r="H19" s="72"/>
      <c r="I19" s="109"/>
      <c r="J19" s="109"/>
      <c r="K19" s="109"/>
      <c r="L19" s="109"/>
      <c r="M19" s="109"/>
      <c r="N19" s="109"/>
      <c r="O19" s="109"/>
      <c r="P19" s="113"/>
      <c r="Q19" s="113"/>
      <c r="R19" s="113"/>
    </row>
    <row r="20" spans="1:18" ht="15" customHeight="1" x14ac:dyDescent="0.15">
      <c r="A20" s="241"/>
      <c r="B20" s="242"/>
      <c r="C20" s="32" t="s">
        <v>123</v>
      </c>
      <c r="D20" s="72" t="s">
        <v>229</v>
      </c>
      <c r="E20" s="72" t="s">
        <v>229</v>
      </c>
      <c r="F20" s="72"/>
      <c r="G20" s="72"/>
      <c r="H20" s="72"/>
      <c r="I20" s="109"/>
      <c r="J20" s="109"/>
      <c r="K20" s="109"/>
      <c r="L20" s="109"/>
      <c r="M20" s="109"/>
      <c r="N20" s="109"/>
      <c r="O20" s="109"/>
      <c r="P20" s="113"/>
      <c r="Q20" s="113"/>
      <c r="R20" s="113"/>
    </row>
    <row r="21" spans="1:18" ht="15" customHeight="1" x14ac:dyDescent="0.15">
      <c r="A21" s="241"/>
      <c r="B21" s="242"/>
      <c r="C21" s="32" t="s">
        <v>125</v>
      </c>
      <c r="D21" s="72" t="s">
        <v>242</v>
      </c>
      <c r="E21" s="72" t="s">
        <v>242</v>
      </c>
      <c r="F21" s="72"/>
      <c r="G21" s="109"/>
      <c r="H21" s="109"/>
      <c r="I21" s="109"/>
      <c r="J21" s="109"/>
      <c r="K21" s="109"/>
      <c r="L21" s="109"/>
      <c r="M21" s="109"/>
      <c r="N21" s="109"/>
      <c r="O21" s="109"/>
      <c r="P21" s="113"/>
      <c r="Q21" s="113"/>
      <c r="R21" s="113"/>
    </row>
    <row r="22" spans="1:18" ht="15" customHeight="1" x14ac:dyDescent="0.15">
      <c r="A22" s="241"/>
      <c r="B22" s="242"/>
      <c r="C22" s="32" t="s">
        <v>121</v>
      </c>
      <c r="D22" s="72">
        <v>45029</v>
      </c>
      <c r="E22" s="72">
        <v>45106</v>
      </c>
      <c r="F22" s="72"/>
      <c r="G22" s="109"/>
      <c r="H22" s="109"/>
      <c r="I22" s="109"/>
      <c r="J22" s="109"/>
      <c r="K22" s="109"/>
      <c r="L22" s="109"/>
      <c r="M22" s="109"/>
      <c r="N22" s="109"/>
      <c r="O22" s="109"/>
      <c r="P22" s="113"/>
      <c r="Q22" s="113"/>
      <c r="R22" s="113"/>
    </row>
    <row r="23" spans="1:18" ht="15" customHeight="1" x14ac:dyDescent="0.15">
      <c r="A23" s="241"/>
      <c r="B23" s="242"/>
      <c r="C23" s="32" t="s">
        <v>122</v>
      </c>
      <c r="D23" s="72">
        <v>45036</v>
      </c>
      <c r="E23" s="72">
        <v>45110</v>
      </c>
      <c r="F23" s="72"/>
      <c r="G23" s="109"/>
      <c r="H23" s="109"/>
      <c r="I23" s="109"/>
      <c r="J23" s="109"/>
      <c r="K23" s="109"/>
      <c r="L23" s="109"/>
      <c r="M23" s="109"/>
      <c r="N23" s="109"/>
      <c r="O23" s="109"/>
      <c r="P23" s="113"/>
      <c r="Q23" s="113"/>
      <c r="R23" s="113"/>
    </row>
    <row r="24" spans="1:18" s="8" customFormat="1" ht="15" customHeight="1" x14ac:dyDescent="0.15">
      <c r="A24" s="241" t="s">
        <v>4</v>
      </c>
      <c r="B24" s="242">
        <f>COUNT(D29:R29)</f>
        <v>3</v>
      </c>
      <c r="C24" s="32" t="s">
        <v>127</v>
      </c>
      <c r="D24" s="72" t="s">
        <v>229</v>
      </c>
      <c r="E24" s="72" t="s">
        <v>229</v>
      </c>
      <c r="F24" s="72" t="s">
        <v>229</v>
      </c>
      <c r="G24" s="109"/>
      <c r="H24" s="109"/>
      <c r="I24" s="109"/>
      <c r="J24" s="109"/>
      <c r="K24" s="109"/>
      <c r="L24" s="109"/>
      <c r="M24" s="109"/>
      <c r="N24" s="109"/>
      <c r="O24" s="109"/>
      <c r="P24" s="112"/>
      <c r="Q24" s="112"/>
      <c r="R24" s="112"/>
    </row>
    <row r="25" spans="1:18" s="8" customFormat="1" ht="15" customHeight="1" x14ac:dyDescent="0.15">
      <c r="A25" s="241"/>
      <c r="B25" s="242"/>
      <c r="C25" s="32" t="s">
        <v>124</v>
      </c>
      <c r="D25" s="32" t="s">
        <v>239</v>
      </c>
      <c r="E25" s="32" t="s">
        <v>239</v>
      </c>
      <c r="F25" s="32" t="s">
        <v>239</v>
      </c>
      <c r="G25" s="115" t="s">
        <v>116</v>
      </c>
      <c r="H25" s="109"/>
      <c r="I25" s="109"/>
      <c r="J25" s="109"/>
      <c r="K25" s="109"/>
      <c r="L25" s="109"/>
      <c r="M25" s="109"/>
      <c r="N25" s="109"/>
      <c r="O25" s="109"/>
      <c r="P25" s="112"/>
      <c r="Q25" s="112"/>
      <c r="R25" s="112"/>
    </row>
    <row r="26" spans="1:18" s="8" customFormat="1" ht="15" customHeight="1" x14ac:dyDescent="0.15">
      <c r="A26" s="241"/>
      <c r="B26" s="242"/>
      <c r="C26" s="32" t="s">
        <v>123</v>
      </c>
      <c r="D26" s="72" t="s">
        <v>229</v>
      </c>
      <c r="E26" s="72" t="s">
        <v>229</v>
      </c>
      <c r="F26" s="72" t="s">
        <v>229</v>
      </c>
      <c r="G26" s="72"/>
      <c r="H26" s="72"/>
      <c r="I26" s="72"/>
      <c r="J26" s="109"/>
      <c r="K26" s="109"/>
      <c r="L26" s="109"/>
      <c r="M26" s="109"/>
      <c r="N26" s="109"/>
      <c r="O26" s="109"/>
      <c r="P26" s="112"/>
      <c r="Q26" s="112"/>
      <c r="R26" s="112"/>
    </row>
    <row r="27" spans="1:18" s="8" customFormat="1" ht="15" customHeight="1" x14ac:dyDescent="0.15">
      <c r="A27" s="241"/>
      <c r="B27" s="242"/>
      <c r="C27" s="32" t="s">
        <v>125</v>
      </c>
      <c r="D27" s="72" t="s">
        <v>242</v>
      </c>
      <c r="E27" s="72" t="s">
        <v>242</v>
      </c>
      <c r="F27" s="72" t="s">
        <v>242</v>
      </c>
      <c r="G27" s="72"/>
      <c r="H27" s="72"/>
      <c r="I27" s="72"/>
      <c r="J27" s="109"/>
      <c r="K27" s="109"/>
      <c r="L27" s="109"/>
      <c r="M27" s="109"/>
      <c r="N27" s="109"/>
      <c r="O27" s="109"/>
      <c r="P27" s="112"/>
      <c r="Q27" s="112"/>
      <c r="R27" s="112"/>
    </row>
    <row r="28" spans="1:18" s="8" customFormat="1" ht="15" customHeight="1" x14ac:dyDescent="0.15">
      <c r="A28" s="241"/>
      <c r="B28" s="242"/>
      <c r="C28" s="32" t="s">
        <v>121</v>
      </c>
      <c r="D28" s="72">
        <v>44994</v>
      </c>
      <c r="E28" s="72">
        <v>45105</v>
      </c>
      <c r="F28" s="72">
        <v>45260</v>
      </c>
      <c r="G28" s="72"/>
      <c r="H28" s="72"/>
      <c r="I28" s="72"/>
      <c r="J28" s="109"/>
      <c r="K28" s="109"/>
      <c r="L28" s="109"/>
      <c r="M28" s="109"/>
      <c r="N28" s="109"/>
      <c r="O28" s="109"/>
      <c r="P28" s="112"/>
      <c r="Q28" s="112"/>
      <c r="R28" s="112"/>
    </row>
    <row r="29" spans="1:18" s="8" customFormat="1" ht="15" customHeight="1" x14ac:dyDescent="0.15">
      <c r="A29" s="241"/>
      <c r="B29" s="242"/>
      <c r="C29" s="32" t="s">
        <v>122</v>
      </c>
      <c r="D29" s="72">
        <v>44998</v>
      </c>
      <c r="E29" s="72">
        <v>45106</v>
      </c>
      <c r="F29" s="72">
        <v>45261</v>
      </c>
      <c r="G29" s="72"/>
      <c r="H29" s="72"/>
      <c r="I29" s="72"/>
      <c r="J29" s="109"/>
      <c r="K29" s="109"/>
      <c r="L29" s="109"/>
      <c r="M29" s="109"/>
      <c r="N29" s="109"/>
      <c r="O29" s="109"/>
      <c r="P29" s="112"/>
      <c r="Q29" s="112"/>
      <c r="R29" s="112"/>
    </row>
    <row r="30" spans="1:18" s="9" customFormat="1" ht="15" customHeight="1" x14ac:dyDescent="0.15">
      <c r="A30" s="241" t="s">
        <v>5</v>
      </c>
      <c r="B30" s="242">
        <f>COUNT(D35:R35)</f>
        <v>4</v>
      </c>
      <c r="C30" s="32" t="s">
        <v>127</v>
      </c>
      <c r="D30" s="72">
        <v>45012</v>
      </c>
      <c r="E30" s="72">
        <v>45103</v>
      </c>
      <c r="F30" s="72">
        <v>45219</v>
      </c>
      <c r="G30" s="72">
        <v>45279</v>
      </c>
      <c r="H30" s="72"/>
      <c r="I30" s="72"/>
      <c r="J30" s="72"/>
      <c r="K30" s="109"/>
      <c r="L30" s="109"/>
      <c r="M30" s="109"/>
      <c r="N30" s="109"/>
      <c r="O30" s="109"/>
      <c r="P30" s="109"/>
      <c r="Q30" s="109"/>
      <c r="R30" s="109"/>
    </row>
    <row r="31" spans="1:18" s="9" customFormat="1" ht="15" customHeight="1" x14ac:dyDescent="0.15">
      <c r="A31" s="241"/>
      <c r="B31" s="242"/>
      <c r="C31" s="32" t="s">
        <v>124</v>
      </c>
      <c r="D31" s="72">
        <v>45012</v>
      </c>
      <c r="E31" s="72">
        <v>45104</v>
      </c>
      <c r="F31" s="72">
        <v>45222</v>
      </c>
      <c r="G31" s="72">
        <v>45280</v>
      </c>
      <c r="H31" s="113"/>
      <c r="I31" s="116"/>
      <c r="J31" s="116"/>
      <c r="K31" s="109"/>
      <c r="L31" s="109"/>
      <c r="M31" s="109"/>
      <c r="N31" s="109"/>
      <c r="O31" s="109"/>
      <c r="P31" s="109"/>
      <c r="Q31" s="109"/>
      <c r="R31" s="109"/>
    </row>
    <row r="32" spans="1:18" s="9" customFormat="1" ht="15" customHeight="1" x14ac:dyDescent="0.15">
      <c r="A32" s="241"/>
      <c r="B32" s="242"/>
      <c r="C32" s="32" t="s">
        <v>123</v>
      </c>
      <c r="D32" s="72">
        <v>45013</v>
      </c>
      <c r="E32" s="72">
        <v>45103</v>
      </c>
      <c r="F32" s="72">
        <v>45222</v>
      </c>
      <c r="G32" s="72">
        <v>45280</v>
      </c>
      <c r="H32" s="113"/>
      <c r="I32" s="116"/>
      <c r="J32" s="116"/>
      <c r="K32" s="109"/>
      <c r="L32" s="109"/>
      <c r="M32" s="109"/>
      <c r="N32" s="109"/>
      <c r="O32" s="109"/>
      <c r="P32" s="109"/>
      <c r="Q32" s="109"/>
      <c r="R32" s="109"/>
    </row>
    <row r="33" spans="1:43" s="9" customFormat="1" ht="15" customHeight="1" x14ac:dyDescent="0.15">
      <c r="A33" s="241"/>
      <c r="B33" s="242"/>
      <c r="C33" s="32" t="s">
        <v>125</v>
      </c>
      <c r="D33" s="72" t="s">
        <v>242</v>
      </c>
      <c r="E33" s="72" t="s">
        <v>242</v>
      </c>
      <c r="F33" s="72" t="s">
        <v>242</v>
      </c>
      <c r="G33" s="72" t="s">
        <v>242</v>
      </c>
      <c r="H33" s="113"/>
      <c r="I33" s="116"/>
      <c r="J33" s="116"/>
      <c r="K33" s="109"/>
      <c r="L33" s="109"/>
      <c r="M33" s="109"/>
      <c r="N33" s="109"/>
      <c r="O33" s="109"/>
      <c r="P33" s="109"/>
      <c r="Q33" s="109"/>
      <c r="R33" s="109"/>
    </row>
    <row r="34" spans="1:43" s="9" customFormat="1" ht="15" customHeight="1" x14ac:dyDescent="0.15">
      <c r="A34" s="241"/>
      <c r="B34" s="242"/>
      <c r="C34" s="32" t="s">
        <v>121</v>
      </c>
      <c r="D34" s="72">
        <v>45015</v>
      </c>
      <c r="E34" s="72">
        <v>45106</v>
      </c>
      <c r="F34" s="72">
        <v>45225</v>
      </c>
      <c r="G34" s="72">
        <v>45281</v>
      </c>
      <c r="H34" s="72"/>
      <c r="I34" s="72"/>
      <c r="J34" s="72"/>
      <c r="K34" s="109"/>
      <c r="L34" s="109"/>
      <c r="M34" s="109"/>
      <c r="N34" s="109"/>
      <c r="O34" s="109"/>
      <c r="P34" s="109"/>
      <c r="Q34" s="109"/>
      <c r="R34" s="109"/>
    </row>
    <row r="35" spans="1:43" s="9" customFormat="1" ht="15" customHeight="1" x14ac:dyDescent="0.15">
      <c r="A35" s="241"/>
      <c r="B35" s="242"/>
      <c r="C35" s="32" t="s">
        <v>122</v>
      </c>
      <c r="D35" s="72">
        <v>45021</v>
      </c>
      <c r="E35" s="72">
        <v>45112</v>
      </c>
      <c r="F35" s="72">
        <v>45231</v>
      </c>
      <c r="G35" s="72">
        <v>45282</v>
      </c>
      <c r="H35" s="72"/>
      <c r="I35" s="117"/>
      <c r="J35" s="117"/>
      <c r="K35" s="68"/>
      <c r="L35" s="109"/>
      <c r="M35" s="109"/>
      <c r="N35" s="109"/>
      <c r="O35" s="109"/>
      <c r="P35" s="109"/>
      <c r="Q35" s="109"/>
      <c r="R35" s="109"/>
    </row>
    <row r="36" spans="1:43" s="19" customFormat="1" ht="15" customHeight="1" x14ac:dyDescent="0.15">
      <c r="A36" s="241" t="s">
        <v>6</v>
      </c>
      <c r="B36" s="242">
        <f>COUNT(D41:R41)</f>
        <v>2</v>
      </c>
      <c r="C36" s="32" t="s">
        <v>127</v>
      </c>
      <c r="D36" s="72">
        <v>45210</v>
      </c>
      <c r="E36" s="72">
        <v>45259</v>
      </c>
      <c r="F36" s="72"/>
      <c r="G36" s="72"/>
      <c r="H36" s="72"/>
      <c r="I36" s="72"/>
      <c r="J36" s="72"/>
      <c r="K36" s="109"/>
      <c r="L36" s="109"/>
      <c r="M36" s="118"/>
      <c r="N36" s="118"/>
      <c r="O36" s="118"/>
      <c r="P36" s="109"/>
      <c r="Q36" s="109"/>
      <c r="R36" s="109"/>
      <c r="S36" s="6"/>
      <c r="T36" s="6"/>
      <c r="U36" s="6"/>
      <c r="V36" s="6"/>
      <c r="W36" s="6"/>
      <c r="X36" s="6"/>
      <c r="Y36" s="6"/>
      <c r="Z36" s="6"/>
      <c r="AA36" s="6"/>
      <c r="AB36" s="6"/>
      <c r="AC36" s="6"/>
      <c r="AD36" s="6"/>
      <c r="AE36" s="6"/>
      <c r="AF36" s="6"/>
      <c r="AG36" s="6"/>
      <c r="AH36" s="6"/>
      <c r="AI36" s="6"/>
      <c r="AJ36" s="6"/>
      <c r="AK36" s="6"/>
      <c r="AL36" s="6"/>
      <c r="AM36" s="6"/>
      <c r="AN36" s="6"/>
      <c r="AO36" s="6"/>
      <c r="AP36" s="6"/>
      <c r="AQ36" s="6"/>
    </row>
    <row r="37" spans="1:43" s="19" customFormat="1" ht="15" customHeight="1" x14ac:dyDescent="0.15">
      <c r="A37" s="241"/>
      <c r="B37" s="242"/>
      <c r="C37" s="32" t="s">
        <v>124</v>
      </c>
      <c r="D37" s="72" t="s">
        <v>229</v>
      </c>
      <c r="E37" s="72" t="s">
        <v>229</v>
      </c>
      <c r="F37" s="72"/>
      <c r="G37" s="72"/>
      <c r="H37" s="72"/>
      <c r="I37" s="72"/>
      <c r="J37" s="72"/>
      <c r="K37" s="109"/>
      <c r="L37" s="109"/>
      <c r="M37" s="118"/>
      <c r="N37" s="118"/>
      <c r="O37" s="118"/>
      <c r="P37" s="109"/>
      <c r="Q37" s="109"/>
      <c r="R37" s="109"/>
      <c r="S37" s="6"/>
      <c r="T37" s="6"/>
      <c r="U37" s="6"/>
      <c r="V37" s="6"/>
      <c r="W37" s="6"/>
      <c r="X37" s="6"/>
      <c r="Y37" s="6"/>
      <c r="Z37" s="6"/>
      <c r="AA37" s="6"/>
      <c r="AB37" s="6"/>
      <c r="AC37" s="6"/>
      <c r="AD37" s="6"/>
      <c r="AE37" s="6"/>
      <c r="AF37" s="6"/>
      <c r="AG37" s="6"/>
      <c r="AH37" s="6"/>
      <c r="AI37" s="6"/>
      <c r="AJ37" s="6"/>
      <c r="AK37" s="6"/>
      <c r="AL37" s="6"/>
      <c r="AM37" s="6"/>
      <c r="AN37" s="6"/>
      <c r="AO37" s="6"/>
      <c r="AP37" s="6"/>
      <c r="AQ37" s="6"/>
    </row>
    <row r="38" spans="1:43" s="19" customFormat="1" ht="15" customHeight="1" x14ac:dyDescent="0.15">
      <c r="A38" s="241"/>
      <c r="B38" s="242"/>
      <c r="C38" s="32" t="s">
        <v>123</v>
      </c>
      <c r="D38" s="72" t="s">
        <v>229</v>
      </c>
      <c r="E38" s="72" t="s">
        <v>229</v>
      </c>
      <c r="F38" s="72"/>
      <c r="G38" s="72"/>
      <c r="H38" s="72"/>
      <c r="I38" s="72"/>
      <c r="J38" s="72"/>
      <c r="K38" s="109"/>
      <c r="L38" s="109"/>
      <c r="M38" s="118"/>
      <c r="N38" s="118"/>
      <c r="O38" s="118"/>
      <c r="P38" s="109"/>
      <c r="Q38" s="109"/>
      <c r="R38" s="109"/>
      <c r="S38" s="6"/>
      <c r="T38" s="6"/>
      <c r="U38" s="6"/>
      <c r="V38" s="6"/>
      <c r="W38" s="6"/>
      <c r="X38" s="6"/>
      <c r="Y38" s="6"/>
      <c r="Z38" s="6"/>
      <c r="AA38" s="6"/>
      <c r="AB38" s="6"/>
      <c r="AC38" s="6"/>
      <c r="AD38" s="6"/>
      <c r="AE38" s="6"/>
      <c r="AF38" s="6"/>
      <c r="AG38" s="6"/>
      <c r="AH38" s="6"/>
      <c r="AI38" s="6"/>
      <c r="AJ38" s="6"/>
      <c r="AK38" s="6"/>
      <c r="AL38" s="6"/>
      <c r="AM38" s="6"/>
      <c r="AN38" s="6"/>
      <c r="AO38" s="6"/>
      <c r="AP38" s="6"/>
      <c r="AQ38" s="6"/>
    </row>
    <row r="39" spans="1:43" s="19" customFormat="1" ht="15" customHeight="1" x14ac:dyDescent="0.15">
      <c r="A39" s="241"/>
      <c r="B39" s="242"/>
      <c r="C39" s="32" t="s">
        <v>125</v>
      </c>
      <c r="D39" s="72" t="s">
        <v>242</v>
      </c>
      <c r="E39" s="72" t="s">
        <v>242</v>
      </c>
      <c r="F39" s="72"/>
      <c r="G39" s="72"/>
      <c r="H39" s="72"/>
      <c r="I39" s="72"/>
      <c r="J39" s="72"/>
      <c r="K39" s="109"/>
      <c r="L39" s="109"/>
      <c r="M39" s="118"/>
      <c r="N39" s="118"/>
      <c r="O39" s="118"/>
      <c r="P39" s="109"/>
      <c r="Q39" s="109"/>
      <c r="R39" s="109"/>
      <c r="S39" s="6"/>
      <c r="T39" s="6"/>
      <c r="U39" s="6"/>
      <c r="V39" s="6"/>
      <c r="W39" s="6"/>
      <c r="X39" s="6"/>
      <c r="Y39" s="6"/>
      <c r="Z39" s="6"/>
      <c r="AA39" s="6"/>
      <c r="AB39" s="6"/>
      <c r="AC39" s="6"/>
      <c r="AD39" s="6"/>
      <c r="AE39" s="6"/>
      <c r="AF39" s="6"/>
      <c r="AG39" s="6"/>
      <c r="AH39" s="6"/>
      <c r="AI39" s="6"/>
      <c r="AJ39" s="6"/>
      <c r="AK39" s="6"/>
      <c r="AL39" s="6"/>
      <c r="AM39" s="6"/>
      <c r="AN39" s="6"/>
      <c r="AO39" s="6"/>
      <c r="AP39" s="6"/>
      <c r="AQ39" s="6"/>
    </row>
    <row r="40" spans="1:43" s="19" customFormat="1" ht="15" customHeight="1" x14ac:dyDescent="0.15">
      <c r="A40" s="241"/>
      <c r="B40" s="242"/>
      <c r="C40" s="32" t="s">
        <v>121</v>
      </c>
      <c r="D40" s="72">
        <v>45218</v>
      </c>
      <c r="E40" s="72">
        <v>45274</v>
      </c>
      <c r="F40" s="72"/>
      <c r="G40" s="72"/>
      <c r="H40" s="72"/>
      <c r="I40" s="72"/>
      <c r="J40" s="72"/>
      <c r="K40" s="109"/>
      <c r="L40" s="109"/>
      <c r="M40" s="118"/>
      <c r="N40" s="118"/>
      <c r="O40" s="118"/>
      <c r="P40" s="109"/>
      <c r="Q40" s="109"/>
      <c r="R40" s="109"/>
      <c r="S40" s="6"/>
      <c r="T40" s="6"/>
      <c r="U40" s="6"/>
      <c r="V40" s="6"/>
      <c r="W40" s="6"/>
      <c r="X40" s="6"/>
      <c r="Y40" s="6"/>
      <c r="Z40" s="6"/>
      <c r="AA40" s="6"/>
      <c r="AB40" s="6"/>
      <c r="AC40" s="6"/>
      <c r="AD40" s="6"/>
      <c r="AE40" s="6"/>
      <c r="AF40" s="6"/>
      <c r="AG40" s="6"/>
      <c r="AH40" s="6"/>
      <c r="AI40" s="6"/>
      <c r="AJ40" s="6"/>
      <c r="AK40" s="6"/>
      <c r="AL40" s="6"/>
      <c r="AM40" s="6"/>
      <c r="AN40" s="6"/>
      <c r="AO40" s="6"/>
      <c r="AP40" s="6"/>
      <c r="AQ40" s="6"/>
    </row>
    <row r="41" spans="1:43" s="19" customFormat="1" ht="15" customHeight="1" x14ac:dyDescent="0.15">
      <c r="A41" s="241"/>
      <c r="B41" s="242"/>
      <c r="C41" s="32" t="s">
        <v>122</v>
      </c>
      <c r="D41" s="72">
        <v>45219</v>
      </c>
      <c r="E41" s="72">
        <v>45274</v>
      </c>
      <c r="F41" s="72"/>
      <c r="G41" s="72"/>
      <c r="H41" s="72"/>
      <c r="I41" s="72"/>
      <c r="J41" s="72"/>
      <c r="K41" s="109"/>
      <c r="L41" s="109"/>
      <c r="M41" s="118"/>
      <c r="N41" s="118"/>
      <c r="O41" s="118"/>
      <c r="P41" s="109"/>
      <c r="Q41" s="109"/>
      <c r="R41" s="109"/>
      <c r="S41" s="6"/>
      <c r="T41" s="6"/>
      <c r="U41" s="6"/>
      <c r="V41" s="6"/>
      <c r="W41" s="6"/>
      <c r="X41" s="6"/>
      <c r="Y41" s="6"/>
      <c r="Z41" s="6"/>
      <c r="AA41" s="6"/>
      <c r="AB41" s="6"/>
      <c r="AC41" s="6"/>
      <c r="AD41" s="6"/>
      <c r="AE41" s="6"/>
      <c r="AF41" s="6"/>
      <c r="AG41" s="6"/>
      <c r="AH41" s="6"/>
      <c r="AI41" s="6"/>
      <c r="AJ41" s="6"/>
      <c r="AK41" s="6"/>
      <c r="AL41" s="6"/>
      <c r="AM41" s="6"/>
      <c r="AN41" s="6"/>
      <c r="AO41" s="6"/>
      <c r="AP41" s="6"/>
      <c r="AQ41" s="6"/>
    </row>
    <row r="42" spans="1:43" s="8" customFormat="1" ht="15" customHeight="1" x14ac:dyDescent="0.15">
      <c r="A42" s="241" t="s">
        <v>7</v>
      </c>
      <c r="B42" s="242">
        <f>COUNT(D47:R47)</f>
        <v>4</v>
      </c>
      <c r="C42" s="32" t="s">
        <v>127</v>
      </c>
      <c r="D42" s="72">
        <v>44998</v>
      </c>
      <c r="E42" s="72">
        <v>45107</v>
      </c>
      <c r="F42" s="72">
        <v>45180</v>
      </c>
      <c r="G42" s="72">
        <v>45251</v>
      </c>
      <c r="H42" s="72"/>
      <c r="I42" s="72"/>
      <c r="J42" s="72"/>
      <c r="K42" s="109"/>
      <c r="L42" s="109"/>
      <c r="M42" s="109"/>
      <c r="N42" s="109"/>
      <c r="O42" s="109"/>
      <c r="P42" s="109"/>
      <c r="Q42" s="109"/>
      <c r="R42" s="109"/>
    </row>
    <row r="43" spans="1:43" s="8" customFormat="1" ht="15" customHeight="1" x14ac:dyDescent="0.15">
      <c r="A43" s="241"/>
      <c r="B43" s="242"/>
      <c r="C43" s="32" t="s">
        <v>124</v>
      </c>
      <c r="D43" s="32" t="s">
        <v>239</v>
      </c>
      <c r="E43" s="32" t="s">
        <v>239</v>
      </c>
      <c r="F43" s="32" t="s">
        <v>239</v>
      </c>
      <c r="G43" s="32" t="s">
        <v>239</v>
      </c>
      <c r="H43" s="105" t="s">
        <v>116</v>
      </c>
      <c r="I43" s="119"/>
      <c r="J43" s="72"/>
      <c r="K43" s="109"/>
      <c r="L43" s="109"/>
      <c r="M43" s="109"/>
      <c r="N43" s="109"/>
      <c r="O43" s="109"/>
      <c r="P43" s="109"/>
      <c r="Q43" s="109"/>
      <c r="R43" s="109"/>
    </row>
    <row r="44" spans="1:43" s="8" customFormat="1" ht="15" customHeight="1" x14ac:dyDescent="0.15">
      <c r="A44" s="241"/>
      <c r="B44" s="242"/>
      <c r="C44" s="32" t="s">
        <v>123</v>
      </c>
      <c r="D44" s="72">
        <v>45000</v>
      </c>
      <c r="E44" s="72">
        <v>45112</v>
      </c>
      <c r="F44" s="72">
        <v>45182</v>
      </c>
      <c r="G44" s="72">
        <v>45252</v>
      </c>
      <c r="H44" s="72"/>
      <c r="I44" s="114"/>
      <c r="J44" s="72"/>
      <c r="K44" s="109"/>
      <c r="L44" s="109"/>
      <c r="M44" s="109"/>
      <c r="N44" s="109"/>
      <c r="O44" s="109"/>
      <c r="P44" s="109"/>
      <c r="Q44" s="109"/>
      <c r="R44" s="109"/>
    </row>
    <row r="45" spans="1:43" s="8" customFormat="1" ht="15" customHeight="1" x14ac:dyDescent="0.15">
      <c r="A45" s="241"/>
      <c r="B45" s="242"/>
      <c r="C45" s="32" t="s">
        <v>125</v>
      </c>
      <c r="D45" s="72" t="s">
        <v>242</v>
      </c>
      <c r="E45" s="72" t="s">
        <v>242</v>
      </c>
      <c r="F45" s="72" t="s">
        <v>242</v>
      </c>
      <c r="G45" s="72" t="s">
        <v>242</v>
      </c>
      <c r="H45" s="72"/>
      <c r="I45" s="114"/>
      <c r="J45" s="72"/>
      <c r="K45" s="109"/>
      <c r="L45" s="109"/>
      <c r="M45" s="109"/>
      <c r="N45" s="109"/>
      <c r="O45" s="109"/>
      <c r="P45" s="109"/>
      <c r="Q45" s="109"/>
      <c r="R45" s="109"/>
    </row>
    <row r="46" spans="1:43" s="8" customFormat="1" ht="15" customHeight="1" x14ac:dyDescent="0.15">
      <c r="A46" s="241"/>
      <c r="B46" s="242"/>
      <c r="C46" s="32" t="s">
        <v>121</v>
      </c>
      <c r="D46" s="72">
        <v>45001</v>
      </c>
      <c r="E46" s="72">
        <v>45113</v>
      </c>
      <c r="F46" s="72">
        <v>45183</v>
      </c>
      <c r="G46" s="72">
        <v>45253</v>
      </c>
      <c r="H46" s="72"/>
      <c r="I46" s="114"/>
      <c r="J46" s="72"/>
      <c r="K46" s="109"/>
      <c r="L46" s="109"/>
      <c r="M46" s="109"/>
      <c r="N46" s="109"/>
      <c r="O46" s="109"/>
      <c r="P46" s="109"/>
      <c r="Q46" s="109"/>
      <c r="R46" s="109"/>
    </row>
    <row r="47" spans="1:43" s="8" customFormat="1" ht="15" customHeight="1" x14ac:dyDescent="0.15">
      <c r="A47" s="241"/>
      <c r="B47" s="242"/>
      <c r="C47" s="32" t="s">
        <v>122</v>
      </c>
      <c r="D47" s="72">
        <v>45005</v>
      </c>
      <c r="E47" s="72">
        <v>45117</v>
      </c>
      <c r="F47" s="72">
        <v>45188</v>
      </c>
      <c r="G47" s="72">
        <v>45257</v>
      </c>
      <c r="H47" s="72"/>
      <c r="I47" s="114"/>
      <c r="J47" s="72"/>
      <c r="K47" s="109"/>
      <c r="L47" s="109"/>
      <c r="M47" s="109"/>
      <c r="N47" s="109"/>
      <c r="O47" s="109"/>
      <c r="P47" s="109"/>
      <c r="Q47" s="109"/>
      <c r="R47" s="109"/>
    </row>
    <row r="48" spans="1:43" s="9" customFormat="1" ht="15" customHeight="1" x14ac:dyDescent="0.15">
      <c r="A48" s="241" t="s">
        <v>8</v>
      </c>
      <c r="B48" s="242">
        <f>COUNT(D53:R53)</f>
        <v>2</v>
      </c>
      <c r="C48" s="32" t="s">
        <v>127</v>
      </c>
      <c r="D48" s="72">
        <v>45225</v>
      </c>
      <c r="E48" s="72">
        <v>45254</v>
      </c>
      <c r="F48" s="72"/>
      <c r="G48" s="72"/>
      <c r="H48" s="72"/>
      <c r="I48" s="72"/>
      <c r="J48" s="72"/>
      <c r="K48" s="109"/>
      <c r="L48" s="109"/>
      <c r="M48" s="109"/>
      <c r="N48" s="109"/>
      <c r="O48" s="109"/>
      <c r="P48" s="68"/>
      <c r="Q48" s="68"/>
      <c r="R48" s="68"/>
    </row>
    <row r="49" spans="1:18" s="9" customFormat="1" ht="15" customHeight="1" x14ac:dyDescent="0.15">
      <c r="A49" s="241"/>
      <c r="B49" s="242"/>
      <c r="C49" s="32" t="s">
        <v>124</v>
      </c>
      <c r="D49" s="72" t="s">
        <v>229</v>
      </c>
      <c r="E49" s="72" t="s">
        <v>229</v>
      </c>
      <c r="F49" s="72"/>
      <c r="G49" s="72"/>
      <c r="H49" s="72"/>
      <c r="I49" s="72"/>
      <c r="J49" s="72"/>
      <c r="K49" s="109"/>
      <c r="L49" s="109"/>
      <c r="M49" s="109"/>
      <c r="N49" s="109"/>
      <c r="O49" s="109"/>
      <c r="P49" s="68"/>
      <c r="Q49" s="68"/>
      <c r="R49" s="68"/>
    </row>
    <row r="50" spans="1:18" s="9" customFormat="1" ht="15" customHeight="1" x14ac:dyDescent="0.15">
      <c r="A50" s="241"/>
      <c r="B50" s="242"/>
      <c r="C50" s="32" t="s">
        <v>123</v>
      </c>
      <c r="D50" s="72">
        <v>45232</v>
      </c>
      <c r="E50" s="72">
        <v>45254</v>
      </c>
      <c r="F50" s="72"/>
      <c r="G50" s="72"/>
      <c r="H50" s="72"/>
      <c r="I50" s="72"/>
      <c r="J50" s="72"/>
      <c r="K50" s="109"/>
      <c r="L50" s="109"/>
      <c r="M50" s="109"/>
      <c r="N50" s="109"/>
      <c r="O50" s="109"/>
      <c r="P50" s="68"/>
      <c r="Q50" s="68"/>
      <c r="R50" s="68"/>
    </row>
    <row r="51" spans="1:18" s="9" customFormat="1" ht="15" customHeight="1" x14ac:dyDescent="0.15">
      <c r="A51" s="241"/>
      <c r="B51" s="242"/>
      <c r="C51" s="32" t="s">
        <v>125</v>
      </c>
      <c r="D51" s="72" t="s">
        <v>242</v>
      </c>
      <c r="E51" s="72" t="s">
        <v>242</v>
      </c>
      <c r="F51" s="72"/>
      <c r="G51" s="72"/>
      <c r="H51" s="72"/>
      <c r="I51" s="72"/>
      <c r="J51" s="72"/>
      <c r="K51" s="109"/>
      <c r="L51" s="109"/>
      <c r="M51" s="109"/>
      <c r="N51" s="109"/>
      <c r="O51" s="109"/>
      <c r="P51" s="68"/>
      <c r="Q51" s="68"/>
      <c r="R51" s="68"/>
    </row>
    <row r="52" spans="1:18" s="9" customFormat="1" ht="15" customHeight="1" x14ac:dyDescent="0.15">
      <c r="A52" s="241"/>
      <c r="B52" s="242"/>
      <c r="C52" s="32" t="s">
        <v>121</v>
      </c>
      <c r="D52" s="72">
        <v>45239</v>
      </c>
      <c r="E52" s="72">
        <v>45268</v>
      </c>
      <c r="F52" s="72"/>
      <c r="G52" s="72"/>
      <c r="H52" s="72"/>
      <c r="I52" s="72"/>
      <c r="J52" s="72"/>
      <c r="K52" s="109"/>
      <c r="L52" s="109"/>
      <c r="M52" s="109"/>
      <c r="N52" s="109"/>
      <c r="O52" s="109"/>
      <c r="P52" s="68"/>
      <c r="Q52" s="68"/>
      <c r="R52" s="68"/>
    </row>
    <row r="53" spans="1:18" s="9" customFormat="1" ht="15" customHeight="1" x14ac:dyDescent="0.15">
      <c r="A53" s="241"/>
      <c r="B53" s="242"/>
      <c r="C53" s="32" t="s">
        <v>122</v>
      </c>
      <c r="D53" s="72">
        <v>45244</v>
      </c>
      <c r="E53" s="72">
        <v>45271</v>
      </c>
      <c r="F53" s="72"/>
      <c r="G53" s="72"/>
      <c r="H53" s="72"/>
      <c r="I53" s="72"/>
      <c r="J53" s="72"/>
      <c r="K53" s="109"/>
      <c r="L53" s="109"/>
      <c r="M53" s="109"/>
      <c r="N53" s="109"/>
      <c r="O53" s="109"/>
      <c r="P53" s="68"/>
      <c r="Q53" s="68"/>
      <c r="R53" s="68"/>
    </row>
    <row r="54" spans="1:18" s="9" customFormat="1" ht="15" customHeight="1" x14ac:dyDescent="0.15">
      <c r="A54" s="241" t="s">
        <v>9</v>
      </c>
      <c r="B54" s="242">
        <f>COUNT(D59:R59)</f>
        <v>4</v>
      </c>
      <c r="C54" s="32" t="s">
        <v>127</v>
      </c>
      <c r="D54" s="72">
        <v>44965</v>
      </c>
      <c r="E54" s="72">
        <v>45049</v>
      </c>
      <c r="F54" s="72">
        <v>45100</v>
      </c>
      <c r="G54" s="72">
        <v>45203</v>
      </c>
      <c r="H54" s="72"/>
      <c r="I54" s="72"/>
      <c r="J54" s="72"/>
      <c r="K54" s="109"/>
      <c r="L54" s="109"/>
      <c r="M54" s="109"/>
      <c r="N54" s="109"/>
      <c r="O54" s="109"/>
      <c r="P54" s="68"/>
      <c r="Q54" s="68"/>
      <c r="R54" s="68"/>
    </row>
    <row r="55" spans="1:18" s="9" customFormat="1" ht="15" customHeight="1" x14ac:dyDescent="0.15">
      <c r="A55" s="241"/>
      <c r="B55" s="242"/>
      <c r="C55" s="32" t="s">
        <v>124</v>
      </c>
      <c r="D55" s="32" t="s">
        <v>239</v>
      </c>
      <c r="E55" s="109">
        <v>45065</v>
      </c>
      <c r="F55" s="32" t="s">
        <v>239</v>
      </c>
      <c r="G55" s="109">
        <v>45216</v>
      </c>
      <c r="H55" s="72"/>
      <c r="I55" s="118"/>
      <c r="J55" s="118"/>
      <c r="K55" s="118"/>
      <c r="L55" s="118"/>
      <c r="M55" s="109"/>
      <c r="N55" s="109"/>
      <c r="O55" s="109"/>
      <c r="P55" s="68"/>
      <c r="Q55" s="68"/>
      <c r="R55" s="68"/>
    </row>
    <row r="56" spans="1:18" s="9" customFormat="1" ht="15" customHeight="1" x14ac:dyDescent="0.15">
      <c r="A56" s="241"/>
      <c r="B56" s="242"/>
      <c r="C56" s="32" t="s">
        <v>123</v>
      </c>
      <c r="D56" s="109">
        <v>44965</v>
      </c>
      <c r="E56" s="109">
        <v>45049</v>
      </c>
      <c r="F56" s="109">
        <v>45100</v>
      </c>
      <c r="G56" s="109">
        <v>45204</v>
      </c>
      <c r="H56" s="72"/>
      <c r="I56" s="118"/>
      <c r="J56" s="118"/>
      <c r="K56" s="118"/>
      <c r="L56" s="118"/>
      <c r="M56" s="109"/>
      <c r="N56" s="109"/>
      <c r="O56" s="109"/>
      <c r="P56" s="68"/>
      <c r="Q56" s="68"/>
      <c r="R56" s="68"/>
    </row>
    <row r="57" spans="1:18" s="9" customFormat="1" ht="15" customHeight="1" x14ac:dyDescent="0.15">
      <c r="A57" s="241"/>
      <c r="B57" s="242"/>
      <c r="C57" s="32" t="s">
        <v>125</v>
      </c>
      <c r="D57" s="72" t="s">
        <v>242</v>
      </c>
      <c r="E57" s="72" t="s">
        <v>242</v>
      </c>
      <c r="F57" s="72" t="s">
        <v>242</v>
      </c>
      <c r="G57" s="72" t="s">
        <v>242</v>
      </c>
      <c r="H57" s="72"/>
      <c r="I57" s="118"/>
      <c r="J57" s="118"/>
      <c r="K57" s="118"/>
      <c r="L57" s="118"/>
      <c r="M57" s="109"/>
      <c r="N57" s="109"/>
      <c r="O57" s="109"/>
      <c r="P57" s="68"/>
      <c r="Q57" s="68"/>
      <c r="R57" s="68"/>
    </row>
    <row r="58" spans="1:18" s="9" customFormat="1" ht="15" customHeight="1" x14ac:dyDescent="0.15">
      <c r="A58" s="241"/>
      <c r="B58" s="242"/>
      <c r="C58" s="32" t="s">
        <v>121</v>
      </c>
      <c r="D58" s="72">
        <v>44987</v>
      </c>
      <c r="E58" s="72">
        <v>45071</v>
      </c>
      <c r="F58" s="72">
        <v>45120</v>
      </c>
      <c r="G58" s="72">
        <v>45225</v>
      </c>
      <c r="H58" s="72"/>
      <c r="I58" s="72"/>
      <c r="J58" s="114"/>
      <c r="K58" s="118"/>
      <c r="L58" s="114"/>
      <c r="M58" s="68"/>
      <c r="N58" s="109"/>
      <c r="O58" s="109"/>
      <c r="P58" s="68"/>
      <c r="Q58" s="68"/>
      <c r="R58" s="68"/>
    </row>
    <row r="59" spans="1:18" s="9" customFormat="1" ht="15" customHeight="1" x14ac:dyDescent="0.15">
      <c r="A59" s="241"/>
      <c r="B59" s="242"/>
      <c r="C59" s="32" t="s">
        <v>122</v>
      </c>
      <c r="D59" s="109">
        <v>44992</v>
      </c>
      <c r="E59" s="72">
        <v>45075</v>
      </c>
      <c r="F59" s="72">
        <v>45121</v>
      </c>
      <c r="G59" s="109">
        <v>45230</v>
      </c>
      <c r="H59" s="109"/>
      <c r="I59" s="109"/>
      <c r="J59" s="109"/>
      <c r="K59" s="109"/>
      <c r="L59" s="109"/>
      <c r="M59" s="109"/>
      <c r="N59" s="109"/>
      <c r="O59" s="109"/>
      <c r="P59" s="68"/>
      <c r="Q59" s="68"/>
      <c r="R59" s="68"/>
    </row>
    <row r="60" spans="1:18" s="2" customFormat="1" ht="15" customHeight="1" x14ac:dyDescent="0.15">
      <c r="A60" s="241" t="s">
        <v>10</v>
      </c>
      <c r="B60" s="242">
        <f>COUNT(D65:R65)</f>
        <v>4</v>
      </c>
      <c r="C60" s="32" t="s">
        <v>127</v>
      </c>
      <c r="D60" s="72">
        <v>44973</v>
      </c>
      <c r="E60" s="72">
        <v>45071</v>
      </c>
      <c r="F60" s="72">
        <v>45104</v>
      </c>
      <c r="G60" s="72">
        <v>45261</v>
      </c>
      <c r="H60" s="72"/>
      <c r="I60" s="72"/>
      <c r="J60" s="72"/>
      <c r="K60" s="109"/>
      <c r="L60" s="109"/>
      <c r="M60" s="109"/>
      <c r="N60" s="109"/>
      <c r="O60" s="109"/>
      <c r="P60" s="72"/>
      <c r="Q60" s="72"/>
      <c r="R60" s="72"/>
    </row>
    <row r="61" spans="1:18" s="2" customFormat="1" ht="15" customHeight="1" x14ac:dyDescent="0.15">
      <c r="A61" s="241"/>
      <c r="B61" s="242"/>
      <c r="C61" s="32" t="s">
        <v>124</v>
      </c>
      <c r="D61" s="72">
        <v>44977</v>
      </c>
      <c r="E61" s="72">
        <v>45071</v>
      </c>
      <c r="F61" s="72">
        <v>45104</v>
      </c>
      <c r="G61" s="72">
        <v>45261</v>
      </c>
      <c r="H61" s="72"/>
      <c r="I61" s="72"/>
      <c r="J61" s="72"/>
      <c r="K61" s="109"/>
      <c r="L61" s="109"/>
      <c r="M61" s="109"/>
      <c r="N61" s="109"/>
      <c r="O61" s="109"/>
      <c r="P61" s="72"/>
      <c r="Q61" s="72"/>
      <c r="R61" s="72"/>
    </row>
    <row r="62" spans="1:18" s="2" customFormat="1" ht="15" customHeight="1" x14ac:dyDescent="0.15">
      <c r="A62" s="241"/>
      <c r="B62" s="242"/>
      <c r="C62" s="32" t="s">
        <v>123</v>
      </c>
      <c r="D62" s="72">
        <v>44973</v>
      </c>
      <c r="E62" s="72">
        <v>45062</v>
      </c>
      <c r="F62" s="72">
        <v>45103</v>
      </c>
      <c r="G62" s="72">
        <v>45250</v>
      </c>
      <c r="H62" s="72"/>
      <c r="I62" s="72"/>
      <c r="J62" s="72"/>
      <c r="K62" s="109"/>
      <c r="L62" s="109"/>
      <c r="M62" s="109"/>
      <c r="N62" s="109"/>
      <c r="O62" s="109"/>
      <c r="P62" s="72"/>
      <c r="Q62" s="72"/>
      <c r="R62" s="72"/>
    </row>
    <row r="63" spans="1:18" s="2" customFormat="1" ht="15" customHeight="1" x14ac:dyDescent="0.15">
      <c r="A63" s="241"/>
      <c r="B63" s="242"/>
      <c r="C63" s="32" t="s">
        <v>125</v>
      </c>
      <c r="D63" s="72">
        <v>44973</v>
      </c>
      <c r="E63" s="72">
        <v>45064</v>
      </c>
      <c r="F63" s="72">
        <v>45103</v>
      </c>
      <c r="G63" s="72">
        <v>45250</v>
      </c>
      <c r="H63" s="72"/>
      <c r="I63" s="72"/>
      <c r="J63" s="72"/>
      <c r="K63" s="109"/>
      <c r="L63" s="109"/>
      <c r="M63" s="109"/>
      <c r="N63" s="109"/>
      <c r="O63" s="109"/>
      <c r="P63" s="72"/>
      <c r="Q63" s="72"/>
      <c r="R63" s="72"/>
    </row>
    <row r="64" spans="1:18" s="2" customFormat="1" ht="15" customHeight="1" x14ac:dyDescent="0.15">
      <c r="A64" s="241"/>
      <c r="B64" s="242"/>
      <c r="C64" s="32" t="s">
        <v>121</v>
      </c>
      <c r="D64" s="72">
        <v>44978</v>
      </c>
      <c r="E64" s="72">
        <v>45078</v>
      </c>
      <c r="F64" s="72">
        <v>45106</v>
      </c>
      <c r="G64" s="72">
        <v>45267</v>
      </c>
      <c r="H64" s="72"/>
      <c r="I64" s="72"/>
      <c r="J64" s="72"/>
      <c r="K64" s="109"/>
      <c r="L64" s="109"/>
      <c r="M64" s="109"/>
      <c r="N64" s="109"/>
      <c r="O64" s="109"/>
      <c r="P64" s="72"/>
      <c r="Q64" s="72"/>
      <c r="R64" s="72"/>
    </row>
    <row r="65" spans="1:18" s="2" customFormat="1" ht="15" customHeight="1" x14ac:dyDescent="0.15">
      <c r="A65" s="241"/>
      <c r="B65" s="242"/>
      <c r="C65" s="32" t="s">
        <v>122</v>
      </c>
      <c r="D65" s="72">
        <v>44978</v>
      </c>
      <c r="E65" s="72">
        <v>45086</v>
      </c>
      <c r="F65" s="72">
        <v>45113</v>
      </c>
      <c r="G65" s="72">
        <v>45273</v>
      </c>
      <c r="H65" s="72"/>
      <c r="I65" s="72"/>
      <c r="J65" s="72"/>
      <c r="K65" s="109"/>
      <c r="L65" s="109"/>
      <c r="M65" s="109"/>
      <c r="N65" s="109"/>
      <c r="O65" s="109"/>
      <c r="P65" s="72"/>
      <c r="Q65" s="72"/>
      <c r="R65" s="72"/>
    </row>
    <row r="66" spans="1:18" s="8" customFormat="1" ht="15" customHeight="1" x14ac:dyDescent="0.15">
      <c r="A66" s="241" t="s">
        <v>11</v>
      </c>
      <c r="B66" s="242">
        <f>COUNT(D71:R71)</f>
        <v>3</v>
      </c>
      <c r="C66" s="32" t="s">
        <v>127</v>
      </c>
      <c r="D66" s="72" t="s">
        <v>229</v>
      </c>
      <c r="E66" s="72">
        <v>45170</v>
      </c>
      <c r="F66" s="72">
        <v>45240</v>
      </c>
      <c r="G66" s="105"/>
      <c r="H66" s="72"/>
      <c r="I66" s="72"/>
      <c r="J66" s="72"/>
      <c r="K66" s="109"/>
      <c r="L66" s="109"/>
      <c r="M66" s="109"/>
      <c r="N66" s="109"/>
      <c r="O66" s="109"/>
      <c r="P66" s="112"/>
      <c r="Q66" s="112"/>
      <c r="R66" s="112"/>
    </row>
    <row r="67" spans="1:18" s="8" customFormat="1" ht="15" customHeight="1" x14ac:dyDescent="0.15">
      <c r="A67" s="241"/>
      <c r="B67" s="242"/>
      <c r="C67" s="32" t="s">
        <v>124</v>
      </c>
      <c r="D67" s="72" t="s">
        <v>481</v>
      </c>
      <c r="E67" s="72" t="s">
        <v>480</v>
      </c>
      <c r="F67" s="72" t="s">
        <v>479</v>
      </c>
      <c r="G67" s="105" t="s">
        <v>116</v>
      </c>
      <c r="H67" s="72"/>
      <c r="I67" s="72"/>
      <c r="J67" s="72"/>
      <c r="K67" s="109"/>
      <c r="L67" s="109"/>
      <c r="M67" s="109"/>
      <c r="N67" s="109"/>
      <c r="O67" s="109"/>
      <c r="P67" s="112"/>
      <c r="Q67" s="112"/>
      <c r="R67" s="112"/>
    </row>
    <row r="68" spans="1:18" s="8" customFormat="1" ht="15" customHeight="1" x14ac:dyDescent="0.15">
      <c r="A68" s="241"/>
      <c r="B68" s="242"/>
      <c r="C68" s="32" t="s">
        <v>123</v>
      </c>
      <c r="D68" s="72">
        <v>45085</v>
      </c>
      <c r="E68" s="72">
        <v>45184</v>
      </c>
      <c r="F68" s="72">
        <v>45247</v>
      </c>
      <c r="G68" s="105"/>
      <c r="H68" s="72"/>
      <c r="I68" s="72"/>
      <c r="J68" s="72"/>
      <c r="K68" s="109"/>
      <c r="L68" s="109"/>
      <c r="M68" s="109"/>
      <c r="N68" s="109"/>
      <c r="O68" s="109"/>
      <c r="P68" s="112"/>
      <c r="Q68" s="112"/>
      <c r="R68" s="112"/>
    </row>
    <row r="69" spans="1:18" s="8" customFormat="1" ht="15" customHeight="1" x14ac:dyDescent="0.15">
      <c r="A69" s="241"/>
      <c r="B69" s="242"/>
      <c r="C69" s="32" t="s">
        <v>125</v>
      </c>
      <c r="D69" s="32" t="s">
        <v>239</v>
      </c>
      <c r="E69" s="32" t="s">
        <v>239</v>
      </c>
      <c r="F69" s="32" t="s">
        <v>239</v>
      </c>
      <c r="G69" s="105" t="s">
        <v>116</v>
      </c>
      <c r="H69" s="118"/>
      <c r="I69" s="119"/>
      <c r="J69" s="119"/>
      <c r="K69" s="119"/>
      <c r="L69" s="109"/>
      <c r="M69" s="109"/>
      <c r="N69" s="109"/>
      <c r="O69" s="109"/>
      <c r="P69" s="112"/>
      <c r="Q69" s="112"/>
      <c r="R69" s="112"/>
    </row>
    <row r="70" spans="1:18" s="8" customFormat="1" ht="15" customHeight="1" x14ac:dyDescent="0.15">
      <c r="A70" s="241"/>
      <c r="B70" s="242"/>
      <c r="C70" s="32" t="s">
        <v>121</v>
      </c>
      <c r="D70" s="109">
        <v>45086</v>
      </c>
      <c r="E70" s="109">
        <v>45191</v>
      </c>
      <c r="F70" s="72">
        <v>45261</v>
      </c>
      <c r="G70" s="105"/>
      <c r="H70" s="109"/>
      <c r="I70" s="109"/>
      <c r="J70" s="109"/>
      <c r="K70" s="109"/>
      <c r="L70" s="109"/>
      <c r="M70" s="109"/>
      <c r="N70" s="109"/>
      <c r="O70" s="109"/>
      <c r="P70" s="112"/>
      <c r="Q70" s="112"/>
      <c r="R70" s="112"/>
    </row>
    <row r="71" spans="1:18" s="8" customFormat="1" ht="15" customHeight="1" x14ac:dyDescent="0.15">
      <c r="A71" s="241"/>
      <c r="B71" s="242"/>
      <c r="C71" s="32" t="s">
        <v>122</v>
      </c>
      <c r="D71" s="72">
        <v>45090</v>
      </c>
      <c r="E71" s="109">
        <v>45194</v>
      </c>
      <c r="F71" s="109">
        <v>45266</v>
      </c>
      <c r="G71" s="115"/>
      <c r="H71" s="109"/>
      <c r="I71" s="109"/>
      <c r="J71" s="118"/>
      <c r="K71" s="120"/>
      <c r="L71" s="109"/>
      <c r="M71" s="109"/>
      <c r="N71" s="109"/>
      <c r="O71" s="109"/>
      <c r="P71" s="112"/>
      <c r="Q71" s="112"/>
      <c r="R71" s="112"/>
    </row>
    <row r="72" spans="1:18" s="8" customFormat="1" ht="15" customHeight="1" x14ac:dyDescent="0.15">
      <c r="A72" s="241" t="s">
        <v>12</v>
      </c>
      <c r="B72" s="242">
        <f>COUNT(D77:R77)</f>
        <v>6</v>
      </c>
      <c r="C72" s="32" t="s">
        <v>127</v>
      </c>
      <c r="D72" s="72">
        <v>44967</v>
      </c>
      <c r="E72" s="72">
        <v>44995</v>
      </c>
      <c r="F72" s="72">
        <v>45020</v>
      </c>
      <c r="G72" s="72">
        <v>45097</v>
      </c>
      <c r="H72" s="72">
        <v>45177</v>
      </c>
      <c r="I72" s="72">
        <v>45265</v>
      </c>
      <c r="J72" s="72"/>
      <c r="K72" s="109"/>
      <c r="L72" s="109"/>
      <c r="M72" s="109"/>
      <c r="N72" s="109"/>
      <c r="O72" s="109"/>
      <c r="P72" s="112"/>
      <c r="Q72" s="112"/>
      <c r="R72" s="112"/>
    </row>
    <row r="73" spans="1:18" s="8" customFormat="1" ht="15" customHeight="1" x14ac:dyDescent="0.15">
      <c r="A73" s="241"/>
      <c r="B73" s="242"/>
      <c r="C73" s="32" t="s">
        <v>124</v>
      </c>
      <c r="D73" s="32" t="s">
        <v>239</v>
      </c>
      <c r="E73" s="32" t="s">
        <v>239</v>
      </c>
      <c r="F73" s="32" t="s">
        <v>239</v>
      </c>
      <c r="G73" s="32" t="s">
        <v>239</v>
      </c>
      <c r="H73" s="32" t="s">
        <v>239</v>
      </c>
      <c r="I73" s="32" t="s">
        <v>239</v>
      </c>
      <c r="J73" s="115" t="s">
        <v>116</v>
      </c>
      <c r="K73" s="119"/>
      <c r="L73" s="109"/>
      <c r="M73" s="109"/>
      <c r="N73" s="109"/>
      <c r="O73" s="109"/>
      <c r="P73" s="112"/>
      <c r="Q73" s="112"/>
      <c r="R73" s="112"/>
    </row>
    <row r="74" spans="1:18" s="8" customFormat="1" ht="15" customHeight="1" x14ac:dyDescent="0.15">
      <c r="A74" s="241"/>
      <c r="B74" s="242"/>
      <c r="C74" s="32" t="s">
        <v>123</v>
      </c>
      <c r="D74" s="72">
        <v>44970</v>
      </c>
      <c r="E74" s="72">
        <v>44992</v>
      </c>
      <c r="F74" s="72">
        <v>45022</v>
      </c>
      <c r="G74" s="72">
        <v>45097</v>
      </c>
      <c r="H74" s="72">
        <v>45174</v>
      </c>
      <c r="I74" s="72">
        <v>45258</v>
      </c>
      <c r="J74" s="119"/>
      <c r="K74" s="119"/>
      <c r="L74" s="109"/>
      <c r="M74" s="109"/>
      <c r="N74" s="109"/>
      <c r="O74" s="109"/>
      <c r="P74" s="112"/>
      <c r="Q74" s="112"/>
      <c r="R74" s="112"/>
    </row>
    <row r="75" spans="1:18" s="8" customFormat="1" ht="15" customHeight="1" x14ac:dyDescent="0.15">
      <c r="A75" s="241"/>
      <c r="B75" s="242"/>
      <c r="C75" s="32" t="s">
        <v>125</v>
      </c>
      <c r="D75" s="72" t="s">
        <v>242</v>
      </c>
      <c r="E75" s="72" t="s">
        <v>242</v>
      </c>
      <c r="F75" s="72" t="s">
        <v>242</v>
      </c>
      <c r="G75" s="72" t="s">
        <v>242</v>
      </c>
      <c r="H75" s="72" t="s">
        <v>242</v>
      </c>
      <c r="I75" s="72" t="s">
        <v>242</v>
      </c>
      <c r="J75" s="72"/>
      <c r="K75" s="114"/>
      <c r="L75" s="109"/>
      <c r="M75" s="109"/>
      <c r="N75" s="109"/>
      <c r="O75" s="109"/>
      <c r="P75" s="112"/>
      <c r="Q75" s="112"/>
      <c r="R75" s="112"/>
    </row>
    <row r="76" spans="1:18" s="8" customFormat="1" ht="15" customHeight="1" x14ac:dyDescent="0.15">
      <c r="A76" s="241"/>
      <c r="B76" s="242"/>
      <c r="C76" s="32" t="s">
        <v>121</v>
      </c>
      <c r="D76" s="109">
        <v>44979</v>
      </c>
      <c r="E76" s="109">
        <v>45000</v>
      </c>
      <c r="F76" s="109">
        <v>45028</v>
      </c>
      <c r="G76" s="109">
        <v>45105</v>
      </c>
      <c r="H76" s="72">
        <v>45190</v>
      </c>
      <c r="I76" s="72">
        <v>45273</v>
      </c>
      <c r="J76" s="72"/>
      <c r="K76" s="109"/>
      <c r="L76" s="109"/>
      <c r="M76" s="109"/>
      <c r="N76" s="109"/>
      <c r="O76" s="109"/>
      <c r="P76" s="112"/>
      <c r="Q76" s="112"/>
      <c r="R76" s="112"/>
    </row>
    <row r="77" spans="1:18" s="8" customFormat="1" ht="15" customHeight="1" x14ac:dyDescent="0.15">
      <c r="A77" s="241"/>
      <c r="B77" s="242"/>
      <c r="C77" s="32" t="s">
        <v>122</v>
      </c>
      <c r="D77" s="72">
        <v>44979</v>
      </c>
      <c r="E77" s="72">
        <v>45006</v>
      </c>
      <c r="F77" s="72">
        <v>45035</v>
      </c>
      <c r="G77" s="72">
        <v>45107</v>
      </c>
      <c r="H77" s="72">
        <v>45196</v>
      </c>
      <c r="I77" s="72">
        <v>45278</v>
      </c>
      <c r="J77" s="72"/>
      <c r="K77" s="120"/>
      <c r="L77" s="109"/>
      <c r="M77" s="109"/>
      <c r="N77" s="109"/>
      <c r="O77" s="109"/>
      <c r="P77" s="112"/>
      <c r="Q77" s="112"/>
      <c r="R77" s="112"/>
    </row>
    <row r="78" spans="1:18" s="8" customFormat="1" ht="15" customHeight="1" x14ac:dyDescent="0.15">
      <c r="A78" s="241" t="s">
        <v>13</v>
      </c>
      <c r="B78" s="242">
        <f>COUNT(D83:R83)</f>
        <v>4</v>
      </c>
      <c r="C78" s="32" t="s">
        <v>127</v>
      </c>
      <c r="D78" s="72">
        <v>45036</v>
      </c>
      <c r="E78" s="72">
        <v>45111</v>
      </c>
      <c r="F78" s="72">
        <v>45196</v>
      </c>
      <c r="G78" s="72">
        <v>45272</v>
      </c>
      <c r="H78" s="72"/>
      <c r="I78" s="72"/>
      <c r="J78" s="72"/>
      <c r="K78" s="109"/>
      <c r="L78" s="109"/>
      <c r="M78" s="109"/>
      <c r="N78" s="109"/>
      <c r="O78" s="109"/>
      <c r="P78" s="112"/>
      <c r="Q78" s="112"/>
      <c r="R78" s="112"/>
    </row>
    <row r="79" spans="1:18" s="8" customFormat="1" ht="15" customHeight="1" x14ac:dyDescent="0.15">
      <c r="A79" s="241"/>
      <c r="B79" s="242"/>
      <c r="C79" s="32" t="s">
        <v>124</v>
      </c>
      <c r="D79" s="72" t="s">
        <v>229</v>
      </c>
      <c r="E79" s="72" t="s">
        <v>229</v>
      </c>
      <c r="F79" s="72" t="s">
        <v>229</v>
      </c>
      <c r="G79" s="72" t="s">
        <v>229</v>
      </c>
      <c r="H79" s="72"/>
      <c r="I79" s="72"/>
      <c r="J79" s="72"/>
      <c r="K79" s="109"/>
      <c r="L79" s="109"/>
      <c r="M79" s="109"/>
      <c r="N79" s="109"/>
      <c r="O79" s="109"/>
      <c r="P79" s="112"/>
      <c r="Q79" s="112"/>
      <c r="R79" s="112"/>
    </row>
    <row r="80" spans="1:18" s="8" customFormat="1" ht="15" customHeight="1" x14ac:dyDescent="0.15">
      <c r="A80" s="241"/>
      <c r="B80" s="242"/>
      <c r="C80" s="32" t="s">
        <v>123</v>
      </c>
      <c r="D80" s="72" t="s">
        <v>229</v>
      </c>
      <c r="E80" s="72" t="s">
        <v>229</v>
      </c>
      <c r="F80" s="72" t="s">
        <v>229</v>
      </c>
      <c r="G80" s="72" t="s">
        <v>229</v>
      </c>
      <c r="H80" s="72"/>
      <c r="I80" s="72"/>
      <c r="J80" s="72"/>
      <c r="K80" s="109"/>
      <c r="L80" s="109"/>
      <c r="M80" s="109"/>
      <c r="N80" s="109"/>
      <c r="O80" s="109"/>
      <c r="P80" s="112"/>
      <c r="Q80" s="112"/>
      <c r="R80" s="112"/>
    </row>
    <row r="81" spans="1:18" s="8" customFormat="1" ht="15" customHeight="1" x14ac:dyDescent="0.15">
      <c r="A81" s="241"/>
      <c r="B81" s="242"/>
      <c r="C81" s="32" t="s">
        <v>125</v>
      </c>
      <c r="D81" s="72" t="s">
        <v>242</v>
      </c>
      <c r="E81" s="72" t="s">
        <v>242</v>
      </c>
      <c r="F81" s="72" t="s">
        <v>242</v>
      </c>
      <c r="G81" s="72" t="s">
        <v>242</v>
      </c>
      <c r="H81" s="72"/>
      <c r="I81" s="72"/>
      <c r="J81" s="72"/>
      <c r="K81" s="109"/>
      <c r="L81" s="109"/>
      <c r="M81" s="109"/>
      <c r="N81" s="109"/>
      <c r="O81" s="109"/>
      <c r="P81" s="112"/>
      <c r="Q81" s="112"/>
      <c r="R81" s="112"/>
    </row>
    <row r="82" spans="1:18" s="8" customFormat="1" ht="15" customHeight="1" x14ac:dyDescent="0.15">
      <c r="A82" s="241"/>
      <c r="B82" s="242"/>
      <c r="C82" s="32" t="s">
        <v>121</v>
      </c>
      <c r="D82" s="109">
        <v>45041</v>
      </c>
      <c r="E82" s="109">
        <v>45113</v>
      </c>
      <c r="F82" s="72">
        <v>45197</v>
      </c>
      <c r="G82" s="72">
        <v>45274</v>
      </c>
      <c r="H82" s="72"/>
      <c r="I82" s="72"/>
      <c r="J82" s="72"/>
      <c r="K82" s="109"/>
      <c r="L82" s="109"/>
      <c r="M82" s="109"/>
      <c r="N82" s="109"/>
      <c r="O82" s="109"/>
      <c r="P82" s="112"/>
      <c r="Q82" s="112"/>
      <c r="R82" s="112"/>
    </row>
    <row r="83" spans="1:18" s="8" customFormat="1" ht="15" customHeight="1" x14ac:dyDescent="0.15">
      <c r="A83" s="241"/>
      <c r="B83" s="242"/>
      <c r="C83" s="32" t="s">
        <v>122</v>
      </c>
      <c r="D83" s="109">
        <v>45041</v>
      </c>
      <c r="E83" s="109">
        <v>45113</v>
      </c>
      <c r="F83" s="72">
        <v>45197</v>
      </c>
      <c r="G83" s="72">
        <v>45274</v>
      </c>
      <c r="H83" s="72"/>
      <c r="I83" s="72"/>
      <c r="J83" s="72"/>
      <c r="K83" s="109"/>
      <c r="L83" s="109"/>
      <c r="M83" s="109"/>
      <c r="N83" s="109"/>
      <c r="O83" s="109"/>
      <c r="P83" s="112"/>
      <c r="Q83" s="112"/>
      <c r="R83" s="112"/>
    </row>
    <row r="84" spans="1:18" s="9" customFormat="1" ht="15" customHeight="1" x14ac:dyDescent="0.15">
      <c r="A84" s="241" t="s">
        <v>14</v>
      </c>
      <c r="B84" s="242">
        <f>COUNT(D89:R89)</f>
        <v>5</v>
      </c>
      <c r="C84" s="32" t="s">
        <v>127</v>
      </c>
      <c r="D84" s="72">
        <v>44967</v>
      </c>
      <c r="E84" s="72">
        <v>45098</v>
      </c>
      <c r="F84" s="72">
        <v>45181</v>
      </c>
      <c r="G84" s="72">
        <v>45247</v>
      </c>
      <c r="H84" s="72">
        <v>45278</v>
      </c>
      <c r="I84" s="72"/>
      <c r="J84" s="72"/>
      <c r="K84" s="109"/>
      <c r="L84" s="109"/>
      <c r="M84" s="109"/>
      <c r="N84" s="109"/>
      <c r="O84" s="109"/>
      <c r="P84" s="68"/>
      <c r="Q84" s="68"/>
      <c r="R84" s="68"/>
    </row>
    <row r="85" spans="1:18" s="9" customFormat="1" ht="15" customHeight="1" x14ac:dyDescent="0.15">
      <c r="A85" s="241"/>
      <c r="B85" s="242"/>
      <c r="C85" s="32" t="s">
        <v>124</v>
      </c>
      <c r="D85" s="72" t="s">
        <v>229</v>
      </c>
      <c r="E85" s="72" t="s">
        <v>229</v>
      </c>
      <c r="F85" s="72" t="s">
        <v>229</v>
      </c>
      <c r="G85" s="72" t="s">
        <v>229</v>
      </c>
      <c r="H85" s="72" t="s">
        <v>229</v>
      </c>
      <c r="I85" s="72"/>
      <c r="J85" s="72"/>
      <c r="K85" s="109"/>
      <c r="L85" s="109"/>
      <c r="M85" s="109"/>
      <c r="N85" s="109"/>
      <c r="O85" s="109"/>
      <c r="P85" s="68"/>
      <c r="Q85" s="68"/>
      <c r="R85" s="68"/>
    </row>
    <row r="86" spans="1:18" s="9" customFormat="1" ht="15" customHeight="1" x14ac:dyDescent="0.15">
      <c r="A86" s="241"/>
      <c r="B86" s="242"/>
      <c r="C86" s="32" t="s">
        <v>123</v>
      </c>
      <c r="D86" s="72" t="s">
        <v>229</v>
      </c>
      <c r="E86" s="72" t="s">
        <v>229</v>
      </c>
      <c r="F86" s="72" t="s">
        <v>229</v>
      </c>
      <c r="G86" s="72" t="s">
        <v>229</v>
      </c>
      <c r="H86" s="72" t="s">
        <v>229</v>
      </c>
      <c r="I86" s="72"/>
      <c r="J86" s="72"/>
      <c r="K86" s="109"/>
      <c r="L86" s="109"/>
      <c r="M86" s="109"/>
      <c r="N86" s="109"/>
      <c r="O86" s="109"/>
      <c r="P86" s="68"/>
      <c r="Q86" s="68"/>
      <c r="R86" s="68"/>
    </row>
    <row r="87" spans="1:18" s="9" customFormat="1" ht="15" customHeight="1" x14ac:dyDescent="0.15">
      <c r="A87" s="241"/>
      <c r="B87" s="242"/>
      <c r="C87" s="32" t="s">
        <v>125</v>
      </c>
      <c r="D87" s="72" t="s">
        <v>242</v>
      </c>
      <c r="E87" s="72" t="s">
        <v>242</v>
      </c>
      <c r="F87" s="72" t="s">
        <v>242</v>
      </c>
      <c r="G87" s="72" t="s">
        <v>242</v>
      </c>
      <c r="H87" s="72" t="s">
        <v>242</v>
      </c>
      <c r="I87" s="118"/>
      <c r="J87" s="72"/>
      <c r="K87" s="109"/>
      <c r="L87" s="109"/>
      <c r="M87" s="109"/>
      <c r="N87" s="109"/>
      <c r="O87" s="109"/>
      <c r="P87" s="68"/>
      <c r="Q87" s="68"/>
      <c r="R87" s="68"/>
    </row>
    <row r="88" spans="1:18" s="9" customFormat="1" ht="15" customHeight="1" x14ac:dyDescent="0.15">
      <c r="A88" s="241"/>
      <c r="B88" s="242"/>
      <c r="C88" s="32" t="s">
        <v>121</v>
      </c>
      <c r="D88" s="72">
        <v>44985</v>
      </c>
      <c r="E88" s="72">
        <v>45107</v>
      </c>
      <c r="F88" s="72">
        <v>45190</v>
      </c>
      <c r="G88" s="72">
        <v>45254</v>
      </c>
      <c r="H88" s="109">
        <v>45282</v>
      </c>
      <c r="I88" s="118"/>
      <c r="J88" s="72"/>
      <c r="K88" s="109"/>
      <c r="L88" s="109"/>
      <c r="M88" s="109"/>
      <c r="N88" s="109"/>
      <c r="O88" s="109"/>
      <c r="P88" s="68"/>
      <c r="Q88" s="68"/>
      <c r="R88" s="68"/>
    </row>
    <row r="89" spans="1:18" s="9" customFormat="1" ht="15" customHeight="1" x14ac:dyDescent="0.15">
      <c r="A89" s="241"/>
      <c r="B89" s="242"/>
      <c r="C89" s="32" t="s">
        <v>122</v>
      </c>
      <c r="D89" s="109">
        <v>44985</v>
      </c>
      <c r="E89" s="109">
        <v>45107</v>
      </c>
      <c r="F89" s="72">
        <v>45190</v>
      </c>
      <c r="G89" s="72">
        <v>45254</v>
      </c>
      <c r="H89" s="72">
        <v>45282</v>
      </c>
      <c r="I89" s="72"/>
      <c r="J89" s="72"/>
      <c r="K89" s="109"/>
      <c r="L89" s="109"/>
      <c r="M89" s="109"/>
      <c r="N89" s="109"/>
      <c r="O89" s="109"/>
      <c r="P89" s="68"/>
      <c r="Q89" s="68"/>
      <c r="R89" s="68"/>
    </row>
    <row r="90" spans="1:18" s="9" customFormat="1" ht="15" customHeight="1" x14ac:dyDescent="0.15">
      <c r="A90" s="241" t="s">
        <v>15</v>
      </c>
      <c r="B90" s="242">
        <f>COUNT(D95:R95)</f>
        <v>4</v>
      </c>
      <c r="C90" s="32" t="s">
        <v>127</v>
      </c>
      <c r="D90" s="109">
        <v>45041</v>
      </c>
      <c r="E90" s="113">
        <v>45484</v>
      </c>
      <c r="F90" s="109">
        <v>45225</v>
      </c>
      <c r="G90" s="109">
        <v>45266</v>
      </c>
      <c r="H90" s="109"/>
      <c r="I90" s="109"/>
      <c r="J90" s="109"/>
      <c r="K90" s="109"/>
      <c r="L90" s="109"/>
      <c r="M90" s="109"/>
      <c r="N90" s="109"/>
      <c r="O90" s="109"/>
      <c r="P90" s="68"/>
      <c r="Q90" s="68"/>
      <c r="R90" s="68"/>
    </row>
    <row r="91" spans="1:18" s="9" customFormat="1" ht="15" customHeight="1" x14ac:dyDescent="0.15">
      <c r="A91" s="241"/>
      <c r="B91" s="242"/>
      <c r="C91" s="32" t="s">
        <v>124</v>
      </c>
      <c r="D91" s="72" t="s">
        <v>229</v>
      </c>
      <c r="E91" s="72" t="s">
        <v>239</v>
      </c>
      <c r="F91" s="72" t="s">
        <v>229</v>
      </c>
      <c r="G91" s="72" t="s">
        <v>229</v>
      </c>
      <c r="H91" s="109"/>
      <c r="I91" s="109"/>
      <c r="J91" s="109"/>
      <c r="K91" s="109"/>
      <c r="L91" s="109"/>
      <c r="M91" s="109"/>
      <c r="N91" s="109"/>
      <c r="O91" s="109"/>
      <c r="P91" s="68"/>
      <c r="Q91" s="68"/>
      <c r="R91" s="68"/>
    </row>
    <row r="92" spans="1:18" s="9" customFormat="1" ht="15" customHeight="1" x14ac:dyDescent="0.15">
      <c r="A92" s="241"/>
      <c r="B92" s="242"/>
      <c r="C92" s="32" t="s">
        <v>123</v>
      </c>
      <c r="D92" s="109">
        <v>45041</v>
      </c>
      <c r="E92" s="109">
        <v>45117</v>
      </c>
      <c r="F92" s="109">
        <v>45224</v>
      </c>
      <c r="G92" s="109">
        <v>45264</v>
      </c>
      <c r="H92" s="109"/>
      <c r="I92" s="109"/>
      <c r="J92" s="109"/>
      <c r="K92" s="109"/>
      <c r="L92" s="109"/>
      <c r="M92" s="109"/>
      <c r="N92" s="109"/>
      <c r="O92" s="109"/>
      <c r="P92" s="68"/>
      <c r="Q92" s="68"/>
      <c r="R92" s="68"/>
    </row>
    <row r="93" spans="1:18" s="9" customFormat="1" ht="15" customHeight="1" x14ac:dyDescent="0.15">
      <c r="A93" s="241"/>
      <c r="B93" s="242"/>
      <c r="C93" s="32" t="s">
        <v>125</v>
      </c>
      <c r="D93" s="109">
        <v>45041</v>
      </c>
      <c r="E93" s="109">
        <v>45117</v>
      </c>
      <c r="F93" s="109">
        <v>45224</v>
      </c>
      <c r="G93" s="109">
        <v>45264</v>
      </c>
      <c r="H93" s="72"/>
      <c r="I93" s="109"/>
      <c r="J93" s="109"/>
      <c r="K93" s="109"/>
      <c r="L93" s="109"/>
      <c r="M93" s="109"/>
      <c r="N93" s="109"/>
      <c r="O93" s="109"/>
      <c r="P93" s="68"/>
      <c r="Q93" s="68"/>
      <c r="R93" s="68"/>
    </row>
    <row r="94" spans="1:18" s="9" customFormat="1" ht="15" customHeight="1" x14ac:dyDescent="0.15">
      <c r="A94" s="241"/>
      <c r="B94" s="242"/>
      <c r="C94" s="32" t="s">
        <v>121</v>
      </c>
      <c r="D94" s="109">
        <v>45044</v>
      </c>
      <c r="E94" s="109">
        <v>45127</v>
      </c>
      <c r="F94" s="109">
        <v>45232</v>
      </c>
      <c r="G94" s="109">
        <v>45281</v>
      </c>
      <c r="H94" s="109"/>
      <c r="I94" s="109"/>
      <c r="J94" s="109"/>
      <c r="K94" s="109"/>
      <c r="L94" s="109"/>
      <c r="M94" s="109"/>
      <c r="N94" s="109"/>
      <c r="O94" s="109"/>
      <c r="P94" s="68"/>
      <c r="Q94" s="68"/>
      <c r="R94" s="68"/>
    </row>
    <row r="95" spans="1:18" s="9" customFormat="1" ht="15" customHeight="1" x14ac:dyDescent="0.15">
      <c r="A95" s="241"/>
      <c r="B95" s="242"/>
      <c r="C95" s="32" t="s">
        <v>122</v>
      </c>
      <c r="D95" s="109">
        <v>45050</v>
      </c>
      <c r="E95" s="109">
        <v>45132</v>
      </c>
      <c r="F95" s="109">
        <v>45240</v>
      </c>
      <c r="G95" s="109">
        <v>45281</v>
      </c>
      <c r="H95" s="109"/>
      <c r="I95" s="109"/>
      <c r="J95" s="109"/>
      <c r="K95" s="109"/>
      <c r="L95" s="109"/>
      <c r="M95" s="109"/>
      <c r="N95" s="109"/>
      <c r="O95" s="109"/>
      <c r="P95" s="68"/>
      <c r="Q95" s="68"/>
      <c r="R95" s="68"/>
    </row>
    <row r="96" spans="1:18" s="8" customFormat="1" ht="15" customHeight="1" x14ac:dyDescent="0.15">
      <c r="A96" s="241" t="s">
        <v>16</v>
      </c>
      <c r="B96" s="242">
        <f>COUNT(D101:R101)</f>
        <v>4</v>
      </c>
      <c r="C96" s="32" t="s">
        <v>127</v>
      </c>
      <c r="D96" s="72">
        <v>45006</v>
      </c>
      <c r="E96" s="109">
        <v>45090</v>
      </c>
      <c r="F96" s="109">
        <v>45187</v>
      </c>
      <c r="G96" s="109">
        <v>45266</v>
      </c>
      <c r="H96" s="109"/>
      <c r="I96" s="109"/>
      <c r="J96" s="109"/>
      <c r="K96" s="109"/>
      <c r="L96" s="109"/>
      <c r="M96" s="109"/>
      <c r="N96" s="109"/>
      <c r="O96" s="109"/>
      <c r="P96" s="112"/>
      <c r="Q96" s="112"/>
      <c r="R96" s="112"/>
    </row>
    <row r="97" spans="1:18" s="8" customFormat="1" ht="15" customHeight="1" x14ac:dyDescent="0.15">
      <c r="A97" s="241"/>
      <c r="B97" s="242"/>
      <c r="C97" s="32" t="s">
        <v>124</v>
      </c>
      <c r="D97" s="72" t="s">
        <v>239</v>
      </c>
      <c r="E97" s="72" t="s">
        <v>239</v>
      </c>
      <c r="F97" s="72" t="s">
        <v>239</v>
      </c>
      <c r="G97" s="72" t="s">
        <v>239</v>
      </c>
      <c r="H97" s="115" t="s">
        <v>116</v>
      </c>
      <c r="I97" s="109"/>
      <c r="J97" s="109"/>
      <c r="K97" s="109"/>
      <c r="L97" s="109"/>
      <c r="M97" s="109"/>
      <c r="N97" s="109"/>
      <c r="O97" s="109"/>
      <c r="P97" s="112"/>
      <c r="Q97" s="112"/>
      <c r="R97" s="112"/>
    </row>
    <row r="98" spans="1:18" s="8" customFormat="1" ht="15" customHeight="1" x14ac:dyDescent="0.15">
      <c r="A98" s="241"/>
      <c r="B98" s="242"/>
      <c r="C98" s="32" t="s">
        <v>123</v>
      </c>
      <c r="D98" s="109">
        <v>45006</v>
      </c>
      <c r="E98" s="72" t="s">
        <v>239</v>
      </c>
      <c r="F98" s="72" t="s">
        <v>239</v>
      </c>
      <c r="G98" s="72" t="s">
        <v>239</v>
      </c>
      <c r="H98" s="115" t="s">
        <v>116</v>
      </c>
      <c r="I98" s="109"/>
      <c r="J98" s="109"/>
      <c r="K98" s="109"/>
      <c r="L98" s="109"/>
      <c r="M98" s="109"/>
      <c r="N98" s="109"/>
      <c r="O98" s="109"/>
      <c r="P98" s="112"/>
      <c r="Q98" s="112"/>
      <c r="R98" s="112"/>
    </row>
    <row r="99" spans="1:18" s="8" customFormat="1" ht="15" customHeight="1" x14ac:dyDescent="0.15">
      <c r="A99" s="241"/>
      <c r="B99" s="242"/>
      <c r="C99" s="32" t="s">
        <v>125</v>
      </c>
      <c r="D99" s="72">
        <v>45006</v>
      </c>
      <c r="E99" s="72">
        <v>45091</v>
      </c>
      <c r="F99" s="72">
        <v>45188</v>
      </c>
      <c r="G99" s="72">
        <v>45266</v>
      </c>
      <c r="H99" s="72"/>
      <c r="I99" s="109"/>
      <c r="J99" s="109"/>
      <c r="K99" s="109"/>
      <c r="L99" s="109"/>
      <c r="M99" s="109"/>
      <c r="N99" s="109"/>
      <c r="O99" s="109"/>
      <c r="P99" s="112"/>
      <c r="Q99" s="112"/>
      <c r="R99" s="112"/>
    </row>
    <row r="100" spans="1:18" s="8" customFormat="1" ht="15" customHeight="1" x14ac:dyDescent="0.15">
      <c r="A100" s="241"/>
      <c r="B100" s="242"/>
      <c r="C100" s="32" t="s">
        <v>121</v>
      </c>
      <c r="D100" s="72">
        <v>45008</v>
      </c>
      <c r="E100" s="72">
        <v>45106</v>
      </c>
      <c r="F100" s="72">
        <v>45197</v>
      </c>
      <c r="G100" s="72">
        <v>45273</v>
      </c>
      <c r="H100" s="72"/>
      <c r="I100" s="109"/>
      <c r="J100" s="109"/>
      <c r="K100" s="109"/>
      <c r="L100" s="109"/>
      <c r="M100" s="109"/>
      <c r="N100" s="109"/>
      <c r="O100" s="109"/>
      <c r="P100" s="112"/>
      <c r="Q100" s="112"/>
      <c r="R100" s="112"/>
    </row>
    <row r="101" spans="1:18" s="8" customFormat="1" ht="15" customHeight="1" x14ac:dyDescent="0.15">
      <c r="A101" s="241"/>
      <c r="B101" s="242"/>
      <c r="C101" s="32" t="s">
        <v>122</v>
      </c>
      <c r="D101" s="72">
        <v>45009</v>
      </c>
      <c r="E101" s="72">
        <v>45112</v>
      </c>
      <c r="F101" s="72">
        <v>45198</v>
      </c>
      <c r="G101" s="72">
        <v>45275</v>
      </c>
      <c r="H101" s="72"/>
      <c r="I101" s="109"/>
      <c r="J101" s="109"/>
      <c r="K101" s="109"/>
      <c r="L101" s="109"/>
      <c r="M101" s="109"/>
      <c r="N101" s="109"/>
      <c r="O101" s="109"/>
      <c r="P101" s="112"/>
      <c r="Q101" s="112"/>
      <c r="R101" s="112"/>
    </row>
    <row r="102" spans="1:18" ht="15" customHeight="1" x14ac:dyDescent="0.15">
      <c r="A102" s="241" t="s">
        <v>17</v>
      </c>
      <c r="B102" s="242">
        <f>COUNT(D107:R107)</f>
        <v>9</v>
      </c>
      <c r="C102" s="32" t="s">
        <v>127</v>
      </c>
      <c r="D102" s="72">
        <v>44977</v>
      </c>
      <c r="E102" s="72">
        <v>45008</v>
      </c>
      <c r="F102" s="72">
        <v>45030</v>
      </c>
      <c r="G102" s="72">
        <v>45072</v>
      </c>
      <c r="H102" s="72">
        <v>45100</v>
      </c>
      <c r="I102" s="109">
        <v>45195</v>
      </c>
      <c r="J102" s="109">
        <v>45218</v>
      </c>
      <c r="K102" s="109">
        <v>45250</v>
      </c>
      <c r="L102" s="109">
        <v>45268</v>
      </c>
      <c r="M102" s="109"/>
      <c r="N102" s="109"/>
      <c r="O102" s="109"/>
      <c r="P102" s="113"/>
      <c r="Q102" s="113"/>
      <c r="R102" s="113"/>
    </row>
    <row r="103" spans="1:18" ht="15" customHeight="1" x14ac:dyDescent="0.15">
      <c r="A103" s="241"/>
      <c r="B103" s="242"/>
      <c r="C103" s="32" t="s">
        <v>124</v>
      </c>
      <c r="D103" s="72" t="s">
        <v>239</v>
      </c>
      <c r="E103" s="72" t="s">
        <v>239</v>
      </c>
      <c r="F103" s="72" t="s">
        <v>239</v>
      </c>
      <c r="G103" s="72" t="s">
        <v>239</v>
      </c>
      <c r="H103" s="72" t="s">
        <v>239</v>
      </c>
      <c r="I103" s="72" t="s">
        <v>239</v>
      </c>
      <c r="J103" s="72" t="s">
        <v>239</v>
      </c>
      <c r="K103" s="72" t="s">
        <v>239</v>
      </c>
      <c r="L103" s="72" t="s">
        <v>239</v>
      </c>
      <c r="M103" s="115" t="s">
        <v>116</v>
      </c>
      <c r="N103" s="109"/>
      <c r="O103" s="109"/>
      <c r="P103" s="113"/>
      <c r="Q103" s="113"/>
      <c r="R103" s="113"/>
    </row>
    <row r="104" spans="1:18" ht="15" customHeight="1" x14ac:dyDescent="0.15">
      <c r="A104" s="241"/>
      <c r="B104" s="242"/>
      <c r="C104" s="32" t="s">
        <v>123</v>
      </c>
      <c r="D104" s="72">
        <v>44977</v>
      </c>
      <c r="E104" s="72">
        <v>45009</v>
      </c>
      <c r="F104" s="72">
        <v>45030</v>
      </c>
      <c r="G104" s="72">
        <v>45072</v>
      </c>
      <c r="H104" s="72">
        <v>45100</v>
      </c>
      <c r="I104" s="109">
        <v>45195</v>
      </c>
      <c r="J104" s="109">
        <v>45218</v>
      </c>
      <c r="K104" s="109">
        <v>45250</v>
      </c>
      <c r="L104" s="109">
        <v>45271</v>
      </c>
      <c r="M104" s="115"/>
      <c r="N104" s="109"/>
      <c r="O104" s="109"/>
      <c r="P104" s="113"/>
      <c r="Q104" s="113"/>
      <c r="R104" s="113"/>
    </row>
    <row r="105" spans="1:18" ht="15" customHeight="1" x14ac:dyDescent="0.15">
      <c r="A105" s="241"/>
      <c r="B105" s="242"/>
      <c r="C105" s="32" t="s">
        <v>125</v>
      </c>
      <c r="D105" s="72" t="s">
        <v>239</v>
      </c>
      <c r="E105" s="72" t="s">
        <v>239</v>
      </c>
      <c r="F105" s="72" t="s">
        <v>239</v>
      </c>
      <c r="G105" s="72" t="s">
        <v>239</v>
      </c>
      <c r="H105" s="72" t="s">
        <v>239</v>
      </c>
      <c r="I105" s="72" t="s">
        <v>239</v>
      </c>
      <c r="J105" s="72" t="s">
        <v>239</v>
      </c>
      <c r="K105" s="72" t="s">
        <v>239</v>
      </c>
      <c r="L105" s="72" t="s">
        <v>239</v>
      </c>
      <c r="M105" s="115" t="s">
        <v>116</v>
      </c>
      <c r="N105" s="109"/>
      <c r="O105" s="109"/>
      <c r="P105" s="113"/>
      <c r="Q105" s="113"/>
      <c r="R105" s="113"/>
    </row>
    <row r="106" spans="1:18" ht="15" customHeight="1" x14ac:dyDescent="0.15">
      <c r="A106" s="241"/>
      <c r="B106" s="242"/>
      <c r="C106" s="32" t="s">
        <v>121</v>
      </c>
      <c r="D106" s="109">
        <v>44985</v>
      </c>
      <c r="E106" s="109">
        <v>45013</v>
      </c>
      <c r="F106" s="109">
        <v>45041</v>
      </c>
      <c r="G106" s="109">
        <v>45076</v>
      </c>
      <c r="H106" s="109">
        <v>45104</v>
      </c>
      <c r="I106" s="109">
        <v>45205</v>
      </c>
      <c r="J106" s="109">
        <v>45230</v>
      </c>
      <c r="K106" s="109">
        <v>45251</v>
      </c>
      <c r="L106" s="109">
        <v>45275</v>
      </c>
      <c r="M106" s="109"/>
      <c r="N106" s="109"/>
      <c r="O106" s="109"/>
      <c r="P106" s="113"/>
      <c r="Q106" s="113"/>
      <c r="R106" s="113"/>
    </row>
    <row r="107" spans="1:18" ht="15" customHeight="1" x14ac:dyDescent="0.15">
      <c r="A107" s="241"/>
      <c r="B107" s="242"/>
      <c r="C107" s="32" t="s">
        <v>122</v>
      </c>
      <c r="D107" s="109">
        <v>44987</v>
      </c>
      <c r="E107" s="109">
        <v>45015</v>
      </c>
      <c r="F107" s="109">
        <v>45049</v>
      </c>
      <c r="G107" s="109">
        <v>45078</v>
      </c>
      <c r="H107" s="109">
        <v>45105</v>
      </c>
      <c r="I107" s="109">
        <v>45208</v>
      </c>
      <c r="J107" s="109">
        <v>45232</v>
      </c>
      <c r="K107" s="109">
        <v>45252</v>
      </c>
      <c r="L107" s="109">
        <v>45275</v>
      </c>
      <c r="M107" s="109"/>
      <c r="N107" s="109"/>
      <c r="O107" s="109"/>
      <c r="P107" s="113"/>
      <c r="Q107" s="113"/>
      <c r="R107" s="113"/>
    </row>
    <row r="108" spans="1:18" ht="15" customHeight="1" x14ac:dyDescent="0.15">
      <c r="A108" s="241" t="s">
        <v>119</v>
      </c>
      <c r="B108" s="242">
        <f>COUNT(D113:R113)</f>
        <v>0</v>
      </c>
      <c r="C108" s="32" t="s">
        <v>127</v>
      </c>
      <c r="D108" s="121"/>
      <c r="E108" s="109"/>
      <c r="F108" s="109"/>
      <c r="G108" s="109"/>
      <c r="H108" s="109"/>
      <c r="I108" s="109"/>
      <c r="J108" s="109"/>
      <c r="K108" s="109"/>
      <c r="L108" s="109"/>
      <c r="M108" s="118"/>
      <c r="N108" s="118"/>
      <c r="O108" s="118"/>
      <c r="P108" s="113"/>
      <c r="Q108" s="113"/>
      <c r="R108" s="113"/>
    </row>
    <row r="109" spans="1:18" ht="15" customHeight="1" x14ac:dyDescent="0.15">
      <c r="A109" s="241"/>
      <c r="B109" s="242"/>
      <c r="C109" s="32" t="s">
        <v>124</v>
      </c>
      <c r="D109" s="121" t="s">
        <v>116</v>
      </c>
      <c r="E109" s="109"/>
      <c r="F109" s="109"/>
      <c r="G109" s="109"/>
      <c r="H109" s="109"/>
      <c r="I109" s="109"/>
      <c r="J109" s="109"/>
      <c r="K109" s="109"/>
      <c r="L109" s="109"/>
      <c r="M109" s="118"/>
      <c r="N109" s="118"/>
      <c r="O109" s="118"/>
      <c r="P109" s="113"/>
      <c r="Q109" s="113"/>
      <c r="R109" s="113"/>
    </row>
    <row r="110" spans="1:18" ht="15" customHeight="1" x14ac:dyDescent="0.15">
      <c r="A110" s="241"/>
      <c r="B110" s="242"/>
      <c r="C110" s="32" t="s">
        <v>123</v>
      </c>
      <c r="D110" s="121" t="s">
        <v>116</v>
      </c>
      <c r="E110" s="109"/>
      <c r="F110" s="109"/>
      <c r="G110" s="109"/>
      <c r="H110" s="109"/>
      <c r="I110" s="109"/>
      <c r="J110" s="109"/>
      <c r="K110" s="109"/>
      <c r="L110" s="109"/>
      <c r="M110" s="118"/>
      <c r="N110" s="118"/>
      <c r="O110" s="118"/>
      <c r="P110" s="113"/>
      <c r="Q110" s="113"/>
      <c r="R110" s="113"/>
    </row>
    <row r="111" spans="1:18" ht="15" customHeight="1" x14ac:dyDescent="0.15">
      <c r="A111" s="241"/>
      <c r="B111" s="242"/>
      <c r="C111" s="32" t="s">
        <v>125</v>
      </c>
      <c r="D111" s="121" t="s">
        <v>116</v>
      </c>
      <c r="E111" s="109"/>
      <c r="F111" s="109"/>
      <c r="G111" s="109"/>
      <c r="H111" s="109"/>
      <c r="I111" s="109"/>
      <c r="J111" s="109"/>
      <c r="K111" s="109"/>
      <c r="L111" s="109"/>
      <c r="M111" s="118"/>
      <c r="N111" s="118"/>
      <c r="O111" s="118"/>
      <c r="P111" s="113"/>
      <c r="Q111" s="113"/>
      <c r="R111" s="113"/>
    </row>
    <row r="112" spans="1:18" ht="15" customHeight="1" x14ac:dyDescent="0.15">
      <c r="A112" s="241"/>
      <c r="B112" s="242"/>
      <c r="C112" s="32" t="s">
        <v>121</v>
      </c>
      <c r="D112" s="121"/>
      <c r="E112" s="109"/>
      <c r="F112" s="109"/>
      <c r="G112" s="109"/>
      <c r="H112" s="109"/>
      <c r="I112" s="109"/>
      <c r="J112" s="109"/>
      <c r="K112" s="109"/>
      <c r="L112" s="109"/>
      <c r="M112" s="118"/>
      <c r="N112" s="118"/>
      <c r="O112" s="118"/>
      <c r="P112" s="113"/>
      <c r="Q112" s="113"/>
      <c r="R112" s="113"/>
    </row>
    <row r="113" spans="1:18" ht="15" customHeight="1" x14ac:dyDescent="0.15">
      <c r="A113" s="241"/>
      <c r="B113" s="242"/>
      <c r="C113" s="32" t="s">
        <v>122</v>
      </c>
      <c r="D113" s="121"/>
      <c r="E113" s="109"/>
      <c r="F113" s="109"/>
      <c r="G113" s="109"/>
      <c r="H113" s="109"/>
      <c r="I113" s="109"/>
      <c r="J113" s="109"/>
      <c r="K113" s="109"/>
      <c r="L113" s="109"/>
      <c r="M113" s="118"/>
      <c r="N113" s="118"/>
      <c r="O113" s="118"/>
      <c r="P113" s="113"/>
      <c r="Q113" s="113"/>
      <c r="R113" s="113"/>
    </row>
    <row r="114" spans="1:18" ht="15" customHeight="1" x14ac:dyDescent="0.15">
      <c r="A114" s="107" t="s">
        <v>18</v>
      </c>
      <c r="B114" s="14"/>
      <c r="C114" s="108"/>
      <c r="D114" s="54"/>
      <c r="E114" s="54"/>
      <c r="F114" s="54"/>
      <c r="G114" s="54"/>
      <c r="H114" s="54"/>
      <c r="I114" s="54"/>
      <c r="J114" s="54"/>
      <c r="K114" s="54"/>
      <c r="L114" s="54"/>
      <c r="M114" s="54"/>
      <c r="N114" s="54"/>
      <c r="O114" s="54"/>
      <c r="P114" s="54"/>
      <c r="Q114" s="54"/>
      <c r="R114" s="54"/>
    </row>
    <row r="115" spans="1:18" s="8" customFormat="1" ht="15" customHeight="1" x14ac:dyDescent="0.15">
      <c r="A115" s="241" t="s">
        <v>19</v>
      </c>
      <c r="B115" s="242">
        <f>COUNT(D120:R120)</f>
        <v>2</v>
      </c>
      <c r="C115" s="32" t="s">
        <v>127</v>
      </c>
      <c r="D115" s="72">
        <v>45002</v>
      </c>
      <c r="E115" s="109">
        <v>45208</v>
      </c>
      <c r="F115" s="109"/>
      <c r="G115" s="109"/>
      <c r="H115" s="109"/>
      <c r="I115" s="109"/>
      <c r="J115" s="109"/>
      <c r="K115" s="109"/>
      <c r="L115" s="109"/>
      <c r="M115" s="109"/>
      <c r="N115" s="109"/>
      <c r="O115" s="109"/>
      <c r="P115" s="112"/>
      <c r="Q115" s="112"/>
      <c r="R115" s="112"/>
    </row>
    <row r="116" spans="1:18" s="8" customFormat="1" ht="15" customHeight="1" x14ac:dyDescent="0.15">
      <c r="A116" s="241"/>
      <c r="B116" s="242"/>
      <c r="C116" s="32" t="s">
        <v>124</v>
      </c>
      <c r="D116" s="72" t="s">
        <v>239</v>
      </c>
      <c r="E116" s="72" t="s">
        <v>239</v>
      </c>
      <c r="F116" s="115" t="s">
        <v>116</v>
      </c>
      <c r="G116" s="118"/>
      <c r="H116" s="118"/>
      <c r="I116" s="119"/>
      <c r="J116" s="119"/>
      <c r="K116" s="109"/>
      <c r="L116" s="109"/>
      <c r="M116" s="109"/>
      <c r="N116" s="109"/>
      <c r="O116" s="109"/>
      <c r="P116" s="112"/>
      <c r="Q116" s="112"/>
      <c r="R116" s="112"/>
    </row>
    <row r="117" spans="1:18" s="8" customFormat="1" ht="15" customHeight="1" x14ac:dyDescent="0.15">
      <c r="A117" s="241"/>
      <c r="B117" s="242"/>
      <c r="C117" s="32" t="s">
        <v>123</v>
      </c>
      <c r="D117" s="72" t="s">
        <v>229</v>
      </c>
      <c r="E117" s="72" t="s">
        <v>229</v>
      </c>
      <c r="F117" s="122"/>
      <c r="G117" s="120"/>
      <c r="H117" s="120"/>
      <c r="I117" s="120"/>
      <c r="J117" s="120"/>
      <c r="K117" s="109"/>
      <c r="L117" s="109"/>
      <c r="M117" s="109"/>
      <c r="N117" s="109"/>
      <c r="O117" s="109"/>
      <c r="P117" s="112"/>
      <c r="Q117" s="112"/>
      <c r="R117" s="112"/>
    </row>
    <row r="118" spans="1:18" s="8" customFormat="1" ht="15" customHeight="1" x14ac:dyDescent="0.15">
      <c r="A118" s="241"/>
      <c r="B118" s="242"/>
      <c r="C118" s="32" t="s">
        <v>125</v>
      </c>
      <c r="D118" s="72" t="s">
        <v>239</v>
      </c>
      <c r="E118" s="72" t="s">
        <v>239</v>
      </c>
      <c r="F118" s="105" t="s">
        <v>116</v>
      </c>
      <c r="G118" s="72"/>
      <c r="H118" s="72"/>
      <c r="I118" s="109"/>
      <c r="J118" s="109"/>
      <c r="K118" s="109"/>
      <c r="L118" s="109"/>
      <c r="M118" s="109"/>
      <c r="N118" s="109"/>
      <c r="O118" s="109"/>
      <c r="P118" s="112"/>
      <c r="Q118" s="112"/>
      <c r="R118" s="112"/>
    </row>
    <row r="119" spans="1:18" s="8" customFormat="1" ht="15" customHeight="1" x14ac:dyDescent="0.15">
      <c r="A119" s="241"/>
      <c r="B119" s="242"/>
      <c r="C119" s="32" t="s">
        <v>121</v>
      </c>
      <c r="D119" s="72">
        <v>45008</v>
      </c>
      <c r="E119" s="109">
        <v>45218</v>
      </c>
      <c r="F119" s="120"/>
      <c r="G119" s="120"/>
      <c r="H119" s="120"/>
      <c r="I119" s="120"/>
      <c r="J119" s="120"/>
      <c r="K119" s="109"/>
      <c r="L119" s="109"/>
      <c r="M119" s="109"/>
      <c r="N119" s="109"/>
      <c r="O119" s="109"/>
      <c r="P119" s="112"/>
      <c r="Q119" s="112"/>
      <c r="R119" s="112"/>
    </row>
    <row r="120" spans="1:18" s="8" customFormat="1" ht="15" customHeight="1" x14ac:dyDescent="0.15">
      <c r="A120" s="241"/>
      <c r="B120" s="242"/>
      <c r="C120" s="32" t="s">
        <v>122</v>
      </c>
      <c r="D120" s="109">
        <v>45012</v>
      </c>
      <c r="E120" s="109">
        <v>45224</v>
      </c>
      <c r="F120" s="109"/>
      <c r="G120" s="109"/>
      <c r="H120" s="109"/>
      <c r="I120" s="109"/>
      <c r="J120" s="109"/>
      <c r="K120" s="68"/>
      <c r="L120" s="109"/>
      <c r="M120" s="109"/>
      <c r="N120" s="109"/>
      <c r="O120" s="109"/>
      <c r="P120" s="112"/>
      <c r="Q120" s="112"/>
      <c r="R120" s="112"/>
    </row>
    <row r="121" spans="1:18" ht="15" customHeight="1" x14ac:dyDescent="0.15">
      <c r="A121" s="241" t="s">
        <v>20</v>
      </c>
      <c r="B121" s="242">
        <f>COUNT(D126:R126)</f>
        <v>6</v>
      </c>
      <c r="C121" s="32" t="s">
        <v>127</v>
      </c>
      <c r="D121" s="72">
        <v>44958</v>
      </c>
      <c r="E121" s="72">
        <v>45000</v>
      </c>
      <c r="F121" s="72">
        <v>45021</v>
      </c>
      <c r="G121" s="72">
        <v>45091</v>
      </c>
      <c r="H121" s="109">
        <v>45203</v>
      </c>
      <c r="I121" s="109">
        <v>45278</v>
      </c>
      <c r="J121" s="109"/>
      <c r="K121" s="109"/>
      <c r="L121" s="109"/>
      <c r="M121" s="109"/>
      <c r="N121" s="109"/>
      <c r="O121" s="109"/>
      <c r="P121" s="113"/>
      <c r="Q121" s="113"/>
      <c r="R121" s="113"/>
    </row>
    <row r="122" spans="1:18" ht="15" customHeight="1" x14ac:dyDescent="0.15">
      <c r="A122" s="241"/>
      <c r="B122" s="242"/>
      <c r="C122" s="32" t="s">
        <v>124</v>
      </c>
      <c r="D122" s="72" t="s">
        <v>229</v>
      </c>
      <c r="E122" s="72" t="s">
        <v>229</v>
      </c>
      <c r="F122" s="72" t="s">
        <v>229</v>
      </c>
      <c r="G122" s="72" t="s">
        <v>229</v>
      </c>
      <c r="H122" s="72" t="s">
        <v>229</v>
      </c>
      <c r="I122" s="72" t="s">
        <v>229</v>
      </c>
      <c r="J122" s="109"/>
      <c r="K122" s="109"/>
      <c r="L122" s="109"/>
      <c r="M122" s="109"/>
      <c r="N122" s="109"/>
      <c r="O122" s="109"/>
      <c r="P122" s="113"/>
      <c r="Q122" s="113"/>
      <c r="R122" s="113"/>
    </row>
    <row r="123" spans="1:18" ht="15" customHeight="1" x14ac:dyDescent="0.15">
      <c r="A123" s="241"/>
      <c r="B123" s="242"/>
      <c r="C123" s="32" t="s">
        <v>123</v>
      </c>
      <c r="D123" s="72">
        <v>44951</v>
      </c>
      <c r="E123" s="72">
        <v>44992</v>
      </c>
      <c r="F123" s="72">
        <v>45015</v>
      </c>
      <c r="G123" s="72">
        <v>45083</v>
      </c>
      <c r="H123" s="109">
        <v>45188</v>
      </c>
      <c r="I123" s="109">
        <v>45272</v>
      </c>
      <c r="J123" s="109"/>
      <c r="K123" s="109"/>
      <c r="L123" s="109"/>
      <c r="M123" s="109"/>
      <c r="N123" s="109"/>
      <c r="O123" s="109"/>
      <c r="P123" s="113"/>
      <c r="Q123" s="113"/>
      <c r="R123" s="113"/>
    </row>
    <row r="124" spans="1:18" ht="15" customHeight="1" x14ac:dyDescent="0.15">
      <c r="A124" s="241"/>
      <c r="B124" s="242"/>
      <c r="C124" s="32" t="s">
        <v>125</v>
      </c>
      <c r="D124" s="72" t="s">
        <v>242</v>
      </c>
      <c r="E124" s="72" t="s">
        <v>242</v>
      </c>
      <c r="F124" s="72" t="s">
        <v>242</v>
      </c>
      <c r="G124" s="72" t="s">
        <v>242</v>
      </c>
      <c r="H124" s="72" t="s">
        <v>242</v>
      </c>
      <c r="I124" s="72" t="s">
        <v>242</v>
      </c>
      <c r="J124" s="109"/>
      <c r="K124" s="109"/>
      <c r="L124" s="109"/>
      <c r="M124" s="109"/>
      <c r="N124" s="109"/>
      <c r="O124" s="109"/>
      <c r="P124" s="113"/>
      <c r="Q124" s="113"/>
      <c r="R124" s="113"/>
    </row>
    <row r="125" spans="1:18" ht="15" customHeight="1" x14ac:dyDescent="0.15">
      <c r="A125" s="241"/>
      <c r="B125" s="242"/>
      <c r="C125" s="32" t="s">
        <v>121</v>
      </c>
      <c r="D125" s="72">
        <v>44973</v>
      </c>
      <c r="E125" s="109">
        <v>45008</v>
      </c>
      <c r="F125" s="109">
        <v>45035</v>
      </c>
      <c r="G125" s="109">
        <v>45098</v>
      </c>
      <c r="H125" s="109">
        <v>45218</v>
      </c>
      <c r="I125" s="109">
        <v>45282</v>
      </c>
      <c r="J125" s="109"/>
      <c r="K125" s="109"/>
      <c r="L125" s="109"/>
      <c r="M125" s="109"/>
      <c r="N125" s="109"/>
      <c r="O125" s="109"/>
      <c r="P125" s="113"/>
      <c r="Q125" s="113"/>
      <c r="R125" s="113"/>
    </row>
    <row r="126" spans="1:18" ht="15" customHeight="1" x14ac:dyDescent="0.15">
      <c r="A126" s="241"/>
      <c r="B126" s="242"/>
      <c r="C126" s="32" t="s">
        <v>122</v>
      </c>
      <c r="D126" s="109">
        <v>44984</v>
      </c>
      <c r="E126" s="109">
        <v>45012</v>
      </c>
      <c r="F126" s="109">
        <v>45037</v>
      </c>
      <c r="G126" s="109">
        <v>45104</v>
      </c>
      <c r="H126" s="109">
        <v>45230</v>
      </c>
      <c r="I126" s="72">
        <v>45282</v>
      </c>
      <c r="J126" s="109"/>
      <c r="K126" s="109"/>
      <c r="L126" s="109"/>
      <c r="M126" s="109"/>
      <c r="N126" s="109"/>
      <c r="O126" s="109"/>
      <c r="P126" s="113"/>
      <c r="Q126" s="113"/>
      <c r="R126" s="113"/>
    </row>
    <row r="127" spans="1:18" ht="15" customHeight="1" x14ac:dyDescent="0.15">
      <c r="A127" s="241" t="s">
        <v>21</v>
      </c>
      <c r="B127" s="242">
        <f>COUNT(D132:R132)</f>
        <v>5</v>
      </c>
      <c r="C127" s="32" t="s">
        <v>127</v>
      </c>
      <c r="D127" s="72" t="s">
        <v>229</v>
      </c>
      <c r="E127" s="72" t="s">
        <v>229</v>
      </c>
      <c r="F127" s="72" t="s">
        <v>229</v>
      </c>
      <c r="G127" s="72" t="s">
        <v>229</v>
      </c>
      <c r="H127" s="72" t="s">
        <v>229</v>
      </c>
      <c r="I127" s="109"/>
      <c r="J127" s="109"/>
      <c r="K127" s="109"/>
      <c r="L127" s="109"/>
      <c r="M127" s="109"/>
      <c r="N127" s="109"/>
      <c r="O127" s="109"/>
      <c r="P127" s="113"/>
      <c r="Q127" s="113"/>
      <c r="R127" s="113"/>
    </row>
    <row r="128" spans="1:18" ht="15" customHeight="1" x14ac:dyDescent="0.15">
      <c r="A128" s="241"/>
      <c r="B128" s="242"/>
      <c r="C128" s="32" t="s">
        <v>124</v>
      </c>
      <c r="D128" s="72" t="s">
        <v>229</v>
      </c>
      <c r="E128" s="72" t="s">
        <v>229</v>
      </c>
      <c r="F128" s="72" t="s">
        <v>229</v>
      </c>
      <c r="G128" s="72" t="s">
        <v>229</v>
      </c>
      <c r="H128" s="72" t="s">
        <v>229</v>
      </c>
      <c r="I128" s="109"/>
      <c r="J128" s="109"/>
      <c r="K128" s="109"/>
      <c r="L128" s="109"/>
      <c r="M128" s="109"/>
      <c r="N128" s="109"/>
      <c r="O128" s="109"/>
      <c r="P128" s="113"/>
      <c r="Q128" s="113"/>
      <c r="R128" s="113"/>
    </row>
    <row r="129" spans="1:18" ht="15" customHeight="1" x14ac:dyDescent="0.15">
      <c r="A129" s="241"/>
      <c r="B129" s="242"/>
      <c r="C129" s="32" t="s">
        <v>123</v>
      </c>
      <c r="D129" s="109">
        <v>44992</v>
      </c>
      <c r="E129" s="72">
        <v>45090</v>
      </c>
      <c r="F129" s="109">
        <v>45173</v>
      </c>
      <c r="G129" s="109">
        <v>45230</v>
      </c>
      <c r="H129" s="109">
        <v>45259</v>
      </c>
      <c r="I129" s="109"/>
      <c r="J129" s="109"/>
      <c r="K129" s="109"/>
      <c r="L129" s="109"/>
      <c r="M129" s="109"/>
      <c r="N129" s="109"/>
      <c r="O129" s="109"/>
      <c r="P129" s="113"/>
      <c r="Q129" s="113"/>
      <c r="R129" s="113"/>
    </row>
    <row r="130" spans="1:18" ht="15" customHeight="1" x14ac:dyDescent="0.15">
      <c r="A130" s="241"/>
      <c r="B130" s="242"/>
      <c r="C130" s="32" t="s">
        <v>125</v>
      </c>
      <c r="D130" s="72" t="s">
        <v>242</v>
      </c>
      <c r="E130" s="72" t="s">
        <v>242</v>
      </c>
      <c r="F130" s="72" t="s">
        <v>242</v>
      </c>
      <c r="G130" s="72" t="s">
        <v>242</v>
      </c>
      <c r="H130" s="72" t="s">
        <v>242</v>
      </c>
      <c r="I130" s="109"/>
      <c r="J130" s="109"/>
      <c r="K130" s="109"/>
      <c r="L130" s="109"/>
      <c r="M130" s="109"/>
      <c r="N130" s="109"/>
      <c r="O130" s="109"/>
      <c r="P130" s="113"/>
      <c r="Q130" s="113"/>
      <c r="R130" s="113"/>
    </row>
    <row r="131" spans="1:18" ht="15" customHeight="1" x14ac:dyDescent="0.15">
      <c r="A131" s="241"/>
      <c r="B131" s="242"/>
      <c r="C131" s="32" t="s">
        <v>121</v>
      </c>
      <c r="D131" s="109">
        <v>45007</v>
      </c>
      <c r="E131" s="109">
        <v>45105</v>
      </c>
      <c r="F131" s="109">
        <v>45191</v>
      </c>
      <c r="G131" s="109">
        <v>45245</v>
      </c>
      <c r="H131" s="109">
        <v>45273</v>
      </c>
      <c r="I131" s="119"/>
      <c r="J131" s="109"/>
      <c r="K131" s="109"/>
      <c r="L131" s="109"/>
      <c r="M131" s="109"/>
      <c r="N131" s="109"/>
      <c r="O131" s="109"/>
      <c r="P131" s="113"/>
      <c r="Q131" s="113"/>
      <c r="R131" s="113"/>
    </row>
    <row r="132" spans="1:18" ht="15" customHeight="1" x14ac:dyDescent="0.15">
      <c r="A132" s="241"/>
      <c r="B132" s="242"/>
      <c r="C132" s="32" t="s">
        <v>122</v>
      </c>
      <c r="D132" s="72">
        <v>45014</v>
      </c>
      <c r="E132" s="72">
        <v>45111</v>
      </c>
      <c r="F132" s="72">
        <v>45191</v>
      </c>
      <c r="G132" s="109">
        <v>45251</v>
      </c>
      <c r="H132" s="109">
        <v>45275</v>
      </c>
      <c r="I132" s="119"/>
      <c r="J132" s="109"/>
      <c r="K132" s="109"/>
      <c r="L132" s="109"/>
      <c r="M132" s="109"/>
      <c r="N132" s="109"/>
      <c r="O132" s="109"/>
      <c r="P132" s="113"/>
      <c r="Q132" s="113"/>
      <c r="R132" s="113"/>
    </row>
    <row r="133" spans="1:18" ht="15" customHeight="1" x14ac:dyDescent="0.15">
      <c r="A133" s="241" t="s">
        <v>22</v>
      </c>
      <c r="B133" s="242">
        <f>COUNT(D138:R138)</f>
        <v>4</v>
      </c>
      <c r="C133" s="32" t="s">
        <v>127</v>
      </c>
      <c r="D133" s="109">
        <v>45026</v>
      </c>
      <c r="E133" s="109">
        <v>45086</v>
      </c>
      <c r="F133" s="109">
        <v>45251</v>
      </c>
      <c r="G133" s="109">
        <v>45279</v>
      </c>
      <c r="H133" s="109"/>
      <c r="I133" s="109"/>
      <c r="J133" s="109"/>
      <c r="K133" s="109"/>
      <c r="L133" s="109"/>
      <c r="M133" s="109"/>
      <c r="N133" s="109"/>
      <c r="O133" s="109"/>
      <c r="P133" s="113"/>
      <c r="Q133" s="113"/>
      <c r="R133" s="113"/>
    </row>
    <row r="134" spans="1:18" ht="15" customHeight="1" x14ac:dyDescent="0.15">
      <c r="A134" s="241"/>
      <c r="B134" s="242"/>
      <c r="C134" s="32" t="s">
        <v>124</v>
      </c>
      <c r="D134" s="72" t="s">
        <v>229</v>
      </c>
      <c r="E134" s="72" t="s">
        <v>229</v>
      </c>
      <c r="F134" s="72" t="s">
        <v>229</v>
      </c>
      <c r="G134" s="72" t="s">
        <v>229</v>
      </c>
      <c r="H134" s="109"/>
      <c r="I134" s="109"/>
      <c r="J134" s="109"/>
      <c r="K134" s="109"/>
      <c r="L134" s="109"/>
      <c r="M134" s="109"/>
      <c r="N134" s="109"/>
      <c r="O134" s="109"/>
      <c r="P134" s="113"/>
      <c r="Q134" s="113"/>
      <c r="R134" s="113"/>
    </row>
    <row r="135" spans="1:18" ht="15" customHeight="1" x14ac:dyDescent="0.15">
      <c r="A135" s="241"/>
      <c r="B135" s="242"/>
      <c r="C135" s="32" t="s">
        <v>123</v>
      </c>
      <c r="D135" s="109">
        <v>45026</v>
      </c>
      <c r="E135" s="109">
        <v>45090</v>
      </c>
      <c r="F135" s="109">
        <v>45251</v>
      </c>
      <c r="G135" s="109">
        <v>45279</v>
      </c>
      <c r="H135" s="109"/>
      <c r="I135" s="109"/>
      <c r="J135" s="109"/>
      <c r="K135" s="109"/>
      <c r="L135" s="109"/>
      <c r="M135" s="109"/>
      <c r="N135" s="109"/>
      <c r="O135" s="109"/>
      <c r="P135" s="113"/>
      <c r="Q135" s="113"/>
      <c r="R135" s="113"/>
    </row>
    <row r="136" spans="1:18" ht="15" customHeight="1" x14ac:dyDescent="0.15">
      <c r="A136" s="241"/>
      <c r="B136" s="242"/>
      <c r="C136" s="32" t="s">
        <v>125</v>
      </c>
      <c r="D136" s="72" t="s">
        <v>242</v>
      </c>
      <c r="E136" s="72" t="s">
        <v>242</v>
      </c>
      <c r="F136" s="72" t="s">
        <v>242</v>
      </c>
      <c r="G136" s="72" t="s">
        <v>242</v>
      </c>
      <c r="H136" s="109"/>
      <c r="I136" s="109"/>
      <c r="J136" s="109"/>
      <c r="K136" s="109"/>
      <c r="L136" s="109"/>
      <c r="M136" s="109"/>
      <c r="N136" s="109"/>
      <c r="O136" s="109"/>
      <c r="P136" s="113"/>
      <c r="Q136" s="113"/>
      <c r="R136" s="113"/>
    </row>
    <row r="137" spans="1:18" ht="15" customHeight="1" x14ac:dyDescent="0.15">
      <c r="A137" s="241"/>
      <c r="B137" s="242"/>
      <c r="C137" s="32" t="s">
        <v>121</v>
      </c>
      <c r="D137" s="109">
        <v>45042</v>
      </c>
      <c r="E137" s="109">
        <v>45105</v>
      </c>
      <c r="F137" s="109">
        <v>45259</v>
      </c>
      <c r="G137" s="109">
        <v>45287</v>
      </c>
      <c r="H137" s="109"/>
      <c r="I137" s="109"/>
      <c r="J137" s="109"/>
      <c r="K137" s="109"/>
      <c r="L137" s="109"/>
      <c r="M137" s="109"/>
      <c r="N137" s="109"/>
      <c r="O137" s="109"/>
      <c r="P137" s="113"/>
      <c r="Q137" s="113"/>
      <c r="R137" s="113"/>
    </row>
    <row r="138" spans="1:18" ht="15" customHeight="1" x14ac:dyDescent="0.15">
      <c r="A138" s="241"/>
      <c r="B138" s="242"/>
      <c r="C138" s="32" t="s">
        <v>122</v>
      </c>
      <c r="D138" s="109">
        <v>45051</v>
      </c>
      <c r="E138" s="109">
        <v>45110</v>
      </c>
      <c r="F138" s="109">
        <v>45271</v>
      </c>
      <c r="G138" s="109">
        <v>45287</v>
      </c>
      <c r="H138" s="109"/>
      <c r="I138" s="109"/>
      <c r="J138" s="109"/>
      <c r="K138" s="109"/>
      <c r="L138" s="109"/>
      <c r="M138" s="109"/>
      <c r="N138" s="109"/>
      <c r="O138" s="109"/>
      <c r="P138" s="113"/>
      <c r="Q138" s="113"/>
      <c r="R138" s="113"/>
    </row>
    <row r="139" spans="1:18" ht="15" customHeight="1" x14ac:dyDescent="0.15">
      <c r="A139" s="241" t="s">
        <v>23</v>
      </c>
      <c r="B139" s="242">
        <f>COUNT(D144:R144)</f>
        <v>3</v>
      </c>
      <c r="C139" s="32" t="s">
        <v>127</v>
      </c>
      <c r="D139" s="109">
        <v>45016</v>
      </c>
      <c r="E139" s="109">
        <v>45181</v>
      </c>
      <c r="F139" s="109">
        <v>45268</v>
      </c>
      <c r="G139" s="109"/>
      <c r="H139" s="109"/>
      <c r="I139" s="109"/>
      <c r="J139" s="109"/>
      <c r="K139" s="109"/>
      <c r="L139" s="109"/>
      <c r="M139" s="109"/>
      <c r="N139" s="109"/>
      <c r="O139" s="109"/>
      <c r="P139" s="113"/>
      <c r="Q139" s="113"/>
      <c r="R139" s="113"/>
    </row>
    <row r="140" spans="1:18" ht="15" customHeight="1" x14ac:dyDescent="0.15">
      <c r="A140" s="241"/>
      <c r="B140" s="242"/>
      <c r="C140" s="32" t="s">
        <v>124</v>
      </c>
      <c r="D140" s="72">
        <v>45016</v>
      </c>
      <c r="E140" s="109">
        <v>45182</v>
      </c>
      <c r="F140" s="109">
        <v>45271</v>
      </c>
      <c r="G140" s="109"/>
      <c r="H140" s="109"/>
      <c r="I140" s="109"/>
      <c r="J140" s="109"/>
      <c r="K140" s="109"/>
      <c r="L140" s="109"/>
      <c r="M140" s="109"/>
      <c r="N140" s="109"/>
      <c r="O140" s="109"/>
      <c r="P140" s="113"/>
      <c r="Q140" s="113"/>
      <c r="R140" s="113"/>
    </row>
    <row r="141" spans="1:18" ht="15" customHeight="1" x14ac:dyDescent="0.15">
      <c r="A141" s="241"/>
      <c r="B141" s="242"/>
      <c r="C141" s="32" t="s">
        <v>123</v>
      </c>
      <c r="D141" s="109">
        <v>45014</v>
      </c>
      <c r="E141" s="109">
        <v>45182</v>
      </c>
      <c r="F141" s="109">
        <v>45272</v>
      </c>
      <c r="G141" s="109"/>
      <c r="H141" s="109"/>
      <c r="I141" s="109"/>
      <c r="J141" s="109"/>
      <c r="K141" s="109"/>
      <c r="L141" s="109"/>
      <c r="M141" s="109"/>
      <c r="N141" s="109"/>
      <c r="O141" s="109"/>
      <c r="P141" s="113"/>
      <c r="Q141" s="113"/>
      <c r="R141" s="113"/>
    </row>
    <row r="142" spans="1:18" ht="15" customHeight="1" x14ac:dyDescent="0.15">
      <c r="A142" s="241"/>
      <c r="B142" s="242"/>
      <c r="C142" s="32" t="s">
        <v>125</v>
      </c>
      <c r="D142" s="72" t="s">
        <v>242</v>
      </c>
      <c r="E142" s="72" t="s">
        <v>242</v>
      </c>
      <c r="F142" s="72" t="s">
        <v>242</v>
      </c>
      <c r="G142" s="109"/>
      <c r="H142" s="109"/>
      <c r="I142" s="109"/>
      <c r="J142" s="109"/>
      <c r="K142" s="109"/>
      <c r="L142" s="109"/>
      <c r="M142" s="109"/>
      <c r="N142" s="109"/>
      <c r="O142" s="109"/>
      <c r="P142" s="113"/>
      <c r="Q142" s="113"/>
      <c r="R142" s="113"/>
    </row>
    <row r="143" spans="1:18" ht="15" customHeight="1" x14ac:dyDescent="0.15">
      <c r="A143" s="241"/>
      <c r="B143" s="242"/>
      <c r="C143" s="32" t="s">
        <v>121</v>
      </c>
      <c r="D143" s="109">
        <v>45029</v>
      </c>
      <c r="E143" s="109">
        <v>45190</v>
      </c>
      <c r="F143" s="109">
        <v>45281</v>
      </c>
      <c r="G143" s="109"/>
      <c r="H143" s="109"/>
      <c r="I143" s="109"/>
      <c r="J143" s="109"/>
      <c r="K143" s="109"/>
      <c r="L143" s="109"/>
      <c r="M143" s="109"/>
      <c r="N143" s="109"/>
      <c r="O143" s="109"/>
      <c r="P143" s="113"/>
      <c r="Q143" s="113"/>
      <c r="R143" s="113"/>
    </row>
    <row r="144" spans="1:18" ht="15" customHeight="1" x14ac:dyDescent="0.15">
      <c r="A144" s="241"/>
      <c r="B144" s="242"/>
      <c r="C144" s="32" t="s">
        <v>122</v>
      </c>
      <c r="D144" s="109">
        <v>45029</v>
      </c>
      <c r="E144" s="109">
        <v>45191</v>
      </c>
      <c r="F144" s="109">
        <v>45281</v>
      </c>
      <c r="G144" s="109"/>
      <c r="H144" s="109"/>
      <c r="I144" s="109"/>
      <c r="J144" s="109"/>
      <c r="K144" s="109"/>
      <c r="L144" s="109"/>
      <c r="M144" s="109"/>
      <c r="N144" s="109"/>
      <c r="O144" s="109"/>
      <c r="P144" s="113"/>
      <c r="Q144" s="113"/>
      <c r="R144" s="113"/>
    </row>
    <row r="145" spans="1:18" s="2" customFormat="1" ht="15" customHeight="1" x14ac:dyDescent="0.15">
      <c r="A145" s="241" t="s">
        <v>24</v>
      </c>
      <c r="B145" s="242">
        <f>COUNT(D150:R150)</f>
        <v>2</v>
      </c>
      <c r="C145" s="32" t="s">
        <v>127</v>
      </c>
      <c r="D145" s="109">
        <v>44999</v>
      </c>
      <c r="E145" s="109">
        <v>45209</v>
      </c>
      <c r="F145" s="115"/>
      <c r="G145" s="109"/>
      <c r="H145" s="109"/>
      <c r="I145" s="109"/>
      <c r="J145" s="109"/>
      <c r="K145" s="109"/>
      <c r="L145" s="109"/>
      <c r="M145" s="109"/>
      <c r="N145" s="109"/>
      <c r="O145" s="109"/>
      <c r="P145" s="72"/>
      <c r="Q145" s="72"/>
      <c r="R145" s="72"/>
    </row>
    <row r="146" spans="1:18" s="2" customFormat="1" ht="15" customHeight="1" x14ac:dyDescent="0.15">
      <c r="A146" s="241"/>
      <c r="B146" s="242"/>
      <c r="C146" s="32" t="s">
        <v>124</v>
      </c>
      <c r="D146" s="72" t="s">
        <v>239</v>
      </c>
      <c r="E146" s="72" t="s">
        <v>239</v>
      </c>
      <c r="F146" s="115" t="s">
        <v>116</v>
      </c>
      <c r="G146" s="109"/>
      <c r="H146" s="109"/>
      <c r="I146" s="109"/>
      <c r="J146" s="109"/>
      <c r="K146" s="109"/>
      <c r="L146" s="109"/>
      <c r="M146" s="109"/>
      <c r="N146" s="109"/>
      <c r="O146" s="109"/>
      <c r="P146" s="72"/>
      <c r="Q146" s="72"/>
      <c r="R146" s="72"/>
    </row>
    <row r="147" spans="1:18" s="2" customFormat="1" ht="15" customHeight="1" x14ac:dyDescent="0.15">
      <c r="A147" s="241"/>
      <c r="B147" s="242"/>
      <c r="C147" s="32" t="s">
        <v>123</v>
      </c>
      <c r="D147" s="72">
        <v>45002</v>
      </c>
      <c r="E147" s="109">
        <v>45210</v>
      </c>
      <c r="F147" s="122"/>
      <c r="G147" s="109"/>
      <c r="H147" s="109"/>
      <c r="I147" s="109"/>
      <c r="J147" s="109"/>
      <c r="K147" s="109"/>
      <c r="L147" s="109"/>
      <c r="M147" s="109"/>
      <c r="N147" s="109"/>
      <c r="O147" s="109"/>
      <c r="P147" s="72"/>
      <c r="Q147" s="72"/>
      <c r="R147" s="72"/>
    </row>
    <row r="148" spans="1:18" s="2" customFormat="1" ht="15" customHeight="1" x14ac:dyDescent="0.15">
      <c r="A148" s="241"/>
      <c r="B148" s="242"/>
      <c r="C148" s="32" t="s">
        <v>125</v>
      </c>
      <c r="D148" s="72">
        <v>45001</v>
      </c>
      <c r="E148" s="109">
        <v>45210</v>
      </c>
      <c r="F148" s="115"/>
      <c r="G148" s="109"/>
      <c r="H148" s="109"/>
      <c r="I148" s="109"/>
      <c r="J148" s="109"/>
      <c r="K148" s="109"/>
      <c r="L148" s="109"/>
      <c r="M148" s="109"/>
      <c r="N148" s="109"/>
      <c r="O148" s="109"/>
      <c r="P148" s="72"/>
      <c r="Q148" s="72"/>
      <c r="R148" s="72"/>
    </row>
    <row r="149" spans="1:18" s="2" customFormat="1" ht="15" customHeight="1" x14ac:dyDescent="0.15">
      <c r="A149" s="241"/>
      <c r="B149" s="242"/>
      <c r="C149" s="32" t="s">
        <v>121</v>
      </c>
      <c r="D149" s="72">
        <v>45014</v>
      </c>
      <c r="E149" s="109">
        <v>45224</v>
      </c>
      <c r="F149" s="115"/>
      <c r="G149" s="109"/>
      <c r="H149" s="109"/>
      <c r="I149" s="109"/>
      <c r="J149" s="109"/>
      <c r="K149" s="109"/>
      <c r="L149" s="109"/>
      <c r="M149" s="109"/>
      <c r="N149" s="109"/>
      <c r="O149" s="109"/>
      <c r="P149" s="72"/>
      <c r="Q149" s="72"/>
      <c r="R149" s="72"/>
    </row>
    <row r="150" spans="1:18" s="2" customFormat="1" ht="15" customHeight="1" x14ac:dyDescent="0.15">
      <c r="A150" s="241"/>
      <c r="B150" s="242"/>
      <c r="C150" s="32" t="s">
        <v>122</v>
      </c>
      <c r="D150" s="109">
        <v>45026</v>
      </c>
      <c r="E150" s="109">
        <v>45233</v>
      </c>
      <c r="F150" s="115"/>
      <c r="G150" s="109"/>
      <c r="H150" s="109"/>
      <c r="I150" s="109"/>
      <c r="J150" s="109"/>
      <c r="K150" s="109"/>
      <c r="L150" s="109"/>
      <c r="M150" s="109"/>
      <c r="N150" s="109"/>
      <c r="O150" s="109"/>
      <c r="P150" s="72"/>
      <c r="Q150" s="72"/>
      <c r="R150" s="72"/>
    </row>
    <row r="151" spans="1:18" ht="15" customHeight="1" x14ac:dyDescent="0.15">
      <c r="A151" s="241" t="s">
        <v>25</v>
      </c>
      <c r="B151" s="242">
        <f>COUNT(D156:R156)</f>
        <v>2</v>
      </c>
      <c r="C151" s="32" t="s">
        <v>127</v>
      </c>
      <c r="D151" s="109">
        <v>45167</v>
      </c>
      <c r="E151" s="109">
        <v>45257</v>
      </c>
      <c r="F151" s="115"/>
      <c r="G151" s="109"/>
      <c r="H151" s="109"/>
      <c r="I151" s="109"/>
      <c r="J151" s="109"/>
      <c r="K151" s="109"/>
      <c r="L151" s="109"/>
      <c r="M151" s="109"/>
      <c r="N151" s="109"/>
      <c r="O151" s="109"/>
      <c r="P151" s="113"/>
      <c r="Q151" s="113"/>
      <c r="R151" s="113"/>
    </row>
    <row r="152" spans="1:18" ht="15" customHeight="1" x14ac:dyDescent="0.15">
      <c r="A152" s="241"/>
      <c r="B152" s="242"/>
      <c r="C152" s="32" t="s">
        <v>124</v>
      </c>
      <c r="D152" s="72" t="s">
        <v>229</v>
      </c>
      <c r="E152" s="72" t="s">
        <v>229</v>
      </c>
      <c r="F152" s="115"/>
      <c r="G152" s="109"/>
      <c r="H152" s="109"/>
      <c r="I152" s="109"/>
      <c r="J152" s="109"/>
      <c r="K152" s="109"/>
      <c r="L152" s="109"/>
      <c r="M152" s="109"/>
      <c r="N152" s="109"/>
      <c r="O152" s="109"/>
      <c r="P152" s="113"/>
      <c r="Q152" s="113"/>
      <c r="R152" s="113"/>
    </row>
    <row r="153" spans="1:18" ht="15" customHeight="1" x14ac:dyDescent="0.15">
      <c r="A153" s="241"/>
      <c r="B153" s="242"/>
      <c r="C153" s="32" t="s">
        <v>123</v>
      </c>
      <c r="D153" s="109">
        <v>45167</v>
      </c>
      <c r="E153" s="109">
        <v>45257</v>
      </c>
      <c r="F153" s="115"/>
      <c r="G153" s="109"/>
      <c r="H153" s="109"/>
      <c r="I153" s="109"/>
      <c r="J153" s="109"/>
      <c r="K153" s="109"/>
      <c r="L153" s="109"/>
      <c r="M153" s="109"/>
      <c r="N153" s="109"/>
      <c r="O153" s="109"/>
      <c r="P153" s="113"/>
      <c r="Q153" s="113"/>
      <c r="R153" s="113"/>
    </row>
    <row r="154" spans="1:18" ht="15" customHeight="1" x14ac:dyDescent="0.15">
      <c r="A154" s="241"/>
      <c r="B154" s="242"/>
      <c r="C154" s="32" t="s">
        <v>125</v>
      </c>
      <c r="D154" s="72" t="s">
        <v>239</v>
      </c>
      <c r="E154" s="72" t="s">
        <v>239</v>
      </c>
      <c r="F154" s="115" t="s">
        <v>116</v>
      </c>
      <c r="G154" s="118"/>
      <c r="H154" s="109"/>
      <c r="I154" s="109"/>
      <c r="J154" s="109"/>
      <c r="K154" s="109"/>
      <c r="L154" s="109"/>
      <c r="M154" s="109"/>
      <c r="N154" s="109"/>
      <c r="O154" s="109"/>
      <c r="P154" s="113"/>
      <c r="Q154" s="113"/>
      <c r="R154" s="113"/>
    </row>
    <row r="155" spans="1:18" ht="15" customHeight="1" x14ac:dyDescent="0.15">
      <c r="A155" s="241"/>
      <c r="B155" s="242"/>
      <c r="C155" s="32" t="s">
        <v>121</v>
      </c>
      <c r="D155" s="109">
        <v>45181</v>
      </c>
      <c r="E155" s="109">
        <v>45259</v>
      </c>
      <c r="F155" s="115"/>
      <c r="G155" s="120"/>
      <c r="H155" s="109"/>
      <c r="I155" s="109"/>
      <c r="J155" s="109"/>
      <c r="K155" s="109"/>
      <c r="L155" s="109"/>
      <c r="M155" s="109"/>
      <c r="N155" s="109"/>
      <c r="O155" s="109"/>
      <c r="P155" s="113"/>
      <c r="Q155" s="113"/>
      <c r="R155" s="113"/>
    </row>
    <row r="156" spans="1:18" ht="15" customHeight="1" x14ac:dyDescent="0.15">
      <c r="A156" s="241"/>
      <c r="B156" s="242"/>
      <c r="C156" s="32" t="s">
        <v>122</v>
      </c>
      <c r="D156" s="109">
        <v>45187</v>
      </c>
      <c r="E156" s="109">
        <v>45260</v>
      </c>
      <c r="F156" s="115"/>
      <c r="G156" s="109"/>
      <c r="H156" s="109"/>
      <c r="I156" s="109"/>
      <c r="J156" s="109"/>
      <c r="K156" s="109"/>
      <c r="L156" s="109"/>
      <c r="M156" s="109"/>
      <c r="N156" s="109"/>
      <c r="O156" s="109"/>
      <c r="P156" s="113"/>
      <c r="Q156" s="113"/>
      <c r="R156" s="113"/>
    </row>
    <row r="157" spans="1:18" ht="15" customHeight="1" x14ac:dyDescent="0.15">
      <c r="A157" s="241" t="s">
        <v>26</v>
      </c>
      <c r="B157" s="242">
        <f>COUNT(D162:R162)</f>
        <v>8</v>
      </c>
      <c r="C157" s="32" t="s">
        <v>127</v>
      </c>
      <c r="D157" s="109">
        <v>44966</v>
      </c>
      <c r="E157" s="72">
        <v>45021</v>
      </c>
      <c r="F157" s="109">
        <v>45029</v>
      </c>
      <c r="G157" s="109">
        <v>45082</v>
      </c>
      <c r="H157" s="109">
        <v>45148</v>
      </c>
      <c r="I157" s="109">
        <v>45184</v>
      </c>
      <c r="J157" s="109">
        <v>45212</v>
      </c>
      <c r="K157" s="109">
        <v>45261</v>
      </c>
      <c r="L157" s="109"/>
      <c r="M157" s="118"/>
      <c r="N157" s="109"/>
      <c r="O157" s="109"/>
      <c r="P157" s="113"/>
      <c r="Q157" s="113"/>
      <c r="R157" s="113"/>
    </row>
    <row r="158" spans="1:18" ht="15" customHeight="1" x14ac:dyDescent="0.15">
      <c r="A158" s="241"/>
      <c r="B158" s="242"/>
      <c r="C158" s="32" t="s">
        <v>124</v>
      </c>
      <c r="D158" s="72" t="s">
        <v>229</v>
      </c>
      <c r="E158" s="72" t="s">
        <v>229</v>
      </c>
      <c r="F158" s="72" t="s">
        <v>229</v>
      </c>
      <c r="G158" s="72" t="s">
        <v>229</v>
      </c>
      <c r="H158" s="72" t="s">
        <v>229</v>
      </c>
      <c r="I158" s="72" t="s">
        <v>229</v>
      </c>
      <c r="J158" s="72" t="s">
        <v>229</v>
      </c>
      <c r="K158" s="72" t="s">
        <v>229</v>
      </c>
      <c r="L158" s="109"/>
      <c r="M158" s="118"/>
      <c r="N158" s="109"/>
      <c r="O158" s="109"/>
      <c r="P158" s="113"/>
      <c r="Q158" s="113"/>
      <c r="R158" s="113"/>
    </row>
    <row r="159" spans="1:18" ht="15" customHeight="1" x14ac:dyDescent="0.15">
      <c r="A159" s="241"/>
      <c r="B159" s="242"/>
      <c r="C159" s="32" t="s">
        <v>123</v>
      </c>
      <c r="D159" s="72" t="s">
        <v>229</v>
      </c>
      <c r="E159" s="72" t="s">
        <v>229</v>
      </c>
      <c r="F159" s="72" t="s">
        <v>229</v>
      </c>
      <c r="G159" s="72" t="s">
        <v>229</v>
      </c>
      <c r="H159" s="72" t="s">
        <v>229</v>
      </c>
      <c r="I159" s="72" t="s">
        <v>229</v>
      </c>
      <c r="J159" s="72" t="s">
        <v>229</v>
      </c>
      <c r="K159" s="72" t="s">
        <v>229</v>
      </c>
      <c r="L159" s="118"/>
      <c r="M159" s="119"/>
      <c r="N159" s="118"/>
      <c r="O159" s="109"/>
      <c r="P159" s="113"/>
      <c r="Q159" s="113"/>
      <c r="R159" s="113"/>
    </row>
    <row r="160" spans="1:18" ht="15" customHeight="1" x14ac:dyDescent="0.15">
      <c r="A160" s="241"/>
      <c r="B160" s="242"/>
      <c r="C160" s="32" t="s">
        <v>125</v>
      </c>
      <c r="D160" s="72" t="s">
        <v>242</v>
      </c>
      <c r="E160" s="72" t="s">
        <v>242</v>
      </c>
      <c r="F160" s="72" t="s">
        <v>242</v>
      </c>
      <c r="G160" s="72" t="s">
        <v>242</v>
      </c>
      <c r="H160" s="72" t="s">
        <v>242</v>
      </c>
      <c r="I160" s="72" t="s">
        <v>242</v>
      </c>
      <c r="J160" s="72" t="s">
        <v>242</v>
      </c>
      <c r="K160" s="72" t="s">
        <v>242</v>
      </c>
      <c r="L160" s="118"/>
      <c r="M160" s="119"/>
      <c r="N160" s="118"/>
      <c r="O160" s="109"/>
      <c r="P160" s="113"/>
      <c r="Q160" s="113"/>
      <c r="R160" s="113"/>
    </row>
    <row r="161" spans="1:18" ht="15" customHeight="1" x14ac:dyDescent="0.15">
      <c r="A161" s="241"/>
      <c r="B161" s="242"/>
      <c r="C161" s="32" t="s">
        <v>121</v>
      </c>
      <c r="D161" s="109">
        <v>44979</v>
      </c>
      <c r="E161" s="72">
        <v>45023</v>
      </c>
      <c r="F161" s="109">
        <v>45043</v>
      </c>
      <c r="G161" s="109">
        <v>45099</v>
      </c>
      <c r="H161" s="109">
        <v>45162</v>
      </c>
      <c r="I161" s="109">
        <v>45197</v>
      </c>
      <c r="J161" s="109">
        <v>45218</v>
      </c>
      <c r="K161" s="109">
        <v>45273</v>
      </c>
      <c r="L161" s="123"/>
      <c r="M161" s="123"/>
      <c r="N161" s="123"/>
      <c r="O161" s="109"/>
      <c r="P161" s="113"/>
      <c r="Q161" s="113"/>
      <c r="R161" s="113"/>
    </row>
    <row r="162" spans="1:18" ht="15" customHeight="1" x14ac:dyDescent="0.15">
      <c r="A162" s="241"/>
      <c r="B162" s="242"/>
      <c r="C162" s="32" t="s">
        <v>122</v>
      </c>
      <c r="D162" s="109">
        <v>44985</v>
      </c>
      <c r="E162" s="109">
        <v>45023</v>
      </c>
      <c r="F162" s="109">
        <v>45049</v>
      </c>
      <c r="G162" s="109">
        <v>45104</v>
      </c>
      <c r="H162" s="109">
        <v>45167</v>
      </c>
      <c r="I162" s="109">
        <v>45201</v>
      </c>
      <c r="J162" s="109">
        <v>45223</v>
      </c>
      <c r="K162" s="109">
        <v>45275</v>
      </c>
      <c r="L162" s="118"/>
      <c r="M162" s="123"/>
      <c r="N162" s="123"/>
      <c r="O162" s="109"/>
      <c r="P162" s="113"/>
      <c r="Q162" s="113"/>
      <c r="R162" s="113"/>
    </row>
    <row r="163" spans="1:18" ht="15" customHeight="1" x14ac:dyDescent="0.15">
      <c r="A163" s="241" t="s">
        <v>27</v>
      </c>
      <c r="B163" s="242">
        <f>COUNT(D168:R168)</f>
        <v>4</v>
      </c>
      <c r="C163" s="32" t="s">
        <v>127</v>
      </c>
      <c r="D163" s="72">
        <v>45110</v>
      </c>
      <c r="E163" s="109">
        <v>45194</v>
      </c>
      <c r="F163" s="109">
        <v>45254</v>
      </c>
      <c r="G163" s="109">
        <v>45274</v>
      </c>
      <c r="H163" s="109"/>
      <c r="I163" s="109"/>
      <c r="J163" s="109"/>
      <c r="K163" s="109"/>
      <c r="L163" s="109"/>
      <c r="M163" s="109"/>
      <c r="N163" s="109"/>
      <c r="O163" s="109"/>
      <c r="P163" s="113"/>
      <c r="Q163" s="113"/>
      <c r="R163" s="113"/>
    </row>
    <row r="164" spans="1:18" ht="15" customHeight="1" x14ac:dyDescent="0.15">
      <c r="A164" s="241"/>
      <c r="B164" s="242"/>
      <c r="C164" s="32" t="s">
        <v>124</v>
      </c>
      <c r="D164" s="72" t="s">
        <v>229</v>
      </c>
      <c r="E164" s="72" t="s">
        <v>229</v>
      </c>
      <c r="F164" s="72" t="s">
        <v>229</v>
      </c>
      <c r="G164" s="72" t="s">
        <v>229</v>
      </c>
      <c r="H164" s="109"/>
      <c r="I164" s="109"/>
      <c r="J164" s="109"/>
      <c r="K164" s="109"/>
      <c r="L164" s="109"/>
      <c r="M164" s="109"/>
      <c r="N164" s="109"/>
      <c r="O164" s="109"/>
      <c r="P164" s="113"/>
      <c r="Q164" s="113"/>
      <c r="R164" s="113"/>
    </row>
    <row r="165" spans="1:18" ht="15" customHeight="1" x14ac:dyDescent="0.15">
      <c r="A165" s="241"/>
      <c r="B165" s="242"/>
      <c r="C165" s="32" t="s">
        <v>123</v>
      </c>
      <c r="D165" s="72" t="s">
        <v>239</v>
      </c>
      <c r="E165" s="72" t="s">
        <v>239</v>
      </c>
      <c r="F165" s="72" t="s">
        <v>239</v>
      </c>
      <c r="G165" s="72" t="s">
        <v>239</v>
      </c>
      <c r="H165" s="115" t="s">
        <v>116</v>
      </c>
      <c r="I165" s="109"/>
      <c r="J165" s="109"/>
      <c r="K165" s="109"/>
      <c r="L165" s="109"/>
      <c r="M165" s="109"/>
      <c r="N165" s="109"/>
      <c r="O165" s="109"/>
      <c r="P165" s="113"/>
      <c r="Q165" s="113"/>
      <c r="R165" s="113"/>
    </row>
    <row r="166" spans="1:18" ht="15" customHeight="1" x14ac:dyDescent="0.15">
      <c r="A166" s="241"/>
      <c r="B166" s="242"/>
      <c r="C166" s="32" t="s">
        <v>125</v>
      </c>
      <c r="D166" s="109">
        <v>45113</v>
      </c>
      <c r="E166" s="109">
        <v>45190</v>
      </c>
      <c r="F166" s="109">
        <v>45259</v>
      </c>
      <c r="G166" s="109">
        <v>45280</v>
      </c>
      <c r="H166" s="120"/>
      <c r="I166" s="109"/>
      <c r="J166" s="109"/>
      <c r="K166" s="109"/>
      <c r="L166" s="109"/>
      <c r="M166" s="109"/>
      <c r="N166" s="109"/>
      <c r="O166" s="109"/>
      <c r="P166" s="113"/>
      <c r="Q166" s="113"/>
      <c r="R166" s="113"/>
    </row>
    <row r="167" spans="1:18" ht="15" customHeight="1" x14ac:dyDescent="0.15">
      <c r="A167" s="241"/>
      <c r="B167" s="242"/>
      <c r="C167" s="32" t="s">
        <v>121</v>
      </c>
      <c r="D167" s="109">
        <v>45113</v>
      </c>
      <c r="E167" s="109">
        <v>45197</v>
      </c>
      <c r="F167" s="109">
        <v>45260</v>
      </c>
      <c r="G167" s="109">
        <v>45285</v>
      </c>
      <c r="H167" s="120"/>
      <c r="I167" s="109"/>
      <c r="J167" s="109"/>
      <c r="K167" s="109"/>
      <c r="L167" s="109"/>
      <c r="M167" s="109"/>
      <c r="N167" s="109"/>
      <c r="O167" s="109"/>
      <c r="P167" s="113"/>
      <c r="Q167" s="113"/>
      <c r="R167" s="113"/>
    </row>
    <row r="168" spans="1:18" ht="15" customHeight="1" x14ac:dyDescent="0.15">
      <c r="A168" s="241"/>
      <c r="B168" s="242"/>
      <c r="C168" s="32" t="s">
        <v>122</v>
      </c>
      <c r="D168" s="109">
        <v>45126</v>
      </c>
      <c r="E168" s="109">
        <v>45205</v>
      </c>
      <c r="F168" s="109">
        <v>45273</v>
      </c>
      <c r="G168" s="109">
        <v>45288</v>
      </c>
      <c r="H168" s="109"/>
      <c r="I168" s="109"/>
      <c r="J168" s="109"/>
      <c r="K168" s="109"/>
      <c r="L168" s="109"/>
      <c r="M168" s="109"/>
      <c r="N168" s="109"/>
      <c r="O168" s="109"/>
      <c r="P168" s="113"/>
      <c r="Q168" s="113"/>
      <c r="R168" s="113"/>
    </row>
    <row r="169" spans="1:18" ht="15" customHeight="1" x14ac:dyDescent="0.15">
      <c r="A169" s="241" t="s">
        <v>138</v>
      </c>
      <c r="B169" s="242">
        <f>COUNT(D174:R174)</f>
        <v>1</v>
      </c>
      <c r="C169" s="32" t="s">
        <v>127</v>
      </c>
      <c r="D169" s="109">
        <v>45196</v>
      </c>
      <c r="E169" s="109"/>
      <c r="F169" s="109"/>
      <c r="G169" s="109"/>
      <c r="H169" s="109"/>
      <c r="I169" s="109"/>
      <c r="J169" s="109"/>
      <c r="K169" s="109"/>
      <c r="L169" s="109"/>
      <c r="M169" s="118"/>
      <c r="N169" s="118"/>
      <c r="O169" s="118"/>
      <c r="P169" s="113"/>
      <c r="Q169" s="113"/>
      <c r="R169" s="113"/>
    </row>
    <row r="170" spans="1:18" ht="15" customHeight="1" x14ac:dyDescent="0.15">
      <c r="A170" s="241"/>
      <c r="B170" s="242"/>
      <c r="C170" s="32" t="s">
        <v>124</v>
      </c>
      <c r="D170" s="72" t="s">
        <v>229</v>
      </c>
      <c r="E170" s="109"/>
      <c r="F170" s="109"/>
      <c r="G170" s="109"/>
      <c r="H170" s="109"/>
      <c r="I170" s="109"/>
      <c r="J170" s="109"/>
      <c r="K170" s="109"/>
      <c r="L170" s="109"/>
      <c r="M170" s="118"/>
      <c r="N170" s="118"/>
      <c r="O170" s="118"/>
      <c r="P170" s="113"/>
      <c r="Q170" s="113"/>
      <c r="R170" s="113"/>
    </row>
    <row r="171" spans="1:18" ht="15" customHeight="1" x14ac:dyDescent="0.15">
      <c r="A171" s="241"/>
      <c r="B171" s="242"/>
      <c r="C171" s="32" t="s">
        <v>123</v>
      </c>
      <c r="D171" s="109">
        <v>45191</v>
      </c>
      <c r="E171" s="109"/>
      <c r="F171" s="72"/>
      <c r="G171" s="109"/>
      <c r="H171" s="109"/>
      <c r="I171" s="109"/>
      <c r="J171" s="109"/>
      <c r="K171" s="109"/>
      <c r="L171" s="109"/>
      <c r="M171" s="118"/>
      <c r="N171" s="118"/>
      <c r="O171" s="118"/>
      <c r="P171" s="113"/>
      <c r="Q171" s="113"/>
      <c r="R171" s="113"/>
    </row>
    <row r="172" spans="1:18" ht="15" customHeight="1" x14ac:dyDescent="0.15">
      <c r="A172" s="241"/>
      <c r="B172" s="242"/>
      <c r="C172" s="72" t="s">
        <v>125</v>
      </c>
      <c r="D172" s="72" t="s">
        <v>239</v>
      </c>
      <c r="E172" s="115" t="s">
        <v>116</v>
      </c>
      <c r="F172" s="72"/>
      <c r="G172" s="109"/>
      <c r="H172" s="109"/>
      <c r="I172" s="109"/>
      <c r="J172" s="109"/>
      <c r="K172" s="109"/>
      <c r="L172" s="109"/>
      <c r="M172" s="118"/>
      <c r="N172" s="118"/>
      <c r="O172" s="118"/>
      <c r="P172" s="113"/>
      <c r="Q172" s="113"/>
      <c r="R172" s="113"/>
    </row>
    <row r="173" spans="1:18" ht="15" customHeight="1" x14ac:dyDescent="0.15">
      <c r="A173" s="241"/>
      <c r="B173" s="242"/>
      <c r="C173" s="32" t="s">
        <v>121</v>
      </c>
      <c r="D173" s="109">
        <v>45238</v>
      </c>
      <c r="E173" s="120"/>
      <c r="F173" s="72"/>
      <c r="G173" s="109"/>
      <c r="H173" s="109"/>
      <c r="I173" s="109"/>
      <c r="J173" s="109"/>
      <c r="K173" s="109"/>
      <c r="L173" s="109"/>
      <c r="M173" s="118"/>
      <c r="N173" s="118"/>
      <c r="O173" s="118"/>
      <c r="P173" s="113"/>
      <c r="Q173" s="113"/>
      <c r="R173" s="113"/>
    </row>
    <row r="174" spans="1:18" ht="15" customHeight="1" x14ac:dyDescent="0.15">
      <c r="A174" s="241"/>
      <c r="B174" s="242"/>
      <c r="C174" s="32" t="s">
        <v>122</v>
      </c>
      <c r="D174" s="109">
        <v>45243</v>
      </c>
      <c r="E174" s="120"/>
      <c r="F174" s="72"/>
      <c r="G174" s="109"/>
      <c r="H174" s="109"/>
      <c r="I174" s="109"/>
      <c r="J174" s="109"/>
      <c r="K174" s="109"/>
      <c r="L174" s="109"/>
      <c r="M174" s="118"/>
      <c r="N174" s="118"/>
      <c r="O174" s="118"/>
      <c r="P174" s="113"/>
      <c r="Q174" s="113"/>
      <c r="R174" s="113"/>
    </row>
    <row r="175" spans="1:18" ht="15" customHeight="1" x14ac:dyDescent="0.15">
      <c r="A175" s="241" t="s">
        <v>28</v>
      </c>
      <c r="B175" s="242">
        <f>COUNT(D180:R180)</f>
        <v>3</v>
      </c>
      <c r="C175" s="32" t="s">
        <v>127</v>
      </c>
      <c r="D175" s="109">
        <v>44986</v>
      </c>
      <c r="E175" s="109">
        <v>45083</v>
      </c>
      <c r="F175" s="109">
        <v>45238</v>
      </c>
      <c r="G175" s="109"/>
      <c r="H175" s="109"/>
      <c r="I175" s="109"/>
      <c r="J175" s="109"/>
      <c r="K175" s="109"/>
      <c r="L175" s="109"/>
      <c r="M175" s="109"/>
      <c r="N175" s="109"/>
      <c r="O175" s="109"/>
      <c r="P175" s="113"/>
      <c r="Q175" s="113"/>
      <c r="R175" s="113"/>
    </row>
    <row r="176" spans="1:18" ht="15" customHeight="1" x14ac:dyDescent="0.15">
      <c r="A176" s="241"/>
      <c r="B176" s="242"/>
      <c r="C176" s="32" t="s">
        <v>124</v>
      </c>
      <c r="D176" s="72" t="s">
        <v>229</v>
      </c>
      <c r="E176" s="72" t="s">
        <v>229</v>
      </c>
      <c r="F176" s="72" t="s">
        <v>229</v>
      </c>
      <c r="G176" s="109"/>
      <c r="H176" s="109"/>
      <c r="I176" s="109"/>
      <c r="J176" s="109"/>
      <c r="K176" s="109"/>
      <c r="L176" s="109"/>
      <c r="M176" s="109"/>
      <c r="N176" s="109"/>
      <c r="O176" s="109"/>
      <c r="P176" s="113"/>
      <c r="Q176" s="113"/>
      <c r="R176" s="113"/>
    </row>
    <row r="177" spans="1:18" ht="15" customHeight="1" x14ac:dyDescent="0.15">
      <c r="A177" s="241"/>
      <c r="B177" s="242"/>
      <c r="C177" s="32" t="s">
        <v>123</v>
      </c>
      <c r="D177" s="72" t="s">
        <v>229</v>
      </c>
      <c r="E177" s="72" t="s">
        <v>229</v>
      </c>
      <c r="F177" s="72" t="s">
        <v>229</v>
      </c>
      <c r="G177" s="109"/>
      <c r="H177" s="109"/>
      <c r="I177" s="109"/>
      <c r="J177" s="109"/>
      <c r="K177" s="109"/>
      <c r="L177" s="109"/>
      <c r="M177" s="109"/>
      <c r="N177" s="109"/>
      <c r="O177" s="109"/>
      <c r="P177" s="113"/>
      <c r="Q177" s="113"/>
      <c r="R177" s="113"/>
    </row>
    <row r="178" spans="1:18" ht="15" customHeight="1" x14ac:dyDescent="0.15">
      <c r="A178" s="241"/>
      <c r="B178" s="242"/>
      <c r="C178" s="32" t="s">
        <v>125</v>
      </c>
      <c r="D178" s="72" t="s">
        <v>242</v>
      </c>
      <c r="E178" s="72" t="s">
        <v>242</v>
      </c>
      <c r="F178" s="72" t="s">
        <v>242</v>
      </c>
      <c r="G178" s="72"/>
      <c r="H178" s="72"/>
      <c r="I178" s="109"/>
      <c r="J178" s="109"/>
      <c r="K178" s="109"/>
      <c r="L178" s="109"/>
      <c r="M178" s="109"/>
      <c r="N178" s="109"/>
      <c r="O178" s="109"/>
      <c r="P178" s="113"/>
      <c r="Q178" s="113"/>
      <c r="R178" s="113"/>
    </row>
    <row r="179" spans="1:18" ht="15" customHeight="1" x14ac:dyDescent="0.15">
      <c r="A179" s="241"/>
      <c r="B179" s="242"/>
      <c r="C179" s="32" t="s">
        <v>121</v>
      </c>
      <c r="D179" s="72">
        <v>45008</v>
      </c>
      <c r="E179" s="72">
        <v>45106</v>
      </c>
      <c r="F179" s="72">
        <v>45258</v>
      </c>
      <c r="G179" s="72"/>
      <c r="H179" s="72"/>
      <c r="I179" s="109"/>
      <c r="J179" s="109"/>
      <c r="K179" s="109"/>
      <c r="L179" s="109"/>
      <c r="M179" s="109"/>
      <c r="N179" s="109"/>
      <c r="O179" s="109"/>
      <c r="P179" s="113"/>
      <c r="Q179" s="113"/>
      <c r="R179" s="113"/>
    </row>
    <row r="180" spans="1:18" ht="15" customHeight="1" x14ac:dyDescent="0.15">
      <c r="A180" s="241"/>
      <c r="B180" s="242"/>
      <c r="C180" s="32" t="s">
        <v>122</v>
      </c>
      <c r="D180" s="109">
        <v>45016</v>
      </c>
      <c r="E180" s="109">
        <v>45112</v>
      </c>
      <c r="F180" s="109">
        <v>45265</v>
      </c>
      <c r="G180" s="109"/>
      <c r="H180" s="109"/>
      <c r="I180" s="109"/>
      <c r="J180" s="109"/>
      <c r="K180" s="109"/>
      <c r="L180" s="109"/>
      <c r="M180" s="109"/>
      <c r="N180" s="109"/>
      <c r="O180" s="109"/>
      <c r="P180" s="113"/>
      <c r="Q180" s="113"/>
      <c r="R180" s="113"/>
    </row>
    <row r="181" spans="1:18" ht="15" customHeight="1" x14ac:dyDescent="0.15">
      <c r="A181" s="107" t="s">
        <v>29</v>
      </c>
      <c r="B181" s="14"/>
      <c r="C181" s="108"/>
      <c r="D181" s="54"/>
      <c r="E181" s="54"/>
      <c r="F181" s="54"/>
      <c r="G181" s="54"/>
      <c r="H181" s="54"/>
      <c r="I181" s="54"/>
      <c r="J181" s="54"/>
      <c r="K181" s="54"/>
      <c r="L181" s="54"/>
      <c r="M181" s="54"/>
      <c r="N181" s="54"/>
      <c r="O181" s="54"/>
      <c r="P181" s="54"/>
      <c r="Q181" s="54"/>
      <c r="R181" s="54"/>
    </row>
    <row r="182" spans="1:18" s="9" customFormat="1" ht="15" customHeight="1" x14ac:dyDescent="0.15">
      <c r="A182" s="241" t="s">
        <v>30</v>
      </c>
      <c r="B182" s="242">
        <f>COUNT(D187:R187)</f>
        <v>4</v>
      </c>
      <c r="C182" s="32" t="s">
        <v>127</v>
      </c>
      <c r="D182" s="109">
        <v>44958</v>
      </c>
      <c r="E182" s="109">
        <v>45117</v>
      </c>
      <c r="F182" s="109">
        <v>45244</v>
      </c>
      <c r="G182" s="109">
        <v>45282</v>
      </c>
      <c r="H182" s="109"/>
      <c r="I182" s="109"/>
      <c r="J182" s="109"/>
      <c r="K182" s="109"/>
      <c r="L182" s="109"/>
      <c r="M182" s="109"/>
      <c r="N182" s="109"/>
      <c r="O182" s="109"/>
      <c r="P182" s="68"/>
      <c r="Q182" s="68"/>
      <c r="R182" s="68"/>
    </row>
    <row r="183" spans="1:18" s="9" customFormat="1" ht="15" customHeight="1" x14ac:dyDescent="0.15">
      <c r="A183" s="241"/>
      <c r="B183" s="242"/>
      <c r="C183" s="32" t="s">
        <v>124</v>
      </c>
      <c r="D183" s="72" t="s">
        <v>239</v>
      </c>
      <c r="E183" s="72" t="s">
        <v>239</v>
      </c>
      <c r="F183" s="72" t="s">
        <v>239</v>
      </c>
      <c r="G183" s="72" t="s">
        <v>239</v>
      </c>
      <c r="H183" s="115" t="s">
        <v>116</v>
      </c>
      <c r="I183" s="109"/>
      <c r="J183" s="109"/>
      <c r="K183" s="109"/>
      <c r="L183" s="109"/>
      <c r="M183" s="109"/>
      <c r="N183" s="109"/>
      <c r="O183" s="109"/>
      <c r="P183" s="68"/>
      <c r="Q183" s="68"/>
      <c r="R183" s="68"/>
    </row>
    <row r="184" spans="1:18" s="9" customFormat="1" ht="15" customHeight="1" x14ac:dyDescent="0.15">
      <c r="A184" s="241"/>
      <c r="B184" s="242"/>
      <c r="C184" s="32" t="s">
        <v>123</v>
      </c>
      <c r="D184" s="109">
        <v>44958</v>
      </c>
      <c r="E184" s="109">
        <v>45117</v>
      </c>
      <c r="F184" s="72" t="s">
        <v>239</v>
      </c>
      <c r="G184" s="109">
        <v>45282</v>
      </c>
      <c r="H184" s="109"/>
      <c r="I184" s="109"/>
      <c r="J184" s="109"/>
      <c r="K184" s="109"/>
      <c r="L184" s="109"/>
      <c r="M184" s="109"/>
      <c r="N184" s="109"/>
      <c r="O184" s="109"/>
      <c r="P184" s="68"/>
      <c r="Q184" s="68"/>
      <c r="R184" s="68"/>
    </row>
    <row r="185" spans="1:18" s="9" customFormat="1" ht="15" customHeight="1" x14ac:dyDescent="0.15">
      <c r="A185" s="241"/>
      <c r="B185" s="242"/>
      <c r="C185" s="32" t="s">
        <v>125</v>
      </c>
      <c r="D185" s="72" t="s">
        <v>242</v>
      </c>
      <c r="E185" s="72" t="s">
        <v>242</v>
      </c>
      <c r="F185" s="72" t="s">
        <v>242</v>
      </c>
      <c r="G185" s="72" t="s">
        <v>242</v>
      </c>
      <c r="H185" s="109"/>
      <c r="I185" s="109"/>
      <c r="J185" s="109"/>
      <c r="K185" s="109"/>
      <c r="L185" s="109"/>
      <c r="M185" s="109"/>
      <c r="N185" s="109"/>
      <c r="O185" s="109"/>
      <c r="P185" s="68"/>
      <c r="Q185" s="68"/>
      <c r="R185" s="68"/>
    </row>
    <row r="186" spans="1:18" s="9" customFormat="1" ht="15" customHeight="1" x14ac:dyDescent="0.15">
      <c r="A186" s="241"/>
      <c r="B186" s="242"/>
      <c r="C186" s="32" t="s">
        <v>121</v>
      </c>
      <c r="D186" s="109">
        <v>44973</v>
      </c>
      <c r="E186" s="109">
        <v>45135</v>
      </c>
      <c r="F186" s="109">
        <v>45246</v>
      </c>
      <c r="G186" s="109">
        <v>45288</v>
      </c>
      <c r="H186" s="109"/>
      <c r="I186" s="109"/>
      <c r="J186" s="109"/>
      <c r="K186" s="109"/>
      <c r="L186" s="109"/>
      <c r="M186" s="109"/>
      <c r="N186" s="109"/>
      <c r="O186" s="109"/>
      <c r="P186" s="68"/>
      <c r="Q186" s="68"/>
      <c r="R186" s="68"/>
    </row>
    <row r="187" spans="1:18" s="9" customFormat="1" ht="15" customHeight="1" x14ac:dyDescent="0.15">
      <c r="A187" s="241"/>
      <c r="B187" s="242"/>
      <c r="C187" s="32" t="s">
        <v>122</v>
      </c>
      <c r="D187" s="109">
        <v>44974</v>
      </c>
      <c r="E187" s="109">
        <v>45138</v>
      </c>
      <c r="F187" s="109">
        <v>45246</v>
      </c>
      <c r="G187" s="109">
        <v>45289</v>
      </c>
      <c r="H187" s="109"/>
      <c r="I187" s="109"/>
      <c r="J187" s="109"/>
      <c r="K187" s="109"/>
      <c r="L187" s="109"/>
      <c r="M187" s="109"/>
      <c r="N187" s="109"/>
      <c r="O187" s="109"/>
      <c r="P187" s="68"/>
      <c r="Q187" s="68"/>
      <c r="R187" s="68"/>
    </row>
    <row r="188" spans="1:18" ht="15" customHeight="1" x14ac:dyDescent="0.15">
      <c r="A188" s="241" t="s">
        <v>31</v>
      </c>
      <c r="B188" s="242">
        <f>COUNT(D193:R193)</f>
        <v>2</v>
      </c>
      <c r="C188" s="32" t="s">
        <v>127</v>
      </c>
      <c r="D188" s="109">
        <v>45079</v>
      </c>
      <c r="E188" s="109">
        <v>45266</v>
      </c>
      <c r="F188" s="109"/>
      <c r="G188" s="109"/>
      <c r="H188" s="109"/>
      <c r="I188" s="109"/>
      <c r="J188" s="109"/>
      <c r="K188" s="109"/>
      <c r="L188" s="109"/>
      <c r="M188" s="118"/>
      <c r="N188" s="118"/>
      <c r="O188" s="118"/>
      <c r="P188" s="113"/>
      <c r="Q188" s="113"/>
      <c r="R188" s="113"/>
    </row>
    <row r="189" spans="1:18" ht="15" customHeight="1" x14ac:dyDescent="0.15">
      <c r="A189" s="241"/>
      <c r="B189" s="242"/>
      <c r="C189" s="32" t="s">
        <v>124</v>
      </c>
      <c r="D189" s="72" t="s">
        <v>229</v>
      </c>
      <c r="E189" s="72" t="s">
        <v>229</v>
      </c>
      <c r="F189" s="109"/>
      <c r="G189" s="109"/>
      <c r="H189" s="109"/>
      <c r="I189" s="109"/>
      <c r="J189" s="109"/>
      <c r="K189" s="109"/>
      <c r="L189" s="109"/>
      <c r="M189" s="118"/>
      <c r="N189" s="118"/>
      <c r="O189" s="118"/>
      <c r="P189" s="113"/>
      <c r="Q189" s="113"/>
      <c r="R189" s="113"/>
    </row>
    <row r="190" spans="1:18" ht="15" customHeight="1" x14ac:dyDescent="0.15">
      <c r="A190" s="241"/>
      <c r="B190" s="242"/>
      <c r="C190" s="32" t="s">
        <v>123</v>
      </c>
      <c r="D190" s="72" t="s">
        <v>229</v>
      </c>
      <c r="E190" s="72" t="s">
        <v>229</v>
      </c>
      <c r="F190" s="109"/>
      <c r="G190" s="109"/>
      <c r="H190" s="109"/>
      <c r="I190" s="109"/>
      <c r="J190" s="109"/>
      <c r="K190" s="109"/>
      <c r="L190" s="109"/>
      <c r="M190" s="118"/>
      <c r="N190" s="118"/>
      <c r="O190" s="118"/>
      <c r="P190" s="113"/>
      <c r="Q190" s="113"/>
      <c r="R190" s="113"/>
    </row>
    <row r="191" spans="1:18" ht="15" customHeight="1" x14ac:dyDescent="0.15">
      <c r="A191" s="241"/>
      <c r="B191" s="242"/>
      <c r="C191" s="32" t="s">
        <v>125</v>
      </c>
      <c r="D191" s="72" t="s">
        <v>242</v>
      </c>
      <c r="E191" s="72" t="s">
        <v>242</v>
      </c>
      <c r="F191" s="72"/>
      <c r="G191" s="109"/>
      <c r="H191" s="109"/>
      <c r="I191" s="109"/>
      <c r="J191" s="109"/>
      <c r="K191" s="109"/>
      <c r="L191" s="109"/>
      <c r="M191" s="118"/>
      <c r="N191" s="118"/>
      <c r="O191" s="118"/>
      <c r="P191" s="113"/>
      <c r="Q191" s="113"/>
      <c r="R191" s="113"/>
    </row>
    <row r="192" spans="1:18" ht="15" customHeight="1" x14ac:dyDescent="0.15">
      <c r="A192" s="241"/>
      <c r="B192" s="242"/>
      <c r="C192" s="32" t="s">
        <v>121</v>
      </c>
      <c r="D192" s="109">
        <v>45086</v>
      </c>
      <c r="E192" s="109">
        <v>45275</v>
      </c>
      <c r="F192" s="109"/>
      <c r="G192" s="109"/>
      <c r="H192" s="109"/>
      <c r="I192" s="109"/>
      <c r="J192" s="109"/>
      <c r="K192" s="109"/>
      <c r="L192" s="109"/>
      <c r="M192" s="118"/>
      <c r="N192" s="118"/>
      <c r="O192" s="118"/>
      <c r="P192" s="113"/>
      <c r="Q192" s="113"/>
      <c r="R192" s="113"/>
    </row>
    <row r="193" spans="1:18" ht="15" customHeight="1" x14ac:dyDescent="0.15">
      <c r="A193" s="241"/>
      <c r="B193" s="242"/>
      <c r="C193" s="32" t="s">
        <v>122</v>
      </c>
      <c r="D193" s="109">
        <v>45090</v>
      </c>
      <c r="E193" s="109">
        <v>45279</v>
      </c>
      <c r="F193" s="109"/>
      <c r="G193" s="109"/>
      <c r="H193" s="109"/>
      <c r="I193" s="109"/>
      <c r="J193" s="109"/>
      <c r="K193" s="109"/>
      <c r="L193" s="109"/>
      <c r="M193" s="118"/>
      <c r="N193" s="118"/>
      <c r="O193" s="118"/>
      <c r="P193" s="113"/>
      <c r="Q193" s="113"/>
      <c r="R193" s="113"/>
    </row>
    <row r="194" spans="1:18" ht="15" customHeight="1" x14ac:dyDescent="0.15">
      <c r="A194" s="241" t="s">
        <v>90</v>
      </c>
      <c r="B194" s="242">
        <f>COUNT(D199:R199)</f>
        <v>3</v>
      </c>
      <c r="C194" s="32" t="s">
        <v>127</v>
      </c>
      <c r="D194" s="72">
        <v>44978</v>
      </c>
      <c r="E194" s="109">
        <v>45191</v>
      </c>
      <c r="F194" s="109">
        <v>45274</v>
      </c>
      <c r="G194" s="109"/>
      <c r="H194" s="109"/>
      <c r="I194" s="109"/>
      <c r="J194" s="109"/>
      <c r="K194" s="109"/>
      <c r="L194" s="109"/>
      <c r="M194" s="109"/>
      <c r="N194" s="109"/>
      <c r="O194" s="109"/>
      <c r="P194" s="113"/>
      <c r="Q194" s="113"/>
      <c r="R194" s="113"/>
    </row>
    <row r="195" spans="1:18" ht="15" customHeight="1" x14ac:dyDescent="0.15">
      <c r="A195" s="241"/>
      <c r="B195" s="242"/>
      <c r="C195" s="32" t="s">
        <v>124</v>
      </c>
      <c r="D195" s="109">
        <v>44978</v>
      </c>
      <c r="E195" s="109">
        <v>45194</v>
      </c>
      <c r="F195" s="109">
        <v>45274</v>
      </c>
      <c r="G195" s="109"/>
      <c r="H195" s="109"/>
      <c r="I195" s="109"/>
      <c r="J195" s="109"/>
      <c r="K195" s="109"/>
      <c r="L195" s="109"/>
      <c r="M195" s="109"/>
      <c r="N195" s="109"/>
      <c r="O195" s="109"/>
      <c r="P195" s="113"/>
      <c r="Q195" s="113"/>
      <c r="R195" s="113"/>
    </row>
    <row r="196" spans="1:18" ht="15" customHeight="1" x14ac:dyDescent="0.15">
      <c r="A196" s="241"/>
      <c r="B196" s="242"/>
      <c r="C196" s="32" t="s">
        <v>123</v>
      </c>
      <c r="D196" s="109">
        <v>44965</v>
      </c>
      <c r="E196" s="109">
        <v>45191</v>
      </c>
      <c r="F196" s="109">
        <v>45275</v>
      </c>
      <c r="G196" s="109"/>
      <c r="H196" s="109"/>
      <c r="I196" s="109"/>
      <c r="J196" s="109"/>
      <c r="K196" s="109"/>
      <c r="L196" s="109"/>
      <c r="M196" s="109"/>
      <c r="N196" s="109"/>
      <c r="O196" s="109"/>
      <c r="P196" s="113"/>
      <c r="Q196" s="113"/>
      <c r="R196" s="113"/>
    </row>
    <row r="197" spans="1:18" ht="15" customHeight="1" x14ac:dyDescent="0.15">
      <c r="A197" s="241"/>
      <c r="B197" s="242"/>
      <c r="C197" s="32" t="s">
        <v>125</v>
      </c>
      <c r="D197" s="72" t="s">
        <v>448</v>
      </c>
      <c r="E197" s="72" t="s">
        <v>448</v>
      </c>
      <c r="F197" s="72" t="s">
        <v>448</v>
      </c>
      <c r="G197" s="115" t="s">
        <v>116</v>
      </c>
      <c r="H197" s="109"/>
      <c r="I197" s="109"/>
      <c r="J197" s="109"/>
      <c r="K197" s="109"/>
      <c r="L197" s="109"/>
      <c r="M197" s="109"/>
      <c r="N197" s="109"/>
      <c r="O197" s="109"/>
      <c r="P197" s="113"/>
      <c r="Q197" s="113"/>
      <c r="R197" s="113"/>
    </row>
    <row r="198" spans="1:18" ht="15" customHeight="1" x14ac:dyDescent="0.15">
      <c r="A198" s="241"/>
      <c r="B198" s="242"/>
      <c r="C198" s="32" t="s">
        <v>121</v>
      </c>
      <c r="D198" s="109">
        <v>44985</v>
      </c>
      <c r="E198" s="109">
        <v>45196</v>
      </c>
      <c r="F198" s="109">
        <v>45278</v>
      </c>
      <c r="G198" s="118"/>
      <c r="H198" s="109"/>
      <c r="I198" s="109"/>
      <c r="J198" s="109"/>
      <c r="K198" s="109"/>
      <c r="L198" s="109"/>
      <c r="M198" s="109"/>
      <c r="N198" s="109"/>
      <c r="O198" s="109"/>
      <c r="P198" s="113"/>
      <c r="Q198" s="113"/>
      <c r="R198" s="113"/>
    </row>
    <row r="199" spans="1:18" ht="15" customHeight="1" x14ac:dyDescent="0.15">
      <c r="A199" s="241"/>
      <c r="B199" s="242"/>
      <c r="C199" s="32" t="s">
        <v>122</v>
      </c>
      <c r="D199" s="109">
        <v>44986</v>
      </c>
      <c r="E199" s="109">
        <v>45196</v>
      </c>
      <c r="F199" s="109">
        <v>45278</v>
      </c>
      <c r="G199" s="118"/>
      <c r="H199" s="109"/>
      <c r="I199" s="109"/>
      <c r="J199" s="109"/>
      <c r="K199" s="109"/>
      <c r="L199" s="109"/>
      <c r="M199" s="109"/>
      <c r="N199" s="109"/>
      <c r="O199" s="109"/>
      <c r="P199" s="113"/>
      <c r="Q199" s="113"/>
      <c r="R199" s="113"/>
    </row>
    <row r="200" spans="1:18" s="8" customFormat="1" ht="15" customHeight="1" x14ac:dyDescent="0.15">
      <c r="A200" s="241" t="s">
        <v>32</v>
      </c>
      <c r="B200" s="242">
        <f>COUNT(D205:R205)</f>
        <v>3</v>
      </c>
      <c r="C200" s="32" t="s">
        <v>127</v>
      </c>
      <c r="D200" s="109">
        <v>44953</v>
      </c>
      <c r="E200" s="109">
        <v>45100</v>
      </c>
      <c r="F200" s="109">
        <v>45191</v>
      </c>
      <c r="G200" s="109"/>
      <c r="H200" s="109"/>
      <c r="I200" s="109"/>
      <c r="J200" s="109"/>
      <c r="K200" s="109"/>
      <c r="L200" s="109"/>
      <c r="M200" s="109"/>
      <c r="N200" s="109"/>
      <c r="O200" s="109"/>
      <c r="P200" s="112"/>
      <c r="Q200" s="112"/>
      <c r="R200" s="112"/>
    </row>
    <row r="201" spans="1:18" s="8" customFormat="1" ht="15" customHeight="1" x14ac:dyDescent="0.15">
      <c r="A201" s="241"/>
      <c r="B201" s="242"/>
      <c r="C201" s="32" t="s">
        <v>124</v>
      </c>
      <c r="D201" s="72" t="s">
        <v>239</v>
      </c>
      <c r="E201" s="72" t="s">
        <v>239</v>
      </c>
      <c r="F201" s="72" t="s">
        <v>239</v>
      </c>
      <c r="G201" s="115" t="s">
        <v>116</v>
      </c>
      <c r="H201" s="109"/>
      <c r="I201" s="109"/>
      <c r="J201" s="109"/>
      <c r="K201" s="109"/>
      <c r="L201" s="109"/>
      <c r="M201" s="109"/>
      <c r="N201" s="109"/>
      <c r="O201" s="109"/>
      <c r="P201" s="112"/>
      <c r="Q201" s="112"/>
      <c r="R201" s="112"/>
    </row>
    <row r="202" spans="1:18" s="8" customFormat="1" ht="15" customHeight="1" x14ac:dyDescent="0.15">
      <c r="A202" s="241"/>
      <c r="B202" s="242"/>
      <c r="C202" s="32" t="s">
        <v>123</v>
      </c>
      <c r="D202" s="109">
        <v>44957</v>
      </c>
      <c r="E202" s="109">
        <v>45104</v>
      </c>
      <c r="F202" s="109">
        <v>45195</v>
      </c>
      <c r="G202" s="119"/>
      <c r="H202" s="109"/>
      <c r="I202" s="109"/>
      <c r="J202" s="109"/>
      <c r="K202" s="109"/>
      <c r="L202" s="109"/>
      <c r="M202" s="109"/>
      <c r="N202" s="109"/>
      <c r="O202" s="109"/>
      <c r="P202" s="112"/>
      <c r="Q202" s="112"/>
      <c r="R202" s="112"/>
    </row>
    <row r="203" spans="1:18" s="8" customFormat="1" ht="15" customHeight="1" x14ac:dyDescent="0.15">
      <c r="A203" s="241"/>
      <c r="B203" s="242"/>
      <c r="C203" s="32" t="s">
        <v>125</v>
      </c>
      <c r="D203" s="109">
        <v>44957</v>
      </c>
      <c r="E203" s="109">
        <v>45104</v>
      </c>
      <c r="F203" s="109">
        <v>45195</v>
      </c>
      <c r="G203" s="109"/>
      <c r="H203" s="109"/>
      <c r="I203" s="109"/>
      <c r="J203" s="109"/>
      <c r="K203" s="109"/>
      <c r="L203" s="109"/>
      <c r="M203" s="109"/>
      <c r="N203" s="109"/>
      <c r="O203" s="109"/>
      <c r="P203" s="112"/>
      <c r="Q203" s="112"/>
      <c r="R203" s="112"/>
    </row>
    <row r="204" spans="1:18" s="8" customFormat="1" ht="15" customHeight="1" x14ac:dyDescent="0.15">
      <c r="A204" s="241"/>
      <c r="B204" s="242"/>
      <c r="C204" s="32" t="s">
        <v>121</v>
      </c>
      <c r="D204" s="109">
        <v>44972</v>
      </c>
      <c r="E204" s="109">
        <v>45120</v>
      </c>
      <c r="F204" s="109">
        <v>45225</v>
      </c>
      <c r="G204" s="116"/>
      <c r="H204" s="109"/>
      <c r="I204" s="109"/>
      <c r="J204" s="109"/>
      <c r="K204" s="109"/>
      <c r="L204" s="109"/>
      <c r="M204" s="109"/>
      <c r="N204" s="109"/>
      <c r="O204" s="109"/>
      <c r="P204" s="112"/>
      <c r="Q204" s="112"/>
      <c r="R204" s="112"/>
    </row>
    <row r="205" spans="1:18" s="8" customFormat="1" ht="15" customHeight="1" x14ac:dyDescent="0.15">
      <c r="A205" s="241"/>
      <c r="B205" s="242"/>
      <c r="C205" s="32" t="s">
        <v>122</v>
      </c>
      <c r="D205" s="109">
        <v>44986</v>
      </c>
      <c r="E205" s="109">
        <v>45125</v>
      </c>
      <c r="F205" s="109">
        <v>45233</v>
      </c>
      <c r="G205" s="116"/>
      <c r="H205" s="109"/>
      <c r="I205" s="109"/>
      <c r="J205" s="109"/>
      <c r="K205" s="109"/>
      <c r="L205" s="109"/>
      <c r="M205" s="109"/>
      <c r="N205" s="109"/>
      <c r="O205" s="109"/>
      <c r="P205" s="112"/>
      <c r="Q205" s="112"/>
      <c r="R205" s="112"/>
    </row>
    <row r="206" spans="1:18" s="9" customFormat="1" ht="15" customHeight="1" x14ac:dyDescent="0.15">
      <c r="A206" s="241" t="s">
        <v>33</v>
      </c>
      <c r="B206" s="242">
        <f>COUNT(D211:R211)</f>
        <v>2</v>
      </c>
      <c r="C206" s="32" t="s">
        <v>127</v>
      </c>
      <c r="D206" s="72">
        <v>45061</v>
      </c>
      <c r="E206" s="109">
        <v>45230</v>
      </c>
      <c r="F206" s="109"/>
      <c r="G206" s="109"/>
      <c r="H206" s="109"/>
      <c r="I206" s="109"/>
      <c r="J206" s="109"/>
      <c r="K206" s="109"/>
      <c r="L206" s="109"/>
      <c r="M206" s="109"/>
      <c r="N206" s="109"/>
      <c r="O206" s="109"/>
      <c r="P206" s="68"/>
      <c r="Q206" s="68"/>
      <c r="R206" s="68"/>
    </row>
    <row r="207" spans="1:18" s="9" customFormat="1" ht="15" customHeight="1" x14ac:dyDescent="0.15">
      <c r="A207" s="241"/>
      <c r="B207" s="242"/>
      <c r="C207" s="32" t="s">
        <v>124</v>
      </c>
      <c r="D207" s="72">
        <v>45061</v>
      </c>
      <c r="E207" s="109">
        <v>45230</v>
      </c>
      <c r="F207" s="109"/>
      <c r="G207" s="109"/>
      <c r="H207" s="109"/>
      <c r="I207" s="109"/>
      <c r="J207" s="109"/>
      <c r="K207" s="109"/>
      <c r="L207" s="109"/>
      <c r="M207" s="109"/>
      <c r="N207" s="109"/>
      <c r="O207" s="109"/>
      <c r="P207" s="68"/>
      <c r="Q207" s="68"/>
      <c r="R207" s="68"/>
    </row>
    <row r="208" spans="1:18" s="9" customFormat="1" ht="15" customHeight="1" x14ac:dyDescent="0.15">
      <c r="A208" s="241"/>
      <c r="B208" s="242"/>
      <c r="C208" s="32" t="s">
        <v>123</v>
      </c>
      <c r="D208" s="72">
        <v>45062</v>
      </c>
      <c r="E208" s="109">
        <v>45231</v>
      </c>
      <c r="F208" s="109"/>
      <c r="G208" s="109"/>
      <c r="H208" s="109"/>
      <c r="I208" s="109"/>
      <c r="J208" s="109"/>
      <c r="K208" s="109"/>
      <c r="L208" s="109"/>
      <c r="M208" s="109"/>
      <c r="N208" s="109"/>
      <c r="O208" s="109"/>
      <c r="P208" s="68"/>
      <c r="Q208" s="68"/>
      <c r="R208" s="68"/>
    </row>
    <row r="209" spans="1:18" s="9" customFormat="1" ht="15" customHeight="1" x14ac:dyDescent="0.15">
      <c r="A209" s="241"/>
      <c r="B209" s="242"/>
      <c r="C209" s="32" t="s">
        <v>125</v>
      </c>
      <c r="D209" s="72" t="s">
        <v>242</v>
      </c>
      <c r="E209" s="72" t="s">
        <v>242</v>
      </c>
      <c r="F209" s="109"/>
      <c r="G209" s="109"/>
      <c r="H209" s="109"/>
      <c r="I209" s="109"/>
      <c r="J209" s="109"/>
      <c r="K209" s="109"/>
      <c r="L209" s="109"/>
      <c r="M209" s="109"/>
      <c r="N209" s="109"/>
      <c r="O209" s="109"/>
      <c r="P209" s="68"/>
      <c r="Q209" s="68"/>
      <c r="R209" s="68"/>
    </row>
    <row r="210" spans="1:18" s="9" customFormat="1" ht="15" customHeight="1" x14ac:dyDescent="0.15">
      <c r="A210" s="241"/>
      <c r="B210" s="242"/>
      <c r="C210" s="32" t="s">
        <v>121</v>
      </c>
      <c r="D210" s="72">
        <v>45069</v>
      </c>
      <c r="E210" s="109">
        <v>45239</v>
      </c>
      <c r="F210" s="109"/>
      <c r="G210" s="109"/>
      <c r="H210" s="109"/>
      <c r="I210" s="109"/>
      <c r="J210" s="109"/>
      <c r="K210" s="109"/>
      <c r="L210" s="109"/>
      <c r="M210" s="109"/>
      <c r="N210" s="109"/>
      <c r="O210" s="109"/>
      <c r="P210" s="68"/>
      <c r="Q210" s="68"/>
      <c r="R210" s="68"/>
    </row>
    <row r="211" spans="1:18" s="9" customFormat="1" ht="15" customHeight="1" x14ac:dyDescent="0.15">
      <c r="A211" s="241"/>
      <c r="B211" s="242"/>
      <c r="C211" s="32" t="s">
        <v>122</v>
      </c>
      <c r="D211" s="109">
        <v>45071</v>
      </c>
      <c r="E211" s="109">
        <v>45240</v>
      </c>
      <c r="F211" s="109"/>
      <c r="G211" s="109"/>
      <c r="H211" s="109"/>
      <c r="I211" s="109"/>
      <c r="J211" s="109"/>
      <c r="K211" s="109"/>
      <c r="L211" s="109"/>
      <c r="M211" s="109"/>
      <c r="N211" s="109"/>
      <c r="O211" s="109"/>
      <c r="P211" s="68"/>
      <c r="Q211" s="68"/>
      <c r="R211" s="68"/>
    </row>
    <row r="212" spans="1:18" s="9" customFormat="1" ht="15" customHeight="1" x14ac:dyDescent="0.15">
      <c r="A212" s="241" t="s">
        <v>34</v>
      </c>
      <c r="B212" s="242">
        <f>COUNT(D217:R217)</f>
        <v>6</v>
      </c>
      <c r="C212" s="32" t="s">
        <v>127</v>
      </c>
      <c r="D212" s="72">
        <v>44960</v>
      </c>
      <c r="E212" s="109">
        <v>45070</v>
      </c>
      <c r="F212" s="72">
        <v>45104</v>
      </c>
      <c r="G212" s="109">
        <v>45196</v>
      </c>
      <c r="H212" s="109">
        <v>45238</v>
      </c>
      <c r="I212" s="109">
        <v>45260</v>
      </c>
      <c r="J212" s="109"/>
      <c r="K212" s="109"/>
      <c r="L212" s="109"/>
      <c r="M212" s="109"/>
      <c r="N212" s="109"/>
      <c r="O212" s="109"/>
      <c r="P212" s="68"/>
      <c r="Q212" s="68"/>
      <c r="R212" s="68"/>
    </row>
    <row r="213" spans="1:18" s="9" customFormat="1" ht="15" customHeight="1" x14ac:dyDescent="0.15">
      <c r="A213" s="241"/>
      <c r="B213" s="242"/>
      <c r="C213" s="32" t="s">
        <v>124</v>
      </c>
      <c r="D213" s="72" t="s">
        <v>229</v>
      </c>
      <c r="E213" s="72" t="s">
        <v>229</v>
      </c>
      <c r="F213" s="72" t="s">
        <v>229</v>
      </c>
      <c r="G213" s="72" t="s">
        <v>229</v>
      </c>
      <c r="H213" s="72" t="s">
        <v>229</v>
      </c>
      <c r="I213" s="72" t="s">
        <v>229</v>
      </c>
      <c r="J213" s="109"/>
      <c r="K213" s="109"/>
      <c r="L213" s="109"/>
      <c r="M213" s="109"/>
      <c r="N213" s="109"/>
      <c r="O213" s="109"/>
      <c r="P213" s="68"/>
      <c r="Q213" s="68"/>
      <c r="R213" s="68"/>
    </row>
    <row r="214" spans="1:18" s="9" customFormat="1" ht="15" customHeight="1" x14ac:dyDescent="0.15">
      <c r="A214" s="241"/>
      <c r="B214" s="242"/>
      <c r="C214" s="32" t="s">
        <v>123</v>
      </c>
      <c r="D214" s="72">
        <v>44963</v>
      </c>
      <c r="E214" s="72">
        <v>45075</v>
      </c>
      <c r="F214" s="72">
        <v>45104</v>
      </c>
      <c r="G214" s="109">
        <v>45196</v>
      </c>
      <c r="H214" s="109">
        <v>45237</v>
      </c>
      <c r="I214" s="109">
        <v>45258</v>
      </c>
      <c r="J214" s="109"/>
      <c r="K214" s="109"/>
      <c r="L214" s="109"/>
      <c r="M214" s="109"/>
      <c r="N214" s="109"/>
      <c r="O214" s="109"/>
      <c r="P214" s="68"/>
      <c r="Q214" s="68"/>
      <c r="R214" s="68"/>
    </row>
    <row r="215" spans="1:18" s="9" customFormat="1" ht="15" customHeight="1" x14ac:dyDescent="0.15">
      <c r="A215" s="241"/>
      <c r="B215" s="242"/>
      <c r="C215" s="72" t="s">
        <v>125</v>
      </c>
      <c r="D215" s="72" t="s">
        <v>239</v>
      </c>
      <c r="E215" s="72" t="s">
        <v>239</v>
      </c>
      <c r="F215" s="72" t="s">
        <v>239</v>
      </c>
      <c r="G215" s="72" t="s">
        <v>239</v>
      </c>
      <c r="H215" s="72" t="s">
        <v>239</v>
      </c>
      <c r="I215" s="72" t="s">
        <v>239</v>
      </c>
      <c r="J215" s="115" t="s">
        <v>116</v>
      </c>
      <c r="K215" s="109"/>
      <c r="L215" s="109"/>
      <c r="M215" s="109"/>
      <c r="N215" s="109"/>
      <c r="O215" s="109"/>
      <c r="P215" s="68"/>
      <c r="Q215" s="68"/>
      <c r="R215" s="68"/>
    </row>
    <row r="216" spans="1:18" s="9" customFormat="1" ht="15" customHeight="1" x14ac:dyDescent="0.15">
      <c r="A216" s="241"/>
      <c r="B216" s="242"/>
      <c r="C216" s="32" t="s">
        <v>121</v>
      </c>
      <c r="D216" s="109">
        <v>44973</v>
      </c>
      <c r="E216" s="109">
        <v>45085</v>
      </c>
      <c r="F216" s="109">
        <v>45113</v>
      </c>
      <c r="G216" s="72">
        <v>45209</v>
      </c>
      <c r="H216" s="109">
        <v>45246</v>
      </c>
      <c r="I216" s="109">
        <v>45267</v>
      </c>
      <c r="J216" s="109"/>
      <c r="K216" s="109"/>
      <c r="L216" s="109"/>
      <c r="M216" s="109"/>
      <c r="N216" s="109"/>
      <c r="O216" s="109"/>
      <c r="P216" s="68"/>
      <c r="Q216" s="68"/>
      <c r="R216" s="68"/>
    </row>
    <row r="217" spans="1:18" s="9" customFormat="1" ht="15" customHeight="1" x14ac:dyDescent="0.15">
      <c r="A217" s="241"/>
      <c r="B217" s="242"/>
      <c r="C217" s="32" t="s">
        <v>122</v>
      </c>
      <c r="D217" s="109">
        <v>44977</v>
      </c>
      <c r="E217" s="109">
        <v>45085</v>
      </c>
      <c r="F217" s="109">
        <v>45113</v>
      </c>
      <c r="G217" s="109">
        <v>45209</v>
      </c>
      <c r="H217" s="109">
        <v>45246</v>
      </c>
      <c r="I217" s="109">
        <v>45267</v>
      </c>
      <c r="J217" s="109"/>
      <c r="K217" s="109"/>
      <c r="L217" s="109"/>
      <c r="M217" s="109"/>
      <c r="N217" s="109"/>
      <c r="O217" s="109"/>
      <c r="P217" s="68"/>
      <c r="Q217" s="68"/>
      <c r="R217" s="68"/>
    </row>
    <row r="218" spans="1:18" ht="15" customHeight="1" x14ac:dyDescent="0.15">
      <c r="A218" s="241" t="s">
        <v>35</v>
      </c>
      <c r="B218" s="242">
        <f>COUNT(D223:R223)</f>
        <v>4</v>
      </c>
      <c r="C218" s="32" t="s">
        <v>127</v>
      </c>
      <c r="D218" s="72">
        <v>45027</v>
      </c>
      <c r="E218" s="72">
        <v>45103</v>
      </c>
      <c r="F218" s="109">
        <v>45229</v>
      </c>
      <c r="G218" s="109">
        <v>45265</v>
      </c>
      <c r="H218" s="109"/>
      <c r="I218" s="109"/>
      <c r="J218" s="109"/>
      <c r="K218" s="109"/>
      <c r="L218" s="109"/>
      <c r="M218" s="109"/>
      <c r="N218" s="109"/>
      <c r="O218" s="109"/>
      <c r="P218" s="113"/>
      <c r="Q218" s="113"/>
      <c r="R218" s="113"/>
    </row>
    <row r="219" spans="1:18" ht="15" customHeight="1" x14ac:dyDescent="0.15">
      <c r="A219" s="241"/>
      <c r="B219" s="242"/>
      <c r="C219" s="32" t="s">
        <v>124</v>
      </c>
      <c r="D219" s="72" t="s">
        <v>229</v>
      </c>
      <c r="E219" s="72" t="s">
        <v>229</v>
      </c>
      <c r="F219" s="72" t="s">
        <v>229</v>
      </c>
      <c r="G219" s="72" t="s">
        <v>229</v>
      </c>
      <c r="H219" s="109"/>
      <c r="I219" s="109"/>
      <c r="J219" s="109"/>
      <c r="K219" s="109"/>
      <c r="L219" s="109"/>
      <c r="M219" s="109"/>
      <c r="N219" s="109"/>
      <c r="O219" s="109"/>
      <c r="P219" s="113"/>
      <c r="Q219" s="113"/>
      <c r="R219" s="113"/>
    </row>
    <row r="220" spans="1:18" ht="15" customHeight="1" x14ac:dyDescent="0.15">
      <c r="A220" s="241"/>
      <c r="B220" s="242"/>
      <c r="C220" s="32" t="s">
        <v>123</v>
      </c>
      <c r="D220" s="72">
        <v>45028</v>
      </c>
      <c r="E220" s="72">
        <v>45103</v>
      </c>
      <c r="F220" s="72">
        <v>45205</v>
      </c>
      <c r="G220" s="72">
        <v>45266</v>
      </c>
      <c r="H220" s="72"/>
      <c r="I220" s="109"/>
      <c r="J220" s="109"/>
      <c r="K220" s="109"/>
      <c r="L220" s="109"/>
      <c r="M220" s="109"/>
      <c r="N220" s="109"/>
      <c r="O220" s="109"/>
      <c r="P220" s="113"/>
      <c r="Q220" s="113"/>
      <c r="R220" s="113"/>
    </row>
    <row r="221" spans="1:18" ht="15" customHeight="1" x14ac:dyDescent="0.15">
      <c r="A221" s="241"/>
      <c r="B221" s="242"/>
      <c r="C221" s="32" t="s">
        <v>125</v>
      </c>
      <c r="D221" s="72" t="s">
        <v>242</v>
      </c>
      <c r="E221" s="72" t="s">
        <v>242</v>
      </c>
      <c r="F221" s="72" t="s">
        <v>242</v>
      </c>
      <c r="G221" s="72" t="s">
        <v>242</v>
      </c>
      <c r="H221" s="109"/>
      <c r="I221" s="109"/>
      <c r="J221" s="109"/>
      <c r="K221" s="109"/>
      <c r="L221" s="109"/>
      <c r="M221" s="109"/>
      <c r="N221" s="109"/>
      <c r="O221" s="109"/>
      <c r="P221" s="113"/>
      <c r="Q221" s="113"/>
      <c r="R221" s="113"/>
    </row>
    <row r="222" spans="1:18" ht="15" customHeight="1" x14ac:dyDescent="0.15">
      <c r="A222" s="241"/>
      <c r="B222" s="242"/>
      <c r="C222" s="32" t="s">
        <v>121</v>
      </c>
      <c r="D222" s="72">
        <v>45034</v>
      </c>
      <c r="E222" s="109">
        <v>45106</v>
      </c>
      <c r="F222" s="109">
        <v>45222</v>
      </c>
      <c r="G222" s="109">
        <v>45274</v>
      </c>
      <c r="H222" s="120"/>
      <c r="I222" s="109"/>
      <c r="J222" s="109"/>
      <c r="K222" s="109"/>
      <c r="L222" s="109"/>
      <c r="M222" s="109"/>
      <c r="N222" s="109"/>
      <c r="O222" s="109"/>
      <c r="P222" s="113"/>
      <c r="Q222" s="113"/>
      <c r="R222" s="113"/>
    </row>
    <row r="223" spans="1:18" ht="15" customHeight="1" x14ac:dyDescent="0.15">
      <c r="A223" s="241"/>
      <c r="B223" s="242"/>
      <c r="C223" s="32" t="s">
        <v>122</v>
      </c>
      <c r="D223" s="109">
        <v>45035</v>
      </c>
      <c r="E223" s="109">
        <v>45107</v>
      </c>
      <c r="F223" s="109">
        <v>45223</v>
      </c>
      <c r="G223" s="109">
        <v>45274</v>
      </c>
      <c r="H223" s="109"/>
      <c r="I223" s="109"/>
      <c r="J223" s="109"/>
      <c r="K223" s="109"/>
      <c r="L223" s="109"/>
      <c r="M223" s="109"/>
      <c r="N223" s="109"/>
      <c r="O223" s="109"/>
      <c r="P223" s="113"/>
      <c r="Q223" s="113"/>
      <c r="R223" s="113"/>
    </row>
    <row r="224" spans="1:18" s="9" customFormat="1" ht="15" customHeight="1" x14ac:dyDescent="0.15">
      <c r="A224" s="241" t="s">
        <v>137</v>
      </c>
      <c r="B224" s="242">
        <f>COUNT(D229:R229)</f>
        <v>2</v>
      </c>
      <c r="C224" s="32" t="s">
        <v>127</v>
      </c>
      <c r="D224" s="109">
        <v>44985</v>
      </c>
      <c r="E224" s="109">
        <v>45090</v>
      </c>
      <c r="F224" s="109"/>
      <c r="G224" s="109"/>
      <c r="H224" s="109"/>
      <c r="I224" s="109"/>
      <c r="J224" s="109"/>
      <c r="K224" s="109"/>
      <c r="L224" s="109"/>
      <c r="M224" s="109"/>
      <c r="N224" s="109"/>
      <c r="O224" s="109"/>
      <c r="P224" s="68"/>
      <c r="Q224" s="68"/>
      <c r="R224" s="68"/>
    </row>
    <row r="225" spans="1:18" s="9" customFormat="1" ht="15" customHeight="1" x14ac:dyDescent="0.15">
      <c r="A225" s="241"/>
      <c r="B225" s="242"/>
      <c r="C225" s="32" t="s">
        <v>124</v>
      </c>
      <c r="D225" s="72" t="s">
        <v>239</v>
      </c>
      <c r="E225" s="72" t="s">
        <v>239</v>
      </c>
      <c r="F225" s="115" t="s">
        <v>116</v>
      </c>
      <c r="G225" s="109"/>
      <c r="H225" s="109"/>
      <c r="I225" s="109"/>
      <c r="J225" s="109"/>
      <c r="K225" s="109"/>
      <c r="L225" s="109"/>
      <c r="M225" s="109"/>
      <c r="N225" s="109"/>
      <c r="O225" s="109"/>
      <c r="P225" s="68"/>
      <c r="Q225" s="68"/>
      <c r="R225" s="68"/>
    </row>
    <row r="226" spans="1:18" s="9" customFormat="1" ht="15" customHeight="1" x14ac:dyDescent="0.15">
      <c r="A226" s="241"/>
      <c r="B226" s="242"/>
      <c r="C226" s="32" t="s">
        <v>123</v>
      </c>
      <c r="D226" s="72" t="s">
        <v>239</v>
      </c>
      <c r="E226" s="72" t="s">
        <v>239</v>
      </c>
      <c r="F226" s="115" t="s">
        <v>116</v>
      </c>
      <c r="G226" s="109"/>
      <c r="H226" s="109"/>
      <c r="I226" s="109"/>
      <c r="J226" s="109"/>
      <c r="K226" s="109"/>
      <c r="L226" s="109"/>
      <c r="M226" s="109"/>
      <c r="N226" s="109"/>
      <c r="O226" s="109"/>
      <c r="P226" s="68"/>
      <c r="Q226" s="68"/>
      <c r="R226" s="68"/>
    </row>
    <row r="227" spans="1:18" s="9" customFormat="1" ht="15" customHeight="1" x14ac:dyDescent="0.15">
      <c r="A227" s="241"/>
      <c r="B227" s="242"/>
      <c r="C227" s="32" t="s">
        <v>125</v>
      </c>
      <c r="D227" s="109">
        <v>44986</v>
      </c>
      <c r="E227" s="72">
        <v>45103</v>
      </c>
      <c r="F227" s="109"/>
      <c r="G227" s="109"/>
      <c r="H227" s="109"/>
      <c r="I227" s="109"/>
      <c r="J227" s="109"/>
      <c r="K227" s="109"/>
      <c r="L227" s="109"/>
      <c r="M227" s="109"/>
      <c r="N227" s="109"/>
      <c r="O227" s="109"/>
      <c r="P227" s="68"/>
      <c r="Q227" s="68"/>
      <c r="R227" s="68"/>
    </row>
    <row r="228" spans="1:18" s="9" customFormat="1" ht="15" customHeight="1" x14ac:dyDescent="0.15">
      <c r="A228" s="241"/>
      <c r="B228" s="242"/>
      <c r="C228" s="32" t="s">
        <v>121</v>
      </c>
      <c r="D228" s="109">
        <v>44985</v>
      </c>
      <c r="E228" s="109">
        <v>45100</v>
      </c>
      <c r="F228" s="109"/>
      <c r="G228" s="109"/>
      <c r="H228" s="109"/>
      <c r="I228" s="109"/>
      <c r="J228" s="109"/>
      <c r="K228" s="109"/>
      <c r="L228" s="109"/>
      <c r="M228" s="109"/>
      <c r="N228" s="109"/>
      <c r="O228" s="109"/>
      <c r="P228" s="68"/>
      <c r="Q228" s="68"/>
      <c r="R228" s="68"/>
    </row>
    <row r="229" spans="1:18" s="9" customFormat="1" ht="15" customHeight="1" x14ac:dyDescent="0.15">
      <c r="A229" s="241"/>
      <c r="B229" s="242"/>
      <c r="C229" s="32" t="s">
        <v>122</v>
      </c>
      <c r="D229" s="109">
        <v>44987</v>
      </c>
      <c r="E229" s="109">
        <v>45104</v>
      </c>
      <c r="F229" s="109"/>
      <c r="G229" s="109"/>
      <c r="H229" s="109"/>
      <c r="I229" s="109"/>
      <c r="J229" s="109"/>
      <c r="K229" s="109"/>
      <c r="L229" s="109"/>
      <c r="M229" s="109"/>
      <c r="N229" s="109"/>
      <c r="O229" s="109"/>
      <c r="P229" s="68"/>
      <c r="Q229" s="68"/>
      <c r="R229" s="68"/>
    </row>
    <row r="230" spans="1:18" s="9" customFormat="1" ht="15" customHeight="1" x14ac:dyDescent="0.15">
      <c r="A230" s="107" t="s">
        <v>36</v>
      </c>
      <c r="B230" s="14"/>
      <c r="C230" s="108"/>
      <c r="D230" s="54"/>
      <c r="E230" s="54"/>
      <c r="F230" s="54"/>
      <c r="G230" s="54"/>
      <c r="H230" s="54"/>
      <c r="I230" s="54"/>
      <c r="J230" s="54"/>
      <c r="K230" s="54"/>
      <c r="L230" s="54"/>
      <c r="M230" s="54"/>
      <c r="N230" s="54"/>
      <c r="O230" s="54"/>
      <c r="P230" s="54"/>
      <c r="Q230" s="54"/>
      <c r="R230" s="54"/>
    </row>
    <row r="231" spans="1:18" ht="15" customHeight="1" x14ac:dyDescent="0.15">
      <c r="A231" s="241" t="s">
        <v>37</v>
      </c>
      <c r="B231" s="242">
        <f>COUNT(D236:R236)</f>
        <v>3</v>
      </c>
      <c r="C231" s="32" t="s">
        <v>127</v>
      </c>
      <c r="D231" s="72" t="s">
        <v>229</v>
      </c>
      <c r="E231" s="72" t="s">
        <v>229</v>
      </c>
      <c r="F231" s="72" t="s">
        <v>229</v>
      </c>
      <c r="G231" s="109"/>
      <c r="H231" s="109"/>
      <c r="I231" s="109"/>
      <c r="J231" s="109"/>
      <c r="K231" s="109"/>
      <c r="L231" s="109"/>
      <c r="M231" s="109"/>
      <c r="N231" s="109"/>
      <c r="O231" s="109"/>
      <c r="P231" s="113"/>
      <c r="Q231" s="113"/>
      <c r="R231" s="113"/>
    </row>
    <row r="232" spans="1:18" ht="15" customHeight="1" x14ac:dyDescent="0.15">
      <c r="A232" s="241"/>
      <c r="B232" s="242"/>
      <c r="C232" s="32" t="s">
        <v>124</v>
      </c>
      <c r="D232" s="72" t="s">
        <v>239</v>
      </c>
      <c r="E232" s="72" t="s">
        <v>239</v>
      </c>
      <c r="F232" s="109">
        <v>45272</v>
      </c>
      <c r="G232" s="109"/>
      <c r="H232" s="109"/>
      <c r="I232" s="109"/>
      <c r="J232" s="109"/>
      <c r="K232" s="109"/>
      <c r="L232" s="109"/>
      <c r="M232" s="109"/>
      <c r="N232" s="109"/>
      <c r="O232" s="109"/>
      <c r="P232" s="113"/>
      <c r="Q232" s="113"/>
      <c r="R232" s="113"/>
    </row>
    <row r="233" spans="1:18" ht="15" customHeight="1" x14ac:dyDescent="0.15">
      <c r="A233" s="241"/>
      <c r="B233" s="242"/>
      <c r="C233" s="32" t="s">
        <v>123</v>
      </c>
      <c r="D233" s="72" t="s">
        <v>229</v>
      </c>
      <c r="E233" s="72" t="s">
        <v>239</v>
      </c>
      <c r="F233" s="72" t="s">
        <v>239</v>
      </c>
      <c r="G233" s="115" t="s">
        <v>116</v>
      </c>
      <c r="H233" s="109"/>
      <c r="I233" s="109"/>
      <c r="J233" s="109"/>
      <c r="K233" s="109"/>
      <c r="L233" s="109"/>
      <c r="M233" s="109"/>
      <c r="N233" s="109"/>
      <c r="O233" s="109"/>
      <c r="P233" s="113"/>
      <c r="Q233" s="113"/>
      <c r="R233" s="113"/>
    </row>
    <row r="234" spans="1:18" ht="15" customHeight="1" x14ac:dyDescent="0.15">
      <c r="A234" s="241"/>
      <c r="B234" s="242"/>
      <c r="C234" s="32" t="s">
        <v>125</v>
      </c>
      <c r="D234" s="72" t="s">
        <v>239</v>
      </c>
      <c r="E234" s="72" t="s">
        <v>239</v>
      </c>
      <c r="F234" s="72" t="s">
        <v>239</v>
      </c>
      <c r="G234" s="115" t="s">
        <v>116</v>
      </c>
      <c r="H234" s="109"/>
      <c r="I234" s="109"/>
      <c r="J234" s="109"/>
      <c r="K234" s="109"/>
      <c r="L234" s="109"/>
      <c r="M234" s="109"/>
      <c r="N234" s="109"/>
      <c r="O234" s="109"/>
      <c r="P234" s="113"/>
      <c r="Q234" s="113"/>
      <c r="R234" s="113"/>
    </row>
    <row r="235" spans="1:18" ht="15" customHeight="1" x14ac:dyDescent="0.15">
      <c r="A235" s="241"/>
      <c r="B235" s="242"/>
      <c r="C235" s="32" t="s">
        <v>121</v>
      </c>
      <c r="D235" s="109">
        <v>45015</v>
      </c>
      <c r="E235" s="109">
        <v>45195</v>
      </c>
      <c r="F235" s="109">
        <v>45282</v>
      </c>
      <c r="G235" s="109"/>
      <c r="H235" s="109"/>
      <c r="I235" s="109"/>
      <c r="J235" s="109"/>
      <c r="K235" s="109"/>
      <c r="L235" s="109"/>
      <c r="M235" s="109"/>
      <c r="N235" s="109"/>
      <c r="O235" s="109"/>
      <c r="P235" s="113"/>
      <c r="Q235" s="113"/>
      <c r="R235" s="113"/>
    </row>
    <row r="236" spans="1:18" ht="15" customHeight="1" x14ac:dyDescent="0.15">
      <c r="A236" s="241"/>
      <c r="B236" s="242"/>
      <c r="C236" s="32" t="s">
        <v>122</v>
      </c>
      <c r="D236" s="109">
        <v>45022</v>
      </c>
      <c r="E236" s="109">
        <v>45205</v>
      </c>
      <c r="F236" s="109">
        <v>45282</v>
      </c>
      <c r="G236" s="109"/>
      <c r="H236" s="109"/>
      <c r="I236" s="109"/>
      <c r="J236" s="109"/>
      <c r="K236" s="109"/>
      <c r="L236" s="109"/>
      <c r="M236" s="109"/>
      <c r="N236" s="109"/>
      <c r="O236" s="109"/>
      <c r="P236" s="113"/>
      <c r="Q236" s="113"/>
      <c r="R236" s="113"/>
    </row>
    <row r="237" spans="1:18" ht="15" customHeight="1" x14ac:dyDescent="0.15">
      <c r="A237" s="243" t="s">
        <v>38</v>
      </c>
      <c r="B237" s="242">
        <f>COUNT(D242:R242)</f>
        <v>4</v>
      </c>
      <c r="C237" s="32" t="s">
        <v>127</v>
      </c>
      <c r="D237" s="72" t="s">
        <v>229</v>
      </c>
      <c r="E237" s="72" t="s">
        <v>229</v>
      </c>
      <c r="F237" s="72" t="s">
        <v>229</v>
      </c>
      <c r="G237" s="72" t="s">
        <v>229</v>
      </c>
      <c r="H237" s="109"/>
      <c r="I237" s="109"/>
      <c r="J237" s="109"/>
      <c r="K237" s="109"/>
      <c r="L237" s="109"/>
      <c r="M237" s="109"/>
      <c r="N237" s="109"/>
      <c r="O237" s="109"/>
      <c r="P237" s="113"/>
      <c r="Q237" s="113"/>
      <c r="R237" s="113"/>
    </row>
    <row r="238" spans="1:18" ht="15" customHeight="1" x14ac:dyDescent="0.15">
      <c r="A238" s="243"/>
      <c r="B238" s="242"/>
      <c r="C238" s="32" t="s">
        <v>124</v>
      </c>
      <c r="D238" s="72" t="s">
        <v>239</v>
      </c>
      <c r="E238" s="72" t="s">
        <v>239</v>
      </c>
      <c r="F238" s="72" t="s">
        <v>239</v>
      </c>
      <c r="G238" s="72" t="s">
        <v>229</v>
      </c>
      <c r="H238" s="109"/>
      <c r="I238" s="109"/>
      <c r="J238" s="109"/>
      <c r="K238" s="109"/>
      <c r="L238" s="109"/>
      <c r="M238" s="109"/>
      <c r="N238" s="109"/>
      <c r="O238" s="109"/>
      <c r="P238" s="113"/>
      <c r="Q238" s="113"/>
      <c r="R238" s="113"/>
    </row>
    <row r="239" spans="1:18" ht="15" customHeight="1" x14ac:dyDescent="0.15">
      <c r="A239" s="243"/>
      <c r="B239" s="242"/>
      <c r="C239" s="32" t="s">
        <v>123</v>
      </c>
      <c r="D239" s="72" t="s">
        <v>239</v>
      </c>
      <c r="E239" s="72" t="s">
        <v>239</v>
      </c>
      <c r="F239" s="72" t="s">
        <v>239</v>
      </c>
      <c r="G239" s="72" t="s">
        <v>239</v>
      </c>
      <c r="H239" s="115" t="s">
        <v>116</v>
      </c>
      <c r="I239" s="109"/>
      <c r="J239" s="109"/>
      <c r="K239" s="109"/>
      <c r="L239" s="109"/>
      <c r="M239" s="109"/>
      <c r="N239" s="109"/>
      <c r="O239" s="109"/>
      <c r="P239" s="113"/>
      <c r="Q239" s="113"/>
      <c r="R239" s="113"/>
    </row>
    <row r="240" spans="1:18" ht="15" customHeight="1" x14ac:dyDescent="0.15">
      <c r="A240" s="243"/>
      <c r="B240" s="242"/>
      <c r="C240" s="32" t="s">
        <v>125</v>
      </c>
      <c r="D240" s="72" t="s">
        <v>242</v>
      </c>
      <c r="E240" s="72" t="s">
        <v>242</v>
      </c>
      <c r="F240" s="72" t="s">
        <v>242</v>
      </c>
      <c r="G240" s="72" t="s">
        <v>242</v>
      </c>
      <c r="H240" s="109"/>
      <c r="I240" s="109"/>
      <c r="J240" s="109"/>
      <c r="K240" s="109"/>
      <c r="L240" s="109"/>
      <c r="M240" s="109"/>
      <c r="N240" s="109"/>
      <c r="O240" s="109"/>
      <c r="P240" s="113"/>
      <c r="Q240" s="113"/>
      <c r="R240" s="113"/>
    </row>
    <row r="241" spans="1:18" ht="15" customHeight="1" x14ac:dyDescent="0.15">
      <c r="A241" s="243"/>
      <c r="B241" s="242"/>
      <c r="C241" s="32" t="s">
        <v>121</v>
      </c>
      <c r="D241" s="109">
        <v>44979</v>
      </c>
      <c r="E241" s="109">
        <v>45034</v>
      </c>
      <c r="F241" s="109">
        <v>45188</v>
      </c>
      <c r="G241" s="109">
        <v>45289</v>
      </c>
      <c r="H241" s="109"/>
      <c r="I241" s="109"/>
      <c r="J241" s="109"/>
      <c r="K241" s="109"/>
      <c r="L241" s="109"/>
      <c r="M241" s="109"/>
      <c r="N241" s="109"/>
      <c r="O241" s="109"/>
      <c r="P241" s="113"/>
      <c r="Q241" s="113"/>
      <c r="R241" s="113"/>
    </row>
    <row r="242" spans="1:18" ht="15" customHeight="1" x14ac:dyDescent="0.15">
      <c r="A242" s="243"/>
      <c r="B242" s="242"/>
      <c r="C242" s="32" t="s">
        <v>122</v>
      </c>
      <c r="D242" s="109">
        <v>44985</v>
      </c>
      <c r="E242" s="109">
        <v>45042</v>
      </c>
      <c r="F242" s="109">
        <v>45189</v>
      </c>
      <c r="G242" s="109">
        <v>45289</v>
      </c>
      <c r="H242" s="109"/>
      <c r="I242" s="109"/>
      <c r="J242" s="109"/>
      <c r="K242" s="109"/>
      <c r="L242" s="109"/>
      <c r="M242" s="109"/>
      <c r="N242" s="109"/>
      <c r="O242" s="109"/>
      <c r="P242" s="113"/>
      <c r="Q242" s="113"/>
      <c r="R242" s="113"/>
    </row>
    <row r="243" spans="1:18" s="9" customFormat="1" ht="15" customHeight="1" x14ac:dyDescent="0.15">
      <c r="A243" s="243" t="s">
        <v>39</v>
      </c>
      <c r="B243" s="242">
        <f>COUNT(D248:R248)</f>
        <v>2</v>
      </c>
      <c r="C243" s="32" t="s">
        <v>127</v>
      </c>
      <c r="D243" s="72" t="s">
        <v>229</v>
      </c>
      <c r="E243" s="109">
        <v>45225</v>
      </c>
      <c r="F243" s="109"/>
      <c r="G243" s="109"/>
      <c r="H243" s="109"/>
      <c r="I243" s="109"/>
      <c r="J243" s="109"/>
      <c r="K243" s="109"/>
      <c r="L243" s="109"/>
      <c r="M243" s="109"/>
      <c r="N243" s="109"/>
      <c r="O243" s="109"/>
      <c r="P243" s="68"/>
      <c r="Q243" s="68"/>
      <c r="R243" s="68"/>
    </row>
    <row r="244" spans="1:18" s="9" customFormat="1" ht="15" customHeight="1" x14ac:dyDescent="0.15">
      <c r="A244" s="243"/>
      <c r="B244" s="242"/>
      <c r="C244" s="32" t="s">
        <v>124</v>
      </c>
      <c r="D244" s="72" t="s">
        <v>239</v>
      </c>
      <c r="E244" s="109">
        <v>45225</v>
      </c>
      <c r="F244" s="109"/>
      <c r="G244" s="109"/>
      <c r="H244" s="109"/>
      <c r="I244" s="109"/>
      <c r="J244" s="109"/>
      <c r="K244" s="109"/>
      <c r="L244" s="109"/>
      <c r="M244" s="109"/>
      <c r="N244" s="109"/>
      <c r="O244" s="109"/>
      <c r="P244" s="68"/>
      <c r="Q244" s="68"/>
      <c r="R244" s="68"/>
    </row>
    <row r="245" spans="1:18" s="9" customFormat="1" ht="15" customHeight="1" x14ac:dyDescent="0.15">
      <c r="A245" s="243"/>
      <c r="B245" s="242"/>
      <c r="C245" s="32" t="s">
        <v>123</v>
      </c>
      <c r="D245" s="72" t="s">
        <v>239</v>
      </c>
      <c r="E245" s="109">
        <v>45226</v>
      </c>
      <c r="F245" s="109"/>
      <c r="G245" s="109"/>
      <c r="H245" s="109"/>
      <c r="I245" s="109"/>
      <c r="J245" s="109"/>
      <c r="K245" s="109"/>
      <c r="L245" s="109"/>
      <c r="M245" s="109"/>
      <c r="N245" s="109"/>
      <c r="O245" s="109"/>
      <c r="P245" s="68"/>
      <c r="Q245" s="68"/>
      <c r="R245" s="68"/>
    </row>
    <row r="246" spans="1:18" s="9" customFormat="1" ht="15" customHeight="1" x14ac:dyDescent="0.15">
      <c r="A246" s="243"/>
      <c r="B246" s="242"/>
      <c r="C246" s="32" t="s">
        <v>125</v>
      </c>
      <c r="D246" s="72" t="s">
        <v>242</v>
      </c>
      <c r="E246" s="72" t="s">
        <v>242</v>
      </c>
      <c r="F246" s="72"/>
      <c r="G246" s="109"/>
      <c r="H246" s="109"/>
      <c r="I246" s="109"/>
      <c r="J246" s="109"/>
      <c r="K246" s="109"/>
      <c r="L246" s="109"/>
      <c r="M246" s="109"/>
      <c r="N246" s="109"/>
      <c r="O246" s="109"/>
      <c r="P246" s="68"/>
      <c r="Q246" s="68"/>
      <c r="R246" s="68"/>
    </row>
    <row r="247" spans="1:18" s="9" customFormat="1" ht="15" customHeight="1" x14ac:dyDescent="0.15">
      <c r="A247" s="243"/>
      <c r="B247" s="242"/>
      <c r="C247" s="32" t="s">
        <v>121</v>
      </c>
      <c r="D247" s="109">
        <v>45008</v>
      </c>
      <c r="E247" s="72">
        <v>45260</v>
      </c>
      <c r="F247" s="109"/>
      <c r="G247" s="109"/>
      <c r="H247" s="109"/>
      <c r="I247" s="109"/>
      <c r="J247" s="109"/>
      <c r="K247" s="109"/>
      <c r="L247" s="109"/>
      <c r="M247" s="109"/>
      <c r="N247" s="109"/>
      <c r="O247" s="109"/>
      <c r="P247" s="68"/>
      <c r="Q247" s="68"/>
      <c r="R247" s="68"/>
    </row>
    <row r="248" spans="1:18" s="9" customFormat="1" ht="15" customHeight="1" x14ac:dyDescent="0.15">
      <c r="A248" s="243"/>
      <c r="B248" s="242"/>
      <c r="C248" s="32" t="s">
        <v>122</v>
      </c>
      <c r="D248" s="109">
        <v>45028</v>
      </c>
      <c r="E248" s="72">
        <v>45268</v>
      </c>
      <c r="F248" s="109"/>
      <c r="G248" s="109"/>
      <c r="H248" s="109"/>
      <c r="I248" s="109"/>
      <c r="J248" s="109"/>
      <c r="K248" s="109"/>
      <c r="L248" s="109"/>
      <c r="M248" s="109"/>
      <c r="N248" s="109"/>
      <c r="O248" s="109"/>
      <c r="P248" s="68"/>
      <c r="Q248" s="68"/>
      <c r="R248" s="68"/>
    </row>
    <row r="249" spans="1:18" ht="15" customHeight="1" x14ac:dyDescent="0.15">
      <c r="A249" s="243" t="s">
        <v>40</v>
      </c>
      <c r="B249" s="242">
        <f>COUNT(D254:R254)</f>
        <v>5</v>
      </c>
      <c r="C249" s="32" t="s">
        <v>127</v>
      </c>
      <c r="D249" s="72">
        <v>44972</v>
      </c>
      <c r="E249" s="72">
        <v>45112</v>
      </c>
      <c r="F249" s="72" t="s">
        <v>229</v>
      </c>
      <c r="G249" s="109">
        <v>45224</v>
      </c>
      <c r="H249" s="109">
        <v>45274</v>
      </c>
      <c r="I249" s="109"/>
      <c r="J249" s="109"/>
      <c r="K249" s="109"/>
      <c r="L249" s="109"/>
      <c r="M249" s="109"/>
      <c r="N249" s="109"/>
      <c r="O249" s="109"/>
      <c r="P249" s="113"/>
      <c r="Q249" s="113"/>
      <c r="R249" s="113"/>
    </row>
    <row r="250" spans="1:18" ht="15" customHeight="1" x14ac:dyDescent="0.15">
      <c r="A250" s="243"/>
      <c r="B250" s="242"/>
      <c r="C250" s="32" t="s">
        <v>124</v>
      </c>
      <c r="D250" s="72">
        <v>44972</v>
      </c>
      <c r="E250" s="72">
        <v>45112</v>
      </c>
      <c r="F250" s="72" t="s">
        <v>239</v>
      </c>
      <c r="G250" s="109">
        <v>45224</v>
      </c>
      <c r="H250" s="109">
        <v>45274</v>
      </c>
      <c r="I250" s="119"/>
      <c r="J250" s="118"/>
      <c r="K250" s="109"/>
      <c r="L250" s="109"/>
      <c r="M250" s="109"/>
      <c r="N250" s="109"/>
      <c r="O250" s="109"/>
      <c r="P250" s="113"/>
      <c r="Q250" s="113"/>
      <c r="R250" s="113"/>
    </row>
    <row r="251" spans="1:18" ht="15" customHeight="1" x14ac:dyDescent="0.15">
      <c r="A251" s="243"/>
      <c r="B251" s="242"/>
      <c r="C251" s="32" t="s">
        <v>123</v>
      </c>
      <c r="D251" s="72" t="s">
        <v>239</v>
      </c>
      <c r="E251" s="72" t="s">
        <v>239</v>
      </c>
      <c r="F251" s="72" t="s">
        <v>239</v>
      </c>
      <c r="G251" s="72" t="s">
        <v>239</v>
      </c>
      <c r="H251" s="72" t="s">
        <v>239</v>
      </c>
      <c r="I251" s="115" t="s">
        <v>116</v>
      </c>
      <c r="J251" s="118"/>
      <c r="K251" s="109"/>
      <c r="L251" s="109"/>
      <c r="M251" s="109"/>
      <c r="N251" s="109"/>
      <c r="O251" s="109"/>
      <c r="P251" s="113"/>
      <c r="Q251" s="113"/>
      <c r="R251" s="113"/>
    </row>
    <row r="252" spans="1:18" ht="15" customHeight="1" x14ac:dyDescent="0.15">
      <c r="A252" s="243"/>
      <c r="B252" s="242"/>
      <c r="C252" s="32" t="s">
        <v>125</v>
      </c>
      <c r="D252" s="72" t="s">
        <v>242</v>
      </c>
      <c r="E252" s="72" t="s">
        <v>242</v>
      </c>
      <c r="F252" s="72" t="s">
        <v>242</v>
      </c>
      <c r="G252" s="72" t="s">
        <v>242</v>
      </c>
      <c r="H252" s="72" t="s">
        <v>242</v>
      </c>
      <c r="I252" s="115"/>
      <c r="J252" s="118"/>
      <c r="K252" s="109"/>
      <c r="L252" s="109"/>
      <c r="M252" s="109"/>
      <c r="N252" s="109"/>
      <c r="O252" s="109"/>
      <c r="P252" s="113"/>
      <c r="Q252" s="113"/>
      <c r="R252" s="113"/>
    </row>
    <row r="253" spans="1:18" ht="15" customHeight="1" x14ac:dyDescent="0.15">
      <c r="A253" s="243"/>
      <c r="B253" s="242"/>
      <c r="C253" s="32" t="s">
        <v>121</v>
      </c>
      <c r="D253" s="109">
        <v>44973</v>
      </c>
      <c r="E253" s="109">
        <v>45113</v>
      </c>
      <c r="F253" s="109">
        <v>45225</v>
      </c>
      <c r="G253" s="109">
        <v>45258</v>
      </c>
      <c r="H253" s="109">
        <v>45285</v>
      </c>
      <c r="I253" s="115"/>
      <c r="J253" s="118"/>
      <c r="K253" s="109"/>
      <c r="L253" s="109"/>
      <c r="M253" s="109"/>
      <c r="N253" s="109"/>
      <c r="O253" s="109"/>
      <c r="P253" s="113"/>
      <c r="Q253" s="113"/>
      <c r="R253" s="113"/>
    </row>
    <row r="254" spans="1:18" ht="15" customHeight="1" x14ac:dyDescent="0.15">
      <c r="A254" s="243"/>
      <c r="B254" s="242"/>
      <c r="C254" s="32" t="s">
        <v>122</v>
      </c>
      <c r="D254" s="109">
        <v>44977</v>
      </c>
      <c r="E254" s="109">
        <v>45121</v>
      </c>
      <c r="F254" s="109">
        <v>45237</v>
      </c>
      <c r="G254" s="109">
        <v>45271</v>
      </c>
      <c r="H254" s="109">
        <v>45285</v>
      </c>
      <c r="I254" s="122"/>
      <c r="J254" s="123"/>
      <c r="K254" s="109"/>
      <c r="L254" s="109"/>
      <c r="M254" s="109"/>
      <c r="N254" s="109"/>
      <c r="O254" s="109"/>
      <c r="P254" s="113"/>
      <c r="Q254" s="113"/>
      <c r="R254" s="113"/>
    </row>
    <row r="255" spans="1:18" ht="15" customHeight="1" x14ac:dyDescent="0.15">
      <c r="A255" s="243" t="s">
        <v>161</v>
      </c>
      <c r="B255" s="242">
        <f>COUNT(D260:R260)</f>
        <v>5</v>
      </c>
      <c r="C255" s="32" t="s">
        <v>127</v>
      </c>
      <c r="D255" s="109">
        <v>45056</v>
      </c>
      <c r="E255" s="72">
        <v>45103</v>
      </c>
      <c r="F255" s="72">
        <v>45103</v>
      </c>
      <c r="G255" s="109">
        <v>45225</v>
      </c>
      <c r="H255" s="109">
        <v>45274</v>
      </c>
      <c r="I255" s="115"/>
      <c r="J255" s="109"/>
      <c r="K255" s="109"/>
      <c r="L255" s="109"/>
      <c r="M255" s="109"/>
      <c r="N255" s="109"/>
      <c r="O255" s="109"/>
      <c r="P255" s="113"/>
      <c r="Q255" s="113"/>
      <c r="R255" s="113"/>
    </row>
    <row r="256" spans="1:18" ht="15" customHeight="1" x14ac:dyDescent="0.15">
      <c r="A256" s="243"/>
      <c r="B256" s="242"/>
      <c r="C256" s="32" t="s">
        <v>124</v>
      </c>
      <c r="D256" s="72" t="s">
        <v>239</v>
      </c>
      <c r="E256" s="72" t="s">
        <v>239</v>
      </c>
      <c r="F256" s="72" t="s">
        <v>239</v>
      </c>
      <c r="G256" s="72" t="s">
        <v>239</v>
      </c>
      <c r="H256" s="72" t="s">
        <v>239</v>
      </c>
      <c r="I256" s="115" t="s">
        <v>116</v>
      </c>
      <c r="J256" s="109"/>
      <c r="K256" s="109"/>
      <c r="L256" s="109"/>
      <c r="M256" s="109"/>
      <c r="N256" s="109"/>
      <c r="O256" s="109"/>
      <c r="P256" s="113"/>
      <c r="Q256" s="113"/>
      <c r="R256" s="113"/>
    </row>
    <row r="257" spans="1:18" ht="15" customHeight="1" x14ac:dyDescent="0.15">
      <c r="A257" s="243"/>
      <c r="B257" s="242"/>
      <c r="C257" s="32" t="s">
        <v>123</v>
      </c>
      <c r="D257" s="72" t="s">
        <v>239</v>
      </c>
      <c r="E257" s="72" t="s">
        <v>239</v>
      </c>
      <c r="F257" s="72" t="s">
        <v>239</v>
      </c>
      <c r="G257" s="72" t="s">
        <v>239</v>
      </c>
      <c r="H257" s="72" t="s">
        <v>239</v>
      </c>
      <c r="I257" s="115" t="s">
        <v>116</v>
      </c>
      <c r="J257" s="109"/>
      <c r="K257" s="109"/>
      <c r="L257" s="109"/>
      <c r="M257" s="109"/>
      <c r="N257" s="109"/>
      <c r="O257" s="109"/>
      <c r="P257" s="113"/>
      <c r="Q257" s="113"/>
      <c r="R257" s="113"/>
    </row>
    <row r="258" spans="1:18" ht="15" customHeight="1" x14ac:dyDescent="0.15">
      <c r="A258" s="243"/>
      <c r="B258" s="242"/>
      <c r="C258" s="32" t="s">
        <v>125</v>
      </c>
      <c r="D258" s="72" t="s">
        <v>242</v>
      </c>
      <c r="E258" s="72" t="s">
        <v>242</v>
      </c>
      <c r="F258" s="72" t="s">
        <v>242</v>
      </c>
      <c r="G258" s="72" t="s">
        <v>242</v>
      </c>
      <c r="H258" s="72" t="s">
        <v>242</v>
      </c>
      <c r="I258" s="120"/>
      <c r="J258" s="109"/>
      <c r="K258" s="109"/>
      <c r="L258" s="109"/>
      <c r="M258" s="109"/>
      <c r="N258" s="109"/>
      <c r="O258" s="109"/>
      <c r="P258" s="113"/>
      <c r="Q258" s="113"/>
      <c r="R258" s="113"/>
    </row>
    <row r="259" spans="1:18" ht="15" customHeight="1" x14ac:dyDescent="0.15">
      <c r="A259" s="243"/>
      <c r="B259" s="242"/>
      <c r="C259" s="32" t="s">
        <v>121</v>
      </c>
      <c r="D259" s="72">
        <v>45072</v>
      </c>
      <c r="E259" s="72">
        <v>45111</v>
      </c>
      <c r="F259" s="72">
        <v>45197</v>
      </c>
      <c r="G259" s="72">
        <v>45232</v>
      </c>
      <c r="H259" s="72">
        <v>45285</v>
      </c>
      <c r="I259" s="120"/>
      <c r="J259" s="109"/>
      <c r="K259" s="109"/>
      <c r="L259" s="109"/>
      <c r="M259" s="109"/>
      <c r="N259" s="109"/>
      <c r="O259" s="109"/>
      <c r="P259" s="113"/>
      <c r="Q259" s="113"/>
      <c r="R259" s="113"/>
    </row>
    <row r="260" spans="1:18" ht="15" customHeight="1" x14ac:dyDescent="0.15">
      <c r="A260" s="243"/>
      <c r="B260" s="242"/>
      <c r="C260" s="32" t="s">
        <v>122</v>
      </c>
      <c r="D260" s="109">
        <v>45075</v>
      </c>
      <c r="E260" s="109">
        <v>45112</v>
      </c>
      <c r="F260" s="109">
        <v>45202</v>
      </c>
      <c r="G260" s="109">
        <v>45233</v>
      </c>
      <c r="H260" s="109">
        <v>45285</v>
      </c>
      <c r="I260" s="120"/>
      <c r="J260" s="109"/>
      <c r="K260" s="109"/>
      <c r="L260" s="109"/>
      <c r="M260" s="109"/>
      <c r="N260" s="109"/>
      <c r="O260" s="109"/>
      <c r="P260" s="113"/>
      <c r="Q260" s="113"/>
      <c r="R260" s="113"/>
    </row>
    <row r="261" spans="1:18" ht="15" customHeight="1" x14ac:dyDescent="0.15">
      <c r="A261" s="243" t="s">
        <v>41</v>
      </c>
      <c r="B261" s="242">
        <f>COUNT(D266:R266)</f>
        <v>2</v>
      </c>
      <c r="C261" s="32" t="s">
        <v>127</v>
      </c>
      <c r="D261" s="72" t="s">
        <v>229</v>
      </c>
      <c r="E261" s="72" t="s">
        <v>229</v>
      </c>
      <c r="F261" s="109"/>
      <c r="G261" s="109"/>
      <c r="H261" s="109"/>
      <c r="I261" s="109"/>
      <c r="J261" s="109"/>
      <c r="K261" s="109"/>
      <c r="L261" s="109"/>
      <c r="M261" s="109"/>
      <c r="N261" s="109"/>
      <c r="O261" s="109"/>
      <c r="P261" s="113"/>
      <c r="Q261" s="113"/>
      <c r="R261" s="113"/>
    </row>
    <row r="262" spans="1:18" ht="15" customHeight="1" x14ac:dyDescent="0.15">
      <c r="A262" s="243"/>
      <c r="B262" s="242"/>
      <c r="C262" s="32" t="s">
        <v>124</v>
      </c>
      <c r="D262" s="72" t="s">
        <v>239</v>
      </c>
      <c r="E262" s="72" t="s">
        <v>239</v>
      </c>
      <c r="F262" s="115" t="s">
        <v>116</v>
      </c>
      <c r="G262" s="109"/>
      <c r="H262" s="109"/>
      <c r="I262" s="109"/>
      <c r="J262" s="109"/>
      <c r="K262" s="109"/>
      <c r="L262" s="109"/>
      <c r="M262" s="109"/>
      <c r="N262" s="109"/>
      <c r="O262" s="109"/>
      <c r="P262" s="113"/>
      <c r="Q262" s="113"/>
      <c r="R262" s="113"/>
    </row>
    <row r="263" spans="1:18" ht="15" customHeight="1" x14ac:dyDescent="0.15">
      <c r="A263" s="243"/>
      <c r="B263" s="242"/>
      <c r="C263" s="32" t="s">
        <v>123</v>
      </c>
      <c r="D263" s="72" t="s">
        <v>239</v>
      </c>
      <c r="E263" s="72" t="s">
        <v>239</v>
      </c>
      <c r="F263" s="115" t="s">
        <v>116</v>
      </c>
      <c r="G263" s="109"/>
      <c r="H263" s="109"/>
      <c r="I263" s="109"/>
      <c r="J263" s="109"/>
      <c r="K263" s="109"/>
      <c r="L263" s="109"/>
      <c r="M263" s="109"/>
      <c r="N263" s="109"/>
      <c r="O263" s="109"/>
      <c r="P263" s="113"/>
      <c r="Q263" s="113"/>
      <c r="R263" s="113"/>
    </row>
    <row r="264" spans="1:18" ht="15" customHeight="1" x14ac:dyDescent="0.15">
      <c r="A264" s="243"/>
      <c r="B264" s="242"/>
      <c r="C264" s="32" t="s">
        <v>125</v>
      </c>
      <c r="D264" s="72" t="s">
        <v>239</v>
      </c>
      <c r="E264" s="72" t="s">
        <v>239</v>
      </c>
      <c r="F264" s="115" t="s">
        <v>116</v>
      </c>
      <c r="G264" s="109"/>
      <c r="H264" s="109"/>
      <c r="I264" s="109"/>
      <c r="J264" s="109"/>
      <c r="K264" s="109"/>
      <c r="L264" s="109"/>
      <c r="M264" s="109"/>
      <c r="N264" s="109"/>
      <c r="O264" s="109"/>
      <c r="P264" s="113"/>
      <c r="Q264" s="113"/>
      <c r="R264" s="113"/>
    </row>
    <row r="265" spans="1:18" ht="15" customHeight="1" x14ac:dyDescent="0.15">
      <c r="A265" s="243"/>
      <c r="B265" s="242"/>
      <c r="C265" s="32" t="s">
        <v>121</v>
      </c>
      <c r="D265" s="72">
        <v>45022</v>
      </c>
      <c r="E265" s="72">
        <v>45274</v>
      </c>
      <c r="F265" s="109"/>
      <c r="G265" s="109"/>
      <c r="H265" s="109"/>
      <c r="I265" s="109"/>
      <c r="J265" s="109"/>
      <c r="K265" s="109"/>
      <c r="L265" s="109"/>
      <c r="M265" s="109"/>
      <c r="N265" s="109"/>
      <c r="O265" s="109"/>
      <c r="P265" s="113"/>
      <c r="Q265" s="113"/>
      <c r="R265" s="113"/>
    </row>
    <row r="266" spans="1:18" ht="15" customHeight="1" x14ac:dyDescent="0.15">
      <c r="A266" s="243"/>
      <c r="B266" s="242"/>
      <c r="C266" s="32" t="s">
        <v>122</v>
      </c>
      <c r="D266" s="72">
        <v>45023</v>
      </c>
      <c r="E266" s="72">
        <v>45275</v>
      </c>
      <c r="F266" s="109"/>
      <c r="G266" s="109"/>
      <c r="H266" s="109"/>
      <c r="I266" s="109"/>
      <c r="J266" s="109"/>
      <c r="K266" s="109"/>
      <c r="L266" s="109"/>
      <c r="M266" s="109"/>
      <c r="N266" s="109"/>
      <c r="O266" s="109"/>
      <c r="P266" s="113"/>
      <c r="Q266" s="113"/>
      <c r="R266" s="113"/>
    </row>
    <row r="267" spans="1:18" s="9" customFormat="1" ht="15" customHeight="1" x14ac:dyDescent="0.15">
      <c r="A267" s="243" t="s">
        <v>42</v>
      </c>
      <c r="B267" s="242">
        <f>COUNT(D272:R272)</f>
        <v>4</v>
      </c>
      <c r="C267" s="32" t="s">
        <v>127</v>
      </c>
      <c r="D267" s="109">
        <v>44965</v>
      </c>
      <c r="E267" s="109">
        <v>45021</v>
      </c>
      <c r="F267" s="109">
        <v>45111</v>
      </c>
      <c r="G267" s="109">
        <v>45229</v>
      </c>
      <c r="H267" s="109"/>
      <c r="I267" s="109"/>
      <c r="J267" s="109"/>
      <c r="K267" s="109"/>
      <c r="L267" s="109"/>
      <c r="M267" s="109"/>
      <c r="N267" s="109"/>
      <c r="O267" s="109"/>
      <c r="P267" s="68"/>
      <c r="Q267" s="68"/>
      <c r="R267" s="68"/>
    </row>
    <row r="268" spans="1:18" s="9" customFormat="1" ht="15" customHeight="1" x14ac:dyDescent="0.15">
      <c r="A268" s="243"/>
      <c r="B268" s="242"/>
      <c r="C268" s="32" t="s">
        <v>124</v>
      </c>
      <c r="D268" s="72" t="s">
        <v>239</v>
      </c>
      <c r="E268" s="72" t="s">
        <v>239</v>
      </c>
      <c r="F268" s="72" t="s">
        <v>239</v>
      </c>
      <c r="G268" s="72" t="s">
        <v>239</v>
      </c>
      <c r="H268" s="115" t="s">
        <v>116</v>
      </c>
      <c r="I268" s="119"/>
      <c r="J268" s="119"/>
      <c r="K268" s="109"/>
      <c r="L268" s="109"/>
      <c r="M268" s="109"/>
      <c r="N268" s="109"/>
      <c r="O268" s="109"/>
      <c r="P268" s="68"/>
      <c r="Q268" s="68"/>
      <c r="R268" s="68"/>
    </row>
    <row r="269" spans="1:18" s="9" customFormat="1" ht="15" customHeight="1" x14ac:dyDescent="0.15">
      <c r="A269" s="243"/>
      <c r="B269" s="242"/>
      <c r="C269" s="32" t="s">
        <v>123</v>
      </c>
      <c r="D269" s="72" t="s">
        <v>229</v>
      </c>
      <c r="E269" s="72" t="s">
        <v>229</v>
      </c>
      <c r="F269" s="72" t="s">
        <v>229</v>
      </c>
      <c r="G269" s="72" t="s">
        <v>229</v>
      </c>
      <c r="H269" s="109"/>
      <c r="I269" s="118"/>
      <c r="J269" s="118"/>
      <c r="K269" s="109"/>
      <c r="L269" s="109"/>
      <c r="M269" s="109"/>
      <c r="N269" s="109"/>
      <c r="O269" s="109"/>
      <c r="P269" s="68"/>
      <c r="Q269" s="68"/>
      <c r="R269" s="68"/>
    </row>
    <row r="270" spans="1:18" s="9" customFormat="1" ht="15" customHeight="1" x14ac:dyDescent="0.15">
      <c r="A270" s="243"/>
      <c r="B270" s="242"/>
      <c r="C270" s="32" t="s">
        <v>125</v>
      </c>
      <c r="D270" s="72" t="s">
        <v>229</v>
      </c>
      <c r="E270" s="72" t="s">
        <v>229</v>
      </c>
      <c r="F270" s="72" t="s">
        <v>229</v>
      </c>
      <c r="G270" s="72" t="s">
        <v>229</v>
      </c>
      <c r="H270" s="109"/>
      <c r="I270" s="118"/>
      <c r="J270" s="118"/>
      <c r="K270" s="109"/>
      <c r="L270" s="109"/>
      <c r="M270" s="109"/>
      <c r="N270" s="109"/>
      <c r="O270" s="109"/>
      <c r="P270" s="68"/>
      <c r="Q270" s="68"/>
      <c r="R270" s="68"/>
    </row>
    <row r="271" spans="1:18" s="9" customFormat="1" ht="15" customHeight="1" x14ac:dyDescent="0.15">
      <c r="A271" s="243"/>
      <c r="B271" s="242"/>
      <c r="C271" s="32" t="s">
        <v>121</v>
      </c>
      <c r="D271" s="109">
        <v>44979</v>
      </c>
      <c r="E271" s="109">
        <v>45036</v>
      </c>
      <c r="F271" s="109">
        <v>45127</v>
      </c>
      <c r="G271" s="109">
        <v>45244</v>
      </c>
      <c r="H271" s="109"/>
      <c r="I271" s="118"/>
      <c r="J271" s="118"/>
      <c r="K271" s="109"/>
      <c r="L271" s="109"/>
      <c r="M271" s="109"/>
      <c r="N271" s="109"/>
      <c r="O271" s="109"/>
      <c r="P271" s="68"/>
      <c r="Q271" s="68"/>
      <c r="R271" s="68"/>
    </row>
    <row r="272" spans="1:18" s="9" customFormat="1" ht="15" customHeight="1" x14ac:dyDescent="0.15">
      <c r="A272" s="243"/>
      <c r="B272" s="242"/>
      <c r="C272" s="32" t="s">
        <v>122</v>
      </c>
      <c r="D272" s="109">
        <v>44987</v>
      </c>
      <c r="E272" s="109">
        <v>45042</v>
      </c>
      <c r="F272" s="109">
        <v>45138</v>
      </c>
      <c r="G272" s="109">
        <v>45246</v>
      </c>
      <c r="H272" s="109"/>
      <c r="I272" s="119"/>
      <c r="J272" s="119"/>
      <c r="K272" s="109"/>
      <c r="L272" s="109"/>
      <c r="M272" s="109"/>
      <c r="N272" s="109"/>
      <c r="O272" s="109"/>
      <c r="P272" s="68"/>
      <c r="Q272" s="68"/>
      <c r="R272" s="68"/>
    </row>
    <row r="273" spans="1:18" s="9" customFormat="1" ht="15" customHeight="1" x14ac:dyDescent="0.15">
      <c r="A273" s="107" t="s">
        <v>43</v>
      </c>
      <c r="B273" s="14"/>
      <c r="C273" s="108"/>
      <c r="D273" s="54"/>
      <c r="E273" s="54"/>
      <c r="F273" s="54"/>
      <c r="G273" s="54"/>
      <c r="H273" s="54"/>
      <c r="I273" s="54"/>
      <c r="J273" s="54"/>
      <c r="K273" s="54"/>
      <c r="L273" s="54"/>
      <c r="M273" s="54"/>
      <c r="N273" s="54"/>
      <c r="O273" s="54"/>
      <c r="P273" s="54"/>
      <c r="Q273" s="54"/>
      <c r="R273" s="54"/>
    </row>
    <row r="274" spans="1:18" s="9" customFormat="1" ht="15" customHeight="1" x14ac:dyDescent="0.15">
      <c r="A274" s="241" t="s">
        <v>44</v>
      </c>
      <c r="B274" s="242">
        <f>COUNT(D279:R279)</f>
        <v>2</v>
      </c>
      <c r="C274" s="32" t="s">
        <v>127</v>
      </c>
      <c r="D274" s="72">
        <v>45056</v>
      </c>
      <c r="E274" s="72">
        <v>45261</v>
      </c>
      <c r="F274" s="72"/>
      <c r="G274" s="72"/>
      <c r="H274" s="72"/>
      <c r="I274" s="72"/>
      <c r="J274" s="72"/>
      <c r="K274" s="72"/>
      <c r="L274" s="72"/>
      <c r="M274" s="72"/>
      <c r="N274" s="72"/>
      <c r="O274" s="72"/>
      <c r="P274" s="72"/>
      <c r="Q274" s="109"/>
      <c r="R274" s="109"/>
    </row>
    <row r="275" spans="1:18" s="9" customFormat="1" ht="15" customHeight="1" x14ac:dyDescent="0.15">
      <c r="A275" s="241"/>
      <c r="B275" s="242"/>
      <c r="C275" s="32" t="s">
        <v>124</v>
      </c>
      <c r="D275" s="72" t="s">
        <v>229</v>
      </c>
      <c r="E275" s="72" t="s">
        <v>229</v>
      </c>
      <c r="F275" s="72"/>
      <c r="G275" s="72"/>
      <c r="H275" s="72"/>
      <c r="I275" s="72"/>
      <c r="J275" s="72"/>
      <c r="K275" s="72"/>
      <c r="L275" s="72"/>
      <c r="M275" s="72"/>
      <c r="N275" s="72"/>
      <c r="O275" s="72"/>
      <c r="P275" s="72"/>
      <c r="Q275" s="109"/>
      <c r="R275" s="109"/>
    </row>
    <row r="276" spans="1:18" s="9" customFormat="1" ht="15" customHeight="1" x14ac:dyDescent="0.15">
      <c r="A276" s="241"/>
      <c r="B276" s="242"/>
      <c r="C276" s="32" t="s">
        <v>123</v>
      </c>
      <c r="D276" s="72">
        <v>45056</v>
      </c>
      <c r="E276" s="72">
        <v>45265</v>
      </c>
      <c r="F276" s="72"/>
      <c r="G276" s="72"/>
      <c r="H276" s="72"/>
      <c r="I276" s="72"/>
      <c r="J276" s="72"/>
      <c r="K276" s="72"/>
      <c r="L276" s="72"/>
      <c r="M276" s="72"/>
      <c r="N276" s="72"/>
      <c r="O276" s="72"/>
      <c r="P276" s="72"/>
      <c r="Q276" s="109"/>
      <c r="R276" s="109"/>
    </row>
    <row r="277" spans="1:18" s="9" customFormat="1" ht="15" customHeight="1" x14ac:dyDescent="0.15">
      <c r="A277" s="241"/>
      <c r="B277" s="242"/>
      <c r="C277" s="32" t="s">
        <v>125</v>
      </c>
      <c r="D277" s="72" t="s">
        <v>242</v>
      </c>
      <c r="E277" s="72" t="s">
        <v>242</v>
      </c>
      <c r="F277" s="72"/>
      <c r="G277" s="109"/>
      <c r="H277" s="72"/>
      <c r="I277" s="72"/>
      <c r="J277" s="72"/>
      <c r="K277" s="72"/>
      <c r="L277" s="72"/>
      <c r="M277" s="72"/>
      <c r="N277" s="72"/>
      <c r="O277" s="72"/>
      <c r="P277" s="72"/>
      <c r="Q277" s="109"/>
      <c r="R277" s="109"/>
    </row>
    <row r="278" spans="1:18" s="9" customFormat="1" ht="15" customHeight="1" x14ac:dyDescent="0.15">
      <c r="A278" s="241"/>
      <c r="B278" s="242"/>
      <c r="C278" s="32" t="s">
        <v>121</v>
      </c>
      <c r="D278" s="109">
        <v>45071</v>
      </c>
      <c r="E278" s="109">
        <v>45274</v>
      </c>
      <c r="F278" s="109"/>
      <c r="G278" s="109"/>
      <c r="H278" s="72"/>
      <c r="I278" s="72"/>
      <c r="J278" s="72"/>
      <c r="K278" s="72"/>
      <c r="L278" s="72"/>
      <c r="M278" s="72"/>
      <c r="N278" s="72"/>
      <c r="O278" s="72"/>
      <c r="P278" s="72"/>
      <c r="Q278" s="109"/>
      <c r="R278" s="109"/>
    </row>
    <row r="279" spans="1:18" s="9" customFormat="1" ht="15" customHeight="1" x14ac:dyDescent="0.15">
      <c r="A279" s="241"/>
      <c r="B279" s="242"/>
      <c r="C279" s="32" t="s">
        <v>122</v>
      </c>
      <c r="D279" s="72">
        <v>45077</v>
      </c>
      <c r="E279" s="109">
        <v>45278</v>
      </c>
      <c r="F279" s="113"/>
      <c r="G279" s="72"/>
      <c r="H279" s="72"/>
      <c r="I279" s="72"/>
      <c r="J279" s="72"/>
      <c r="K279" s="72"/>
      <c r="L279" s="72"/>
      <c r="M279" s="72"/>
      <c r="N279" s="72"/>
      <c r="O279" s="72"/>
      <c r="P279" s="72"/>
      <c r="Q279" s="109"/>
      <c r="R279" s="109"/>
    </row>
    <row r="280" spans="1:18" s="9" customFormat="1" ht="15" customHeight="1" x14ac:dyDescent="0.15">
      <c r="A280" s="241" t="s">
        <v>218</v>
      </c>
      <c r="B280" s="242">
        <f>COUNT(D285:R285)</f>
        <v>1</v>
      </c>
      <c r="C280" s="32" t="s">
        <v>127</v>
      </c>
      <c r="D280" s="72">
        <v>45156</v>
      </c>
      <c r="E280" s="72"/>
      <c r="F280" s="72"/>
      <c r="G280" s="72"/>
      <c r="H280" s="72"/>
      <c r="I280" s="72"/>
      <c r="J280" s="72"/>
      <c r="K280" s="72"/>
      <c r="L280" s="72"/>
      <c r="M280" s="72"/>
      <c r="N280" s="72"/>
      <c r="O280" s="72"/>
      <c r="P280" s="72"/>
      <c r="Q280" s="109"/>
      <c r="R280" s="109"/>
    </row>
    <row r="281" spans="1:18" s="9" customFormat="1" ht="15" customHeight="1" x14ac:dyDescent="0.15">
      <c r="A281" s="241"/>
      <c r="B281" s="242"/>
      <c r="C281" s="72" t="s">
        <v>124</v>
      </c>
      <c r="D281" s="72" t="s">
        <v>229</v>
      </c>
      <c r="E281" s="72"/>
      <c r="F281" s="113"/>
      <c r="G281" s="72"/>
      <c r="H281" s="72"/>
      <c r="I281" s="72"/>
      <c r="J281" s="72"/>
      <c r="K281" s="72"/>
      <c r="L281" s="72"/>
      <c r="M281" s="72"/>
      <c r="N281" s="72"/>
      <c r="O281" s="72"/>
      <c r="P281" s="72"/>
      <c r="Q281" s="109"/>
      <c r="R281" s="109"/>
    </row>
    <row r="282" spans="1:18" s="9" customFormat="1" ht="15" customHeight="1" x14ac:dyDescent="0.15">
      <c r="A282" s="241"/>
      <c r="B282" s="242"/>
      <c r="C282" s="32" t="s">
        <v>123</v>
      </c>
      <c r="D282" s="72" t="s">
        <v>239</v>
      </c>
      <c r="E282" s="105" t="s">
        <v>116</v>
      </c>
      <c r="F282" s="113"/>
      <c r="G282" s="72"/>
      <c r="H282" s="72"/>
      <c r="I282" s="72"/>
      <c r="J282" s="72"/>
      <c r="K282" s="72"/>
      <c r="L282" s="72"/>
      <c r="M282" s="72"/>
      <c r="N282" s="72"/>
      <c r="O282" s="72"/>
      <c r="P282" s="72"/>
      <c r="Q282" s="109"/>
      <c r="R282" s="109"/>
    </row>
    <row r="283" spans="1:18" s="9" customFormat="1" ht="15" customHeight="1" x14ac:dyDescent="0.15">
      <c r="A283" s="241"/>
      <c r="B283" s="242"/>
      <c r="C283" s="32" t="s">
        <v>125</v>
      </c>
      <c r="D283" s="72" t="s">
        <v>242</v>
      </c>
      <c r="E283" s="72"/>
      <c r="F283" s="113"/>
      <c r="G283" s="72"/>
      <c r="H283" s="72"/>
      <c r="I283" s="72"/>
      <c r="J283" s="72"/>
      <c r="K283" s="72"/>
      <c r="L283" s="72"/>
      <c r="M283" s="72"/>
      <c r="N283" s="72"/>
      <c r="O283" s="72"/>
      <c r="P283" s="72"/>
      <c r="Q283" s="109"/>
      <c r="R283" s="109"/>
    </row>
    <row r="284" spans="1:18" s="9" customFormat="1" ht="15" customHeight="1" x14ac:dyDescent="0.15">
      <c r="A284" s="241"/>
      <c r="B284" s="242"/>
      <c r="C284" s="32" t="s">
        <v>121</v>
      </c>
      <c r="D284" s="109">
        <v>45169</v>
      </c>
      <c r="E284" s="72"/>
      <c r="F284" s="72"/>
      <c r="G284" s="72"/>
      <c r="H284" s="72"/>
      <c r="I284" s="72"/>
      <c r="J284" s="72"/>
      <c r="K284" s="72"/>
      <c r="L284" s="72"/>
      <c r="M284" s="72"/>
      <c r="N284" s="72"/>
      <c r="O284" s="72"/>
      <c r="P284" s="72"/>
      <c r="Q284" s="109"/>
      <c r="R284" s="109"/>
    </row>
    <row r="285" spans="1:18" s="9" customFormat="1" ht="15" customHeight="1" x14ac:dyDescent="0.15">
      <c r="A285" s="241"/>
      <c r="B285" s="242"/>
      <c r="C285" s="32" t="s">
        <v>122</v>
      </c>
      <c r="D285" s="109">
        <v>45170</v>
      </c>
      <c r="E285" s="72"/>
      <c r="F285" s="72"/>
      <c r="G285" s="72"/>
      <c r="H285" s="72"/>
      <c r="I285" s="72"/>
      <c r="J285" s="72"/>
      <c r="K285" s="72"/>
      <c r="L285" s="72"/>
      <c r="M285" s="72"/>
      <c r="N285" s="72"/>
      <c r="O285" s="72"/>
      <c r="P285" s="72"/>
      <c r="Q285" s="109"/>
      <c r="R285" s="109"/>
    </row>
    <row r="286" spans="1:18" ht="15" customHeight="1" x14ac:dyDescent="0.15">
      <c r="A286" s="241" t="s">
        <v>45</v>
      </c>
      <c r="B286" s="242">
        <f>COUNT(D291:R291)</f>
        <v>5</v>
      </c>
      <c r="C286" s="32" t="s">
        <v>127</v>
      </c>
      <c r="D286" s="72" t="s">
        <v>229</v>
      </c>
      <c r="E286" s="72" t="s">
        <v>229</v>
      </c>
      <c r="F286" s="72" t="s">
        <v>229</v>
      </c>
      <c r="G286" s="72" t="s">
        <v>229</v>
      </c>
      <c r="H286" s="72" t="s">
        <v>229</v>
      </c>
      <c r="I286" s="72"/>
      <c r="J286" s="72"/>
      <c r="K286" s="72"/>
      <c r="L286" s="72"/>
      <c r="M286" s="72"/>
      <c r="N286" s="72"/>
      <c r="O286" s="72"/>
      <c r="P286" s="72"/>
      <c r="Q286" s="109"/>
      <c r="R286" s="109"/>
    </row>
    <row r="287" spans="1:18" ht="15" customHeight="1" x14ac:dyDescent="0.15">
      <c r="A287" s="241"/>
      <c r="B287" s="242"/>
      <c r="C287" s="32" t="s">
        <v>124</v>
      </c>
      <c r="D287" s="72" t="s">
        <v>239</v>
      </c>
      <c r="E287" s="72" t="s">
        <v>239</v>
      </c>
      <c r="F287" s="72" t="s">
        <v>239</v>
      </c>
      <c r="G287" s="72" t="s">
        <v>239</v>
      </c>
      <c r="H287" s="72" t="s">
        <v>239</v>
      </c>
      <c r="I287" s="105" t="s">
        <v>116</v>
      </c>
      <c r="J287" s="72"/>
      <c r="K287" s="72"/>
      <c r="L287" s="72"/>
      <c r="M287" s="72"/>
      <c r="N287" s="72"/>
      <c r="O287" s="72"/>
      <c r="P287" s="72"/>
      <c r="Q287" s="109"/>
      <c r="R287" s="109"/>
    </row>
    <row r="288" spans="1:18" ht="15" customHeight="1" x14ac:dyDescent="0.15">
      <c r="A288" s="241"/>
      <c r="B288" s="242"/>
      <c r="C288" s="32" t="s">
        <v>123</v>
      </c>
      <c r="D288" s="72">
        <v>45034</v>
      </c>
      <c r="E288" s="72">
        <v>45058</v>
      </c>
      <c r="F288" s="72">
        <v>45120</v>
      </c>
      <c r="G288" s="72">
        <v>45219</v>
      </c>
      <c r="H288" s="72">
        <v>45268</v>
      </c>
      <c r="I288" s="72"/>
      <c r="J288" s="72"/>
      <c r="K288" s="72"/>
      <c r="L288" s="72"/>
      <c r="M288" s="72"/>
      <c r="N288" s="72"/>
      <c r="O288" s="72"/>
      <c r="P288" s="72"/>
      <c r="Q288" s="109"/>
      <c r="R288" s="109"/>
    </row>
    <row r="289" spans="1:18" ht="15" customHeight="1" x14ac:dyDescent="0.15">
      <c r="A289" s="241"/>
      <c r="B289" s="242"/>
      <c r="C289" s="32" t="s">
        <v>125</v>
      </c>
      <c r="D289" s="72" t="s">
        <v>242</v>
      </c>
      <c r="E289" s="72" t="s">
        <v>242</v>
      </c>
      <c r="F289" s="72" t="s">
        <v>242</v>
      </c>
      <c r="G289" s="72" t="s">
        <v>242</v>
      </c>
      <c r="H289" s="72" t="s">
        <v>242</v>
      </c>
      <c r="I289" s="72"/>
      <c r="J289" s="72"/>
      <c r="K289" s="72"/>
      <c r="L289" s="72"/>
      <c r="M289" s="72"/>
      <c r="N289" s="72"/>
      <c r="O289" s="72"/>
      <c r="P289" s="72"/>
      <c r="Q289" s="109"/>
      <c r="R289" s="109"/>
    </row>
    <row r="290" spans="1:18" ht="15" customHeight="1" x14ac:dyDescent="0.15">
      <c r="A290" s="241"/>
      <c r="B290" s="242"/>
      <c r="C290" s="32" t="s">
        <v>121</v>
      </c>
      <c r="D290" s="72">
        <v>44977</v>
      </c>
      <c r="E290" s="72">
        <v>45076</v>
      </c>
      <c r="F290" s="72">
        <v>45140</v>
      </c>
      <c r="G290" s="72">
        <v>45232</v>
      </c>
      <c r="H290" s="72">
        <v>45275</v>
      </c>
      <c r="I290" s="114"/>
      <c r="J290" s="72"/>
      <c r="K290" s="72"/>
      <c r="L290" s="72"/>
      <c r="M290" s="72"/>
      <c r="N290" s="72"/>
      <c r="O290" s="72"/>
      <c r="P290" s="72"/>
      <c r="Q290" s="109"/>
      <c r="R290" s="109"/>
    </row>
    <row r="291" spans="1:18" ht="15" customHeight="1" x14ac:dyDescent="0.15">
      <c r="A291" s="241"/>
      <c r="B291" s="242"/>
      <c r="C291" s="32" t="s">
        <v>122</v>
      </c>
      <c r="D291" s="109">
        <v>44984</v>
      </c>
      <c r="E291" s="109">
        <v>45082</v>
      </c>
      <c r="F291" s="109">
        <v>45145</v>
      </c>
      <c r="G291" s="109">
        <v>45232</v>
      </c>
      <c r="H291" s="109">
        <v>45278</v>
      </c>
      <c r="I291" s="109"/>
      <c r="J291" s="72"/>
      <c r="K291" s="72"/>
      <c r="L291" s="72"/>
      <c r="M291" s="72"/>
      <c r="N291" s="72"/>
      <c r="O291" s="72"/>
      <c r="P291" s="72"/>
      <c r="Q291" s="109"/>
      <c r="R291" s="109"/>
    </row>
    <row r="292" spans="1:18" s="9" customFormat="1" ht="15" customHeight="1" x14ac:dyDescent="0.15">
      <c r="A292" s="241" t="s">
        <v>46</v>
      </c>
      <c r="B292" s="242">
        <f>COUNT(D297:R297)</f>
        <v>4</v>
      </c>
      <c r="C292" s="32" t="s">
        <v>127</v>
      </c>
      <c r="D292" s="72">
        <v>45111</v>
      </c>
      <c r="E292" s="72">
        <v>45211</v>
      </c>
      <c r="F292" s="72">
        <v>45250</v>
      </c>
      <c r="G292" s="72">
        <v>45273</v>
      </c>
      <c r="H292" s="72"/>
      <c r="I292" s="72"/>
      <c r="J292" s="72"/>
      <c r="K292" s="72"/>
      <c r="L292" s="72"/>
      <c r="M292" s="72"/>
      <c r="N292" s="72"/>
      <c r="O292" s="72"/>
      <c r="P292" s="72"/>
      <c r="Q292" s="109"/>
      <c r="R292" s="109"/>
    </row>
    <row r="293" spans="1:18" s="9" customFormat="1" ht="15" customHeight="1" x14ac:dyDescent="0.15">
      <c r="A293" s="241"/>
      <c r="B293" s="242"/>
      <c r="C293" s="32" t="s">
        <v>124</v>
      </c>
      <c r="D293" s="72" t="s">
        <v>239</v>
      </c>
      <c r="E293" s="72" t="s">
        <v>239</v>
      </c>
      <c r="F293" s="72" t="s">
        <v>239</v>
      </c>
      <c r="G293" s="72" t="s">
        <v>239</v>
      </c>
      <c r="H293" s="105" t="s">
        <v>116</v>
      </c>
      <c r="I293" s="72"/>
      <c r="J293" s="72"/>
      <c r="K293" s="72"/>
      <c r="L293" s="72"/>
      <c r="M293" s="72"/>
      <c r="N293" s="72"/>
      <c r="O293" s="72"/>
      <c r="P293" s="72"/>
      <c r="Q293" s="109"/>
      <c r="R293" s="109"/>
    </row>
    <row r="294" spans="1:18" s="9" customFormat="1" ht="15" customHeight="1" x14ac:dyDescent="0.15">
      <c r="A294" s="241"/>
      <c r="B294" s="242"/>
      <c r="C294" s="32" t="s">
        <v>123</v>
      </c>
      <c r="D294" s="72" t="s">
        <v>229</v>
      </c>
      <c r="E294" s="72" t="s">
        <v>229</v>
      </c>
      <c r="F294" s="72" t="s">
        <v>229</v>
      </c>
      <c r="G294" s="72" t="s">
        <v>229</v>
      </c>
      <c r="H294" s="72"/>
      <c r="I294" s="72"/>
      <c r="J294" s="72"/>
      <c r="K294" s="72"/>
      <c r="L294" s="72"/>
      <c r="M294" s="72"/>
      <c r="N294" s="72"/>
      <c r="O294" s="72"/>
      <c r="P294" s="72"/>
      <c r="Q294" s="109"/>
      <c r="R294" s="109"/>
    </row>
    <row r="295" spans="1:18" s="9" customFormat="1" ht="15" customHeight="1" x14ac:dyDescent="0.15">
      <c r="A295" s="241"/>
      <c r="B295" s="242"/>
      <c r="C295" s="32" t="s">
        <v>125</v>
      </c>
      <c r="D295" s="72" t="s">
        <v>242</v>
      </c>
      <c r="E295" s="72" t="s">
        <v>242</v>
      </c>
      <c r="F295" s="72" t="s">
        <v>242</v>
      </c>
      <c r="G295" s="72" t="s">
        <v>242</v>
      </c>
      <c r="H295" s="72"/>
      <c r="I295" s="72"/>
      <c r="J295" s="72"/>
      <c r="K295" s="72"/>
      <c r="L295" s="72"/>
      <c r="M295" s="72"/>
      <c r="N295" s="72"/>
      <c r="O295" s="72"/>
      <c r="P295" s="72"/>
      <c r="Q295" s="109"/>
      <c r="R295" s="109"/>
    </row>
    <row r="296" spans="1:18" s="9" customFormat="1" ht="15" customHeight="1" x14ac:dyDescent="0.15">
      <c r="A296" s="241"/>
      <c r="B296" s="242"/>
      <c r="C296" s="32" t="s">
        <v>121</v>
      </c>
      <c r="D296" s="72">
        <v>45120</v>
      </c>
      <c r="E296" s="72">
        <v>45218</v>
      </c>
      <c r="F296" s="72">
        <v>45253</v>
      </c>
      <c r="G296" s="72">
        <v>45278</v>
      </c>
      <c r="H296" s="72"/>
      <c r="I296" s="72"/>
      <c r="J296" s="72"/>
      <c r="K296" s="72"/>
      <c r="L296" s="72"/>
      <c r="M296" s="72"/>
      <c r="N296" s="72"/>
      <c r="O296" s="72"/>
      <c r="P296" s="72"/>
      <c r="Q296" s="109"/>
      <c r="R296" s="109"/>
    </row>
    <row r="297" spans="1:18" s="9" customFormat="1" ht="15" customHeight="1" x14ac:dyDescent="0.15">
      <c r="A297" s="241"/>
      <c r="B297" s="242"/>
      <c r="C297" s="32" t="s">
        <v>122</v>
      </c>
      <c r="D297" s="72">
        <v>45120</v>
      </c>
      <c r="E297" s="72">
        <v>45222</v>
      </c>
      <c r="F297" s="72">
        <v>45254</v>
      </c>
      <c r="G297" s="72">
        <v>45278</v>
      </c>
      <c r="H297" s="72"/>
      <c r="I297" s="72"/>
      <c r="J297" s="72"/>
      <c r="K297" s="72"/>
      <c r="L297" s="72"/>
      <c r="M297" s="72"/>
      <c r="N297" s="72"/>
      <c r="O297" s="72"/>
      <c r="P297" s="72"/>
      <c r="Q297" s="109"/>
      <c r="R297" s="109"/>
    </row>
    <row r="298" spans="1:18" s="9" customFormat="1" ht="15" customHeight="1" x14ac:dyDescent="0.15">
      <c r="A298" s="241" t="s">
        <v>47</v>
      </c>
      <c r="B298" s="242">
        <f>COUNT(D303:R303)</f>
        <v>5</v>
      </c>
      <c r="C298" s="32" t="s">
        <v>127</v>
      </c>
      <c r="D298" s="72">
        <v>44998</v>
      </c>
      <c r="E298" s="72">
        <v>45063</v>
      </c>
      <c r="F298" s="72">
        <v>45096</v>
      </c>
      <c r="G298" s="72">
        <v>45181</v>
      </c>
      <c r="H298" s="72">
        <v>45261</v>
      </c>
      <c r="I298" s="72"/>
      <c r="J298" s="72"/>
      <c r="K298" s="72"/>
      <c r="L298" s="72"/>
      <c r="M298" s="72"/>
      <c r="N298" s="72"/>
      <c r="O298" s="72"/>
      <c r="P298" s="72"/>
      <c r="Q298" s="109"/>
      <c r="R298" s="109"/>
    </row>
    <row r="299" spans="1:18" s="9" customFormat="1" ht="15" customHeight="1" x14ac:dyDescent="0.15">
      <c r="A299" s="241"/>
      <c r="B299" s="242"/>
      <c r="C299" s="32" t="s">
        <v>124</v>
      </c>
      <c r="D299" s="72">
        <v>45002</v>
      </c>
      <c r="E299" s="72">
        <v>45070</v>
      </c>
      <c r="F299" s="72">
        <v>45096</v>
      </c>
      <c r="G299" s="72">
        <v>45187</v>
      </c>
      <c r="H299" s="72">
        <v>45271</v>
      </c>
      <c r="I299" s="72"/>
      <c r="J299" s="72"/>
      <c r="K299" s="72"/>
      <c r="L299" s="72"/>
      <c r="M299" s="72"/>
      <c r="N299" s="72"/>
      <c r="O299" s="72"/>
      <c r="P299" s="72"/>
      <c r="Q299" s="109"/>
      <c r="R299" s="109"/>
    </row>
    <row r="300" spans="1:18" s="9" customFormat="1" ht="15" customHeight="1" x14ac:dyDescent="0.15">
      <c r="A300" s="241"/>
      <c r="B300" s="242"/>
      <c r="C300" s="32" t="s">
        <v>123</v>
      </c>
      <c r="D300" s="72" t="s">
        <v>229</v>
      </c>
      <c r="E300" s="72" t="s">
        <v>229</v>
      </c>
      <c r="F300" s="72" t="s">
        <v>229</v>
      </c>
      <c r="G300" s="72" t="s">
        <v>229</v>
      </c>
      <c r="H300" s="72" t="s">
        <v>229</v>
      </c>
      <c r="I300" s="72"/>
      <c r="J300" s="72"/>
      <c r="K300" s="72"/>
      <c r="L300" s="72"/>
      <c r="M300" s="72"/>
      <c r="N300" s="72"/>
      <c r="O300" s="72"/>
      <c r="P300" s="72"/>
      <c r="Q300" s="109"/>
      <c r="R300" s="109"/>
    </row>
    <row r="301" spans="1:18" s="9" customFormat="1" ht="15" customHeight="1" x14ac:dyDescent="0.15">
      <c r="A301" s="241"/>
      <c r="B301" s="242"/>
      <c r="C301" s="32" t="s">
        <v>125</v>
      </c>
      <c r="D301" s="72" t="s">
        <v>242</v>
      </c>
      <c r="E301" s="72" t="s">
        <v>242</v>
      </c>
      <c r="F301" s="72" t="s">
        <v>242</v>
      </c>
      <c r="G301" s="72" t="s">
        <v>242</v>
      </c>
      <c r="H301" s="72" t="s">
        <v>242</v>
      </c>
      <c r="I301" s="72"/>
      <c r="J301" s="72"/>
      <c r="K301" s="72"/>
      <c r="L301" s="72"/>
      <c r="M301" s="72"/>
      <c r="N301" s="72"/>
      <c r="O301" s="72"/>
      <c r="P301" s="72"/>
      <c r="Q301" s="109"/>
      <c r="R301" s="109"/>
    </row>
    <row r="302" spans="1:18" s="9" customFormat="1" ht="15" customHeight="1" x14ac:dyDescent="0.15">
      <c r="A302" s="241"/>
      <c r="B302" s="242"/>
      <c r="C302" s="32" t="s">
        <v>121</v>
      </c>
      <c r="D302" s="109">
        <v>45013</v>
      </c>
      <c r="E302" s="72">
        <v>45071</v>
      </c>
      <c r="F302" s="109">
        <v>45104</v>
      </c>
      <c r="G302" s="109">
        <v>45195</v>
      </c>
      <c r="H302" s="109">
        <v>45272</v>
      </c>
      <c r="I302" s="68"/>
      <c r="J302" s="72"/>
      <c r="K302" s="72"/>
      <c r="L302" s="72"/>
      <c r="M302" s="72"/>
      <c r="N302" s="72"/>
      <c r="O302" s="72"/>
      <c r="P302" s="72"/>
      <c r="Q302" s="109"/>
      <c r="R302" s="109"/>
    </row>
    <row r="303" spans="1:18" s="9" customFormat="1" ht="15" customHeight="1" x14ac:dyDescent="0.15">
      <c r="A303" s="241"/>
      <c r="B303" s="242"/>
      <c r="C303" s="32" t="s">
        <v>122</v>
      </c>
      <c r="D303" s="109">
        <v>45029</v>
      </c>
      <c r="E303" s="109">
        <v>45077</v>
      </c>
      <c r="F303" s="109">
        <v>45113</v>
      </c>
      <c r="G303" s="109">
        <v>45198</v>
      </c>
      <c r="H303" s="109">
        <v>45275</v>
      </c>
      <c r="I303" s="68"/>
      <c r="J303" s="72"/>
      <c r="K303" s="72"/>
      <c r="L303" s="72"/>
      <c r="M303" s="72"/>
      <c r="N303" s="72"/>
      <c r="O303" s="72"/>
      <c r="P303" s="72"/>
      <c r="Q303" s="109"/>
      <c r="R303" s="109"/>
    </row>
    <row r="304" spans="1:18" s="9" customFormat="1" ht="15" customHeight="1" x14ac:dyDescent="0.15">
      <c r="A304" s="241" t="s">
        <v>219</v>
      </c>
      <c r="B304" s="242">
        <f>COUNT(D309:R309)</f>
        <v>2</v>
      </c>
      <c r="C304" s="32" t="s">
        <v>127</v>
      </c>
      <c r="D304" s="72">
        <v>44998</v>
      </c>
      <c r="E304" s="72">
        <v>45212</v>
      </c>
      <c r="F304" s="72"/>
      <c r="G304" s="72"/>
      <c r="H304" s="72"/>
      <c r="I304" s="72"/>
      <c r="J304" s="72"/>
      <c r="K304" s="72"/>
      <c r="L304" s="72"/>
      <c r="M304" s="72"/>
      <c r="N304" s="72"/>
      <c r="O304" s="72"/>
      <c r="P304" s="72"/>
      <c r="Q304" s="109"/>
      <c r="R304" s="109"/>
    </row>
    <row r="305" spans="1:18" s="9" customFormat="1" ht="15" customHeight="1" x14ac:dyDescent="0.15">
      <c r="A305" s="241"/>
      <c r="B305" s="242"/>
      <c r="C305" s="32" t="s">
        <v>124</v>
      </c>
      <c r="D305" s="72">
        <v>44998</v>
      </c>
      <c r="E305" s="72">
        <v>45212</v>
      </c>
      <c r="F305" s="72"/>
      <c r="G305" s="72"/>
      <c r="H305" s="72"/>
      <c r="I305" s="72"/>
      <c r="J305" s="72"/>
      <c r="K305" s="72"/>
      <c r="L305" s="72"/>
      <c r="M305" s="72"/>
      <c r="N305" s="72"/>
      <c r="O305" s="72"/>
      <c r="P305" s="72"/>
      <c r="Q305" s="109"/>
      <c r="R305" s="109"/>
    </row>
    <row r="306" spans="1:18" s="9" customFormat="1" ht="15" customHeight="1" x14ac:dyDescent="0.15">
      <c r="A306" s="241"/>
      <c r="B306" s="242"/>
      <c r="C306" s="32" t="s">
        <v>123</v>
      </c>
      <c r="D306" s="72" t="s">
        <v>229</v>
      </c>
      <c r="E306" s="72" t="s">
        <v>229</v>
      </c>
      <c r="F306" s="72"/>
      <c r="G306" s="72"/>
      <c r="H306" s="72"/>
      <c r="I306" s="72"/>
      <c r="J306" s="72"/>
      <c r="K306" s="72"/>
      <c r="L306" s="72"/>
      <c r="M306" s="72"/>
      <c r="N306" s="72"/>
      <c r="O306" s="72"/>
      <c r="P306" s="72"/>
      <c r="Q306" s="109"/>
      <c r="R306" s="109"/>
    </row>
    <row r="307" spans="1:18" s="9" customFormat="1" ht="15" customHeight="1" x14ac:dyDescent="0.15">
      <c r="A307" s="241"/>
      <c r="B307" s="242"/>
      <c r="C307" s="32" t="s">
        <v>125</v>
      </c>
      <c r="D307" s="72">
        <v>44998</v>
      </c>
      <c r="E307" s="72">
        <v>45210</v>
      </c>
      <c r="F307" s="72"/>
      <c r="G307" s="72"/>
      <c r="H307" s="72"/>
      <c r="I307" s="72"/>
      <c r="J307" s="72"/>
      <c r="K307" s="72"/>
      <c r="L307" s="72"/>
      <c r="M307" s="72"/>
      <c r="N307" s="72"/>
      <c r="O307" s="72"/>
      <c r="P307" s="72"/>
      <c r="Q307" s="109"/>
      <c r="R307" s="109"/>
    </row>
    <row r="308" spans="1:18" s="9" customFormat="1" ht="15" customHeight="1" x14ac:dyDescent="0.15">
      <c r="A308" s="241"/>
      <c r="B308" s="242"/>
      <c r="C308" s="32" t="s">
        <v>121</v>
      </c>
      <c r="D308" s="72">
        <v>45008</v>
      </c>
      <c r="E308" s="72">
        <v>45225</v>
      </c>
      <c r="F308" s="72"/>
      <c r="G308" s="72"/>
      <c r="H308" s="72"/>
      <c r="I308" s="72"/>
      <c r="J308" s="72"/>
      <c r="K308" s="72"/>
      <c r="L308" s="72"/>
      <c r="M308" s="72"/>
      <c r="N308" s="72"/>
      <c r="O308" s="72"/>
      <c r="P308" s="72"/>
      <c r="Q308" s="109"/>
      <c r="R308" s="109"/>
    </row>
    <row r="309" spans="1:18" s="9" customFormat="1" ht="15" customHeight="1" x14ac:dyDescent="0.15">
      <c r="A309" s="241"/>
      <c r="B309" s="242"/>
      <c r="C309" s="32" t="s">
        <v>122</v>
      </c>
      <c r="D309" s="72">
        <v>45009</v>
      </c>
      <c r="E309" s="72">
        <v>45226</v>
      </c>
      <c r="F309" s="72"/>
      <c r="G309" s="72"/>
      <c r="H309" s="72"/>
      <c r="I309" s="72"/>
      <c r="J309" s="72"/>
      <c r="K309" s="72"/>
      <c r="L309" s="72"/>
      <c r="M309" s="72"/>
      <c r="N309" s="72"/>
      <c r="O309" s="72"/>
      <c r="P309" s="72"/>
      <c r="Q309" s="109"/>
      <c r="R309" s="109"/>
    </row>
    <row r="310" spans="1:18" s="9" customFormat="1" ht="15" customHeight="1" x14ac:dyDescent="0.15">
      <c r="A310" s="241" t="s">
        <v>48</v>
      </c>
      <c r="B310" s="242">
        <f>COUNT(D315:R315)</f>
        <v>2</v>
      </c>
      <c r="C310" s="32" t="s">
        <v>127</v>
      </c>
      <c r="D310" s="72">
        <v>44971</v>
      </c>
      <c r="E310" s="72">
        <v>45159</v>
      </c>
      <c r="F310" s="72"/>
      <c r="G310" s="72"/>
      <c r="H310" s="72"/>
      <c r="I310" s="72"/>
      <c r="J310" s="72"/>
      <c r="K310" s="72"/>
      <c r="L310" s="72"/>
      <c r="M310" s="72"/>
      <c r="N310" s="72"/>
      <c r="O310" s="72"/>
      <c r="P310" s="72"/>
      <c r="Q310" s="109"/>
      <c r="R310" s="109"/>
    </row>
    <row r="311" spans="1:18" s="9" customFormat="1" ht="15" customHeight="1" x14ac:dyDescent="0.15">
      <c r="A311" s="241"/>
      <c r="B311" s="242"/>
      <c r="C311" s="32" t="s">
        <v>124</v>
      </c>
      <c r="D311" s="72" t="s">
        <v>229</v>
      </c>
      <c r="E311" s="72" t="s">
        <v>229</v>
      </c>
      <c r="F311" s="113"/>
      <c r="G311" s="116"/>
      <c r="H311" s="72"/>
      <c r="I311" s="72"/>
      <c r="J311" s="72"/>
      <c r="K311" s="72"/>
      <c r="L311" s="72"/>
      <c r="M311" s="72"/>
      <c r="N311" s="72"/>
      <c r="O311" s="72"/>
      <c r="P311" s="72"/>
      <c r="Q311" s="109"/>
      <c r="R311" s="109"/>
    </row>
    <row r="312" spans="1:18" s="9" customFormat="1" ht="15" customHeight="1" x14ac:dyDescent="0.15">
      <c r="A312" s="241"/>
      <c r="B312" s="242"/>
      <c r="C312" s="32" t="s">
        <v>123</v>
      </c>
      <c r="D312" s="72">
        <v>44971</v>
      </c>
      <c r="E312" s="109">
        <v>45160</v>
      </c>
      <c r="F312" s="118"/>
      <c r="G312" s="116"/>
      <c r="H312" s="116"/>
      <c r="I312" s="116"/>
      <c r="J312" s="72"/>
      <c r="K312" s="72"/>
      <c r="L312" s="72"/>
      <c r="M312" s="72"/>
      <c r="N312" s="72"/>
      <c r="O312" s="72"/>
      <c r="P312" s="72"/>
      <c r="Q312" s="109"/>
      <c r="R312" s="109"/>
    </row>
    <row r="313" spans="1:18" s="9" customFormat="1" ht="15" customHeight="1" x14ac:dyDescent="0.15">
      <c r="A313" s="241"/>
      <c r="B313" s="242"/>
      <c r="C313" s="32" t="s">
        <v>125</v>
      </c>
      <c r="D313" s="72" t="s">
        <v>239</v>
      </c>
      <c r="E313" s="72" t="s">
        <v>239</v>
      </c>
      <c r="F313" s="105" t="s">
        <v>116</v>
      </c>
      <c r="G313" s="116"/>
      <c r="H313" s="72"/>
      <c r="I313" s="113"/>
      <c r="J313" s="72"/>
      <c r="K313" s="72"/>
      <c r="L313" s="72"/>
      <c r="M313" s="72"/>
      <c r="N313" s="72"/>
      <c r="O313" s="72"/>
      <c r="P313" s="72"/>
      <c r="Q313" s="109"/>
      <c r="R313" s="109"/>
    </row>
    <row r="314" spans="1:18" s="9" customFormat="1" ht="15" customHeight="1" x14ac:dyDescent="0.15">
      <c r="A314" s="241"/>
      <c r="B314" s="242"/>
      <c r="C314" s="32" t="s">
        <v>121</v>
      </c>
      <c r="D314" s="72">
        <v>45001</v>
      </c>
      <c r="E314" s="72">
        <v>45190</v>
      </c>
      <c r="F314" s="72"/>
      <c r="G314" s="114"/>
      <c r="H314" s="72"/>
      <c r="I314" s="113"/>
      <c r="J314" s="72"/>
      <c r="K314" s="72"/>
      <c r="L314" s="72"/>
      <c r="M314" s="72"/>
      <c r="N314" s="72"/>
      <c r="O314" s="72"/>
      <c r="P314" s="72"/>
      <c r="Q314" s="109"/>
      <c r="R314" s="109"/>
    </row>
    <row r="315" spans="1:18" s="9" customFormat="1" ht="15" customHeight="1" x14ac:dyDescent="0.15">
      <c r="A315" s="241"/>
      <c r="B315" s="242"/>
      <c r="C315" s="32" t="s">
        <v>122</v>
      </c>
      <c r="D315" s="109">
        <v>45007</v>
      </c>
      <c r="E315" s="72">
        <v>45198</v>
      </c>
      <c r="F315" s="109"/>
      <c r="G315" s="72"/>
      <c r="H315" s="72"/>
      <c r="I315" s="72"/>
      <c r="J315" s="72"/>
      <c r="K315" s="72"/>
      <c r="L315" s="72"/>
      <c r="M315" s="72"/>
      <c r="N315" s="72"/>
      <c r="O315" s="72"/>
      <c r="P315" s="72"/>
      <c r="Q315" s="109"/>
      <c r="R315" s="109"/>
    </row>
    <row r="316" spans="1:18" s="9" customFormat="1" ht="15" customHeight="1" x14ac:dyDescent="0.15">
      <c r="A316" s="241" t="s">
        <v>49</v>
      </c>
      <c r="B316" s="242">
        <f>COUNT(D321:R321)</f>
        <v>5</v>
      </c>
      <c r="C316" s="32" t="s">
        <v>127</v>
      </c>
      <c r="D316" s="72">
        <v>44963</v>
      </c>
      <c r="E316" s="72">
        <v>45096</v>
      </c>
      <c r="F316" s="72">
        <v>45184</v>
      </c>
      <c r="G316" s="72">
        <v>45215</v>
      </c>
      <c r="H316" s="72">
        <v>45264</v>
      </c>
      <c r="I316" s="72"/>
      <c r="J316" s="72"/>
      <c r="K316" s="72"/>
      <c r="L316" s="72"/>
      <c r="M316" s="72"/>
      <c r="N316" s="72"/>
      <c r="O316" s="72"/>
      <c r="P316" s="72"/>
      <c r="Q316" s="109"/>
      <c r="R316" s="109"/>
    </row>
    <row r="317" spans="1:18" s="9" customFormat="1" ht="15" customHeight="1" x14ac:dyDescent="0.15">
      <c r="A317" s="241"/>
      <c r="B317" s="242"/>
      <c r="C317" s="32" t="s">
        <v>124</v>
      </c>
      <c r="D317" s="72">
        <v>44965</v>
      </c>
      <c r="E317" s="72">
        <v>45098</v>
      </c>
      <c r="F317" s="72">
        <v>45188</v>
      </c>
      <c r="G317" s="72">
        <v>45217</v>
      </c>
      <c r="H317" s="72">
        <v>45266</v>
      </c>
      <c r="I317" s="72"/>
      <c r="J317" s="72"/>
      <c r="K317" s="72"/>
      <c r="L317" s="72"/>
      <c r="M317" s="72"/>
      <c r="N317" s="72"/>
      <c r="O317" s="72"/>
      <c r="P317" s="72"/>
      <c r="Q317" s="109"/>
      <c r="R317" s="109"/>
    </row>
    <row r="318" spans="1:18" s="9" customFormat="1" ht="15" customHeight="1" x14ac:dyDescent="0.15">
      <c r="A318" s="241"/>
      <c r="B318" s="242"/>
      <c r="C318" s="32" t="s">
        <v>123</v>
      </c>
      <c r="D318" s="72">
        <v>44963</v>
      </c>
      <c r="E318" s="72">
        <v>45096</v>
      </c>
      <c r="F318" s="72">
        <v>45187</v>
      </c>
      <c r="G318" s="72">
        <v>45216</v>
      </c>
      <c r="H318" s="72">
        <v>45264</v>
      </c>
      <c r="I318" s="72"/>
      <c r="J318" s="72"/>
      <c r="K318" s="72"/>
      <c r="L318" s="72"/>
      <c r="M318" s="72"/>
      <c r="N318" s="72"/>
      <c r="O318" s="72"/>
      <c r="P318" s="72"/>
      <c r="Q318" s="109"/>
      <c r="R318" s="109"/>
    </row>
    <row r="319" spans="1:18" s="9" customFormat="1" ht="15" customHeight="1" x14ac:dyDescent="0.15">
      <c r="A319" s="241"/>
      <c r="B319" s="242"/>
      <c r="C319" s="32" t="s">
        <v>125</v>
      </c>
      <c r="D319" s="72" t="s">
        <v>242</v>
      </c>
      <c r="E319" s="72" t="s">
        <v>242</v>
      </c>
      <c r="F319" s="72" t="s">
        <v>242</v>
      </c>
      <c r="G319" s="72" t="s">
        <v>242</v>
      </c>
      <c r="H319" s="72" t="s">
        <v>242</v>
      </c>
      <c r="I319" s="72"/>
      <c r="J319" s="72"/>
      <c r="K319" s="72"/>
      <c r="L319" s="72"/>
      <c r="M319" s="72"/>
      <c r="N319" s="72"/>
      <c r="O319" s="72"/>
      <c r="P319" s="72"/>
      <c r="Q319" s="109"/>
      <c r="R319" s="109"/>
    </row>
    <row r="320" spans="1:18" s="9" customFormat="1" ht="15" customHeight="1" x14ac:dyDescent="0.15">
      <c r="A320" s="241"/>
      <c r="B320" s="242"/>
      <c r="C320" s="32" t="s">
        <v>121</v>
      </c>
      <c r="D320" s="109">
        <v>44973</v>
      </c>
      <c r="E320" s="109">
        <v>45106</v>
      </c>
      <c r="F320" s="109">
        <v>45197</v>
      </c>
      <c r="G320" s="109">
        <v>45225</v>
      </c>
      <c r="H320" s="109">
        <v>45274</v>
      </c>
      <c r="I320" s="72"/>
      <c r="J320" s="72"/>
      <c r="K320" s="72"/>
      <c r="L320" s="72"/>
      <c r="M320" s="72"/>
      <c r="N320" s="72"/>
      <c r="O320" s="72"/>
      <c r="P320" s="72"/>
      <c r="Q320" s="109"/>
      <c r="R320" s="109"/>
    </row>
    <row r="321" spans="1:18" s="9" customFormat="1" ht="15" customHeight="1" x14ac:dyDescent="0.15">
      <c r="A321" s="241"/>
      <c r="B321" s="242"/>
      <c r="C321" s="32" t="s">
        <v>122</v>
      </c>
      <c r="D321" s="109">
        <v>44973</v>
      </c>
      <c r="E321" s="109">
        <v>45106</v>
      </c>
      <c r="F321" s="109">
        <v>45202</v>
      </c>
      <c r="G321" s="109">
        <v>45229</v>
      </c>
      <c r="H321" s="109">
        <v>45274</v>
      </c>
      <c r="I321" s="72"/>
      <c r="J321" s="72"/>
      <c r="K321" s="72"/>
      <c r="L321" s="72"/>
      <c r="M321" s="72"/>
      <c r="N321" s="72"/>
      <c r="O321" s="72"/>
      <c r="P321" s="72"/>
      <c r="Q321" s="109"/>
      <c r="R321" s="109"/>
    </row>
    <row r="322" spans="1:18" ht="15" customHeight="1" x14ac:dyDescent="0.15">
      <c r="A322" s="241" t="s">
        <v>50</v>
      </c>
      <c r="B322" s="242">
        <f>COUNT(D327:R327)</f>
        <v>11</v>
      </c>
      <c r="C322" s="32" t="s">
        <v>127</v>
      </c>
      <c r="D322" s="72">
        <v>44964</v>
      </c>
      <c r="E322" s="72">
        <v>45001</v>
      </c>
      <c r="F322" s="72">
        <v>45029</v>
      </c>
      <c r="G322" s="72">
        <v>45057</v>
      </c>
      <c r="H322" s="72">
        <v>45092</v>
      </c>
      <c r="I322" s="72">
        <v>45120</v>
      </c>
      <c r="J322" s="72">
        <v>45155</v>
      </c>
      <c r="K322" s="72">
        <v>45183</v>
      </c>
      <c r="L322" s="72">
        <v>45211</v>
      </c>
      <c r="M322" s="72">
        <v>45246</v>
      </c>
      <c r="N322" s="72">
        <v>45265</v>
      </c>
      <c r="O322" s="72"/>
      <c r="P322" s="72"/>
      <c r="Q322" s="109"/>
      <c r="R322" s="109"/>
    </row>
    <row r="323" spans="1:18" ht="15" customHeight="1" x14ac:dyDescent="0.15">
      <c r="A323" s="241"/>
      <c r="B323" s="242"/>
      <c r="C323" s="32" t="s">
        <v>124</v>
      </c>
      <c r="D323" s="72">
        <v>44964</v>
      </c>
      <c r="E323" s="72">
        <v>45001</v>
      </c>
      <c r="F323" s="72">
        <v>45029</v>
      </c>
      <c r="G323" s="72">
        <v>45057</v>
      </c>
      <c r="H323" s="72">
        <v>45092</v>
      </c>
      <c r="I323" s="72">
        <v>45120</v>
      </c>
      <c r="J323" s="72">
        <v>45155</v>
      </c>
      <c r="K323" s="72">
        <v>45183</v>
      </c>
      <c r="L323" s="72">
        <v>45211</v>
      </c>
      <c r="M323" s="72">
        <v>45246</v>
      </c>
      <c r="N323" s="72">
        <v>45265</v>
      </c>
      <c r="O323" s="72"/>
      <c r="P323" s="72"/>
      <c r="Q323" s="109"/>
      <c r="R323" s="109"/>
    </row>
    <row r="324" spans="1:18" ht="15" customHeight="1" x14ac:dyDescent="0.15">
      <c r="A324" s="241"/>
      <c r="B324" s="242"/>
      <c r="C324" s="32" t="s">
        <v>123</v>
      </c>
      <c r="D324" s="72" t="s">
        <v>229</v>
      </c>
      <c r="E324" s="72" t="s">
        <v>229</v>
      </c>
      <c r="F324" s="72" t="s">
        <v>229</v>
      </c>
      <c r="G324" s="72" t="s">
        <v>229</v>
      </c>
      <c r="H324" s="72" t="s">
        <v>229</v>
      </c>
      <c r="I324" s="72" t="s">
        <v>229</v>
      </c>
      <c r="J324" s="72" t="s">
        <v>229</v>
      </c>
      <c r="K324" s="72" t="s">
        <v>229</v>
      </c>
      <c r="L324" s="72" t="s">
        <v>229</v>
      </c>
      <c r="M324" s="72" t="s">
        <v>229</v>
      </c>
      <c r="N324" s="72" t="s">
        <v>229</v>
      </c>
      <c r="O324" s="72"/>
      <c r="P324" s="72"/>
      <c r="Q324" s="109"/>
      <c r="R324" s="109"/>
    </row>
    <row r="325" spans="1:18" ht="15" customHeight="1" x14ac:dyDescent="0.15">
      <c r="A325" s="241"/>
      <c r="B325" s="242"/>
      <c r="C325" s="32" t="s">
        <v>125</v>
      </c>
      <c r="D325" s="72" t="s">
        <v>239</v>
      </c>
      <c r="E325" s="72" t="s">
        <v>239</v>
      </c>
      <c r="F325" s="72" t="s">
        <v>239</v>
      </c>
      <c r="G325" s="72" t="s">
        <v>239</v>
      </c>
      <c r="H325" s="72" t="s">
        <v>239</v>
      </c>
      <c r="I325" s="72" t="s">
        <v>239</v>
      </c>
      <c r="J325" s="72" t="s">
        <v>239</v>
      </c>
      <c r="K325" s="72" t="s">
        <v>239</v>
      </c>
      <c r="L325" s="72" t="s">
        <v>239</v>
      </c>
      <c r="M325" s="72" t="s">
        <v>239</v>
      </c>
      <c r="N325" s="72" t="s">
        <v>239</v>
      </c>
      <c r="O325" s="105" t="s">
        <v>116</v>
      </c>
      <c r="P325" s="72"/>
      <c r="Q325" s="109"/>
      <c r="R325" s="109"/>
    </row>
    <row r="326" spans="1:18" ht="15" customHeight="1" x14ac:dyDescent="0.15">
      <c r="A326" s="241"/>
      <c r="B326" s="242"/>
      <c r="C326" s="32" t="s">
        <v>121</v>
      </c>
      <c r="D326" s="72">
        <v>44978</v>
      </c>
      <c r="E326" s="72">
        <v>45015</v>
      </c>
      <c r="F326" s="72">
        <v>45043</v>
      </c>
      <c r="G326" s="72">
        <v>45071</v>
      </c>
      <c r="H326" s="72">
        <v>45106</v>
      </c>
      <c r="I326" s="72">
        <v>45134</v>
      </c>
      <c r="J326" s="72">
        <v>45169</v>
      </c>
      <c r="K326" s="72">
        <v>45197</v>
      </c>
      <c r="L326" s="72">
        <v>45225</v>
      </c>
      <c r="M326" s="72">
        <v>45260</v>
      </c>
      <c r="N326" s="72">
        <v>45279</v>
      </c>
      <c r="O326" s="72"/>
      <c r="P326" s="72"/>
      <c r="Q326" s="109"/>
      <c r="R326" s="109"/>
    </row>
    <row r="327" spans="1:18" ht="15" customHeight="1" x14ac:dyDescent="0.15">
      <c r="A327" s="241"/>
      <c r="B327" s="242"/>
      <c r="C327" s="32" t="s">
        <v>122</v>
      </c>
      <c r="D327" s="72">
        <v>44978</v>
      </c>
      <c r="E327" s="72">
        <v>45019</v>
      </c>
      <c r="F327" s="72">
        <v>45043</v>
      </c>
      <c r="G327" s="72">
        <v>45071</v>
      </c>
      <c r="H327" s="109">
        <v>45106</v>
      </c>
      <c r="I327" s="72">
        <v>45134</v>
      </c>
      <c r="J327" s="72">
        <v>45169</v>
      </c>
      <c r="K327" s="72">
        <v>45197</v>
      </c>
      <c r="L327" s="72">
        <v>45230</v>
      </c>
      <c r="M327" s="72">
        <v>45260</v>
      </c>
      <c r="N327" s="72">
        <v>45279</v>
      </c>
      <c r="O327" s="72"/>
      <c r="P327" s="72"/>
      <c r="Q327" s="109"/>
      <c r="R327" s="109"/>
    </row>
    <row r="328" spans="1:18" s="9" customFormat="1" ht="15" customHeight="1" x14ac:dyDescent="0.15">
      <c r="A328" s="241" t="s">
        <v>51</v>
      </c>
      <c r="B328" s="242">
        <f>COUNT(D333:R333)</f>
        <v>2</v>
      </c>
      <c r="C328" s="32" t="s">
        <v>127</v>
      </c>
      <c r="D328" s="72">
        <v>45077</v>
      </c>
      <c r="E328" s="72">
        <v>45260</v>
      </c>
      <c r="F328" s="72"/>
      <c r="G328" s="72"/>
      <c r="H328" s="72"/>
      <c r="I328" s="72"/>
      <c r="J328" s="72"/>
      <c r="K328" s="72"/>
      <c r="L328" s="72"/>
      <c r="M328" s="72"/>
      <c r="N328" s="72"/>
      <c r="O328" s="72"/>
      <c r="P328" s="72"/>
      <c r="Q328" s="109"/>
      <c r="R328" s="109"/>
    </row>
    <row r="329" spans="1:18" s="9" customFormat="1" ht="15" customHeight="1" x14ac:dyDescent="0.15">
      <c r="A329" s="241"/>
      <c r="B329" s="242"/>
      <c r="C329" s="32" t="s">
        <v>124</v>
      </c>
      <c r="D329" s="72" t="s">
        <v>229</v>
      </c>
      <c r="E329" s="72" t="s">
        <v>229</v>
      </c>
      <c r="F329" s="72"/>
      <c r="G329" s="72"/>
      <c r="H329" s="72"/>
      <c r="I329" s="72"/>
      <c r="J329" s="72"/>
      <c r="K329" s="72"/>
      <c r="L329" s="72"/>
      <c r="M329" s="72"/>
      <c r="N329" s="72"/>
      <c r="O329" s="72"/>
      <c r="P329" s="72"/>
      <c r="Q329" s="109"/>
      <c r="R329" s="109"/>
    </row>
    <row r="330" spans="1:18" s="9" customFormat="1" ht="15" customHeight="1" x14ac:dyDescent="0.15">
      <c r="A330" s="241"/>
      <c r="B330" s="242"/>
      <c r="C330" s="32" t="s">
        <v>123</v>
      </c>
      <c r="D330" s="109">
        <v>45082</v>
      </c>
      <c r="E330" s="109">
        <v>45261</v>
      </c>
      <c r="F330" s="109"/>
      <c r="G330" s="72"/>
      <c r="H330" s="72"/>
      <c r="I330" s="72"/>
      <c r="J330" s="72"/>
      <c r="K330" s="72"/>
      <c r="L330" s="72"/>
      <c r="M330" s="72"/>
      <c r="N330" s="72"/>
      <c r="O330" s="72"/>
      <c r="P330" s="72"/>
      <c r="Q330" s="109"/>
      <c r="R330" s="109"/>
    </row>
    <row r="331" spans="1:18" s="9" customFormat="1" ht="15" customHeight="1" x14ac:dyDescent="0.15">
      <c r="A331" s="241"/>
      <c r="B331" s="242"/>
      <c r="C331" s="32" t="s">
        <v>125</v>
      </c>
      <c r="D331" s="72" t="s">
        <v>239</v>
      </c>
      <c r="E331" s="72" t="s">
        <v>239</v>
      </c>
      <c r="F331" s="115" t="s">
        <v>116</v>
      </c>
      <c r="G331" s="72"/>
      <c r="H331" s="72"/>
      <c r="I331" s="72"/>
      <c r="J331" s="72"/>
      <c r="K331" s="72"/>
      <c r="L331" s="72"/>
      <c r="M331" s="72"/>
      <c r="N331" s="72"/>
      <c r="O331" s="72"/>
      <c r="P331" s="72"/>
      <c r="Q331" s="109"/>
      <c r="R331" s="109"/>
    </row>
    <row r="332" spans="1:18" s="9" customFormat="1" ht="15" customHeight="1" x14ac:dyDescent="0.15">
      <c r="A332" s="241"/>
      <c r="B332" s="242"/>
      <c r="C332" s="32" t="s">
        <v>121</v>
      </c>
      <c r="D332" s="72">
        <v>45106</v>
      </c>
      <c r="E332" s="72">
        <v>45274</v>
      </c>
      <c r="F332" s="114"/>
      <c r="G332" s="72"/>
      <c r="H332" s="72"/>
      <c r="I332" s="72"/>
      <c r="J332" s="72"/>
      <c r="K332" s="72"/>
      <c r="L332" s="72"/>
      <c r="M332" s="72"/>
      <c r="N332" s="72"/>
      <c r="O332" s="72"/>
      <c r="P332" s="72"/>
      <c r="Q332" s="109"/>
      <c r="R332" s="109"/>
    </row>
    <row r="333" spans="1:18" s="9" customFormat="1" ht="15" customHeight="1" x14ac:dyDescent="0.15">
      <c r="A333" s="241"/>
      <c r="B333" s="242"/>
      <c r="C333" s="32" t="s">
        <v>122</v>
      </c>
      <c r="D333" s="109">
        <v>45106</v>
      </c>
      <c r="E333" s="109">
        <v>45274</v>
      </c>
      <c r="F333" s="109"/>
      <c r="G333" s="72"/>
      <c r="H333" s="72"/>
      <c r="I333" s="72"/>
      <c r="J333" s="72"/>
      <c r="K333" s="72"/>
      <c r="L333" s="72"/>
      <c r="M333" s="72"/>
      <c r="N333" s="72"/>
      <c r="O333" s="72"/>
      <c r="P333" s="72"/>
      <c r="Q333" s="109"/>
      <c r="R333" s="109"/>
    </row>
    <row r="334" spans="1:18" s="9" customFormat="1" ht="15" customHeight="1" x14ac:dyDescent="0.15">
      <c r="A334" s="241" t="s">
        <v>52</v>
      </c>
      <c r="B334" s="242">
        <f>COUNT(D339:R339)</f>
        <v>4</v>
      </c>
      <c r="C334" s="32" t="s">
        <v>127</v>
      </c>
      <c r="D334" s="72">
        <v>45083</v>
      </c>
      <c r="E334" s="72" t="s">
        <v>229</v>
      </c>
      <c r="F334" s="72">
        <v>45246</v>
      </c>
      <c r="G334" s="72">
        <v>45271</v>
      </c>
      <c r="H334" s="72"/>
      <c r="I334" s="72"/>
      <c r="J334" s="72"/>
      <c r="K334" s="72"/>
      <c r="L334" s="72"/>
      <c r="M334" s="72"/>
      <c r="N334" s="72"/>
      <c r="O334" s="72"/>
      <c r="P334" s="72"/>
      <c r="Q334" s="109"/>
      <c r="R334" s="109"/>
    </row>
    <row r="335" spans="1:18" s="9" customFormat="1" ht="15" customHeight="1" x14ac:dyDescent="0.15">
      <c r="A335" s="241"/>
      <c r="B335" s="242"/>
      <c r="C335" s="32" t="s">
        <v>124</v>
      </c>
      <c r="D335" s="72">
        <v>45083</v>
      </c>
      <c r="E335" s="72">
        <v>45211</v>
      </c>
      <c r="F335" s="72">
        <v>45247</v>
      </c>
      <c r="G335" s="72">
        <v>45272</v>
      </c>
      <c r="H335" s="72"/>
      <c r="I335" s="72"/>
      <c r="J335" s="72"/>
      <c r="K335" s="72"/>
      <c r="L335" s="72"/>
      <c r="M335" s="72"/>
      <c r="N335" s="72"/>
      <c r="O335" s="72"/>
      <c r="P335" s="72"/>
      <c r="Q335" s="109"/>
      <c r="R335" s="109"/>
    </row>
    <row r="336" spans="1:18" s="9" customFormat="1" ht="15" customHeight="1" x14ac:dyDescent="0.15">
      <c r="A336" s="241"/>
      <c r="B336" s="242"/>
      <c r="C336" s="32" t="s">
        <v>123</v>
      </c>
      <c r="D336" s="72">
        <v>45083</v>
      </c>
      <c r="E336" s="72" t="s">
        <v>239</v>
      </c>
      <c r="F336" s="72">
        <v>45246</v>
      </c>
      <c r="G336" s="72">
        <v>45271</v>
      </c>
      <c r="H336" s="72"/>
      <c r="I336" s="72"/>
      <c r="J336" s="72"/>
      <c r="K336" s="72"/>
      <c r="L336" s="72"/>
      <c r="M336" s="72"/>
      <c r="N336" s="72"/>
      <c r="O336" s="72"/>
      <c r="P336" s="72"/>
      <c r="Q336" s="109"/>
      <c r="R336" s="109"/>
    </row>
    <row r="337" spans="1:19" s="9" customFormat="1" ht="15" customHeight="1" x14ac:dyDescent="0.15">
      <c r="A337" s="241"/>
      <c r="B337" s="242"/>
      <c r="C337" s="32" t="s">
        <v>125</v>
      </c>
      <c r="D337" s="72" t="s">
        <v>242</v>
      </c>
      <c r="E337" s="72" t="s">
        <v>242</v>
      </c>
      <c r="F337" s="72" t="s">
        <v>242</v>
      </c>
      <c r="G337" s="72" t="s">
        <v>242</v>
      </c>
      <c r="H337" s="72"/>
      <c r="I337" s="72"/>
      <c r="J337" s="72"/>
      <c r="K337" s="72"/>
      <c r="L337" s="72"/>
      <c r="M337" s="72"/>
      <c r="N337" s="72"/>
      <c r="O337" s="72"/>
      <c r="P337" s="72"/>
      <c r="Q337" s="109"/>
      <c r="R337" s="109"/>
    </row>
    <row r="338" spans="1:19" s="9" customFormat="1" ht="15" customHeight="1" x14ac:dyDescent="0.15">
      <c r="A338" s="241"/>
      <c r="B338" s="242"/>
      <c r="C338" s="32" t="s">
        <v>121</v>
      </c>
      <c r="D338" s="109">
        <v>45091</v>
      </c>
      <c r="E338" s="109">
        <v>45219</v>
      </c>
      <c r="F338" s="109">
        <v>45254</v>
      </c>
      <c r="G338" s="109">
        <v>45279</v>
      </c>
      <c r="H338" s="109"/>
      <c r="I338" s="109"/>
      <c r="J338" s="118"/>
      <c r="K338" s="118"/>
      <c r="L338" s="72"/>
      <c r="M338" s="72"/>
      <c r="N338" s="72"/>
      <c r="O338" s="72"/>
      <c r="P338" s="72"/>
      <c r="Q338" s="109"/>
      <c r="R338" s="109"/>
    </row>
    <row r="339" spans="1:19" s="9" customFormat="1" ht="15" customHeight="1" x14ac:dyDescent="0.15">
      <c r="A339" s="241"/>
      <c r="B339" s="242"/>
      <c r="C339" s="32" t="s">
        <v>122</v>
      </c>
      <c r="D339" s="109">
        <v>45091</v>
      </c>
      <c r="E339" s="72">
        <v>45219</v>
      </c>
      <c r="F339" s="109">
        <v>45254</v>
      </c>
      <c r="G339" s="109">
        <v>45279</v>
      </c>
      <c r="H339" s="109"/>
      <c r="I339" s="109"/>
      <c r="J339" s="72"/>
      <c r="K339" s="118"/>
      <c r="L339" s="72"/>
      <c r="M339" s="72"/>
      <c r="N339" s="72"/>
      <c r="O339" s="72"/>
      <c r="P339" s="72"/>
      <c r="Q339" s="109"/>
      <c r="R339" s="109"/>
    </row>
    <row r="340" spans="1:19" ht="15" customHeight="1" x14ac:dyDescent="0.15">
      <c r="A340" s="241" t="s">
        <v>53</v>
      </c>
      <c r="B340" s="242">
        <f>COUNT(D345:R345)</f>
        <v>4</v>
      </c>
      <c r="C340" s="32" t="s">
        <v>127</v>
      </c>
      <c r="D340" s="72">
        <v>44979</v>
      </c>
      <c r="E340" s="72">
        <v>45079</v>
      </c>
      <c r="F340" s="72">
        <v>45163</v>
      </c>
      <c r="G340" s="72">
        <v>45238</v>
      </c>
      <c r="H340" s="72"/>
      <c r="I340" s="72"/>
      <c r="J340" s="72"/>
      <c r="K340" s="72"/>
      <c r="L340" s="72"/>
      <c r="M340" s="72"/>
      <c r="N340" s="72"/>
      <c r="O340" s="72"/>
      <c r="P340" s="72"/>
      <c r="Q340" s="109"/>
      <c r="R340" s="109"/>
    </row>
    <row r="341" spans="1:19" ht="15" customHeight="1" x14ac:dyDescent="0.15">
      <c r="A341" s="241"/>
      <c r="B341" s="242"/>
      <c r="C341" s="32" t="s">
        <v>124</v>
      </c>
      <c r="D341" s="72" t="s">
        <v>229</v>
      </c>
      <c r="E341" s="72" t="s">
        <v>229</v>
      </c>
      <c r="F341" s="72" t="s">
        <v>229</v>
      </c>
      <c r="G341" s="72" t="s">
        <v>229</v>
      </c>
      <c r="H341" s="72"/>
      <c r="I341" s="72"/>
      <c r="J341" s="72"/>
      <c r="K341" s="72"/>
      <c r="L341" s="72"/>
      <c r="M341" s="72"/>
      <c r="N341" s="72"/>
      <c r="O341" s="72"/>
      <c r="P341" s="72"/>
      <c r="Q341" s="109"/>
      <c r="R341" s="109"/>
    </row>
    <row r="342" spans="1:19" ht="15" customHeight="1" x14ac:dyDescent="0.15">
      <c r="A342" s="241"/>
      <c r="B342" s="242"/>
      <c r="C342" s="32" t="s">
        <v>123</v>
      </c>
      <c r="D342" s="72" t="s">
        <v>229</v>
      </c>
      <c r="E342" s="72" t="s">
        <v>229</v>
      </c>
      <c r="F342" s="72" t="s">
        <v>229</v>
      </c>
      <c r="G342" s="72" t="s">
        <v>229</v>
      </c>
      <c r="H342" s="109"/>
      <c r="I342" s="72"/>
      <c r="J342" s="72"/>
      <c r="K342" s="72"/>
      <c r="L342" s="72"/>
      <c r="M342" s="72"/>
      <c r="N342" s="72"/>
      <c r="O342" s="72"/>
      <c r="P342" s="72"/>
      <c r="Q342" s="109"/>
      <c r="R342" s="109"/>
    </row>
    <row r="343" spans="1:19" ht="15" customHeight="1" x14ac:dyDescent="0.15">
      <c r="A343" s="241"/>
      <c r="B343" s="242"/>
      <c r="C343" s="32" t="s">
        <v>125</v>
      </c>
      <c r="D343" s="72" t="s">
        <v>229</v>
      </c>
      <c r="E343" s="72" t="s">
        <v>229</v>
      </c>
      <c r="F343" s="72" t="s">
        <v>229</v>
      </c>
      <c r="G343" s="72" t="s">
        <v>229</v>
      </c>
      <c r="H343" s="109"/>
      <c r="I343" s="72"/>
      <c r="J343" s="72"/>
      <c r="K343" s="72"/>
      <c r="L343" s="72"/>
      <c r="M343" s="72"/>
      <c r="N343" s="72"/>
      <c r="O343" s="72"/>
      <c r="P343" s="72"/>
      <c r="Q343" s="109"/>
      <c r="R343" s="109"/>
    </row>
    <row r="344" spans="1:19" ht="15" customHeight="1" x14ac:dyDescent="0.15">
      <c r="A344" s="241"/>
      <c r="B344" s="242"/>
      <c r="C344" s="32" t="s">
        <v>121</v>
      </c>
      <c r="D344" s="72">
        <v>44985</v>
      </c>
      <c r="E344" s="72">
        <v>45086</v>
      </c>
      <c r="F344" s="72">
        <v>45168</v>
      </c>
      <c r="G344" s="72">
        <v>45244</v>
      </c>
      <c r="H344" s="114"/>
      <c r="I344" s="72"/>
      <c r="J344" s="72"/>
      <c r="K344" s="72"/>
      <c r="L344" s="72"/>
      <c r="M344" s="72"/>
      <c r="N344" s="72"/>
      <c r="O344" s="72"/>
      <c r="P344" s="72"/>
      <c r="Q344" s="109"/>
      <c r="R344" s="109"/>
    </row>
    <row r="345" spans="1:19" ht="15" customHeight="1" x14ac:dyDescent="0.15">
      <c r="A345" s="241"/>
      <c r="B345" s="242"/>
      <c r="C345" s="32" t="s">
        <v>122</v>
      </c>
      <c r="D345" s="109">
        <v>44986</v>
      </c>
      <c r="E345" s="109">
        <v>45096</v>
      </c>
      <c r="F345" s="109">
        <v>45168</v>
      </c>
      <c r="G345" s="109">
        <v>45250</v>
      </c>
      <c r="H345" s="109"/>
      <c r="I345" s="72"/>
      <c r="J345" s="72"/>
      <c r="K345" s="72"/>
      <c r="L345" s="72"/>
      <c r="M345" s="72"/>
      <c r="N345" s="72"/>
      <c r="O345" s="72"/>
      <c r="P345" s="72"/>
      <c r="Q345" s="109"/>
      <c r="R345" s="109"/>
    </row>
    <row r="346" spans="1:19" ht="15" customHeight="1" x14ac:dyDescent="0.15">
      <c r="A346" s="241" t="s">
        <v>54</v>
      </c>
      <c r="B346" s="242">
        <f>COUNT(D351:R351)</f>
        <v>15</v>
      </c>
      <c r="C346" s="32" t="s">
        <v>127</v>
      </c>
      <c r="D346" s="72">
        <v>44917</v>
      </c>
      <c r="E346" s="72">
        <v>44943</v>
      </c>
      <c r="F346" s="72">
        <v>44964</v>
      </c>
      <c r="G346" s="72">
        <v>44999</v>
      </c>
      <c r="H346" s="72">
        <v>45013</v>
      </c>
      <c r="I346" s="72">
        <v>45027</v>
      </c>
      <c r="J346" s="72">
        <v>45068</v>
      </c>
      <c r="K346" s="72">
        <v>45096</v>
      </c>
      <c r="L346" s="72">
        <v>45120</v>
      </c>
      <c r="M346" s="72">
        <v>45159</v>
      </c>
      <c r="N346" s="72">
        <v>45187</v>
      </c>
      <c r="O346" s="72">
        <v>45229</v>
      </c>
      <c r="P346" s="72">
        <v>45251</v>
      </c>
      <c r="Q346" s="109">
        <v>45264</v>
      </c>
      <c r="R346" s="109">
        <v>45278</v>
      </c>
    </row>
    <row r="347" spans="1:19" ht="15" customHeight="1" x14ac:dyDescent="0.15">
      <c r="A347" s="241"/>
      <c r="B347" s="242"/>
      <c r="C347" s="32" t="s">
        <v>124</v>
      </c>
      <c r="D347" s="72" t="s">
        <v>239</v>
      </c>
      <c r="E347" s="72" t="s">
        <v>229</v>
      </c>
      <c r="F347" s="72" t="s">
        <v>239</v>
      </c>
      <c r="G347" s="72" t="s">
        <v>239</v>
      </c>
      <c r="H347" s="72" t="s">
        <v>239</v>
      </c>
      <c r="I347" s="72" t="s">
        <v>239</v>
      </c>
      <c r="J347" s="72" t="s">
        <v>239</v>
      </c>
      <c r="K347" s="72" t="s">
        <v>239</v>
      </c>
      <c r="L347" s="72" t="s">
        <v>239</v>
      </c>
      <c r="M347" s="72" t="s">
        <v>239</v>
      </c>
      <c r="N347" s="72" t="s">
        <v>239</v>
      </c>
      <c r="O347" s="72" t="s">
        <v>239</v>
      </c>
      <c r="P347" s="72" t="s">
        <v>239</v>
      </c>
      <c r="Q347" s="72" t="s">
        <v>239</v>
      </c>
      <c r="R347" s="72" t="s">
        <v>239</v>
      </c>
      <c r="S347" s="104" t="s">
        <v>116</v>
      </c>
    </row>
    <row r="348" spans="1:19" ht="15" customHeight="1" x14ac:dyDescent="0.15">
      <c r="A348" s="241"/>
      <c r="B348" s="242"/>
      <c r="C348" s="32" t="s">
        <v>123</v>
      </c>
      <c r="D348" s="72">
        <v>45279</v>
      </c>
      <c r="E348" s="72">
        <v>44943</v>
      </c>
      <c r="F348" s="72">
        <v>44964</v>
      </c>
      <c r="G348" s="72">
        <v>44999</v>
      </c>
      <c r="H348" s="72">
        <v>45007</v>
      </c>
      <c r="I348" s="72">
        <v>45027</v>
      </c>
      <c r="J348" s="72">
        <v>45062</v>
      </c>
      <c r="K348" s="72">
        <v>45090</v>
      </c>
      <c r="L348" s="72">
        <v>45118</v>
      </c>
      <c r="M348" s="109">
        <v>45154</v>
      </c>
      <c r="N348" s="109">
        <v>45181</v>
      </c>
      <c r="O348" s="109">
        <v>45210</v>
      </c>
      <c r="P348" s="109">
        <v>45244</v>
      </c>
      <c r="Q348" s="109">
        <v>45258</v>
      </c>
      <c r="R348" s="109">
        <v>45273</v>
      </c>
    </row>
    <row r="349" spans="1:19" ht="15" customHeight="1" x14ac:dyDescent="0.15">
      <c r="A349" s="241"/>
      <c r="B349" s="242"/>
      <c r="C349" s="32" t="s">
        <v>125</v>
      </c>
      <c r="D349" s="72">
        <v>44917</v>
      </c>
      <c r="E349" s="72">
        <v>44943</v>
      </c>
      <c r="F349" s="72">
        <v>44964</v>
      </c>
      <c r="G349" s="72">
        <v>44999</v>
      </c>
      <c r="H349" s="72">
        <v>45013</v>
      </c>
      <c r="I349" s="72">
        <v>45027</v>
      </c>
      <c r="J349" s="72">
        <v>45068</v>
      </c>
      <c r="K349" s="72">
        <v>45096</v>
      </c>
      <c r="L349" s="72">
        <v>45120</v>
      </c>
      <c r="M349" s="109">
        <v>45159</v>
      </c>
      <c r="N349" s="109">
        <v>45187</v>
      </c>
      <c r="O349" s="109">
        <v>45229</v>
      </c>
      <c r="P349" s="109">
        <v>45251</v>
      </c>
      <c r="Q349" s="109">
        <v>45264</v>
      </c>
      <c r="R349" s="109">
        <v>45278</v>
      </c>
    </row>
    <row r="350" spans="1:19" ht="15" customHeight="1" x14ac:dyDescent="0.15">
      <c r="A350" s="241"/>
      <c r="B350" s="242"/>
      <c r="C350" s="32" t="s">
        <v>121</v>
      </c>
      <c r="D350" s="109">
        <v>45286</v>
      </c>
      <c r="E350" s="109">
        <v>44951</v>
      </c>
      <c r="F350" s="109">
        <v>44972</v>
      </c>
      <c r="G350" s="109">
        <v>45007</v>
      </c>
      <c r="H350" s="109">
        <v>45015</v>
      </c>
      <c r="I350" s="109">
        <v>45035</v>
      </c>
      <c r="J350" s="109">
        <v>45070</v>
      </c>
      <c r="K350" s="109">
        <v>45098</v>
      </c>
      <c r="L350" s="109">
        <v>45126</v>
      </c>
      <c r="M350" s="109">
        <v>45161</v>
      </c>
      <c r="N350" s="109">
        <v>45189</v>
      </c>
      <c r="O350" s="109">
        <v>45231</v>
      </c>
      <c r="P350" s="109">
        <v>45252</v>
      </c>
      <c r="Q350" s="109">
        <v>45266</v>
      </c>
      <c r="R350" s="109">
        <v>45281</v>
      </c>
    </row>
    <row r="351" spans="1:19" ht="15" customHeight="1" x14ac:dyDescent="0.15">
      <c r="A351" s="241"/>
      <c r="B351" s="242"/>
      <c r="C351" s="32" t="s">
        <v>122</v>
      </c>
      <c r="D351" s="109">
        <v>44921</v>
      </c>
      <c r="E351" s="109">
        <v>44952</v>
      </c>
      <c r="F351" s="109">
        <v>44973</v>
      </c>
      <c r="G351" s="109">
        <v>45008</v>
      </c>
      <c r="H351" s="109">
        <v>45015</v>
      </c>
      <c r="I351" s="109">
        <v>45036</v>
      </c>
      <c r="J351" s="109">
        <v>45071</v>
      </c>
      <c r="K351" s="72">
        <v>45099</v>
      </c>
      <c r="L351" s="72">
        <v>45127</v>
      </c>
      <c r="M351" s="72">
        <v>45163</v>
      </c>
      <c r="N351" s="72">
        <v>45191</v>
      </c>
      <c r="O351" s="109">
        <v>45232</v>
      </c>
      <c r="P351" s="72">
        <v>45253</v>
      </c>
      <c r="Q351" s="109">
        <v>45268</v>
      </c>
      <c r="R351" s="109">
        <v>45282</v>
      </c>
    </row>
    <row r="352" spans="1:19" s="9" customFormat="1" ht="15" customHeight="1" x14ac:dyDescent="0.15">
      <c r="A352" s="241" t="s">
        <v>55</v>
      </c>
      <c r="B352" s="242">
        <f>COUNT(D357:R357)</f>
        <v>6</v>
      </c>
      <c r="C352" s="32" t="s">
        <v>127</v>
      </c>
      <c r="D352" s="72">
        <v>44959</v>
      </c>
      <c r="E352" s="72">
        <v>45072</v>
      </c>
      <c r="F352" s="72">
        <v>45162</v>
      </c>
      <c r="G352" s="72">
        <v>45198</v>
      </c>
      <c r="H352" s="72">
        <v>45233</v>
      </c>
      <c r="I352" s="72">
        <v>45261</v>
      </c>
      <c r="J352" s="72"/>
      <c r="K352" s="72"/>
      <c r="L352" s="72"/>
      <c r="M352" s="72"/>
      <c r="N352" s="72"/>
      <c r="O352" s="72"/>
      <c r="P352" s="72"/>
      <c r="Q352" s="109"/>
      <c r="R352" s="109"/>
    </row>
    <row r="353" spans="1:18" s="9" customFormat="1" ht="15" customHeight="1" x14ac:dyDescent="0.15">
      <c r="A353" s="241"/>
      <c r="B353" s="242"/>
      <c r="C353" s="32" t="s">
        <v>124</v>
      </c>
      <c r="D353" s="72" t="s">
        <v>589</v>
      </c>
      <c r="E353" s="72" t="s">
        <v>239</v>
      </c>
      <c r="F353" s="72" t="s">
        <v>590</v>
      </c>
      <c r="G353" s="72">
        <v>45203</v>
      </c>
      <c r="H353" s="72">
        <v>45237</v>
      </c>
      <c r="I353" s="72">
        <v>45261</v>
      </c>
      <c r="J353" s="72"/>
      <c r="K353" s="72"/>
      <c r="L353" s="72"/>
      <c r="M353" s="72"/>
      <c r="N353" s="72"/>
      <c r="O353" s="72"/>
      <c r="P353" s="72"/>
      <c r="Q353" s="109"/>
      <c r="R353" s="109"/>
    </row>
    <row r="354" spans="1:18" s="9" customFormat="1" ht="15" customHeight="1" x14ac:dyDescent="0.15">
      <c r="A354" s="241"/>
      <c r="B354" s="242"/>
      <c r="C354" s="32" t="s">
        <v>123</v>
      </c>
      <c r="D354" s="72" t="s">
        <v>239</v>
      </c>
      <c r="E354" s="72" t="s">
        <v>239</v>
      </c>
      <c r="F354" s="72" t="s">
        <v>239</v>
      </c>
      <c r="G354" s="72" t="s">
        <v>239</v>
      </c>
      <c r="H354" s="72" t="s">
        <v>239</v>
      </c>
      <c r="I354" s="72" t="s">
        <v>239</v>
      </c>
      <c r="J354" s="105" t="s">
        <v>116</v>
      </c>
      <c r="K354" s="72"/>
      <c r="L354" s="72"/>
      <c r="M354" s="72"/>
      <c r="N354" s="72"/>
      <c r="O354" s="72"/>
      <c r="P354" s="72"/>
      <c r="Q354" s="109"/>
      <c r="R354" s="109"/>
    </row>
    <row r="355" spans="1:18" s="9" customFormat="1" ht="15" customHeight="1" x14ac:dyDescent="0.15">
      <c r="A355" s="241"/>
      <c r="B355" s="242"/>
      <c r="C355" s="32" t="s">
        <v>125</v>
      </c>
      <c r="D355" s="72" t="s">
        <v>229</v>
      </c>
      <c r="E355" s="72" t="s">
        <v>229</v>
      </c>
      <c r="F355" s="72" t="s">
        <v>229</v>
      </c>
      <c r="G355" s="72" t="s">
        <v>229</v>
      </c>
      <c r="H355" s="72" t="s">
        <v>229</v>
      </c>
      <c r="I355" s="72" t="s">
        <v>229</v>
      </c>
      <c r="J355" s="114"/>
      <c r="K355" s="114"/>
      <c r="L355" s="72"/>
      <c r="M355" s="72"/>
      <c r="N355" s="72"/>
      <c r="O355" s="72"/>
      <c r="P355" s="72"/>
      <c r="Q355" s="109"/>
      <c r="R355" s="109"/>
    </row>
    <row r="356" spans="1:18" s="9" customFormat="1" ht="15" customHeight="1" x14ac:dyDescent="0.15">
      <c r="A356" s="241"/>
      <c r="B356" s="242"/>
      <c r="C356" s="32" t="s">
        <v>121</v>
      </c>
      <c r="D356" s="109">
        <v>44965</v>
      </c>
      <c r="E356" s="109">
        <v>45078</v>
      </c>
      <c r="F356" s="109">
        <v>45169</v>
      </c>
      <c r="G356" s="109">
        <v>45208</v>
      </c>
      <c r="H356" s="109">
        <v>45243</v>
      </c>
      <c r="I356" s="109">
        <v>45266</v>
      </c>
      <c r="J356" s="72"/>
      <c r="K356" s="72"/>
      <c r="L356" s="72"/>
      <c r="M356" s="72"/>
      <c r="N356" s="72"/>
      <c r="O356" s="72"/>
      <c r="P356" s="72"/>
      <c r="Q356" s="109"/>
      <c r="R356" s="109"/>
    </row>
    <row r="357" spans="1:18" s="9" customFormat="1" ht="15" customHeight="1" x14ac:dyDescent="0.15">
      <c r="A357" s="241"/>
      <c r="B357" s="242"/>
      <c r="C357" s="32" t="s">
        <v>122</v>
      </c>
      <c r="D357" s="109">
        <v>44966</v>
      </c>
      <c r="E357" s="109">
        <v>45083</v>
      </c>
      <c r="F357" s="109">
        <v>45174</v>
      </c>
      <c r="G357" s="109">
        <v>45210</v>
      </c>
      <c r="H357" s="109">
        <v>45247</v>
      </c>
      <c r="I357" s="109">
        <v>45268</v>
      </c>
      <c r="J357" s="72"/>
      <c r="K357" s="72"/>
      <c r="L357" s="72"/>
      <c r="M357" s="72"/>
      <c r="N357" s="72"/>
      <c r="O357" s="72"/>
      <c r="P357" s="72"/>
      <c r="Q357" s="109"/>
      <c r="R357" s="109"/>
    </row>
    <row r="358" spans="1:18" ht="15" customHeight="1" x14ac:dyDescent="0.15">
      <c r="A358" s="107" t="s">
        <v>56</v>
      </c>
      <c r="B358" s="14"/>
      <c r="C358" s="108"/>
      <c r="D358" s="54"/>
      <c r="E358" s="54"/>
      <c r="F358" s="54"/>
      <c r="G358" s="54"/>
      <c r="H358" s="54"/>
      <c r="I358" s="54"/>
      <c r="J358" s="54"/>
      <c r="K358" s="54"/>
      <c r="L358" s="54"/>
      <c r="M358" s="54"/>
      <c r="N358" s="54"/>
      <c r="O358" s="54"/>
      <c r="P358" s="54"/>
      <c r="Q358" s="54"/>
      <c r="R358" s="54"/>
    </row>
    <row r="359" spans="1:18" ht="15" customHeight="1" x14ac:dyDescent="0.15">
      <c r="A359" s="241" t="s">
        <v>57</v>
      </c>
      <c r="B359" s="242">
        <f>COUNT(D364:R364)</f>
        <v>3</v>
      </c>
      <c r="C359" s="32" t="s">
        <v>127</v>
      </c>
      <c r="D359" s="72" t="s">
        <v>229</v>
      </c>
      <c r="E359" s="72" t="s">
        <v>229</v>
      </c>
      <c r="F359" s="72" t="s">
        <v>229</v>
      </c>
      <c r="G359" s="109"/>
      <c r="H359" s="109"/>
      <c r="I359" s="109"/>
      <c r="J359" s="109"/>
      <c r="K359" s="109"/>
      <c r="L359" s="109"/>
      <c r="M359" s="118"/>
      <c r="N359" s="118"/>
      <c r="O359" s="118"/>
      <c r="P359" s="113"/>
      <c r="Q359" s="113"/>
      <c r="R359" s="113"/>
    </row>
    <row r="360" spans="1:18" ht="15" customHeight="1" x14ac:dyDescent="0.15">
      <c r="A360" s="241"/>
      <c r="B360" s="242"/>
      <c r="C360" s="32" t="s">
        <v>124</v>
      </c>
      <c r="D360" s="72" t="s">
        <v>239</v>
      </c>
      <c r="E360" s="72" t="s">
        <v>239</v>
      </c>
      <c r="F360" s="72" t="s">
        <v>239</v>
      </c>
      <c r="G360" s="115" t="s">
        <v>116</v>
      </c>
      <c r="H360" s="109"/>
      <c r="I360" s="109"/>
      <c r="J360" s="109"/>
      <c r="K360" s="109"/>
      <c r="L360" s="109"/>
      <c r="M360" s="118"/>
      <c r="N360" s="118"/>
      <c r="O360" s="118"/>
      <c r="P360" s="113"/>
      <c r="Q360" s="113"/>
      <c r="R360" s="113"/>
    </row>
    <row r="361" spans="1:18" ht="15" customHeight="1" x14ac:dyDescent="0.15">
      <c r="A361" s="241"/>
      <c r="B361" s="242"/>
      <c r="C361" s="32" t="s">
        <v>123</v>
      </c>
      <c r="D361" s="72" t="s">
        <v>239</v>
      </c>
      <c r="E361" s="72" t="s">
        <v>239</v>
      </c>
      <c r="F361" s="72" t="s">
        <v>239</v>
      </c>
      <c r="G361" s="115" t="s">
        <v>116</v>
      </c>
      <c r="H361" s="109"/>
      <c r="I361" s="109"/>
      <c r="J361" s="109"/>
      <c r="K361" s="109"/>
      <c r="L361" s="109"/>
      <c r="M361" s="118"/>
      <c r="N361" s="118"/>
      <c r="O361" s="118"/>
      <c r="P361" s="113"/>
      <c r="Q361" s="113"/>
      <c r="R361" s="113"/>
    </row>
    <row r="362" spans="1:18" ht="15" customHeight="1" x14ac:dyDescent="0.15">
      <c r="A362" s="241"/>
      <c r="B362" s="242"/>
      <c r="C362" s="32" t="s">
        <v>125</v>
      </c>
      <c r="D362" s="72" t="s">
        <v>242</v>
      </c>
      <c r="E362" s="72" t="s">
        <v>242</v>
      </c>
      <c r="F362" s="72" t="s">
        <v>242</v>
      </c>
      <c r="G362" s="109"/>
      <c r="H362" s="109"/>
      <c r="I362" s="109"/>
      <c r="J362" s="109"/>
      <c r="K362" s="109"/>
      <c r="L362" s="109"/>
      <c r="M362" s="118"/>
      <c r="N362" s="118"/>
      <c r="O362" s="118"/>
      <c r="P362" s="113"/>
      <c r="Q362" s="113"/>
      <c r="R362" s="113"/>
    </row>
    <row r="363" spans="1:18" ht="15" customHeight="1" x14ac:dyDescent="0.15">
      <c r="A363" s="241"/>
      <c r="B363" s="242"/>
      <c r="C363" s="32" t="s">
        <v>121</v>
      </c>
      <c r="D363" s="109">
        <v>45104</v>
      </c>
      <c r="E363" s="109">
        <v>45258</v>
      </c>
      <c r="F363" s="109">
        <v>45286</v>
      </c>
      <c r="G363" s="109"/>
      <c r="H363" s="109"/>
      <c r="I363" s="109"/>
      <c r="J363" s="109"/>
      <c r="K363" s="109"/>
      <c r="L363" s="109"/>
      <c r="M363" s="118"/>
      <c r="N363" s="118"/>
      <c r="O363" s="118"/>
      <c r="P363" s="113"/>
      <c r="Q363" s="113"/>
      <c r="R363" s="113"/>
    </row>
    <row r="364" spans="1:18" ht="15" customHeight="1" x14ac:dyDescent="0.15">
      <c r="A364" s="241"/>
      <c r="B364" s="242"/>
      <c r="C364" s="32" t="s">
        <v>122</v>
      </c>
      <c r="D364" s="109">
        <v>45106</v>
      </c>
      <c r="E364" s="109">
        <v>45260</v>
      </c>
      <c r="F364" s="109">
        <v>45289</v>
      </c>
      <c r="G364" s="109"/>
      <c r="H364" s="109"/>
      <c r="I364" s="109"/>
      <c r="J364" s="109"/>
      <c r="K364" s="109"/>
      <c r="L364" s="109"/>
      <c r="M364" s="118"/>
      <c r="N364" s="118"/>
      <c r="O364" s="118"/>
      <c r="P364" s="113"/>
      <c r="Q364" s="113"/>
      <c r="R364" s="113"/>
    </row>
    <row r="365" spans="1:18" s="9" customFormat="1" ht="15" customHeight="1" x14ac:dyDescent="0.15">
      <c r="A365" s="241" t="s">
        <v>58</v>
      </c>
      <c r="B365" s="242">
        <f>COUNT(D370:R370)</f>
        <v>2</v>
      </c>
      <c r="C365" s="32" t="s">
        <v>127</v>
      </c>
      <c r="D365" s="72">
        <v>45097</v>
      </c>
      <c r="E365" s="109">
        <v>45253</v>
      </c>
      <c r="F365" s="109"/>
      <c r="G365" s="109"/>
      <c r="H365" s="109"/>
      <c r="I365" s="109"/>
      <c r="J365" s="109"/>
      <c r="K365" s="109"/>
      <c r="L365" s="109"/>
      <c r="M365" s="109"/>
      <c r="N365" s="109"/>
      <c r="O365" s="109"/>
      <c r="P365" s="68"/>
      <c r="Q365" s="68"/>
      <c r="R365" s="68"/>
    </row>
    <row r="366" spans="1:18" s="9" customFormat="1" ht="15" customHeight="1" x14ac:dyDescent="0.15">
      <c r="A366" s="241"/>
      <c r="B366" s="242"/>
      <c r="C366" s="32" t="s">
        <v>124</v>
      </c>
      <c r="D366" s="72" t="s">
        <v>239</v>
      </c>
      <c r="E366" s="72" t="s">
        <v>239</v>
      </c>
      <c r="F366" s="105" t="s">
        <v>116</v>
      </c>
      <c r="G366" s="109"/>
      <c r="H366" s="109"/>
      <c r="I366" s="109"/>
      <c r="J366" s="109"/>
      <c r="K366" s="109"/>
      <c r="L366" s="109"/>
      <c r="M366" s="109"/>
      <c r="N366" s="109"/>
      <c r="O366" s="109"/>
      <c r="P366" s="68"/>
      <c r="Q366" s="68"/>
      <c r="R366" s="68"/>
    </row>
    <row r="367" spans="1:18" s="9" customFormat="1" ht="15" customHeight="1" x14ac:dyDescent="0.15">
      <c r="A367" s="241"/>
      <c r="B367" s="242"/>
      <c r="C367" s="32" t="s">
        <v>123</v>
      </c>
      <c r="D367" s="109">
        <v>45097</v>
      </c>
      <c r="E367" s="109">
        <v>45258</v>
      </c>
      <c r="F367" s="115"/>
      <c r="G367" s="109"/>
      <c r="H367" s="109"/>
      <c r="I367" s="109"/>
      <c r="J367" s="109"/>
      <c r="K367" s="109"/>
      <c r="L367" s="109"/>
      <c r="M367" s="109"/>
      <c r="N367" s="109"/>
      <c r="O367" s="109"/>
      <c r="P367" s="68"/>
      <c r="Q367" s="68"/>
      <c r="R367" s="68"/>
    </row>
    <row r="368" spans="1:18" s="9" customFormat="1" ht="15" customHeight="1" x14ac:dyDescent="0.15">
      <c r="A368" s="241"/>
      <c r="B368" s="242"/>
      <c r="C368" s="32" t="s">
        <v>125</v>
      </c>
      <c r="D368" s="72" t="s">
        <v>239</v>
      </c>
      <c r="E368" s="72" t="s">
        <v>239</v>
      </c>
      <c r="F368" s="115" t="s">
        <v>116</v>
      </c>
      <c r="G368" s="109"/>
      <c r="H368" s="109"/>
      <c r="I368" s="109"/>
      <c r="J368" s="109"/>
      <c r="K368" s="109"/>
      <c r="L368" s="109"/>
      <c r="M368" s="109"/>
      <c r="N368" s="109"/>
      <c r="O368" s="109"/>
      <c r="P368" s="68"/>
      <c r="Q368" s="68"/>
      <c r="R368" s="68"/>
    </row>
    <row r="369" spans="1:18" s="9" customFormat="1" ht="15" customHeight="1" x14ac:dyDescent="0.15">
      <c r="A369" s="241"/>
      <c r="B369" s="242"/>
      <c r="C369" s="32" t="s">
        <v>121</v>
      </c>
      <c r="D369" s="109">
        <v>45111</v>
      </c>
      <c r="E369" s="109">
        <v>45265</v>
      </c>
      <c r="F369" s="109"/>
      <c r="G369" s="109"/>
      <c r="H369" s="109"/>
      <c r="I369" s="109"/>
      <c r="J369" s="109"/>
      <c r="K369" s="109"/>
      <c r="L369" s="109"/>
      <c r="M369" s="109"/>
      <c r="N369" s="109"/>
      <c r="O369" s="109"/>
      <c r="P369" s="68"/>
      <c r="Q369" s="68"/>
      <c r="R369" s="68"/>
    </row>
    <row r="370" spans="1:18" s="9" customFormat="1" ht="15" customHeight="1" x14ac:dyDescent="0.15">
      <c r="A370" s="241"/>
      <c r="B370" s="242"/>
      <c r="C370" s="32" t="s">
        <v>122</v>
      </c>
      <c r="D370" s="109">
        <v>45112</v>
      </c>
      <c r="E370" s="109">
        <v>45267</v>
      </c>
      <c r="F370" s="109"/>
      <c r="G370" s="109"/>
      <c r="H370" s="109"/>
      <c r="I370" s="109"/>
      <c r="J370" s="109"/>
      <c r="K370" s="109"/>
      <c r="L370" s="109"/>
      <c r="M370" s="109"/>
      <c r="N370" s="109"/>
      <c r="O370" s="109"/>
      <c r="P370" s="68"/>
      <c r="Q370" s="68"/>
      <c r="R370" s="68"/>
    </row>
    <row r="371" spans="1:18" ht="15" customHeight="1" x14ac:dyDescent="0.15">
      <c r="A371" s="241" t="s">
        <v>59</v>
      </c>
      <c r="B371" s="242">
        <f>COUNT(D376:R376)</f>
        <v>5</v>
      </c>
      <c r="C371" s="32" t="s">
        <v>127</v>
      </c>
      <c r="D371" s="109">
        <v>44952</v>
      </c>
      <c r="E371" s="109">
        <v>45056</v>
      </c>
      <c r="F371" s="109">
        <v>45082</v>
      </c>
      <c r="G371" s="109">
        <v>45170</v>
      </c>
      <c r="H371" s="109">
        <v>45231</v>
      </c>
      <c r="I371" s="109"/>
      <c r="J371" s="109"/>
      <c r="K371" s="109"/>
      <c r="L371" s="109"/>
      <c r="M371" s="118"/>
      <c r="N371" s="118"/>
      <c r="O371" s="118"/>
      <c r="P371" s="113"/>
      <c r="Q371" s="113"/>
      <c r="R371" s="113"/>
    </row>
    <row r="372" spans="1:18" ht="15" customHeight="1" x14ac:dyDescent="0.15">
      <c r="A372" s="241"/>
      <c r="B372" s="242"/>
      <c r="C372" s="32" t="s">
        <v>124</v>
      </c>
      <c r="D372" s="72" t="s">
        <v>229</v>
      </c>
      <c r="E372" s="72" t="s">
        <v>229</v>
      </c>
      <c r="F372" s="72" t="s">
        <v>229</v>
      </c>
      <c r="G372" s="72" t="s">
        <v>229</v>
      </c>
      <c r="H372" s="72" t="s">
        <v>229</v>
      </c>
      <c r="I372" s="109"/>
      <c r="J372" s="109"/>
      <c r="K372" s="109"/>
      <c r="L372" s="109"/>
      <c r="M372" s="118"/>
      <c r="N372" s="118"/>
      <c r="O372" s="118"/>
      <c r="P372" s="113"/>
      <c r="Q372" s="113"/>
      <c r="R372" s="113"/>
    </row>
    <row r="373" spans="1:18" ht="15" customHeight="1" x14ac:dyDescent="0.15">
      <c r="A373" s="241"/>
      <c r="B373" s="242"/>
      <c r="C373" s="32" t="s">
        <v>123</v>
      </c>
      <c r="D373" s="72">
        <v>44953</v>
      </c>
      <c r="E373" s="109">
        <v>45056</v>
      </c>
      <c r="F373" s="109">
        <v>45083</v>
      </c>
      <c r="G373" s="109">
        <v>45173</v>
      </c>
      <c r="H373" s="109">
        <v>45231</v>
      </c>
      <c r="I373" s="109"/>
      <c r="J373" s="109"/>
      <c r="K373" s="109"/>
      <c r="L373" s="109"/>
      <c r="M373" s="118"/>
      <c r="N373" s="118"/>
      <c r="O373" s="118"/>
      <c r="P373" s="113"/>
      <c r="Q373" s="113"/>
      <c r="R373" s="113"/>
    </row>
    <row r="374" spans="1:18" ht="15" customHeight="1" x14ac:dyDescent="0.15">
      <c r="A374" s="241"/>
      <c r="B374" s="242"/>
      <c r="C374" s="32" t="s">
        <v>125</v>
      </c>
      <c r="D374" s="72" t="s">
        <v>242</v>
      </c>
      <c r="E374" s="72" t="s">
        <v>242</v>
      </c>
      <c r="F374" s="72" t="s">
        <v>242</v>
      </c>
      <c r="G374" s="72" t="s">
        <v>242</v>
      </c>
      <c r="H374" s="72" t="s">
        <v>242</v>
      </c>
      <c r="I374" s="109"/>
      <c r="J374" s="109"/>
      <c r="K374" s="109"/>
      <c r="L374" s="109"/>
      <c r="M374" s="118"/>
      <c r="N374" s="118"/>
      <c r="O374" s="118"/>
      <c r="P374" s="113"/>
      <c r="Q374" s="113"/>
      <c r="R374" s="113"/>
    </row>
    <row r="375" spans="1:18" ht="15" customHeight="1" x14ac:dyDescent="0.15">
      <c r="A375" s="241"/>
      <c r="B375" s="242"/>
      <c r="C375" s="32" t="s">
        <v>121</v>
      </c>
      <c r="D375" s="109">
        <v>44959</v>
      </c>
      <c r="E375" s="109">
        <v>45085</v>
      </c>
      <c r="F375" s="109">
        <v>45106</v>
      </c>
      <c r="G375" s="109">
        <v>45190</v>
      </c>
      <c r="H375" s="109">
        <v>45252</v>
      </c>
      <c r="I375" s="109"/>
      <c r="J375" s="109"/>
      <c r="K375" s="109"/>
      <c r="L375" s="109"/>
      <c r="M375" s="109"/>
      <c r="N375" s="118"/>
      <c r="O375" s="118"/>
      <c r="P375" s="113"/>
      <c r="Q375" s="113"/>
      <c r="R375" s="113"/>
    </row>
    <row r="376" spans="1:18" ht="15" customHeight="1" x14ac:dyDescent="0.15">
      <c r="A376" s="241"/>
      <c r="B376" s="242"/>
      <c r="C376" s="32" t="s">
        <v>122</v>
      </c>
      <c r="D376" s="109">
        <v>44960</v>
      </c>
      <c r="E376" s="109">
        <v>45096</v>
      </c>
      <c r="F376" s="109">
        <v>45112</v>
      </c>
      <c r="G376" s="109">
        <v>45191</v>
      </c>
      <c r="H376" s="109">
        <v>45258</v>
      </c>
      <c r="I376" s="109"/>
      <c r="J376" s="109"/>
      <c r="K376" s="109"/>
      <c r="L376" s="109"/>
      <c r="M376" s="109"/>
      <c r="N376" s="118"/>
      <c r="O376" s="118"/>
      <c r="P376" s="113"/>
      <c r="Q376" s="113"/>
      <c r="R376" s="113"/>
    </row>
    <row r="377" spans="1:18" s="9" customFormat="1" ht="15" customHeight="1" x14ac:dyDescent="0.15">
      <c r="A377" s="241" t="s">
        <v>60</v>
      </c>
      <c r="B377" s="242">
        <f>COUNT(D382:R382)</f>
        <v>10</v>
      </c>
      <c r="C377" s="32" t="s">
        <v>127</v>
      </c>
      <c r="D377" s="72" t="s">
        <v>229</v>
      </c>
      <c r="E377" s="72" t="s">
        <v>229</v>
      </c>
      <c r="F377" s="72" t="s">
        <v>229</v>
      </c>
      <c r="G377" s="72" t="s">
        <v>229</v>
      </c>
      <c r="H377" s="72" t="s">
        <v>229</v>
      </c>
      <c r="I377" s="72" t="s">
        <v>229</v>
      </c>
      <c r="J377" s="72" t="s">
        <v>229</v>
      </c>
      <c r="K377" s="72" t="s">
        <v>229</v>
      </c>
      <c r="L377" s="72" t="s">
        <v>229</v>
      </c>
      <c r="M377" s="72" t="s">
        <v>229</v>
      </c>
      <c r="N377" s="109"/>
      <c r="O377" s="109"/>
      <c r="P377" s="68"/>
      <c r="Q377" s="68"/>
      <c r="R377" s="68"/>
    </row>
    <row r="378" spans="1:18" s="9" customFormat="1" ht="15" customHeight="1" x14ac:dyDescent="0.15">
      <c r="A378" s="241"/>
      <c r="B378" s="242"/>
      <c r="C378" s="32" t="s">
        <v>124</v>
      </c>
      <c r="D378" s="72" t="s">
        <v>239</v>
      </c>
      <c r="E378" s="72" t="s">
        <v>239</v>
      </c>
      <c r="F378" s="72" t="s">
        <v>239</v>
      </c>
      <c r="G378" s="72" t="s">
        <v>239</v>
      </c>
      <c r="H378" s="72" t="s">
        <v>239</v>
      </c>
      <c r="I378" s="72" t="s">
        <v>239</v>
      </c>
      <c r="J378" s="72" t="s">
        <v>239</v>
      </c>
      <c r="K378" s="72" t="s">
        <v>239</v>
      </c>
      <c r="L378" s="72" t="s">
        <v>239</v>
      </c>
      <c r="M378" s="72" t="s">
        <v>239</v>
      </c>
      <c r="N378" s="115" t="s">
        <v>116</v>
      </c>
      <c r="O378" s="109"/>
      <c r="P378" s="68"/>
      <c r="Q378" s="68"/>
      <c r="R378" s="68"/>
    </row>
    <row r="379" spans="1:18" s="9" customFormat="1" ht="15" customHeight="1" x14ac:dyDescent="0.15">
      <c r="A379" s="241"/>
      <c r="B379" s="242"/>
      <c r="C379" s="32" t="s">
        <v>123</v>
      </c>
      <c r="D379" s="72" t="s">
        <v>239</v>
      </c>
      <c r="E379" s="72" t="s">
        <v>239</v>
      </c>
      <c r="F379" s="72" t="s">
        <v>239</v>
      </c>
      <c r="G379" s="72" t="s">
        <v>239</v>
      </c>
      <c r="H379" s="72" t="s">
        <v>239</v>
      </c>
      <c r="I379" s="72" t="s">
        <v>239</v>
      </c>
      <c r="J379" s="72" t="s">
        <v>239</v>
      </c>
      <c r="K379" s="72" t="s">
        <v>239</v>
      </c>
      <c r="L379" s="72" t="s">
        <v>239</v>
      </c>
      <c r="M379" s="72" t="s">
        <v>239</v>
      </c>
      <c r="N379" s="115" t="s">
        <v>116</v>
      </c>
      <c r="O379" s="109"/>
      <c r="P379" s="68"/>
      <c r="Q379" s="68"/>
      <c r="R379" s="68"/>
    </row>
    <row r="380" spans="1:18" s="9" customFormat="1" ht="15" customHeight="1" x14ac:dyDescent="0.15">
      <c r="A380" s="241"/>
      <c r="B380" s="242"/>
      <c r="C380" s="32" t="s">
        <v>125</v>
      </c>
      <c r="D380" s="72" t="s">
        <v>239</v>
      </c>
      <c r="E380" s="72" t="s">
        <v>239</v>
      </c>
      <c r="F380" s="72" t="s">
        <v>239</v>
      </c>
      <c r="G380" s="72" t="s">
        <v>239</v>
      </c>
      <c r="H380" s="72" t="s">
        <v>239</v>
      </c>
      <c r="I380" s="72" t="s">
        <v>239</v>
      </c>
      <c r="J380" s="72" t="s">
        <v>239</v>
      </c>
      <c r="K380" s="72" t="s">
        <v>239</v>
      </c>
      <c r="L380" s="72" t="s">
        <v>239</v>
      </c>
      <c r="M380" s="72" t="s">
        <v>239</v>
      </c>
      <c r="N380" s="115" t="s">
        <v>116</v>
      </c>
      <c r="O380" s="109"/>
      <c r="P380" s="68"/>
      <c r="Q380" s="68"/>
      <c r="R380" s="68"/>
    </row>
    <row r="381" spans="1:18" s="9" customFormat="1" ht="15" customHeight="1" x14ac:dyDescent="0.15">
      <c r="A381" s="241"/>
      <c r="B381" s="242"/>
      <c r="C381" s="32" t="s">
        <v>121</v>
      </c>
      <c r="D381" s="109">
        <v>44979</v>
      </c>
      <c r="E381" s="109">
        <v>45015</v>
      </c>
      <c r="F381" s="109">
        <v>45057</v>
      </c>
      <c r="G381" s="109">
        <v>45071</v>
      </c>
      <c r="H381" s="109">
        <v>45106</v>
      </c>
      <c r="I381" s="109">
        <v>45162</v>
      </c>
      <c r="J381" s="109">
        <v>45197</v>
      </c>
      <c r="K381" s="109">
        <v>45225</v>
      </c>
      <c r="L381" s="109">
        <v>45260</v>
      </c>
      <c r="M381" s="109">
        <v>45281</v>
      </c>
      <c r="N381" s="109"/>
      <c r="O381" s="109"/>
      <c r="P381" s="68"/>
      <c r="Q381" s="68"/>
      <c r="R381" s="68"/>
    </row>
    <row r="382" spans="1:18" s="9" customFormat="1" ht="15" customHeight="1" x14ac:dyDescent="0.15">
      <c r="A382" s="241"/>
      <c r="B382" s="242"/>
      <c r="C382" s="32" t="s">
        <v>122</v>
      </c>
      <c r="D382" s="109">
        <v>44985</v>
      </c>
      <c r="E382" s="109">
        <v>45020</v>
      </c>
      <c r="F382" s="109">
        <v>45061</v>
      </c>
      <c r="G382" s="109">
        <v>45077</v>
      </c>
      <c r="H382" s="109">
        <v>45112</v>
      </c>
      <c r="I382" s="109">
        <v>45169</v>
      </c>
      <c r="J382" s="109">
        <v>45197</v>
      </c>
      <c r="K382" s="109">
        <v>45231</v>
      </c>
      <c r="L382" s="109">
        <v>45265</v>
      </c>
      <c r="M382" s="109">
        <v>45282</v>
      </c>
      <c r="N382" s="109"/>
      <c r="O382" s="109"/>
      <c r="P382" s="68"/>
      <c r="Q382" s="68"/>
      <c r="R382" s="68"/>
    </row>
    <row r="383" spans="1:18" ht="15" customHeight="1" x14ac:dyDescent="0.15">
      <c r="A383" s="241" t="s">
        <v>160</v>
      </c>
      <c r="B383" s="242">
        <f>COUNT(D388:R388)</f>
        <v>3</v>
      </c>
      <c r="C383" s="32" t="s">
        <v>127</v>
      </c>
      <c r="D383" s="72">
        <v>45026</v>
      </c>
      <c r="E383" s="109">
        <v>45205</v>
      </c>
      <c r="F383" s="109">
        <v>45264</v>
      </c>
      <c r="G383" s="109"/>
      <c r="H383" s="124"/>
      <c r="I383" s="109"/>
      <c r="J383" s="109"/>
      <c r="K383" s="109"/>
      <c r="L383" s="109"/>
      <c r="M383" s="109"/>
      <c r="N383" s="109"/>
      <c r="O383" s="109"/>
      <c r="P383" s="113"/>
      <c r="Q383" s="113"/>
      <c r="R383" s="113"/>
    </row>
    <row r="384" spans="1:18" ht="15" customHeight="1" x14ac:dyDescent="0.15">
      <c r="A384" s="241"/>
      <c r="B384" s="242"/>
      <c r="C384" s="32" t="s">
        <v>124</v>
      </c>
      <c r="D384" s="72" t="s">
        <v>229</v>
      </c>
      <c r="E384" s="72" t="s">
        <v>229</v>
      </c>
      <c r="F384" s="72" t="s">
        <v>229</v>
      </c>
      <c r="G384" s="109"/>
      <c r="H384" s="124"/>
      <c r="I384" s="109"/>
      <c r="J384" s="109"/>
      <c r="K384" s="109"/>
      <c r="L384" s="109"/>
      <c r="M384" s="109"/>
      <c r="N384" s="109"/>
      <c r="O384" s="109"/>
      <c r="P384" s="113"/>
      <c r="Q384" s="113"/>
      <c r="R384" s="113"/>
    </row>
    <row r="385" spans="1:18" ht="15" customHeight="1" x14ac:dyDescent="0.15">
      <c r="A385" s="241"/>
      <c r="B385" s="242"/>
      <c r="C385" s="32" t="s">
        <v>123</v>
      </c>
      <c r="D385" s="72">
        <v>45026</v>
      </c>
      <c r="E385" s="109">
        <v>45197</v>
      </c>
      <c r="F385" s="109">
        <v>45244</v>
      </c>
      <c r="G385" s="109"/>
      <c r="H385" s="124"/>
      <c r="I385" s="109"/>
      <c r="J385" s="109"/>
      <c r="K385" s="109"/>
      <c r="L385" s="109"/>
      <c r="M385" s="109"/>
      <c r="N385" s="109"/>
      <c r="O385" s="109"/>
      <c r="P385" s="113"/>
      <c r="Q385" s="113"/>
      <c r="R385" s="113"/>
    </row>
    <row r="386" spans="1:18" ht="15" customHeight="1" x14ac:dyDescent="0.15">
      <c r="A386" s="241"/>
      <c r="B386" s="242"/>
      <c r="C386" s="32" t="s">
        <v>125</v>
      </c>
      <c r="D386" s="72" t="s">
        <v>242</v>
      </c>
      <c r="E386" s="72" t="s">
        <v>242</v>
      </c>
      <c r="F386" s="72" t="s">
        <v>242</v>
      </c>
      <c r="G386" s="109"/>
      <c r="H386" s="109"/>
      <c r="I386" s="109"/>
      <c r="J386" s="109"/>
      <c r="K386" s="109"/>
      <c r="L386" s="109"/>
      <c r="M386" s="109"/>
      <c r="N386" s="109"/>
      <c r="O386" s="109"/>
      <c r="P386" s="113"/>
      <c r="Q386" s="113"/>
      <c r="R386" s="113"/>
    </row>
    <row r="387" spans="1:18" ht="15" customHeight="1" x14ac:dyDescent="0.15">
      <c r="A387" s="241"/>
      <c r="B387" s="242"/>
      <c r="C387" s="32" t="s">
        <v>121</v>
      </c>
      <c r="D387" s="109">
        <v>45036</v>
      </c>
      <c r="E387" s="109">
        <v>45211</v>
      </c>
      <c r="F387" s="109">
        <v>45274</v>
      </c>
      <c r="G387" s="118"/>
      <c r="H387" s="109"/>
      <c r="I387" s="109"/>
      <c r="J387" s="109"/>
      <c r="K387" s="109"/>
      <c r="L387" s="109"/>
      <c r="M387" s="109"/>
      <c r="N387" s="109"/>
      <c r="O387" s="109"/>
      <c r="P387" s="113"/>
      <c r="Q387" s="113"/>
      <c r="R387" s="113"/>
    </row>
    <row r="388" spans="1:18" ht="15" customHeight="1" x14ac:dyDescent="0.15">
      <c r="A388" s="241"/>
      <c r="B388" s="242"/>
      <c r="C388" s="32" t="s">
        <v>122</v>
      </c>
      <c r="D388" s="109">
        <v>45036</v>
      </c>
      <c r="E388" s="109">
        <v>45212</v>
      </c>
      <c r="F388" s="109">
        <v>45274</v>
      </c>
      <c r="G388" s="118"/>
      <c r="H388" s="109"/>
      <c r="I388" s="109"/>
      <c r="J388" s="109"/>
      <c r="K388" s="109"/>
      <c r="L388" s="109"/>
      <c r="M388" s="109"/>
      <c r="N388" s="109"/>
      <c r="O388" s="109"/>
      <c r="P388" s="113"/>
      <c r="Q388" s="113"/>
      <c r="R388" s="113"/>
    </row>
    <row r="389" spans="1:18" s="9" customFormat="1" ht="15" customHeight="1" x14ac:dyDescent="0.15">
      <c r="A389" s="241" t="s">
        <v>61</v>
      </c>
      <c r="B389" s="242">
        <f>COUNT(D394:R394)</f>
        <v>3</v>
      </c>
      <c r="C389" s="32" t="s">
        <v>127</v>
      </c>
      <c r="D389" s="72">
        <v>45084</v>
      </c>
      <c r="E389" s="109">
        <v>45180</v>
      </c>
      <c r="F389" s="109">
        <v>45278</v>
      </c>
      <c r="G389" s="109"/>
      <c r="H389" s="109"/>
      <c r="I389" s="109"/>
      <c r="J389" s="109"/>
      <c r="K389" s="109"/>
      <c r="L389" s="109"/>
      <c r="M389" s="109"/>
      <c r="N389" s="109"/>
      <c r="O389" s="109"/>
      <c r="P389" s="68"/>
      <c r="Q389" s="68"/>
      <c r="R389" s="68"/>
    </row>
    <row r="390" spans="1:18" s="9" customFormat="1" ht="15" customHeight="1" x14ac:dyDescent="0.15">
      <c r="A390" s="241"/>
      <c r="B390" s="242"/>
      <c r="C390" s="32" t="s">
        <v>124</v>
      </c>
      <c r="D390" s="72">
        <v>45086</v>
      </c>
      <c r="E390" s="72" t="s">
        <v>239</v>
      </c>
      <c r="F390" s="72" t="s">
        <v>239</v>
      </c>
      <c r="G390" s="115" t="s">
        <v>116</v>
      </c>
      <c r="H390" s="109"/>
      <c r="I390" s="109"/>
      <c r="J390" s="109"/>
      <c r="K390" s="109"/>
      <c r="L390" s="109"/>
      <c r="M390" s="109"/>
      <c r="N390" s="109"/>
      <c r="O390" s="109"/>
      <c r="P390" s="68"/>
      <c r="Q390" s="68"/>
      <c r="R390" s="68"/>
    </row>
    <row r="391" spans="1:18" s="9" customFormat="1" ht="15" customHeight="1" x14ac:dyDescent="0.15">
      <c r="A391" s="241"/>
      <c r="B391" s="242"/>
      <c r="C391" s="32" t="s">
        <v>123</v>
      </c>
      <c r="D391" s="72">
        <v>45084</v>
      </c>
      <c r="E391" s="109">
        <v>45180</v>
      </c>
      <c r="F391" s="109">
        <v>45273</v>
      </c>
      <c r="G391" s="115"/>
      <c r="H391" s="109"/>
      <c r="I391" s="109"/>
      <c r="J391" s="109"/>
      <c r="K391" s="109"/>
      <c r="L391" s="109"/>
      <c r="M391" s="109"/>
      <c r="N391" s="109"/>
      <c r="O391" s="109"/>
      <c r="P391" s="68"/>
      <c r="Q391" s="68"/>
      <c r="R391" s="68"/>
    </row>
    <row r="392" spans="1:18" s="9" customFormat="1" ht="15" customHeight="1" x14ac:dyDescent="0.15">
      <c r="A392" s="241"/>
      <c r="B392" s="242"/>
      <c r="C392" s="32" t="s">
        <v>125</v>
      </c>
      <c r="D392" s="72" t="s">
        <v>239</v>
      </c>
      <c r="E392" s="72" t="s">
        <v>239</v>
      </c>
      <c r="F392" s="72" t="s">
        <v>239</v>
      </c>
      <c r="G392" s="115" t="s">
        <v>116</v>
      </c>
      <c r="H392" s="68"/>
      <c r="I392" s="109"/>
      <c r="J392" s="109"/>
      <c r="K392" s="109"/>
      <c r="L392" s="109"/>
      <c r="M392" s="109"/>
      <c r="N392" s="109"/>
      <c r="O392" s="109"/>
      <c r="P392" s="68"/>
      <c r="Q392" s="68"/>
      <c r="R392" s="68"/>
    </row>
    <row r="393" spans="1:18" s="9" customFormat="1" ht="15" customHeight="1" x14ac:dyDescent="0.15">
      <c r="A393" s="241"/>
      <c r="B393" s="242"/>
      <c r="C393" s="32" t="s">
        <v>121</v>
      </c>
      <c r="D393" s="109">
        <v>45099</v>
      </c>
      <c r="E393" s="109">
        <v>45197</v>
      </c>
      <c r="F393" s="109">
        <v>45281</v>
      </c>
      <c r="G393" s="109"/>
      <c r="H393" s="109"/>
      <c r="I393" s="109"/>
      <c r="J393" s="109"/>
      <c r="K393" s="109"/>
      <c r="L393" s="109"/>
      <c r="M393" s="109"/>
      <c r="N393" s="109"/>
      <c r="O393" s="109"/>
      <c r="P393" s="68"/>
      <c r="Q393" s="68"/>
      <c r="R393" s="68"/>
    </row>
    <row r="394" spans="1:18" s="9" customFormat="1" ht="15" customHeight="1" x14ac:dyDescent="0.15">
      <c r="A394" s="241"/>
      <c r="B394" s="242"/>
      <c r="C394" s="32" t="s">
        <v>122</v>
      </c>
      <c r="D394" s="72">
        <v>45103</v>
      </c>
      <c r="E394" s="72">
        <v>45202</v>
      </c>
      <c r="F394" s="109">
        <v>45281</v>
      </c>
      <c r="G394" s="120"/>
      <c r="H394" s="109"/>
      <c r="I394" s="109"/>
      <c r="J394" s="109"/>
      <c r="K394" s="109"/>
      <c r="L394" s="109"/>
      <c r="M394" s="109"/>
      <c r="N394" s="109"/>
      <c r="O394" s="109"/>
      <c r="P394" s="68"/>
      <c r="Q394" s="68"/>
      <c r="R394" s="68"/>
    </row>
    <row r="395" spans="1:18" s="9" customFormat="1" ht="15" customHeight="1" x14ac:dyDescent="0.15">
      <c r="A395" s="107" t="s">
        <v>62</v>
      </c>
      <c r="B395" s="14"/>
      <c r="C395" s="108"/>
      <c r="D395" s="54"/>
      <c r="E395" s="54"/>
      <c r="F395" s="54"/>
      <c r="G395" s="54"/>
      <c r="H395" s="54"/>
      <c r="I395" s="54"/>
      <c r="J395" s="54"/>
      <c r="K395" s="54"/>
      <c r="L395" s="54"/>
      <c r="M395" s="54"/>
      <c r="N395" s="54"/>
      <c r="O395" s="54"/>
      <c r="P395" s="54"/>
      <c r="Q395" s="54"/>
      <c r="R395" s="54"/>
    </row>
    <row r="396" spans="1:18" s="9" customFormat="1" ht="15" customHeight="1" x14ac:dyDescent="0.15">
      <c r="A396" s="241" t="s">
        <v>63</v>
      </c>
      <c r="B396" s="242">
        <f>COUNT(D401:R401)</f>
        <v>4</v>
      </c>
      <c r="C396" s="32" t="s">
        <v>127</v>
      </c>
      <c r="D396" s="72">
        <v>44987</v>
      </c>
      <c r="E396" s="109">
        <v>45106</v>
      </c>
      <c r="F396" s="109">
        <v>45224</v>
      </c>
      <c r="G396" s="109">
        <v>45268</v>
      </c>
      <c r="H396" s="109"/>
      <c r="I396" s="109"/>
      <c r="J396" s="109"/>
      <c r="K396" s="109"/>
      <c r="L396" s="109"/>
      <c r="M396" s="109"/>
      <c r="N396" s="109"/>
      <c r="O396" s="109"/>
      <c r="P396" s="68"/>
      <c r="Q396" s="68"/>
      <c r="R396" s="68"/>
    </row>
    <row r="397" spans="1:18" s="9" customFormat="1" ht="15" customHeight="1" x14ac:dyDescent="0.15">
      <c r="A397" s="241"/>
      <c r="B397" s="242"/>
      <c r="C397" s="32" t="s">
        <v>124</v>
      </c>
      <c r="D397" s="72" t="s">
        <v>239</v>
      </c>
      <c r="E397" s="72" t="s">
        <v>239</v>
      </c>
      <c r="F397" s="72" t="s">
        <v>239</v>
      </c>
      <c r="G397" s="72" t="s">
        <v>239</v>
      </c>
      <c r="H397" s="115" t="s">
        <v>116</v>
      </c>
      <c r="I397" s="109"/>
      <c r="J397" s="109"/>
      <c r="K397" s="109"/>
      <c r="L397" s="109"/>
      <c r="M397" s="109"/>
      <c r="N397" s="109"/>
      <c r="O397" s="109"/>
      <c r="P397" s="68"/>
      <c r="Q397" s="68"/>
      <c r="R397" s="68"/>
    </row>
    <row r="398" spans="1:18" s="9" customFormat="1" ht="15" customHeight="1" x14ac:dyDescent="0.15">
      <c r="A398" s="241"/>
      <c r="B398" s="242"/>
      <c r="C398" s="32" t="s">
        <v>123</v>
      </c>
      <c r="D398" s="72" t="s">
        <v>229</v>
      </c>
      <c r="E398" s="72" t="s">
        <v>229</v>
      </c>
      <c r="F398" s="72" t="s">
        <v>229</v>
      </c>
      <c r="G398" s="72" t="s">
        <v>229</v>
      </c>
      <c r="H398" s="109"/>
      <c r="I398" s="109"/>
      <c r="J398" s="109"/>
      <c r="K398" s="109"/>
      <c r="L398" s="109"/>
      <c r="M398" s="109"/>
      <c r="N398" s="109"/>
      <c r="O398" s="109"/>
      <c r="P398" s="68"/>
      <c r="Q398" s="68"/>
      <c r="R398" s="68"/>
    </row>
    <row r="399" spans="1:18" s="9" customFormat="1" ht="15" customHeight="1" x14ac:dyDescent="0.15">
      <c r="A399" s="241"/>
      <c r="B399" s="242"/>
      <c r="C399" s="32" t="s">
        <v>125</v>
      </c>
      <c r="D399" s="72" t="s">
        <v>242</v>
      </c>
      <c r="E399" s="72" t="s">
        <v>242</v>
      </c>
      <c r="F399" s="72" t="s">
        <v>242</v>
      </c>
      <c r="G399" s="72" t="s">
        <v>242</v>
      </c>
      <c r="H399" s="109"/>
      <c r="I399" s="109"/>
      <c r="J399" s="109"/>
      <c r="K399" s="109"/>
      <c r="L399" s="109"/>
      <c r="M399" s="109"/>
      <c r="N399" s="109"/>
      <c r="O399" s="109"/>
      <c r="P399" s="68"/>
      <c r="Q399" s="68"/>
      <c r="R399" s="68"/>
    </row>
    <row r="400" spans="1:18" s="9" customFormat="1" ht="15" customHeight="1" x14ac:dyDescent="0.15">
      <c r="A400" s="241"/>
      <c r="B400" s="242"/>
      <c r="C400" s="32" t="s">
        <v>121</v>
      </c>
      <c r="D400" s="109">
        <v>44999</v>
      </c>
      <c r="E400" s="109">
        <v>45121</v>
      </c>
      <c r="F400" s="109">
        <v>45246</v>
      </c>
      <c r="G400" s="109">
        <v>45279</v>
      </c>
      <c r="H400" s="109"/>
      <c r="I400" s="109"/>
      <c r="J400" s="109"/>
      <c r="K400" s="109"/>
      <c r="L400" s="109"/>
      <c r="M400" s="109"/>
      <c r="N400" s="109"/>
      <c r="O400" s="109"/>
      <c r="P400" s="68"/>
      <c r="Q400" s="68"/>
      <c r="R400" s="68"/>
    </row>
    <row r="401" spans="1:18" s="9" customFormat="1" ht="15" customHeight="1" x14ac:dyDescent="0.15">
      <c r="A401" s="241"/>
      <c r="B401" s="242"/>
      <c r="C401" s="32" t="s">
        <v>122</v>
      </c>
      <c r="D401" s="109">
        <v>45005</v>
      </c>
      <c r="E401" s="109">
        <v>45124</v>
      </c>
      <c r="F401" s="109">
        <v>45252</v>
      </c>
      <c r="G401" s="109">
        <v>45281</v>
      </c>
      <c r="H401" s="109"/>
      <c r="I401" s="109"/>
      <c r="J401" s="109"/>
      <c r="K401" s="109"/>
      <c r="L401" s="109"/>
      <c r="M401" s="109"/>
      <c r="N401" s="109"/>
      <c r="O401" s="109"/>
      <c r="P401" s="68"/>
      <c r="Q401" s="68"/>
      <c r="R401" s="68"/>
    </row>
    <row r="402" spans="1:18" ht="15" customHeight="1" x14ac:dyDescent="0.15">
      <c r="A402" s="241" t="s">
        <v>65</v>
      </c>
      <c r="B402" s="242">
        <f>COUNT(D407:R407)</f>
        <v>3</v>
      </c>
      <c r="C402" s="32" t="s">
        <v>127</v>
      </c>
      <c r="D402" s="72" t="s">
        <v>229</v>
      </c>
      <c r="E402" s="72" t="s">
        <v>229</v>
      </c>
      <c r="F402" s="72" t="s">
        <v>229</v>
      </c>
      <c r="G402" s="109"/>
      <c r="H402" s="109"/>
      <c r="I402" s="109"/>
      <c r="J402" s="109"/>
      <c r="K402" s="109"/>
      <c r="L402" s="109"/>
      <c r="M402" s="109"/>
      <c r="N402" s="109"/>
      <c r="O402" s="109"/>
      <c r="P402" s="113"/>
      <c r="Q402" s="113"/>
      <c r="R402" s="113"/>
    </row>
    <row r="403" spans="1:18" ht="15" customHeight="1" x14ac:dyDescent="0.15">
      <c r="A403" s="241"/>
      <c r="B403" s="242"/>
      <c r="C403" s="32" t="s">
        <v>124</v>
      </c>
      <c r="D403" s="72" t="s">
        <v>239</v>
      </c>
      <c r="E403" s="72" t="s">
        <v>239</v>
      </c>
      <c r="F403" s="72" t="s">
        <v>239</v>
      </c>
      <c r="G403" s="115" t="s">
        <v>116</v>
      </c>
      <c r="H403" s="109"/>
      <c r="I403" s="109"/>
      <c r="J403" s="109"/>
      <c r="K403" s="109"/>
      <c r="L403" s="109"/>
      <c r="M403" s="109"/>
      <c r="N403" s="109"/>
      <c r="O403" s="109"/>
      <c r="P403" s="113"/>
      <c r="Q403" s="113"/>
      <c r="R403" s="113"/>
    </row>
    <row r="404" spans="1:18" ht="15" customHeight="1" x14ac:dyDescent="0.15">
      <c r="A404" s="241"/>
      <c r="B404" s="242"/>
      <c r="C404" s="32" t="s">
        <v>123</v>
      </c>
      <c r="D404" s="72" t="s">
        <v>239</v>
      </c>
      <c r="E404" s="72" t="s">
        <v>239</v>
      </c>
      <c r="F404" s="72" t="s">
        <v>239</v>
      </c>
      <c r="G404" s="115" t="s">
        <v>116</v>
      </c>
      <c r="H404" s="109"/>
      <c r="I404" s="109"/>
      <c r="J404" s="109"/>
      <c r="K404" s="109"/>
      <c r="L404" s="109"/>
      <c r="M404" s="109"/>
      <c r="N404" s="109"/>
      <c r="O404" s="109"/>
      <c r="P404" s="113"/>
      <c r="Q404" s="113"/>
      <c r="R404" s="113"/>
    </row>
    <row r="405" spans="1:18" ht="15" customHeight="1" x14ac:dyDescent="0.15">
      <c r="A405" s="241"/>
      <c r="B405" s="242"/>
      <c r="C405" s="32" t="s">
        <v>125</v>
      </c>
      <c r="D405" s="72" t="s">
        <v>242</v>
      </c>
      <c r="E405" s="72" t="s">
        <v>242</v>
      </c>
      <c r="F405" s="72" t="s">
        <v>242</v>
      </c>
      <c r="G405" s="109"/>
      <c r="H405" s="109"/>
      <c r="I405" s="109"/>
      <c r="J405" s="109"/>
      <c r="K405" s="109"/>
      <c r="L405" s="109"/>
      <c r="M405" s="109"/>
      <c r="N405" s="109"/>
      <c r="O405" s="109"/>
      <c r="P405" s="113"/>
      <c r="Q405" s="113"/>
      <c r="R405" s="113"/>
    </row>
    <row r="406" spans="1:18" ht="15" customHeight="1" x14ac:dyDescent="0.15">
      <c r="A406" s="241"/>
      <c r="B406" s="242"/>
      <c r="C406" s="32" t="s">
        <v>121</v>
      </c>
      <c r="D406" s="109">
        <v>45042</v>
      </c>
      <c r="E406" s="72">
        <v>45223</v>
      </c>
      <c r="F406" s="109">
        <v>45286</v>
      </c>
      <c r="G406" s="120"/>
      <c r="H406" s="120"/>
      <c r="I406" s="109"/>
      <c r="J406" s="109"/>
      <c r="K406" s="109"/>
      <c r="L406" s="109"/>
      <c r="M406" s="109"/>
      <c r="N406" s="109"/>
      <c r="O406" s="109"/>
      <c r="P406" s="113"/>
      <c r="Q406" s="113"/>
      <c r="R406" s="113"/>
    </row>
    <row r="407" spans="1:18" ht="15" customHeight="1" x14ac:dyDescent="0.15">
      <c r="A407" s="241"/>
      <c r="B407" s="242"/>
      <c r="C407" s="32" t="s">
        <v>122</v>
      </c>
      <c r="D407" s="109">
        <v>45043</v>
      </c>
      <c r="E407" s="109">
        <v>45224</v>
      </c>
      <c r="F407" s="109">
        <v>45287</v>
      </c>
      <c r="G407" s="120"/>
      <c r="H407" s="120"/>
      <c r="I407" s="109"/>
      <c r="J407" s="109"/>
      <c r="K407" s="109"/>
      <c r="L407" s="109"/>
      <c r="M407" s="109"/>
      <c r="N407" s="109"/>
      <c r="O407" s="109"/>
      <c r="P407" s="113"/>
      <c r="Q407" s="113"/>
      <c r="R407" s="113"/>
    </row>
    <row r="408" spans="1:18" ht="15" customHeight="1" x14ac:dyDescent="0.15">
      <c r="A408" s="241" t="s">
        <v>66</v>
      </c>
      <c r="B408" s="242">
        <f>COUNT(D413:R413)</f>
        <v>1</v>
      </c>
      <c r="C408" s="32" t="s">
        <v>127</v>
      </c>
      <c r="D408" s="72">
        <v>45258</v>
      </c>
      <c r="E408" s="109"/>
      <c r="F408" s="109"/>
      <c r="G408" s="109"/>
      <c r="H408" s="109"/>
      <c r="I408" s="109"/>
      <c r="J408" s="109"/>
      <c r="K408" s="109"/>
      <c r="L408" s="109"/>
      <c r="M408" s="118"/>
      <c r="N408" s="118"/>
      <c r="O408" s="118"/>
      <c r="P408" s="113"/>
      <c r="Q408" s="113"/>
      <c r="R408" s="113"/>
    </row>
    <row r="409" spans="1:18" ht="15" customHeight="1" x14ac:dyDescent="0.15">
      <c r="A409" s="241"/>
      <c r="B409" s="242"/>
      <c r="C409" s="32" t="s">
        <v>124</v>
      </c>
      <c r="D409" s="72">
        <v>45258</v>
      </c>
      <c r="E409" s="109"/>
      <c r="F409" s="109"/>
      <c r="G409" s="109"/>
      <c r="H409" s="109"/>
      <c r="I409" s="109"/>
      <c r="J409" s="109"/>
      <c r="K409" s="109"/>
      <c r="L409" s="109"/>
      <c r="M409" s="118"/>
      <c r="N409" s="118"/>
      <c r="O409" s="118"/>
      <c r="P409" s="113"/>
      <c r="Q409" s="113"/>
      <c r="R409" s="113"/>
    </row>
    <row r="410" spans="1:18" ht="15" customHeight="1" x14ac:dyDescent="0.15">
      <c r="A410" s="241"/>
      <c r="B410" s="242"/>
      <c r="C410" s="32" t="s">
        <v>123</v>
      </c>
      <c r="D410" s="106">
        <v>45259</v>
      </c>
      <c r="E410" s="109"/>
      <c r="F410" s="109"/>
      <c r="G410" s="109"/>
      <c r="H410" s="109"/>
      <c r="I410" s="109"/>
      <c r="J410" s="109"/>
      <c r="K410" s="109"/>
      <c r="L410" s="109"/>
      <c r="M410" s="118"/>
      <c r="N410" s="118"/>
      <c r="O410" s="118"/>
      <c r="P410" s="113"/>
      <c r="Q410" s="113"/>
      <c r="R410" s="113"/>
    </row>
    <row r="411" spans="1:18" ht="15" customHeight="1" x14ac:dyDescent="0.15">
      <c r="A411" s="241"/>
      <c r="B411" s="242"/>
      <c r="C411" s="32" t="s">
        <v>125</v>
      </c>
      <c r="D411" s="72" t="s">
        <v>242</v>
      </c>
      <c r="E411" s="109"/>
      <c r="F411" s="72"/>
      <c r="G411" s="109"/>
      <c r="H411" s="109"/>
      <c r="I411" s="109"/>
      <c r="J411" s="109"/>
      <c r="K411" s="109"/>
      <c r="L411" s="109"/>
      <c r="M411" s="118"/>
      <c r="N411" s="118"/>
      <c r="O411" s="118"/>
      <c r="P411" s="113"/>
      <c r="Q411" s="113"/>
      <c r="R411" s="113"/>
    </row>
    <row r="412" spans="1:18" ht="15" customHeight="1" x14ac:dyDescent="0.15">
      <c r="A412" s="241"/>
      <c r="B412" s="242"/>
      <c r="C412" s="32" t="s">
        <v>121</v>
      </c>
      <c r="D412" s="109">
        <v>45273</v>
      </c>
      <c r="E412" s="109"/>
      <c r="F412" s="109"/>
      <c r="G412" s="109"/>
      <c r="H412" s="109"/>
      <c r="I412" s="109"/>
      <c r="J412" s="109"/>
      <c r="K412" s="109"/>
      <c r="L412" s="109"/>
      <c r="M412" s="118"/>
      <c r="N412" s="118"/>
      <c r="O412" s="118"/>
      <c r="P412" s="113"/>
      <c r="Q412" s="113"/>
      <c r="R412" s="113"/>
    </row>
    <row r="413" spans="1:18" ht="15" customHeight="1" x14ac:dyDescent="0.15">
      <c r="A413" s="241"/>
      <c r="B413" s="242"/>
      <c r="C413" s="32" t="s">
        <v>122</v>
      </c>
      <c r="D413" s="109">
        <v>45280</v>
      </c>
      <c r="E413" s="109"/>
      <c r="F413" s="109"/>
      <c r="G413" s="109"/>
      <c r="H413" s="109"/>
      <c r="I413" s="109"/>
      <c r="J413" s="109"/>
      <c r="K413" s="109"/>
      <c r="L413" s="109"/>
      <c r="M413" s="118"/>
      <c r="N413" s="118"/>
      <c r="O413" s="118"/>
      <c r="P413" s="113"/>
      <c r="Q413" s="113"/>
      <c r="R413" s="113"/>
    </row>
    <row r="414" spans="1:18" ht="14.25" customHeight="1" x14ac:dyDescent="0.15">
      <c r="A414" s="241" t="s">
        <v>67</v>
      </c>
      <c r="B414" s="242">
        <f>COUNT(D419:R419)</f>
        <v>3</v>
      </c>
      <c r="C414" s="32" t="s">
        <v>127</v>
      </c>
      <c r="D414" s="109">
        <v>44965</v>
      </c>
      <c r="E414" s="109">
        <v>45057</v>
      </c>
      <c r="F414" s="109">
        <v>45182</v>
      </c>
      <c r="G414" s="109"/>
      <c r="H414" s="109"/>
      <c r="I414" s="109"/>
      <c r="J414" s="109"/>
      <c r="K414" s="109"/>
      <c r="L414" s="109"/>
      <c r="M414" s="109"/>
      <c r="N414" s="109"/>
      <c r="O414" s="109"/>
      <c r="P414" s="113"/>
      <c r="Q414" s="113"/>
      <c r="R414" s="113"/>
    </row>
    <row r="415" spans="1:18" ht="15" customHeight="1" x14ac:dyDescent="0.15">
      <c r="A415" s="241"/>
      <c r="B415" s="242"/>
      <c r="C415" s="32" t="s">
        <v>124</v>
      </c>
      <c r="D415" s="72" t="s">
        <v>229</v>
      </c>
      <c r="E415" s="72" t="s">
        <v>229</v>
      </c>
      <c r="F415" s="72" t="s">
        <v>229</v>
      </c>
      <c r="G415" s="109"/>
      <c r="H415" s="109"/>
      <c r="I415" s="109"/>
      <c r="J415" s="109"/>
      <c r="K415" s="109"/>
      <c r="L415" s="109"/>
      <c r="M415" s="109"/>
      <c r="N415" s="109"/>
      <c r="O415" s="109"/>
      <c r="P415" s="113"/>
      <c r="Q415" s="113"/>
      <c r="R415" s="113"/>
    </row>
    <row r="416" spans="1:18" ht="15" customHeight="1" x14ac:dyDescent="0.15">
      <c r="A416" s="241"/>
      <c r="B416" s="242"/>
      <c r="C416" s="32" t="s">
        <v>123</v>
      </c>
      <c r="D416" s="72" t="s">
        <v>229</v>
      </c>
      <c r="E416" s="72" t="s">
        <v>229</v>
      </c>
      <c r="F416" s="72" t="s">
        <v>229</v>
      </c>
      <c r="G416" s="109"/>
      <c r="H416" s="109"/>
      <c r="I416" s="109"/>
      <c r="J416" s="109"/>
      <c r="K416" s="109"/>
      <c r="L416" s="109"/>
      <c r="M416" s="109"/>
      <c r="N416" s="109"/>
      <c r="O416" s="109"/>
      <c r="P416" s="113"/>
      <c r="Q416" s="113"/>
      <c r="R416" s="113"/>
    </row>
    <row r="417" spans="1:18" ht="15" customHeight="1" x14ac:dyDescent="0.15">
      <c r="A417" s="241"/>
      <c r="B417" s="242"/>
      <c r="C417" s="32" t="s">
        <v>125</v>
      </c>
      <c r="D417" s="72" t="s">
        <v>242</v>
      </c>
      <c r="E417" s="72" t="s">
        <v>242</v>
      </c>
      <c r="F417" s="72" t="s">
        <v>242</v>
      </c>
      <c r="G417" s="120"/>
      <c r="H417" s="109"/>
      <c r="I417" s="109"/>
      <c r="J417" s="109"/>
      <c r="K417" s="109"/>
      <c r="L417" s="109"/>
      <c r="M417" s="109"/>
      <c r="N417" s="109"/>
      <c r="O417" s="109"/>
      <c r="P417" s="113"/>
      <c r="Q417" s="113"/>
      <c r="R417" s="113"/>
    </row>
    <row r="418" spans="1:18" ht="15" customHeight="1" x14ac:dyDescent="0.15">
      <c r="A418" s="241"/>
      <c r="B418" s="242"/>
      <c r="C418" s="32" t="s">
        <v>121</v>
      </c>
      <c r="D418" s="109">
        <v>44979</v>
      </c>
      <c r="E418" s="109">
        <v>45075</v>
      </c>
      <c r="F418" s="72">
        <v>45196</v>
      </c>
      <c r="G418" s="109"/>
      <c r="H418" s="109"/>
      <c r="I418" s="109"/>
      <c r="J418" s="109"/>
      <c r="K418" s="109"/>
      <c r="L418" s="109"/>
      <c r="M418" s="109"/>
      <c r="N418" s="109"/>
      <c r="O418" s="109"/>
      <c r="P418" s="113"/>
      <c r="Q418" s="113"/>
      <c r="R418" s="113"/>
    </row>
    <row r="419" spans="1:18" ht="15" customHeight="1" x14ac:dyDescent="0.15">
      <c r="A419" s="241"/>
      <c r="B419" s="242"/>
      <c r="C419" s="32" t="s">
        <v>122</v>
      </c>
      <c r="D419" s="109">
        <v>44986</v>
      </c>
      <c r="E419" s="109">
        <v>45076</v>
      </c>
      <c r="F419" s="109">
        <v>45201</v>
      </c>
      <c r="G419" s="109"/>
      <c r="H419" s="109"/>
      <c r="I419" s="109"/>
      <c r="J419" s="109"/>
      <c r="K419" s="109"/>
      <c r="L419" s="109"/>
      <c r="M419" s="109"/>
      <c r="N419" s="109"/>
      <c r="O419" s="109"/>
      <c r="P419" s="113"/>
      <c r="Q419" s="113"/>
      <c r="R419" s="113"/>
    </row>
    <row r="420" spans="1:18" s="9" customFormat="1" ht="15" customHeight="1" x14ac:dyDescent="0.15">
      <c r="A420" s="241" t="s">
        <v>69</v>
      </c>
      <c r="B420" s="242">
        <f>COUNT(D425:R425)</f>
        <v>2</v>
      </c>
      <c r="C420" s="32" t="s">
        <v>127</v>
      </c>
      <c r="D420" s="109">
        <v>45012</v>
      </c>
      <c r="E420" s="109">
        <v>45180</v>
      </c>
      <c r="F420" s="109"/>
      <c r="G420" s="109"/>
      <c r="H420" s="109"/>
      <c r="I420" s="109"/>
      <c r="J420" s="109"/>
      <c r="K420" s="109"/>
      <c r="L420" s="109"/>
      <c r="M420" s="109"/>
      <c r="N420" s="109"/>
      <c r="O420" s="109"/>
      <c r="P420" s="68"/>
      <c r="Q420" s="68"/>
      <c r="R420" s="68"/>
    </row>
    <row r="421" spans="1:18" s="9" customFormat="1" ht="15" customHeight="1" x14ac:dyDescent="0.15">
      <c r="A421" s="241"/>
      <c r="B421" s="242"/>
      <c r="C421" s="32" t="s">
        <v>124</v>
      </c>
      <c r="D421" s="72" t="s">
        <v>229</v>
      </c>
      <c r="E421" s="72" t="s">
        <v>229</v>
      </c>
      <c r="F421" s="109"/>
      <c r="G421" s="109"/>
      <c r="H421" s="109"/>
      <c r="I421" s="109"/>
      <c r="J421" s="109"/>
      <c r="K421" s="109"/>
      <c r="L421" s="109"/>
      <c r="M421" s="109"/>
      <c r="N421" s="109"/>
      <c r="O421" s="109"/>
      <c r="P421" s="68"/>
      <c r="Q421" s="68"/>
      <c r="R421" s="68"/>
    </row>
    <row r="422" spans="1:18" s="9" customFormat="1" ht="15" customHeight="1" x14ac:dyDescent="0.15">
      <c r="A422" s="241"/>
      <c r="B422" s="242"/>
      <c r="C422" s="32" t="s">
        <v>123</v>
      </c>
      <c r="D422" s="109">
        <v>45012</v>
      </c>
      <c r="E422" s="109">
        <v>45180</v>
      </c>
      <c r="F422" s="109"/>
      <c r="G422" s="109"/>
      <c r="H422" s="109"/>
      <c r="I422" s="109"/>
      <c r="J422" s="109"/>
      <c r="K422" s="109"/>
      <c r="L422" s="109"/>
      <c r="M422" s="109"/>
      <c r="N422" s="109"/>
      <c r="O422" s="109"/>
      <c r="P422" s="68"/>
      <c r="Q422" s="68"/>
      <c r="R422" s="68"/>
    </row>
    <row r="423" spans="1:18" s="9" customFormat="1" ht="15" customHeight="1" x14ac:dyDescent="0.15">
      <c r="A423" s="241"/>
      <c r="B423" s="242"/>
      <c r="C423" s="32" t="s">
        <v>125</v>
      </c>
      <c r="D423" s="72" t="s">
        <v>242</v>
      </c>
      <c r="E423" s="72" t="s">
        <v>242</v>
      </c>
      <c r="F423" s="109"/>
      <c r="G423" s="109"/>
      <c r="H423" s="109"/>
      <c r="I423" s="109"/>
      <c r="J423" s="109"/>
      <c r="K423" s="109"/>
      <c r="L423" s="109"/>
      <c r="M423" s="109"/>
      <c r="N423" s="109"/>
      <c r="O423" s="109"/>
      <c r="P423" s="68"/>
      <c r="Q423" s="68"/>
      <c r="R423" s="68"/>
    </row>
    <row r="424" spans="1:18" s="9" customFormat="1" ht="15" customHeight="1" x14ac:dyDescent="0.15">
      <c r="A424" s="241"/>
      <c r="B424" s="242"/>
      <c r="C424" s="32" t="s">
        <v>121</v>
      </c>
      <c r="D424" s="109">
        <v>45036</v>
      </c>
      <c r="E424" s="109">
        <v>45198</v>
      </c>
      <c r="F424" s="109"/>
      <c r="G424" s="109"/>
      <c r="H424" s="109"/>
      <c r="I424" s="109"/>
      <c r="J424" s="109"/>
      <c r="K424" s="109"/>
      <c r="L424" s="109"/>
      <c r="M424" s="109"/>
      <c r="N424" s="109"/>
      <c r="O424" s="109"/>
      <c r="P424" s="68"/>
      <c r="Q424" s="68"/>
      <c r="R424" s="68"/>
    </row>
    <row r="425" spans="1:18" s="9" customFormat="1" ht="15" customHeight="1" x14ac:dyDescent="0.15">
      <c r="A425" s="241"/>
      <c r="B425" s="242"/>
      <c r="C425" s="32" t="s">
        <v>122</v>
      </c>
      <c r="D425" s="109">
        <v>45049</v>
      </c>
      <c r="E425" s="109">
        <v>45209</v>
      </c>
      <c r="F425" s="109"/>
      <c r="G425" s="109"/>
      <c r="H425" s="109"/>
      <c r="I425" s="109"/>
      <c r="J425" s="109"/>
      <c r="K425" s="109"/>
      <c r="L425" s="109"/>
      <c r="M425" s="109"/>
      <c r="N425" s="109"/>
      <c r="O425" s="109"/>
      <c r="P425" s="68"/>
      <c r="Q425" s="68"/>
      <c r="R425" s="68"/>
    </row>
    <row r="426" spans="1:18" ht="15" customHeight="1" x14ac:dyDescent="0.15">
      <c r="A426" s="241" t="s">
        <v>70</v>
      </c>
      <c r="B426" s="242">
        <f>COUNT(D431:R431)</f>
        <v>3</v>
      </c>
      <c r="C426" s="32" t="s">
        <v>127</v>
      </c>
      <c r="D426" s="109">
        <v>44958</v>
      </c>
      <c r="E426" s="109">
        <v>45077</v>
      </c>
      <c r="F426" s="109">
        <v>45254</v>
      </c>
      <c r="G426" s="109"/>
      <c r="H426" s="109"/>
      <c r="I426" s="109"/>
      <c r="J426" s="109"/>
      <c r="K426" s="109"/>
      <c r="L426" s="109"/>
      <c r="M426" s="109"/>
      <c r="N426" s="109"/>
      <c r="O426" s="109"/>
      <c r="P426" s="113"/>
      <c r="Q426" s="113"/>
      <c r="R426" s="113"/>
    </row>
    <row r="427" spans="1:18" ht="15" customHeight="1" x14ac:dyDescent="0.15">
      <c r="A427" s="241"/>
      <c r="B427" s="242"/>
      <c r="C427" s="32" t="s">
        <v>124</v>
      </c>
      <c r="D427" s="72" t="s">
        <v>229</v>
      </c>
      <c r="E427" s="72" t="s">
        <v>229</v>
      </c>
      <c r="F427" s="72" t="s">
        <v>229</v>
      </c>
      <c r="G427" s="109"/>
      <c r="H427" s="109"/>
      <c r="I427" s="109"/>
      <c r="J427" s="109"/>
      <c r="K427" s="109"/>
      <c r="L427" s="109"/>
      <c r="M427" s="109"/>
      <c r="N427" s="109"/>
      <c r="O427" s="109"/>
      <c r="P427" s="113"/>
      <c r="Q427" s="113"/>
      <c r="R427" s="113"/>
    </row>
    <row r="428" spans="1:18" ht="15" customHeight="1" x14ac:dyDescent="0.15">
      <c r="A428" s="241"/>
      <c r="B428" s="242"/>
      <c r="C428" s="32" t="s">
        <v>123</v>
      </c>
      <c r="D428" s="72" t="s">
        <v>448</v>
      </c>
      <c r="E428" s="72" t="s">
        <v>448</v>
      </c>
      <c r="F428" s="72" t="s">
        <v>448</v>
      </c>
      <c r="G428" s="105" t="s">
        <v>116</v>
      </c>
      <c r="H428" s="109"/>
      <c r="I428" s="109"/>
      <c r="J428" s="109"/>
      <c r="K428" s="109"/>
      <c r="L428" s="109"/>
      <c r="M428" s="109"/>
      <c r="N428" s="109"/>
      <c r="O428" s="109"/>
      <c r="P428" s="113"/>
      <c r="Q428" s="113"/>
      <c r="R428" s="113"/>
    </row>
    <row r="429" spans="1:18" ht="15" customHeight="1" x14ac:dyDescent="0.15">
      <c r="A429" s="241"/>
      <c r="B429" s="242"/>
      <c r="C429" s="32" t="s">
        <v>125</v>
      </c>
      <c r="D429" s="109">
        <v>44958</v>
      </c>
      <c r="E429" s="109">
        <v>45078</v>
      </c>
      <c r="F429" s="109">
        <v>45254</v>
      </c>
      <c r="G429" s="109"/>
      <c r="H429" s="109"/>
      <c r="I429" s="109"/>
      <c r="J429" s="109"/>
      <c r="K429" s="109"/>
      <c r="L429" s="109"/>
      <c r="M429" s="109"/>
      <c r="N429" s="109"/>
      <c r="O429" s="109"/>
      <c r="P429" s="113"/>
      <c r="Q429" s="113"/>
      <c r="R429" s="113"/>
    </row>
    <row r="430" spans="1:18" ht="15" customHeight="1" x14ac:dyDescent="0.15">
      <c r="A430" s="241"/>
      <c r="B430" s="242"/>
      <c r="C430" s="32" t="s">
        <v>121</v>
      </c>
      <c r="D430" s="109">
        <v>44972</v>
      </c>
      <c r="E430" s="109">
        <v>45098</v>
      </c>
      <c r="F430" s="109">
        <v>45265</v>
      </c>
      <c r="G430" s="109"/>
      <c r="H430" s="109"/>
      <c r="I430" s="109"/>
      <c r="J430" s="109"/>
      <c r="K430" s="109"/>
      <c r="L430" s="109"/>
      <c r="M430" s="109"/>
      <c r="N430" s="109"/>
      <c r="O430" s="109"/>
      <c r="P430" s="113"/>
      <c r="Q430" s="113"/>
      <c r="R430" s="113"/>
    </row>
    <row r="431" spans="1:18" ht="15" customHeight="1" x14ac:dyDescent="0.15">
      <c r="A431" s="241"/>
      <c r="B431" s="242"/>
      <c r="C431" s="32" t="s">
        <v>122</v>
      </c>
      <c r="D431" s="109">
        <v>44977</v>
      </c>
      <c r="E431" s="109">
        <v>45112</v>
      </c>
      <c r="F431" s="109">
        <v>45273</v>
      </c>
      <c r="G431" s="109"/>
      <c r="H431" s="109"/>
      <c r="I431" s="109"/>
      <c r="J431" s="109"/>
      <c r="K431" s="109"/>
      <c r="L431" s="109"/>
      <c r="M431" s="109"/>
      <c r="N431" s="109"/>
      <c r="O431" s="109"/>
      <c r="P431" s="113"/>
      <c r="Q431" s="113"/>
      <c r="R431" s="113"/>
    </row>
    <row r="432" spans="1:18" s="9" customFormat="1" ht="15" customHeight="1" x14ac:dyDescent="0.15">
      <c r="A432" s="241" t="s">
        <v>117</v>
      </c>
      <c r="B432" s="242">
        <f>COUNT(D437:R437)</f>
        <v>5</v>
      </c>
      <c r="C432" s="32" t="s">
        <v>127</v>
      </c>
      <c r="D432" s="72">
        <v>44999</v>
      </c>
      <c r="E432" s="72">
        <v>45097</v>
      </c>
      <c r="F432" s="109">
        <v>45191</v>
      </c>
      <c r="G432" s="109">
        <v>45247</v>
      </c>
      <c r="H432" s="109">
        <v>45281</v>
      </c>
      <c r="I432" s="109"/>
      <c r="J432" s="109"/>
      <c r="K432" s="109"/>
      <c r="L432" s="109"/>
      <c r="M432" s="109"/>
      <c r="N432" s="109"/>
      <c r="O432" s="109"/>
      <c r="P432" s="68"/>
      <c r="Q432" s="68"/>
      <c r="R432" s="68"/>
    </row>
    <row r="433" spans="1:18" s="9" customFormat="1" ht="15" customHeight="1" x14ac:dyDescent="0.15">
      <c r="A433" s="241"/>
      <c r="B433" s="242"/>
      <c r="C433" s="32" t="s">
        <v>124</v>
      </c>
      <c r="D433" s="72" t="s">
        <v>229</v>
      </c>
      <c r="E433" s="72" t="s">
        <v>229</v>
      </c>
      <c r="F433" s="72" t="s">
        <v>229</v>
      </c>
      <c r="G433" s="72" t="s">
        <v>229</v>
      </c>
      <c r="H433" s="72" t="s">
        <v>229</v>
      </c>
      <c r="I433" s="109"/>
      <c r="J433" s="109"/>
      <c r="K433" s="109"/>
      <c r="L433" s="109"/>
      <c r="M433" s="109"/>
      <c r="N433" s="109"/>
      <c r="O433" s="109"/>
      <c r="P433" s="68"/>
      <c r="Q433" s="68"/>
      <c r="R433" s="68"/>
    </row>
    <row r="434" spans="1:18" s="9" customFormat="1" ht="15" customHeight="1" x14ac:dyDescent="0.15">
      <c r="A434" s="241"/>
      <c r="B434" s="242"/>
      <c r="C434" s="32" t="s">
        <v>123</v>
      </c>
      <c r="D434" s="72">
        <v>44988</v>
      </c>
      <c r="E434" s="72">
        <v>45090</v>
      </c>
      <c r="F434" s="109">
        <v>45188</v>
      </c>
      <c r="G434" s="109">
        <v>45244</v>
      </c>
      <c r="H434" s="109">
        <v>45281</v>
      </c>
      <c r="I434" s="109"/>
      <c r="J434" s="109"/>
      <c r="K434" s="109"/>
      <c r="L434" s="109"/>
      <c r="M434" s="109"/>
      <c r="N434" s="109"/>
      <c r="O434" s="109"/>
      <c r="P434" s="68"/>
      <c r="Q434" s="68"/>
      <c r="R434" s="68"/>
    </row>
    <row r="435" spans="1:18" s="9" customFormat="1" ht="15" customHeight="1" x14ac:dyDescent="0.15">
      <c r="A435" s="241"/>
      <c r="B435" s="242"/>
      <c r="C435" s="32" t="s">
        <v>125</v>
      </c>
      <c r="D435" s="72" t="s">
        <v>242</v>
      </c>
      <c r="E435" s="72" t="s">
        <v>242</v>
      </c>
      <c r="F435" s="72" t="s">
        <v>242</v>
      </c>
      <c r="G435" s="72" t="s">
        <v>242</v>
      </c>
      <c r="H435" s="72" t="s">
        <v>242</v>
      </c>
      <c r="I435" s="109"/>
      <c r="J435" s="120"/>
      <c r="K435" s="109"/>
      <c r="L435" s="109"/>
      <c r="M435" s="109"/>
      <c r="N435" s="109"/>
      <c r="O435" s="109"/>
      <c r="P435" s="68"/>
      <c r="Q435" s="68"/>
      <c r="R435" s="68"/>
    </row>
    <row r="436" spans="1:18" s="9" customFormat="1" ht="15" customHeight="1" x14ac:dyDescent="0.15">
      <c r="A436" s="241"/>
      <c r="B436" s="242"/>
      <c r="C436" s="32" t="s">
        <v>121</v>
      </c>
      <c r="D436" s="109">
        <v>45007</v>
      </c>
      <c r="E436" s="109">
        <v>45098</v>
      </c>
      <c r="F436" s="109">
        <v>45196</v>
      </c>
      <c r="G436" s="109">
        <v>45254</v>
      </c>
      <c r="H436" s="109">
        <v>45281</v>
      </c>
      <c r="I436" s="109"/>
      <c r="J436" s="109"/>
      <c r="K436" s="109"/>
      <c r="L436" s="109"/>
      <c r="M436" s="109"/>
      <c r="N436" s="109"/>
      <c r="O436" s="109"/>
      <c r="P436" s="68"/>
      <c r="Q436" s="68"/>
      <c r="R436" s="68"/>
    </row>
    <row r="437" spans="1:18" s="9" customFormat="1" ht="15" customHeight="1" x14ac:dyDescent="0.15">
      <c r="A437" s="241"/>
      <c r="B437" s="242"/>
      <c r="C437" s="32" t="s">
        <v>122</v>
      </c>
      <c r="D437" s="109">
        <v>45012</v>
      </c>
      <c r="E437" s="109">
        <v>45098</v>
      </c>
      <c r="F437" s="109">
        <v>45201</v>
      </c>
      <c r="G437" s="109">
        <v>45254</v>
      </c>
      <c r="H437" s="109">
        <v>45281</v>
      </c>
      <c r="I437" s="109"/>
      <c r="J437" s="109"/>
      <c r="K437" s="109"/>
      <c r="L437" s="109"/>
      <c r="M437" s="109"/>
      <c r="N437" s="109"/>
      <c r="O437" s="109"/>
      <c r="P437" s="68"/>
      <c r="Q437" s="68"/>
      <c r="R437" s="68"/>
    </row>
    <row r="438" spans="1:18" s="9" customFormat="1" ht="15" customHeight="1" x14ac:dyDescent="0.15">
      <c r="A438" s="241" t="s">
        <v>71</v>
      </c>
      <c r="B438" s="242">
        <f>COUNT(D443:R443)</f>
        <v>4</v>
      </c>
      <c r="C438" s="32" t="s">
        <v>127</v>
      </c>
      <c r="D438" s="109">
        <v>45026</v>
      </c>
      <c r="E438" s="109">
        <v>45098</v>
      </c>
      <c r="F438" s="109">
        <v>45209</v>
      </c>
      <c r="G438" s="109">
        <v>45265</v>
      </c>
      <c r="H438" s="109"/>
      <c r="I438" s="109"/>
      <c r="J438" s="109"/>
      <c r="K438" s="109"/>
      <c r="L438" s="109"/>
      <c r="M438" s="109"/>
      <c r="N438" s="109"/>
      <c r="O438" s="109"/>
      <c r="P438" s="68"/>
      <c r="Q438" s="68"/>
      <c r="R438" s="68"/>
    </row>
    <row r="439" spans="1:18" s="9" customFormat="1" ht="15" customHeight="1" x14ac:dyDescent="0.15">
      <c r="A439" s="241"/>
      <c r="B439" s="242"/>
      <c r="C439" s="32" t="s">
        <v>124</v>
      </c>
      <c r="D439" s="72" t="s">
        <v>229</v>
      </c>
      <c r="E439" s="72" t="s">
        <v>229</v>
      </c>
      <c r="F439" s="72" t="s">
        <v>229</v>
      </c>
      <c r="G439" s="72" t="s">
        <v>229</v>
      </c>
      <c r="H439" s="109"/>
      <c r="I439" s="109"/>
      <c r="J439" s="109"/>
      <c r="K439" s="109"/>
      <c r="L439" s="109"/>
      <c r="M439" s="109"/>
      <c r="N439" s="109"/>
      <c r="O439" s="109"/>
      <c r="P439" s="68"/>
      <c r="Q439" s="68"/>
      <c r="R439" s="68"/>
    </row>
    <row r="440" spans="1:18" s="9" customFormat="1" ht="15" customHeight="1" x14ac:dyDescent="0.15">
      <c r="A440" s="241"/>
      <c r="B440" s="242"/>
      <c r="C440" s="32" t="s">
        <v>123</v>
      </c>
      <c r="D440" s="109">
        <v>45026</v>
      </c>
      <c r="E440" s="72">
        <v>45099</v>
      </c>
      <c r="F440" s="72">
        <v>45210</v>
      </c>
      <c r="G440" s="109">
        <v>45271</v>
      </c>
      <c r="H440" s="72"/>
      <c r="I440" s="109"/>
      <c r="J440" s="109"/>
      <c r="K440" s="109"/>
      <c r="L440" s="109"/>
      <c r="M440" s="109"/>
      <c r="N440" s="109"/>
      <c r="O440" s="109"/>
      <c r="P440" s="68"/>
      <c r="Q440" s="68"/>
      <c r="R440" s="68"/>
    </row>
    <row r="441" spans="1:18" s="9" customFormat="1" ht="15" customHeight="1" x14ac:dyDescent="0.15">
      <c r="A441" s="241"/>
      <c r="B441" s="242"/>
      <c r="C441" s="32" t="s">
        <v>125</v>
      </c>
      <c r="D441" s="98" t="s">
        <v>290</v>
      </c>
      <c r="E441" s="98" t="s">
        <v>290</v>
      </c>
      <c r="F441" s="98" t="s">
        <v>290</v>
      </c>
      <c r="G441" s="98" t="s">
        <v>518</v>
      </c>
      <c r="H441" s="105" t="s">
        <v>116</v>
      </c>
      <c r="I441" s="109"/>
      <c r="J441" s="109"/>
      <c r="K441" s="109"/>
      <c r="L441" s="109"/>
      <c r="M441" s="109"/>
      <c r="N441" s="109"/>
      <c r="O441" s="109"/>
      <c r="P441" s="68"/>
      <c r="Q441" s="68"/>
      <c r="R441" s="68"/>
    </row>
    <row r="442" spans="1:18" s="9" customFormat="1" ht="15" customHeight="1" x14ac:dyDescent="0.15">
      <c r="A442" s="241"/>
      <c r="B442" s="242"/>
      <c r="C442" s="32" t="s">
        <v>121</v>
      </c>
      <c r="D442" s="109">
        <v>45041</v>
      </c>
      <c r="E442" s="109">
        <v>45113</v>
      </c>
      <c r="F442" s="109">
        <v>45225</v>
      </c>
      <c r="G442" s="109">
        <v>45274</v>
      </c>
      <c r="H442" s="109"/>
      <c r="I442" s="109"/>
      <c r="J442" s="109"/>
      <c r="K442" s="109"/>
      <c r="L442" s="109"/>
      <c r="M442" s="109"/>
      <c r="N442" s="109"/>
      <c r="O442" s="109"/>
      <c r="P442" s="68"/>
      <c r="Q442" s="68"/>
      <c r="R442" s="68"/>
    </row>
    <row r="443" spans="1:18" s="9" customFormat="1" ht="15" customHeight="1" x14ac:dyDescent="0.15">
      <c r="A443" s="241"/>
      <c r="B443" s="242"/>
      <c r="C443" s="32" t="s">
        <v>122</v>
      </c>
      <c r="D443" s="109">
        <v>45043</v>
      </c>
      <c r="E443" s="109">
        <v>45119</v>
      </c>
      <c r="F443" s="109">
        <v>45230</v>
      </c>
      <c r="G443" s="109">
        <v>45275</v>
      </c>
      <c r="H443" s="109"/>
      <c r="I443" s="109"/>
      <c r="J443" s="109"/>
      <c r="K443" s="109"/>
      <c r="L443" s="109"/>
      <c r="M443" s="109"/>
      <c r="N443" s="109"/>
      <c r="O443" s="109"/>
      <c r="P443" s="68"/>
      <c r="Q443" s="68"/>
      <c r="R443" s="68"/>
    </row>
    <row r="444" spans="1:18" ht="15" customHeight="1" x14ac:dyDescent="0.15">
      <c r="A444" s="241" t="s">
        <v>72</v>
      </c>
      <c r="B444" s="242">
        <f>COUNT(D449:R449)</f>
        <v>4</v>
      </c>
      <c r="C444" s="32" t="s">
        <v>127</v>
      </c>
      <c r="D444" s="72">
        <v>44998</v>
      </c>
      <c r="E444" s="109">
        <v>45208</v>
      </c>
      <c r="F444" s="109">
        <v>45271</v>
      </c>
      <c r="G444" s="109">
        <v>45334</v>
      </c>
      <c r="H444" s="109"/>
      <c r="I444" s="109"/>
      <c r="J444" s="109"/>
      <c r="K444" s="109"/>
      <c r="L444" s="109"/>
      <c r="M444" s="109"/>
      <c r="N444" s="109"/>
      <c r="O444" s="109"/>
      <c r="P444" s="113"/>
      <c r="Q444" s="113"/>
      <c r="R444" s="113"/>
    </row>
    <row r="445" spans="1:18" ht="15" customHeight="1" x14ac:dyDescent="0.15">
      <c r="A445" s="241"/>
      <c r="B445" s="242"/>
      <c r="C445" s="32" t="s">
        <v>124</v>
      </c>
      <c r="D445" s="72" t="s">
        <v>229</v>
      </c>
      <c r="E445" s="72" t="s">
        <v>229</v>
      </c>
      <c r="F445" s="72" t="s">
        <v>229</v>
      </c>
      <c r="G445" s="72" t="s">
        <v>229</v>
      </c>
      <c r="H445" s="109"/>
      <c r="I445" s="109"/>
      <c r="J445" s="109"/>
      <c r="K445" s="109"/>
      <c r="L445" s="109"/>
      <c r="M445" s="109"/>
      <c r="N445" s="109"/>
      <c r="O445" s="109"/>
      <c r="P445" s="113"/>
      <c r="Q445" s="113"/>
      <c r="R445" s="113"/>
    </row>
    <row r="446" spans="1:18" ht="15" customHeight="1" x14ac:dyDescent="0.15">
      <c r="A446" s="241"/>
      <c r="B446" s="242"/>
      <c r="C446" s="32" t="s">
        <v>123</v>
      </c>
      <c r="D446" s="72">
        <v>44999</v>
      </c>
      <c r="E446" s="109">
        <v>45208</v>
      </c>
      <c r="F446" s="109">
        <v>45271</v>
      </c>
      <c r="G446" s="109" t="s">
        <v>615</v>
      </c>
      <c r="H446" s="109"/>
      <c r="I446" s="109"/>
      <c r="J446" s="109"/>
      <c r="K446" s="109"/>
      <c r="L446" s="109"/>
      <c r="M446" s="109"/>
      <c r="N446" s="109"/>
      <c r="O446" s="109"/>
      <c r="P446" s="113"/>
      <c r="Q446" s="113"/>
      <c r="R446" s="113"/>
    </row>
    <row r="447" spans="1:18" ht="15" customHeight="1" x14ac:dyDescent="0.15">
      <c r="A447" s="241"/>
      <c r="B447" s="242"/>
      <c r="C447" s="32" t="s">
        <v>125</v>
      </c>
      <c r="D447" s="72">
        <v>45007</v>
      </c>
      <c r="E447" s="109">
        <v>45208</v>
      </c>
      <c r="F447" s="109">
        <v>45271</v>
      </c>
      <c r="G447" s="109">
        <v>45335</v>
      </c>
      <c r="H447" s="109"/>
      <c r="I447" s="109"/>
      <c r="J447" s="109"/>
      <c r="K447" s="109"/>
      <c r="L447" s="109"/>
      <c r="M447" s="109"/>
      <c r="N447" s="109"/>
      <c r="O447" s="109"/>
      <c r="P447" s="113"/>
      <c r="Q447" s="113"/>
      <c r="R447" s="113"/>
    </row>
    <row r="448" spans="1:18" ht="15" customHeight="1" x14ac:dyDescent="0.15">
      <c r="A448" s="241"/>
      <c r="B448" s="242"/>
      <c r="C448" s="32" t="s">
        <v>121</v>
      </c>
      <c r="D448" s="109">
        <v>45008</v>
      </c>
      <c r="E448" s="109">
        <v>45218</v>
      </c>
      <c r="F448" s="109">
        <v>45281</v>
      </c>
      <c r="G448" s="109">
        <v>45344</v>
      </c>
      <c r="H448" s="109"/>
      <c r="I448" s="109"/>
      <c r="J448" s="109"/>
      <c r="K448" s="109"/>
      <c r="L448" s="109"/>
      <c r="M448" s="109"/>
      <c r="N448" s="109"/>
      <c r="O448" s="109"/>
      <c r="P448" s="113"/>
      <c r="Q448" s="113"/>
      <c r="R448" s="113"/>
    </row>
    <row r="449" spans="1:18" ht="15" customHeight="1" x14ac:dyDescent="0.15">
      <c r="A449" s="241"/>
      <c r="B449" s="242"/>
      <c r="C449" s="32" t="s">
        <v>122</v>
      </c>
      <c r="D449" s="109">
        <v>45008</v>
      </c>
      <c r="E449" s="109">
        <v>45218</v>
      </c>
      <c r="F449" s="109">
        <v>45281</v>
      </c>
      <c r="G449" s="109">
        <v>45350</v>
      </c>
      <c r="H449" s="109"/>
      <c r="I449" s="109"/>
      <c r="J449" s="109"/>
      <c r="K449" s="109"/>
      <c r="L449" s="109"/>
      <c r="M449" s="109"/>
      <c r="N449" s="109"/>
      <c r="O449" s="109"/>
      <c r="P449" s="113"/>
      <c r="Q449" s="113"/>
      <c r="R449" s="113"/>
    </row>
    <row r="450" spans="1:18" s="9" customFormat="1" ht="15" customHeight="1" x14ac:dyDescent="0.15">
      <c r="A450" s="241" t="s">
        <v>73</v>
      </c>
      <c r="B450" s="242">
        <f>COUNT(D455:R455)</f>
        <v>3</v>
      </c>
      <c r="C450" s="32" t="s">
        <v>127</v>
      </c>
      <c r="D450" s="72">
        <v>44964</v>
      </c>
      <c r="E450" s="72">
        <v>45084</v>
      </c>
      <c r="F450" s="72">
        <v>45245</v>
      </c>
      <c r="G450" s="109"/>
      <c r="H450" s="109"/>
      <c r="I450" s="109"/>
      <c r="J450" s="109"/>
      <c r="K450" s="109"/>
      <c r="L450" s="109"/>
      <c r="M450" s="109"/>
      <c r="N450" s="109"/>
      <c r="O450" s="109"/>
      <c r="P450" s="68"/>
      <c r="Q450" s="68"/>
      <c r="R450" s="68"/>
    </row>
    <row r="451" spans="1:18" s="9" customFormat="1" ht="15" customHeight="1" x14ac:dyDescent="0.15">
      <c r="A451" s="241"/>
      <c r="B451" s="242"/>
      <c r="C451" s="32" t="s">
        <v>124</v>
      </c>
      <c r="D451" s="72">
        <v>44973</v>
      </c>
      <c r="E451" s="72">
        <v>45099</v>
      </c>
      <c r="F451" s="72">
        <v>45253</v>
      </c>
      <c r="G451" s="109"/>
      <c r="H451" s="109"/>
      <c r="I451" s="109"/>
      <c r="J451" s="109"/>
      <c r="K451" s="109"/>
      <c r="L451" s="109"/>
      <c r="M451" s="109"/>
      <c r="N451" s="109"/>
      <c r="O451" s="109"/>
      <c r="P451" s="68"/>
      <c r="Q451" s="68"/>
      <c r="R451" s="68"/>
    </row>
    <row r="452" spans="1:18" s="9" customFormat="1" ht="15" customHeight="1" x14ac:dyDescent="0.15">
      <c r="A452" s="241"/>
      <c r="B452" s="242"/>
      <c r="C452" s="32" t="s">
        <v>123</v>
      </c>
      <c r="D452" s="72" t="s">
        <v>229</v>
      </c>
      <c r="E452" s="72" t="s">
        <v>229</v>
      </c>
      <c r="F452" s="72" t="s">
        <v>229</v>
      </c>
      <c r="G452" s="72"/>
      <c r="H452" s="113"/>
      <c r="I452" s="109"/>
      <c r="J452" s="109"/>
      <c r="K452" s="109"/>
      <c r="L452" s="109"/>
      <c r="M452" s="109"/>
      <c r="N452" s="109"/>
      <c r="O452" s="109"/>
      <c r="P452" s="68"/>
      <c r="Q452" s="68"/>
      <c r="R452" s="68"/>
    </row>
    <row r="453" spans="1:18" s="9" customFormat="1" ht="15" customHeight="1" x14ac:dyDescent="0.15">
      <c r="A453" s="241"/>
      <c r="B453" s="242"/>
      <c r="C453" s="32" t="s">
        <v>125</v>
      </c>
      <c r="D453" s="72" t="s">
        <v>242</v>
      </c>
      <c r="E453" s="72" t="s">
        <v>242</v>
      </c>
      <c r="F453" s="72" t="s">
        <v>242</v>
      </c>
      <c r="G453" s="72"/>
      <c r="H453" s="72"/>
      <c r="I453" s="109"/>
      <c r="J453" s="109"/>
      <c r="K453" s="109"/>
      <c r="L453" s="109"/>
      <c r="M453" s="109"/>
      <c r="N453" s="109"/>
      <c r="O453" s="109"/>
      <c r="P453" s="68"/>
      <c r="Q453" s="68"/>
      <c r="R453" s="68"/>
    </row>
    <row r="454" spans="1:18" s="9" customFormat="1" ht="15" customHeight="1" x14ac:dyDescent="0.15">
      <c r="A454" s="241"/>
      <c r="B454" s="242"/>
      <c r="C454" s="32" t="s">
        <v>121</v>
      </c>
      <c r="D454" s="72">
        <v>44985</v>
      </c>
      <c r="E454" s="72">
        <v>45106</v>
      </c>
      <c r="F454" s="72">
        <v>45260</v>
      </c>
      <c r="G454" s="72"/>
      <c r="H454" s="72"/>
      <c r="I454" s="109"/>
      <c r="J454" s="109"/>
      <c r="K454" s="109"/>
      <c r="L454" s="109"/>
      <c r="M454" s="109"/>
      <c r="N454" s="109"/>
      <c r="O454" s="109"/>
      <c r="P454" s="68"/>
      <c r="Q454" s="68"/>
      <c r="R454" s="68"/>
    </row>
    <row r="455" spans="1:18" s="9" customFormat="1" ht="15" customHeight="1" x14ac:dyDescent="0.15">
      <c r="A455" s="241"/>
      <c r="B455" s="242"/>
      <c r="C455" s="32" t="s">
        <v>122</v>
      </c>
      <c r="D455" s="109">
        <v>44998</v>
      </c>
      <c r="E455" s="109">
        <v>45119</v>
      </c>
      <c r="F455" s="109">
        <v>45274</v>
      </c>
      <c r="G455" s="118"/>
      <c r="H455" s="118"/>
      <c r="I455" s="109"/>
      <c r="J455" s="109"/>
      <c r="K455" s="109"/>
      <c r="L455" s="109"/>
      <c r="M455" s="109"/>
      <c r="N455" s="109"/>
      <c r="O455" s="109"/>
      <c r="P455" s="68"/>
      <c r="Q455" s="68"/>
      <c r="R455" s="68"/>
    </row>
    <row r="456" spans="1:18" s="9" customFormat="1" ht="15" customHeight="1" x14ac:dyDescent="0.15">
      <c r="A456" s="107" t="s">
        <v>74</v>
      </c>
      <c r="B456" s="14"/>
      <c r="C456" s="108"/>
      <c r="D456" s="54"/>
      <c r="E456" s="54"/>
      <c r="F456" s="54"/>
      <c r="G456" s="54"/>
      <c r="H456" s="54"/>
      <c r="I456" s="54"/>
      <c r="J456" s="54"/>
      <c r="K456" s="54"/>
      <c r="L456" s="54"/>
      <c r="M456" s="54"/>
      <c r="N456" s="54"/>
      <c r="O456" s="54"/>
      <c r="P456" s="54"/>
      <c r="Q456" s="54"/>
      <c r="R456" s="54"/>
    </row>
    <row r="457" spans="1:18" s="9" customFormat="1" ht="15" customHeight="1" x14ac:dyDescent="0.15">
      <c r="A457" s="241" t="s">
        <v>64</v>
      </c>
      <c r="B457" s="242">
        <f>COUNT(D462:R462)</f>
        <v>5</v>
      </c>
      <c r="C457" s="32" t="s">
        <v>127</v>
      </c>
      <c r="D457" s="109">
        <v>44958</v>
      </c>
      <c r="E457" s="109">
        <v>45022</v>
      </c>
      <c r="F457" s="109">
        <v>45084</v>
      </c>
      <c r="G457" s="109">
        <v>45223</v>
      </c>
      <c r="H457" s="109">
        <v>45254</v>
      </c>
      <c r="I457" s="109"/>
      <c r="J457" s="109"/>
      <c r="K457" s="109"/>
      <c r="L457" s="109"/>
      <c r="M457" s="109"/>
      <c r="N457" s="109"/>
      <c r="O457" s="109"/>
      <c r="P457" s="68"/>
      <c r="Q457" s="68"/>
      <c r="R457" s="68"/>
    </row>
    <row r="458" spans="1:18" s="9" customFormat="1" ht="15" customHeight="1" x14ac:dyDescent="0.15">
      <c r="A458" s="241"/>
      <c r="B458" s="242"/>
      <c r="C458" s="32" t="s">
        <v>124</v>
      </c>
      <c r="D458" s="72" t="s">
        <v>239</v>
      </c>
      <c r="E458" s="72" t="s">
        <v>239</v>
      </c>
      <c r="F458" s="72" t="s">
        <v>239</v>
      </c>
      <c r="G458" s="72" t="s">
        <v>239</v>
      </c>
      <c r="H458" s="72" t="s">
        <v>239</v>
      </c>
      <c r="I458" s="115" t="s">
        <v>116</v>
      </c>
      <c r="J458" s="109"/>
      <c r="K458" s="109"/>
      <c r="L458" s="109"/>
      <c r="M458" s="109"/>
      <c r="N458" s="109"/>
      <c r="O458" s="109"/>
      <c r="P458" s="68"/>
      <c r="Q458" s="68"/>
      <c r="R458" s="68"/>
    </row>
    <row r="459" spans="1:18" s="9" customFormat="1" ht="15" customHeight="1" x14ac:dyDescent="0.15">
      <c r="A459" s="241"/>
      <c r="B459" s="242"/>
      <c r="C459" s="32" t="s">
        <v>123</v>
      </c>
      <c r="D459" s="72" t="s">
        <v>229</v>
      </c>
      <c r="E459" s="72" t="s">
        <v>229</v>
      </c>
      <c r="F459" s="72" t="s">
        <v>229</v>
      </c>
      <c r="G459" s="72" t="s">
        <v>229</v>
      </c>
      <c r="H459" s="72" t="s">
        <v>229</v>
      </c>
      <c r="I459" s="115"/>
      <c r="J459" s="109"/>
      <c r="K459" s="109"/>
      <c r="L459" s="109"/>
      <c r="M459" s="109"/>
      <c r="N459" s="109"/>
      <c r="O459" s="109"/>
      <c r="P459" s="68"/>
      <c r="Q459" s="68"/>
      <c r="R459" s="68"/>
    </row>
    <row r="460" spans="1:18" s="9" customFormat="1" ht="15" customHeight="1" x14ac:dyDescent="0.15">
      <c r="A460" s="241"/>
      <c r="B460" s="242"/>
      <c r="C460" s="32" t="s">
        <v>125</v>
      </c>
      <c r="D460" s="72" t="s">
        <v>239</v>
      </c>
      <c r="E460" s="72" t="s">
        <v>239</v>
      </c>
      <c r="F460" s="72" t="s">
        <v>239</v>
      </c>
      <c r="G460" s="72" t="s">
        <v>239</v>
      </c>
      <c r="H460" s="72" t="s">
        <v>239</v>
      </c>
      <c r="I460" s="122" t="s">
        <v>116</v>
      </c>
      <c r="J460" s="109"/>
      <c r="K460" s="109"/>
      <c r="L460" s="109"/>
      <c r="M460" s="109"/>
      <c r="N460" s="109"/>
      <c r="O460" s="109"/>
      <c r="P460" s="68"/>
      <c r="Q460" s="68"/>
      <c r="R460" s="68"/>
    </row>
    <row r="461" spans="1:18" s="9" customFormat="1" ht="15" customHeight="1" x14ac:dyDescent="0.15">
      <c r="A461" s="241"/>
      <c r="B461" s="242"/>
      <c r="C461" s="32" t="s">
        <v>121</v>
      </c>
      <c r="D461" s="109">
        <v>44985</v>
      </c>
      <c r="E461" s="109">
        <v>45040</v>
      </c>
      <c r="F461" s="109">
        <v>45106</v>
      </c>
      <c r="G461" s="109">
        <v>45246</v>
      </c>
      <c r="H461" s="109">
        <v>45274</v>
      </c>
      <c r="I461" s="109"/>
      <c r="J461" s="109"/>
      <c r="K461" s="109"/>
      <c r="L461" s="109"/>
      <c r="M461" s="109"/>
      <c r="N461" s="109"/>
      <c r="O461" s="109"/>
      <c r="P461" s="68"/>
      <c r="Q461" s="68"/>
      <c r="R461" s="68"/>
    </row>
    <row r="462" spans="1:18" s="9" customFormat="1" ht="15" customHeight="1" x14ac:dyDescent="0.15">
      <c r="A462" s="241"/>
      <c r="B462" s="242"/>
      <c r="C462" s="32" t="s">
        <v>122</v>
      </c>
      <c r="D462" s="109">
        <v>44992</v>
      </c>
      <c r="E462" s="109">
        <v>45042</v>
      </c>
      <c r="F462" s="109">
        <v>45113</v>
      </c>
      <c r="G462" s="109">
        <v>45254</v>
      </c>
      <c r="H462" s="109">
        <v>45279</v>
      </c>
      <c r="I462" s="120"/>
      <c r="J462" s="109"/>
      <c r="K462" s="109"/>
      <c r="L462" s="109"/>
      <c r="M462" s="109"/>
      <c r="N462" s="109"/>
      <c r="O462" s="109"/>
      <c r="P462" s="68"/>
      <c r="Q462" s="68"/>
      <c r="R462" s="68"/>
    </row>
    <row r="463" spans="1:18" ht="15" customHeight="1" x14ac:dyDescent="0.15">
      <c r="A463" s="241" t="s">
        <v>75</v>
      </c>
      <c r="B463" s="242">
        <f>COUNT(D468:R468)</f>
        <v>2</v>
      </c>
      <c r="C463" s="32" t="s">
        <v>127</v>
      </c>
      <c r="D463" s="109">
        <v>45019</v>
      </c>
      <c r="E463" s="109">
        <v>45201</v>
      </c>
      <c r="F463" s="109"/>
      <c r="G463" s="109"/>
      <c r="H463" s="109"/>
      <c r="I463" s="109"/>
      <c r="J463" s="109"/>
      <c r="K463" s="109"/>
      <c r="L463" s="109"/>
      <c r="M463" s="109"/>
      <c r="N463" s="109"/>
      <c r="O463" s="109"/>
      <c r="P463" s="113"/>
      <c r="Q463" s="113"/>
      <c r="R463" s="113"/>
    </row>
    <row r="464" spans="1:18" ht="15" customHeight="1" x14ac:dyDescent="0.15">
      <c r="A464" s="241"/>
      <c r="B464" s="242"/>
      <c r="C464" s="32" t="s">
        <v>124</v>
      </c>
      <c r="D464" s="109">
        <v>45019</v>
      </c>
      <c r="E464" s="109">
        <v>45201</v>
      </c>
      <c r="F464" s="109"/>
      <c r="G464" s="109"/>
      <c r="H464" s="109"/>
      <c r="I464" s="109"/>
      <c r="J464" s="109"/>
      <c r="K464" s="109"/>
      <c r="L464" s="109"/>
      <c r="M464" s="109"/>
      <c r="N464" s="109"/>
      <c r="O464" s="109"/>
      <c r="P464" s="113"/>
      <c r="Q464" s="113"/>
      <c r="R464" s="113"/>
    </row>
    <row r="465" spans="1:18" ht="15" customHeight="1" x14ac:dyDescent="0.15">
      <c r="A465" s="241"/>
      <c r="B465" s="242"/>
      <c r="C465" s="32" t="s">
        <v>123</v>
      </c>
      <c r="D465" s="72">
        <v>45019</v>
      </c>
      <c r="E465" s="72" t="s">
        <v>229</v>
      </c>
      <c r="F465" s="72"/>
      <c r="G465" s="72"/>
      <c r="H465" s="109"/>
      <c r="I465" s="109"/>
      <c r="J465" s="109"/>
      <c r="K465" s="109"/>
      <c r="L465" s="109"/>
      <c r="M465" s="109"/>
      <c r="N465" s="109"/>
      <c r="O465" s="109"/>
      <c r="P465" s="113"/>
      <c r="Q465" s="113"/>
      <c r="R465" s="113"/>
    </row>
    <row r="466" spans="1:18" ht="15" customHeight="1" x14ac:dyDescent="0.15">
      <c r="A466" s="241"/>
      <c r="B466" s="242"/>
      <c r="C466" s="32" t="s">
        <v>125</v>
      </c>
      <c r="D466" s="98" t="s">
        <v>239</v>
      </c>
      <c r="E466" s="98" t="s">
        <v>239</v>
      </c>
      <c r="F466" s="105" t="s">
        <v>116</v>
      </c>
      <c r="G466" s="72"/>
      <c r="H466" s="109"/>
      <c r="I466" s="109"/>
      <c r="J466" s="109"/>
      <c r="K466" s="109"/>
      <c r="L466" s="109"/>
      <c r="M466" s="109"/>
      <c r="N466" s="109"/>
      <c r="O466" s="109"/>
      <c r="P466" s="113"/>
      <c r="Q466" s="113"/>
      <c r="R466" s="113"/>
    </row>
    <row r="467" spans="1:18" ht="15" customHeight="1" x14ac:dyDescent="0.15">
      <c r="A467" s="241"/>
      <c r="B467" s="242"/>
      <c r="C467" s="32" t="s">
        <v>121</v>
      </c>
      <c r="D467" s="109">
        <v>45036</v>
      </c>
      <c r="E467" s="109">
        <v>45217</v>
      </c>
      <c r="F467" s="120"/>
      <c r="G467" s="120"/>
      <c r="H467" s="109"/>
      <c r="I467" s="109"/>
      <c r="J467" s="109"/>
      <c r="K467" s="109"/>
      <c r="L467" s="109"/>
      <c r="M467" s="109"/>
      <c r="N467" s="109"/>
      <c r="O467" s="109"/>
      <c r="P467" s="113"/>
      <c r="Q467" s="113"/>
      <c r="R467" s="113"/>
    </row>
    <row r="468" spans="1:18" ht="15" customHeight="1" x14ac:dyDescent="0.15">
      <c r="A468" s="241"/>
      <c r="B468" s="242"/>
      <c r="C468" s="32" t="s">
        <v>122</v>
      </c>
      <c r="D468" s="72">
        <v>45049</v>
      </c>
      <c r="E468" s="72">
        <v>45222</v>
      </c>
      <c r="F468" s="72"/>
      <c r="G468" s="72"/>
      <c r="H468" s="109"/>
      <c r="I468" s="109"/>
      <c r="J468" s="109"/>
      <c r="K468" s="109"/>
      <c r="L468" s="109"/>
      <c r="M468" s="109"/>
      <c r="N468" s="109"/>
      <c r="O468" s="109"/>
      <c r="P468" s="113"/>
      <c r="Q468" s="113"/>
      <c r="R468" s="113"/>
    </row>
    <row r="469" spans="1:18" s="8" customFormat="1" ht="15" customHeight="1" x14ac:dyDescent="0.15">
      <c r="A469" s="241" t="s">
        <v>68</v>
      </c>
      <c r="B469" s="242">
        <f>COUNT(D474:R474)</f>
        <v>7</v>
      </c>
      <c r="C469" s="32" t="s">
        <v>127</v>
      </c>
      <c r="D469" s="72">
        <v>44977</v>
      </c>
      <c r="E469" s="72">
        <v>45065</v>
      </c>
      <c r="F469" s="72" t="s">
        <v>621</v>
      </c>
      <c r="G469" s="72">
        <v>45117</v>
      </c>
      <c r="H469" s="109">
        <v>45210</v>
      </c>
      <c r="I469" s="109">
        <v>45251</v>
      </c>
      <c r="J469" s="109">
        <v>45268</v>
      </c>
      <c r="K469" s="109"/>
      <c r="L469" s="109"/>
      <c r="M469" s="109"/>
      <c r="N469" s="109"/>
      <c r="O469" s="109"/>
      <c r="P469" s="112"/>
      <c r="Q469" s="112"/>
      <c r="R469" s="112"/>
    </row>
    <row r="470" spans="1:18" s="8" customFormat="1" ht="15" customHeight="1" x14ac:dyDescent="0.15">
      <c r="A470" s="241"/>
      <c r="B470" s="242"/>
      <c r="C470" s="32" t="s">
        <v>124</v>
      </c>
      <c r="D470" s="72" t="s">
        <v>229</v>
      </c>
      <c r="E470" s="72" t="s">
        <v>229</v>
      </c>
      <c r="F470" s="72" t="s">
        <v>229</v>
      </c>
      <c r="G470" s="72" t="s">
        <v>229</v>
      </c>
      <c r="H470" s="72" t="s">
        <v>229</v>
      </c>
      <c r="I470" s="72" t="s">
        <v>229</v>
      </c>
      <c r="J470" s="72" t="s">
        <v>229</v>
      </c>
      <c r="K470" s="109"/>
      <c r="L470" s="109"/>
      <c r="M470" s="109"/>
      <c r="N470" s="109"/>
      <c r="O470" s="109"/>
      <c r="P470" s="112"/>
      <c r="Q470" s="112"/>
      <c r="R470" s="112"/>
    </row>
    <row r="471" spans="1:18" s="8" customFormat="1" ht="15" customHeight="1" x14ac:dyDescent="0.15">
      <c r="A471" s="241"/>
      <c r="B471" s="242"/>
      <c r="C471" s="32" t="s">
        <v>123</v>
      </c>
      <c r="D471" s="72">
        <v>44977</v>
      </c>
      <c r="E471" s="72">
        <v>45068</v>
      </c>
      <c r="F471" s="72">
        <v>45104</v>
      </c>
      <c r="G471" s="72">
        <v>45114</v>
      </c>
      <c r="H471" s="109">
        <v>45212</v>
      </c>
      <c r="I471" s="109">
        <v>45251</v>
      </c>
      <c r="J471" s="109">
        <v>45271</v>
      </c>
      <c r="K471" s="109"/>
      <c r="L471" s="109"/>
      <c r="M471" s="109"/>
      <c r="N471" s="109"/>
      <c r="O471" s="109"/>
      <c r="P471" s="112"/>
      <c r="Q471" s="112"/>
      <c r="R471" s="112"/>
    </row>
    <row r="472" spans="1:18" s="8" customFormat="1" ht="15" customHeight="1" x14ac:dyDescent="0.15">
      <c r="A472" s="241"/>
      <c r="B472" s="242"/>
      <c r="C472" s="32" t="s">
        <v>125</v>
      </c>
      <c r="D472" s="72">
        <v>44977</v>
      </c>
      <c r="E472" s="72">
        <v>45068</v>
      </c>
      <c r="F472" s="72">
        <v>45104</v>
      </c>
      <c r="G472" s="72">
        <v>45114</v>
      </c>
      <c r="H472" s="109">
        <v>45212</v>
      </c>
      <c r="I472" s="109">
        <v>45251</v>
      </c>
      <c r="J472" s="109">
        <v>45271</v>
      </c>
      <c r="K472" s="109"/>
      <c r="L472" s="109"/>
      <c r="M472" s="109"/>
      <c r="N472" s="109"/>
      <c r="O472" s="109"/>
      <c r="P472" s="112"/>
      <c r="Q472" s="112"/>
      <c r="R472" s="112"/>
    </row>
    <row r="473" spans="1:18" s="8" customFormat="1" ht="15" customHeight="1" x14ac:dyDescent="0.15">
      <c r="A473" s="241"/>
      <c r="B473" s="242"/>
      <c r="C473" s="32" t="s">
        <v>121</v>
      </c>
      <c r="D473" s="109">
        <v>44988</v>
      </c>
      <c r="E473" s="109">
        <v>45070</v>
      </c>
      <c r="F473" s="72">
        <v>45105</v>
      </c>
      <c r="G473" s="109">
        <v>45125</v>
      </c>
      <c r="H473" s="109">
        <v>45224</v>
      </c>
      <c r="I473" s="109">
        <v>45253</v>
      </c>
      <c r="J473" s="109">
        <v>45274</v>
      </c>
      <c r="K473" s="109"/>
      <c r="L473" s="109"/>
      <c r="M473" s="109"/>
      <c r="N473" s="109"/>
      <c r="O473" s="109"/>
      <c r="P473" s="112"/>
      <c r="Q473" s="112"/>
      <c r="R473" s="112"/>
    </row>
    <row r="474" spans="1:18" s="8" customFormat="1" ht="15" customHeight="1" x14ac:dyDescent="0.15">
      <c r="A474" s="241"/>
      <c r="B474" s="242"/>
      <c r="C474" s="32" t="s">
        <v>122</v>
      </c>
      <c r="D474" s="109">
        <v>44994</v>
      </c>
      <c r="E474" s="109">
        <v>45070</v>
      </c>
      <c r="F474" s="109">
        <v>45106</v>
      </c>
      <c r="G474" s="109">
        <v>45126</v>
      </c>
      <c r="H474" s="109">
        <v>45226</v>
      </c>
      <c r="I474" s="109">
        <v>45254</v>
      </c>
      <c r="J474" s="109">
        <v>45274</v>
      </c>
      <c r="K474" s="109"/>
      <c r="L474" s="109"/>
      <c r="M474" s="109"/>
      <c r="N474" s="109"/>
      <c r="O474" s="109"/>
      <c r="P474" s="112"/>
      <c r="Q474" s="112"/>
      <c r="R474" s="112"/>
    </row>
    <row r="475" spans="1:18" ht="15" customHeight="1" x14ac:dyDescent="0.15">
      <c r="A475" s="241" t="s">
        <v>76</v>
      </c>
      <c r="B475" s="242">
        <f>COUNT(D480:R480)</f>
        <v>5</v>
      </c>
      <c r="C475" s="32" t="s">
        <v>127</v>
      </c>
      <c r="D475" s="109">
        <v>44974</v>
      </c>
      <c r="E475" s="109">
        <v>45043</v>
      </c>
      <c r="F475" s="109">
        <v>45190</v>
      </c>
      <c r="G475" s="109">
        <v>45250</v>
      </c>
      <c r="H475" s="109">
        <v>45271</v>
      </c>
      <c r="I475" s="109"/>
      <c r="J475" s="109"/>
      <c r="K475" s="109"/>
      <c r="L475" s="109"/>
      <c r="M475" s="109"/>
      <c r="N475" s="109"/>
      <c r="O475" s="109"/>
      <c r="P475" s="113"/>
      <c r="Q475" s="113"/>
      <c r="R475" s="113"/>
    </row>
    <row r="476" spans="1:18" ht="15" customHeight="1" x14ac:dyDescent="0.15">
      <c r="A476" s="241"/>
      <c r="B476" s="242"/>
      <c r="C476" s="32" t="s">
        <v>124</v>
      </c>
      <c r="D476" s="72" t="s">
        <v>229</v>
      </c>
      <c r="E476" s="72" t="s">
        <v>229</v>
      </c>
      <c r="F476" s="72" t="s">
        <v>229</v>
      </c>
      <c r="G476" s="72" t="s">
        <v>229</v>
      </c>
      <c r="H476" s="72" t="s">
        <v>229</v>
      </c>
      <c r="I476" s="109"/>
      <c r="J476" s="109"/>
      <c r="K476" s="109"/>
      <c r="L476" s="109"/>
      <c r="M476" s="109"/>
      <c r="N476" s="109"/>
      <c r="O476" s="109"/>
      <c r="P476" s="113"/>
      <c r="Q476" s="113"/>
      <c r="R476" s="113"/>
    </row>
    <row r="477" spans="1:18" ht="15" customHeight="1" x14ac:dyDescent="0.15">
      <c r="A477" s="241"/>
      <c r="B477" s="242"/>
      <c r="C477" s="32" t="s">
        <v>123</v>
      </c>
      <c r="D477" s="72">
        <v>44973</v>
      </c>
      <c r="E477" s="72">
        <v>45049</v>
      </c>
      <c r="F477" s="72">
        <v>45189</v>
      </c>
      <c r="G477" s="72" t="s">
        <v>239</v>
      </c>
      <c r="H477" s="72">
        <v>45271</v>
      </c>
      <c r="I477" s="109"/>
      <c r="J477" s="109"/>
      <c r="K477" s="109"/>
      <c r="L477" s="109"/>
      <c r="M477" s="109"/>
      <c r="N477" s="109"/>
      <c r="O477" s="109"/>
      <c r="P477" s="113"/>
      <c r="Q477" s="113"/>
      <c r="R477" s="113"/>
    </row>
    <row r="478" spans="1:18" ht="15" customHeight="1" x14ac:dyDescent="0.15">
      <c r="A478" s="241"/>
      <c r="B478" s="242"/>
      <c r="C478" s="32" t="s">
        <v>125</v>
      </c>
      <c r="D478" s="72" t="s">
        <v>239</v>
      </c>
      <c r="E478" s="72" t="s">
        <v>239</v>
      </c>
      <c r="F478" s="72" t="s">
        <v>239</v>
      </c>
      <c r="G478" s="72" t="s">
        <v>239</v>
      </c>
      <c r="H478" s="72" t="s">
        <v>239</v>
      </c>
      <c r="I478" s="115" t="s">
        <v>116</v>
      </c>
      <c r="J478" s="109"/>
      <c r="K478" s="109"/>
      <c r="L478" s="109"/>
      <c r="M478" s="109"/>
      <c r="N478" s="109"/>
      <c r="O478" s="109"/>
      <c r="P478" s="113"/>
      <c r="Q478" s="113"/>
      <c r="R478" s="113"/>
    </row>
    <row r="479" spans="1:18" ht="15" customHeight="1" x14ac:dyDescent="0.15">
      <c r="A479" s="241"/>
      <c r="B479" s="242"/>
      <c r="C479" s="32" t="s">
        <v>121</v>
      </c>
      <c r="D479" s="109">
        <v>44978</v>
      </c>
      <c r="E479" s="109">
        <v>45057</v>
      </c>
      <c r="F479" s="109">
        <v>45195</v>
      </c>
      <c r="G479" s="109">
        <v>45251</v>
      </c>
      <c r="H479" s="109">
        <v>45275</v>
      </c>
      <c r="I479" s="109"/>
      <c r="J479" s="109"/>
      <c r="K479" s="109"/>
      <c r="L479" s="109"/>
      <c r="M479" s="109"/>
      <c r="N479" s="109"/>
      <c r="O479" s="109"/>
      <c r="P479" s="113"/>
      <c r="Q479" s="113"/>
      <c r="R479" s="113"/>
    </row>
    <row r="480" spans="1:18" ht="15" customHeight="1" x14ac:dyDescent="0.15">
      <c r="A480" s="241"/>
      <c r="B480" s="242"/>
      <c r="C480" s="32" t="s">
        <v>122</v>
      </c>
      <c r="D480" s="72">
        <v>44984</v>
      </c>
      <c r="E480" s="72">
        <v>45062</v>
      </c>
      <c r="F480" s="109">
        <v>45201</v>
      </c>
      <c r="G480" s="109">
        <v>45253</v>
      </c>
      <c r="H480" s="109">
        <v>45275</v>
      </c>
      <c r="I480" s="109"/>
      <c r="J480" s="109"/>
      <c r="K480" s="109"/>
      <c r="L480" s="109"/>
      <c r="M480" s="109"/>
      <c r="N480" s="109"/>
      <c r="O480" s="109"/>
      <c r="P480" s="113"/>
      <c r="Q480" s="113"/>
      <c r="R480" s="113"/>
    </row>
    <row r="481" spans="1:18" ht="15" customHeight="1" x14ac:dyDescent="0.15">
      <c r="A481" s="241" t="s">
        <v>77</v>
      </c>
      <c r="B481" s="242">
        <f>COUNT(D486:R486)</f>
        <v>10</v>
      </c>
      <c r="C481" s="32" t="s">
        <v>127</v>
      </c>
      <c r="D481" s="72">
        <v>44973</v>
      </c>
      <c r="E481" s="72">
        <v>45002</v>
      </c>
      <c r="F481" s="72">
        <v>45072</v>
      </c>
      <c r="G481" s="72">
        <v>45099</v>
      </c>
      <c r="H481" s="72">
        <v>45127</v>
      </c>
      <c r="I481" s="109">
        <v>45173</v>
      </c>
      <c r="J481" s="109">
        <v>45189</v>
      </c>
      <c r="K481" s="109">
        <v>45219</v>
      </c>
      <c r="L481" s="109">
        <v>45250</v>
      </c>
      <c r="M481" s="109">
        <v>45275</v>
      </c>
      <c r="N481" s="109"/>
      <c r="O481" s="109"/>
      <c r="P481" s="113"/>
      <c r="Q481" s="113"/>
      <c r="R481" s="113"/>
    </row>
    <row r="482" spans="1:18" ht="15" customHeight="1" x14ac:dyDescent="0.15">
      <c r="A482" s="241"/>
      <c r="B482" s="242"/>
      <c r="C482" s="32" t="s">
        <v>124</v>
      </c>
      <c r="D482" s="72" t="s">
        <v>229</v>
      </c>
      <c r="E482" s="72" t="s">
        <v>229</v>
      </c>
      <c r="F482" s="72" t="s">
        <v>229</v>
      </c>
      <c r="G482" s="72" t="s">
        <v>229</v>
      </c>
      <c r="H482" s="72" t="s">
        <v>229</v>
      </c>
      <c r="I482" s="72" t="s">
        <v>229</v>
      </c>
      <c r="J482" s="72" t="s">
        <v>229</v>
      </c>
      <c r="K482" s="72" t="s">
        <v>229</v>
      </c>
      <c r="L482" s="72" t="s">
        <v>229</v>
      </c>
      <c r="M482" s="72" t="s">
        <v>229</v>
      </c>
      <c r="N482" s="109"/>
      <c r="O482" s="109"/>
      <c r="P482" s="113"/>
      <c r="Q482" s="113"/>
      <c r="R482" s="113"/>
    </row>
    <row r="483" spans="1:18" ht="15" customHeight="1" x14ac:dyDescent="0.15">
      <c r="A483" s="241"/>
      <c r="B483" s="242"/>
      <c r="C483" s="32" t="s">
        <v>123</v>
      </c>
      <c r="D483" s="72" t="s">
        <v>229</v>
      </c>
      <c r="E483" s="72" t="s">
        <v>229</v>
      </c>
      <c r="F483" s="72" t="s">
        <v>229</v>
      </c>
      <c r="G483" s="72" t="s">
        <v>229</v>
      </c>
      <c r="H483" s="72" t="s">
        <v>229</v>
      </c>
      <c r="I483" s="72" t="s">
        <v>229</v>
      </c>
      <c r="J483" s="72" t="s">
        <v>229</v>
      </c>
      <c r="K483" s="72" t="s">
        <v>229</v>
      </c>
      <c r="L483" s="72" t="s">
        <v>229</v>
      </c>
      <c r="M483" s="72" t="s">
        <v>229</v>
      </c>
      <c r="N483" s="68"/>
      <c r="O483" s="109"/>
      <c r="P483" s="113"/>
      <c r="Q483" s="113"/>
      <c r="R483" s="113"/>
    </row>
    <row r="484" spans="1:18" ht="15" customHeight="1" x14ac:dyDescent="0.15">
      <c r="A484" s="241"/>
      <c r="B484" s="242"/>
      <c r="C484" s="32" t="s">
        <v>125</v>
      </c>
      <c r="D484" s="72">
        <v>44973</v>
      </c>
      <c r="E484" s="72">
        <v>45002</v>
      </c>
      <c r="F484" s="72">
        <v>45072</v>
      </c>
      <c r="G484" s="72">
        <v>45099</v>
      </c>
      <c r="H484" s="72">
        <v>45127</v>
      </c>
      <c r="I484" s="109">
        <v>45173</v>
      </c>
      <c r="J484" s="109">
        <v>45189</v>
      </c>
      <c r="K484" s="109">
        <v>45219</v>
      </c>
      <c r="L484" s="109">
        <v>45250</v>
      </c>
      <c r="M484" s="109">
        <v>45275</v>
      </c>
      <c r="N484" s="109"/>
      <c r="O484" s="109"/>
      <c r="P484" s="113"/>
      <c r="Q484" s="113"/>
      <c r="R484" s="113"/>
    </row>
    <row r="485" spans="1:18" ht="15" customHeight="1" x14ac:dyDescent="0.15">
      <c r="A485" s="241"/>
      <c r="B485" s="242"/>
      <c r="C485" s="32" t="s">
        <v>121</v>
      </c>
      <c r="D485" s="109">
        <v>44979</v>
      </c>
      <c r="E485" s="109">
        <v>45014</v>
      </c>
      <c r="F485" s="109">
        <v>45077</v>
      </c>
      <c r="G485" s="109">
        <v>45105</v>
      </c>
      <c r="H485" s="109">
        <v>45133</v>
      </c>
      <c r="I485" s="109">
        <v>45175</v>
      </c>
      <c r="J485" s="109">
        <v>45196</v>
      </c>
      <c r="K485" s="109">
        <v>45224</v>
      </c>
      <c r="L485" s="109">
        <v>45259</v>
      </c>
      <c r="M485" s="109">
        <v>45279</v>
      </c>
      <c r="N485" s="109"/>
      <c r="O485" s="109"/>
      <c r="P485" s="113"/>
      <c r="Q485" s="113"/>
      <c r="R485" s="113"/>
    </row>
    <row r="486" spans="1:18" ht="15" customHeight="1" x14ac:dyDescent="0.15">
      <c r="A486" s="241"/>
      <c r="B486" s="242"/>
      <c r="C486" s="32" t="s">
        <v>122</v>
      </c>
      <c r="D486" s="109">
        <v>44979</v>
      </c>
      <c r="E486" s="109">
        <v>45015</v>
      </c>
      <c r="F486" s="109">
        <v>45077</v>
      </c>
      <c r="G486" s="109">
        <v>45105</v>
      </c>
      <c r="H486" s="109">
        <v>45133</v>
      </c>
      <c r="I486" s="109">
        <v>45175</v>
      </c>
      <c r="J486" s="109">
        <v>45196</v>
      </c>
      <c r="K486" s="109">
        <v>45224</v>
      </c>
      <c r="L486" s="109">
        <v>45259</v>
      </c>
      <c r="M486" s="109">
        <v>45279</v>
      </c>
      <c r="N486" s="109"/>
      <c r="O486" s="109"/>
      <c r="P486" s="113"/>
      <c r="Q486" s="113"/>
      <c r="R486" s="113"/>
    </row>
    <row r="487" spans="1:18" s="9" customFormat="1" ht="15" customHeight="1" x14ac:dyDescent="0.15">
      <c r="A487" s="241" t="s">
        <v>78</v>
      </c>
      <c r="B487" s="242">
        <f>COUNT(D492:R492)</f>
        <v>4</v>
      </c>
      <c r="C487" s="32" t="s">
        <v>127</v>
      </c>
      <c r="D487" s="72">
        <v>45006</v>
      </c>
      <c r="E487" s="72">
        <v>45057</v>
      </c>
      <c r="F487" s="72">
        <v>45096</v>
      </c>
      <c r="G487" s="109">
        <v>45189</v>
      </c>
      <c r="H487" s="109"/>
      <c r="I487" s="109"/>
      <c r="J487" s="109"/>
      <c r="K487" s="109"/>
      <c r="L487" s="109"/>
      <c r="M487" s="109"/>
      <c r="N487" s="109"/>
      <c r="O487" s="109"/>
      <c r="P487" s="68"/>
      <c r="Q487" s="68"/>
      <c r="R487" s="68"/>
    </row>
    <row r="488" spans="1:18" s="9" customFormat="1" ht="15" customHeight="1" x14ac:dyDescent="0.15">
      <c r="A488" s="241"/>
      <c r="B488" s="242"/>
      <c r="C488" s="32" t="s">
        <v>124</v>
      </c>
      <c r="D488" s="72" t="s">
        <v>229</v>
      </c>
      <c r="E488" s="72" t="s">
        <v>229</v>
      </c>
      <c r="F488" s="72" t="s">
        <v>229</v>
      </c>
      <c r="G488" s="72" t="s">
        <v>229</v>
      </c>
      <c r="H488" s="109"/>
      <c r="I488" s="109"/>
      <c r="J488" s="109"/>
      <c r="K488" s="109"/>
      <c r="L488" s="109"/>
      <c r="M488" s="109"/>
      <c r="N488" s="109"/>
      <c r="O488" s="109"/>
      <c r="P488" s="68"/>
      <c r="Q488" s="68"/>
      <c r="R488" s="68"/>
    </row>
    <row r="489" spans="1:18" s="9" customFormat="1" ht="15" customHeight="1" x14ac:dyDescent="0.15">
      <c r="A489" s="241"/>
      <c r="B489" s="242"/>
      <c r="C489" s="32" t="s">
        <v>123</v>
      </c>
      <c r="D489" s="72">
        <v>45013</v>
      </c>
      <c r="E489" s="72">
        <v>45057</v>
      </c>
      <c r="F489" s="72">
        <v>45097</v>
      </c>
      <c r="G489" s="109">
        <v>45194</v>
      </c>
      <c r="H489" s="109"/>
      <c r="I489" s="109"/>
      <c r="J489" s="109"/>
      <c r="K489" s="109"/>
      <c r="L489" s="109"/>
      <c r="M489" s="109"/>
      <c r="N489" s="109"/>
      <c r="O489" s="109"/>
      <c r="P489" s="68"/>
      <c r="Q489" s="68"/>
      <c r="R489" s="68"/>
    </row>
    <row r="490" spans="1:18" s="9" customFormat="1" ht="15" customHeight="1" x14ac:dyDescent="0.15">
      <c r="A490" s="241"/>
      <c r="B490" s="242"/>
      <c r="C490" s="32" t="s">
        <v>125</v>
      </c>
      <c r="D490" s="72" t="s">
        <v>242</v>
      </c>
      <c r="E490" s="72" t="s">
        <v>242</v>
      </c>
      <c r="F490" s="72" t="s">
        <v>242</v>
      </c>
      <c r="G490" s="72" t="s">
        <v>242</v>
      </c>
      <c r="H490" s="109"/>
      <c r="I490" s="109"/>
      <c r="J490" s="109"/>
      <c r="K490" s="109"/>
      <c r="L490" s="109"/>
      <c r="M490" s="109"/>
      <c r="N490" s="109"/>
      <c r="O490" s="109"/>
      <c r="P490" s="68"/>
      <c r="Q490" s="68"/>
      <c r="R490" s="68"/>
    </row>
    <row r="491" spans="1:18" s="9" customFormat="1" ht="15" customHeight="1" x14ac:dyDescent="0.15">
      <c r="A491" s="241"/>
      <c r="B491" s="242"/>
      <c r="C491" s="32" t="s">
        <v>121</v>
      </c>
      <c r="D491" s="109">
        <v>45014</v>
      </c>
      <c r="E491" s="109">
        <v>45071</v>
      </c>
      <c r="F491" s="109">
        <v>45100</v>
      </c>
      <c r="G491" s="109">
        <v>45196</v>
      </c>
      <c r="H491" s="109"/>
      <c r="I491" s="109"/>
      <c r="J491" s="109"/>
      <c r="K491" s="109"/>
      <c r="L491" s="109"/>
      <c r="M491" s="109"/>
      <c r="N491" s="109"/>
      <c r="O491" s="109"/>
      <c r="P491" s="68"/>
      <c r="Q491" s="68"/>
      <c r="R491" s="68"/>
    </row>
    <row r="492" spans="1:18" s="9" customFormat="1" ht="15" customHeight="1" x14ac:dyDescent="0.15">
      <c r="A492" s="241"/>
      <c r="B492" s="242"/>
      <c r="C492" s="32" t="s">
        <v>122</v>
      </c>
      <c r="D492" s="109">
        <v>45016</v>
      </c>
      <c r="E492" s="109">
        <v>45075</v>
      </c>
      <c r="F492" s="109">
        <v>45105</v>
      </c>
      <c r="G492" s="109">
        <v>45197</v>
      </c>
      <c r="H492" s="109"/>
      <c r="I492" s="109"/>
      <c r="J492" s="109"/>
      <c r="K492" s="109"/>
      <c r="L492" s="109"/>
      <c r="M492" s="109"/>
      <c r="N492" s="109"/>
      <c r="O492" s="109"/>
      <c r="P492" s="68"/>
      <c r="Q492" s="68"/>
      <c r="R492" s="68"/>
    </row>
    <row r="493" spans="1:18" s="9" customFormat="1" ht="15" customHeight="1" x14ac:dyDescent="0.15">
      <c r="A493" s="241" t="s">
        <v>79</v>
      </c>
      <c r="B493" s="242">
        <f>COUNT(D498:R498)</f>
        <v>12</v>
      </c>
      <c r="C493" s="32" t="s">
        <v>127</v>
      </c>
      <c r="D493" s="109">
        <v>44942</v>
      </c>
      <c r="E493" s="109">
        <v>44970</v>
      </c>
      <c r="F493" s="109">
        <v>44991</v>
      </c>
      <c r="G493" s="109">
        <v>45013</v>
      </c>
      <c r="H493" s="109">
        <v>45057</v>
      </c>
      <c r="I493" s="109">
        <v>45072</v>
      </c>
      <c r="J493" s="109">
        <v>45086</v>
      </c>
      <c r="K493" s="109">
        <v>45147</v>
      </c>
      <c r="L493" s="109">
        <v>45184</v>
      </c>
      <c r="M493" s="109">
        <v>45215</v>
      </c>
      <c r="N493" s="109">
        <v>45239</v>
      </c>
      <c r="O493" s="109">
        <v>45254</v>
      </c>
      <c r="P493" s="68"/>
      <c r="Q493" s="68"/>
      <c r="R493" s="68"/>
    </row>
    <row r="494" spans="1:18" s="9" customFormat="1" ht="15" customHeight="1" x14ac:dyDescent="0.15">
      <c r="A494" s="241"/>
      <c r="B494" s="242"/>
      <c r="C494" s="32" t="s">
        <v>124</v>
      </c>
      <c r="D494" s="72" t="s">
        <v>239</v>
      </c>
      <c r="E494" s="72" t="s">
        <v>239</v>
      </c>
      <c r="F494" s="72" t="s">
        <v>239</v>
      </c>
      <c r="G494" s="72" t="s">
        <v>239</v>
      </c>
      <c r="H494" s="72" t="s">
        <v>239</v>
      </c>
      <c r="I494" s="72" t="s">
        <v>239</v>
      </c>
      <c r="J494" s="72" t="s">
        <v>239</v>
      </c>
      <c r="K494" s="72" t="s">
        <v>239</v>
      </c>
      <c r="L494" s="72" t="s">
        <v>239</v>
      </c>
      <c r="M494" s="72" t="s">
        <v>239</v>
      </c>
      <c r="N494" s="72" t="s">
        <v>239</v>
      </c>
      <c r="O494" s="72" t="s">
        <v>239</v>
      </c>
      <c r="P494" s="105" t="s">
        <v>116</v>
      </c>
      <c r="Q494" s="68"/>
      <c r="R494" s="68"/>
    </row>
    <row r="495" spans="1:18" s="9" customFormat="1" ht="15" customHeight="1" x14ac:dyDescent="0.15">
      <c r="A495" s="241"/>
      <c r="B495" s="242"/>
      <c r="C495" s="32" t="s">
        <v>123</v>
      </c>
      <c r="D495" s="72" t="s">
        <v>448</v>
      </c>
      <c r="E495" s="72" t="s">
        <v>448</v>
      </c>
      <c r="F495" s="72" t="s">
        <v>448</v>
      </c>
      <c r="G495" s="72" t="s">
        <v>448</v>
      </c>
      <c r="H495" s="72" t="s">
        <v>448</v>
      </c>
      <c r="I495" s="72" t="s">
        <v>448</v>
      </c>
      <c r="J495" s="72" t="s">
        <v>448</v>
      </c>
      <c r="K495" s="72" t="s">
        <v>448</v>
      </c>
      <c r="L495" s="72" t="s">
        <v>448</v>
      </c>
      <c r="M495" s="72" t="s">
        <v>448</v>
      </c>
      <c r="N495" s="72" t="s">
        <v>448</v>
      </c>
      <c r="O495" s="72" t="s">
        <v>448</v>
      </c>
      <c r="P495" s="105" t="s">
        <v>116</v>
      </c>
      <c r="Q495" s="68"/>
      <c r="R495" s="68"/>
    </row>
    <row r="496" spans="1:18" s="9" customFormat="1" ht="15" customHeight="1" x14ac:dyDescent="0.15">
      <c r="A496" s="241"/>
      <c r="B496" s="242"/>
      <c r="C496" s="32" t="s">
        <v>125</v>
      </c>
      <c r="D496" s="72">
        <v>44944</v>
      </c>
      <c r="E496" s="109">
        <v>44972</v>
      </c>
      <c r="F496" s="109">
        <v>44991</v>
      </c>
      <c r="G496" s="72">
        <v>45013</v>
      </c>
      <c r="H496" s="109">
        <v>45058</v>
      </c>
      <c r="I496" s="109">
        <v>45072</v>
      </c>
      <c r="J496" s="109">
        <v>45086</v>
      </c>
      <c r="K496" s="109">
        <v>45147</v>
      </c>
      <c r="L496" s="109">
        <v>45184</v>
      </c>
      <c r="M496" s="109">
        <v>45215</v>
      </c>
      <c r="N496" s="109">
        <v>45240</v>
      </c>
      <c r="O496" s="109">
        <v>45257</v>
      </c>
      <c r="P496" s="68"/>
      <c r="Q496" s="68"/>
      <c r="R496" s="68"/>
    </row>
    <row r="497" spans="1:18" s="9" customFormat="1" ht="15" customHeight="1" x14ac:dyDescent="0.15">
      <c r="A497" s="241"/>
      <c r="B497" s="242"/>
      <c r="C497" s="32" t="s">
        <v>121</v>
      </c>
      <c r="D497" s="109">
        <v>44952</v>
      </c>
      <c r="E497" s="109">
        <v>44985</v>
      </c>
      <c r="F497" s="109">
        <v>45008</v>
      </c>
      <c r="G497" s="109">
        <v>45020</v>
      </c>
      <c r="H497" s="109">
        <v>45071</v>
      </c>
      <c r="I497" s="109">
        <v>45085</v>
      </c>
      <c r="J497" s="109">
        <v>45099</v>
      </c>
      <c r="K497" s="109">
        <v>45162</v>
      </c>
      <c r="L497" s="109">
        <v>45197</v>
      </c>
      <c r="M497" s="109">
        <v>45225</v>
      </c>
      <c r="N497" s="109">
        <v>45246</v>
      </c>
      <c r="O497" s="109">
        <v>45267</v>
      </c>
      <c r="P497" s="68"/>
      <c r="Q497" s="68"/>
      <c r="R497" s="68"/>
    </row>
    <row r="498" spans="1:18" s="9" customFormat="1" ht="15" customHeight="1" x14ac:dyDescent="0.15">
      <c r="A498" s="241"/>
      <c r="B498" s="242"/>
      <c r="C498" s="32" t="s">
        <v>122</v>
      </c>
      <c r="D498" s="109">
        <v>44952</v>
      </c>
      <c r="E498" s="109">
        <v>44986</v>
      </c>
      <c r="F498" s="109">
        <v>45009</v>
      </c>
      <c r="G498" s="109">
        <v>45021</v>
      </c>
      <c r="H498" s="109">
        <v>45072</v>
      </c>
      <c r="I498" s="109">
        <v>45086</v>
      </c>
      <c r="J498" s="109">
        <v>45100</v>
      </c>
      <c r="K498" s="109">
        <v>45163</v>
      </c>
      <c r="L498" s="109">
        <v>45198</v>
      </c>
      <c r="M498" s="109">
        <v>45226</v>
      </c>
      <c r="N498" s="109">
        <v>45246</v>
      </c>
      <c r="O498" s="109">
        <v>45267</v>
      </c>
      <c r="P498" s="68"/>
      <c r="Q498" s="68"/>
      <c r="R498" s="68"/>
    </row>
    <row r="499" spans="1:18" ht="15" customHeight="1" x14ac:dyDescent="0.15">
      <c r="A499" s="241" t="s">
        <v>80</v>
      </c>
      <c r="B499" s="242">
        <f>COUNT(D504:R504)</f>
        <v>6</v>
      </c>
      <c r="C499" s="32" t="s">
        <v>127</v>
      </c>
      <c r="D499" s="109">
        <v>44964</v>
      </c>
      <c r="E499" s="109">
        <v>45021</v>
      </c>
      <c r="F499" s="109">
        <v>45120</v>
      </c>
      <c r="G499" s="109">
        <v>45222</v>
      </c>
      <c r="H499" s="109">
        <v>45232</v>
      </c>
      <c r="I499" s="109">
        <v>45266</v>
      </c>
      <c r="J499" s="109"/>
      <c r="K499" s="109"/>
      <c r="L499" s="109"/>
      <c r="M499" s="109"/>
      <c r="N499" s="109"/>
      <c r="O499" s="109"/>
      <c r="P499" s="113"/>
      <c r="Q499" s="113"/>
      <c r="R499" s="113"/>
    </row>
    <row r="500" spans="1:18" ht="15" customHeight="1" x14ac:dyDescent="0.15">
      <c r="A500" s="241"/>
      <c r="B500" s="242"/>
      <c r="C500" s="32" t="s">
        <v>124</v>
      </c>
      <c r="D500" s="72" t="s">
        <v>239</v>
      </c>
      <c r="E500" s="109">
        <v>45021</v>
      </c>
      <c r="F500" s="109">
        <v>45120</v>
      </c>
      <c r="G500" s="109">
        <v>45222</v>
      </c>
      <c r="H500" s="109">
        <v>45232</v>
      </c>
      <c r="I500" s="109">
        <v>45266</v>
      </c>
      <c r="J500" s="109"/>
      <c r="K500" s="109"/>
      <c r="L500" s="109"/>
      <c r="M500" s="109"/>
      <c r="N500" s="109"/>
      <c r="O500" s="109"/>
      <c r="P500" s="113"/>
      <c r="Q500" s="113"/>
      <c r="R500" s="113"/>
    </row>
    <row r="501" spans="1:18" ht="15" customHeight="1" x14ac:dyDescent="0.15">
      <c r="A501" s="241"/>
      <c r="B501" s="242"/>
      <c r="C501" s="32" t="s">
        <v>123</v>
      </c>
      <c r="D501" s="72" t="s">
        <v>239</v>
      </c>
      <c r="E501" s="72" t="s">
        <v>239</v>
      </c>
      <c r="F501" s="72" t="s">
        <v>239</v>
      </c>
      <c r="G501" s="72" t="s">
        <v>239</v>
      </c>
      <c r="H501" s="72" t="s">
        <v>239</v>
      </c>
      <c r="I501" s="72" t="s">
        <v>239</v>
      </c>
      <c r="J501" s="115" t="s">
        <v>116</v>
      </c>
      <c r="K501" s="109"/>
      <c r="L501" s="109"/>
      <c r="M501" s="109"/>
      <c r="N501" s="109"/>
      <c r="O501" s="109"/>
      <c r="P501" s="113"/>
      <c r="Q501" s="113"/>
      <c r="R501" s="113"/>
    </row>
    <row r="502" spans="1:18" ht="15" customHeight="1" x14ac:dyDescent="0.15">
      <c r="A502" s="241"/>
      <c r="B502" s="242"/>
      <c r="C502" s="32" t="s">
        <v>125</v>
      </c>
      <c r="D502" s="72">
        <v>44964</v>
      </c>
      <c r="E502" s="72">
        <v>45022</v>
      </c>
      <c r="F502" s="72">
        <v>45120</v>
      </c>
      <c r="G502" s="109">
        <v>45221</v>
      </c>
      <c r="H502" s="109">
        <v>45232</v>
      </c>
      <c r="I502" s="109">
        <v>45267</v>
      </c>
      <c r="J502" s="109"/>
      <c r="K502" s="109"/>
      <c r="L502" s="109"/>
      <c r="M502" s="109"/>
      <c r="N502" s="109"/>
      <c r="O502" s="109"/>
      <c r="P502" s="113"/>
      <c r="Q502" s="113"/>
      <c r="R502" s="113"/>
    </row>
    <row r="503" spans="1:18" ht="15" customHeight="1" x14ac:dyDescent="0.15">
      <c r="A503" s="241"/>
      <c r="B503" s="242"/>
      <c r="C503" s="32" t="s">
        <v>121</v>
      </c>
      <c r="D503" s="109">
        <v>44988</v>
      </c>
      <c r="E503" s="109">
        <v>45030</v>
      </c>
      <c r="F503" s="109">
        <v>45135</v>
      </c>
      <c r="G503" s="109">
        <v>45226</v>
      </c>
      <c r="H503" s="109">
        <v>45246</v>
      </c>
      <c r="I503" s="109">
        <v>45272</v>
      </c>
      <c r="J503" s="109"/>
      <c r="K503" s="109"/>
      <c r="L503" s="109"/>
      <c r="M503" s="118"/>
      <c r="N503" s="118"/>
      <c r="O503" s="118"/>
      <c r="P503" s="113"/>
      <c r="Q503" s="113"/>
      <c r="R503" s="113"/>
    </row>
    <row r="504" spans="1:18" ht="15" customHeight="1" x14ac:dyDescent="0.15">
      <c r="A504" s="241"/>
      <c r="B504" s="242"/>
      <c r="C504" s="32" t="s">
        <v>122</v>
      </c>
      <c r="D504" s="109">
        <v>44994</v>
      </c>
      <c r="E504" s="109">
        <v>45041</v>
      </c>
      <c r="F504" s="109">
        <v>45152</v>
      </c>
      <c r="G504" s="109">
        <v>45229</v>
      </c>
      <c r="H504" s="109">
        <v>45257</v>
      </c>
      <c r="I504" s="109">
        <v>45272</v>
      </c>
      <c r="J504" s="109"/>
      <c r="K504" s="109"/>
      <c r="L504" s="109"/>
      <c r="M504" s="118"/>
      <c r="N504" s="118"/>
      <c r="O504" s="118"/>
      <c r="P504" s="113"/>
      <c r="Q504" s="113"/>
      <c r="R504" s="113"/>
    </row>
    <row r="505" spans="1:18" s="9" customFormat="1" ht="15" customHeight="1" x14ac:dyDescent="0.15">
      <c r="A505" s="241" t="s">
        <v>81</v>
      </c>
      <c r="B505" s="242">
        <f>COUNT(D510:R510)</f>
        <v>5</v>
      </c>
      <c r="C505" s="32" t="s">
        <v>127</v>
      </c>
      <c r="D505" s="109">
        <v>44992</v>
      </c>
      <c r="E505" s="109">
        <v>45049</v>
      </c>
      <c r="F505" s="109">
        <v>45167</v>
      </c>
      <c r="G505" s="109">
        <v>45202</v>
      </c>
      <c r="H505" s="109">
        <v>45268</v>
      </c>
      <c r="I505" s="109"/>
      <c r="J505" s="109"/>
      <c r="K505" s="109"/>
      <c r="L505" s="109"/>
      <c r="M505" s="109"/>
      <c r="N505" s="109"/>
      <c r="O505" s="109"/>
      <c r="P505" s="68"/>
      <c r="Q505" s="68"/>
      <c r="R505" s="68"/>
    </row>
    <row r="506" spans="1:18" s="9" customFormat="1" ht="15" customHeight="1" x14ac:dyDescent="0.15">
      <c r="A506" s="241"/>
      <c r="B506" s="242"/>
      <c r="C506" s="32" t="s">
        <v>124</v>
      </c>
      <c r="D506" s="72" t="s">
        <v>239</v>
      </c>
      <c r="E506" s="72" t="s">
        <v>239</v>
      </c>
      <c r="F506" s="72" t="s">
        <v>239</v>
      </c>
      <c r="G506" s="72" t="s">
        <v>239</v>
      </c>
      <c r="H506" s="72" t="s">
        <v>239</v>
      </c>
      <c r="I506" s="105" t="s">
        <v>116</v>
      </c>
      <c r="J506" s="109"/>
      <c r="K506" s="109"/>
      <c r="L506" s="109"/>
      <c r="M506" s="109"/>
      <c r="N506" s="109"/>
      <c r="O506" s="109"/>
      <c r="P506" s="68"/>
      <c r="Q506" s="68"/>
      <c r="R506" s="68"/>
    </row>
    <row r="507" spans="1:18" s="9" customFormat="1" ht="15" customHeight="1" x14ac:dyDescent="0.15">
      <c r="A507" s="241"/>
      <c r="B507" s="242"/>
      <c r="C507" s="32" t="s">
        <v>123</v>
      </c>
      <c r="D507" s="72" t="s">
        <v>653</v>
      </c>
      <c r="E507" s="72" t="s">
        <v>653</v>
      </c>
      <c r="F507" s="72" t="s">
        <v>653</v>
      </c>
      <c r="G507" s="72" t="s">
        <v>653</v>
      </c>
      <c r="H507" s="72" t="s">
        <v>653</v>
      </c>
      <c r="I507" s="115" t="s">
        <v>116</v>
      </c>
      <c r="J507" s="109"/>
      <c r="K507" s="109"/>
      <c r="L507" s="109"/>
      <c r="M507" s="109"/>
      <c r="N507" s="109"/>
      <c r="O507" s="109"/>
      <c r="P507" s="68"/>
      <c r="Q507" s="68"/>
      <c r="R507" s="68"/>
    </row>
    <row r="508" spans="1:18" s="9" customFormat="1" ht="15" customHeight="1" x14ac:dyDescent="0.15">
      <c r="A508" s="241"/>
      <c r="B508" s="242"/>
      <c r="C508" s="32" t="s">
        <v>125</v>
      </c>
      <c r="D508" s="109">
        <v>44992</v>
      </c>
      <c r="E508" s="109">
        <v>45049</v>
      </c>
      <c r="F508" s="109">
        <v>45167</v>
      </c>
      <c r="G508" s="109">
        <v>45202</v>
      </c>
      <c r="H508" s="109">
        <v>45268</v>
      </c>
      <c r="I508" s="109"/>
      <c r="J508" s="109"/>
      <c r="K508" s="109"/>
      <c r="L508" s="109"/>
      <c r="M508" s="109"/>
      <c r="N508" s="109"/>
      <c r="O508" s="109"/>
      <c r="P508" s="68"/>
      <c r="Q508" s="68"/>
      <c r="R508" s="68"/>
    </row>
    <row r="509" spans="1:18" s="9" customFormat="1" ht="15" customHeight="1" x14ac:dyDescent="0.15">
      <c r="A509" s="241"/>
      <c r="B509" s="242"/>
      <c r="C509" s="32" t="s">
        <v>121</v>
      </c>
      <c r="D509" s="109">
        <v>45001</v>
      </c>
      <c r="E509" s="109">
        <v>45064</v>
      </c>
      <c r="F509" s="109">
        <v>45176</v>
      </c>
      <c r="G509" s="109">
        <v>45211</v>
      </c>
      <c r="H509" s="109">
        <v>45274</v>
      </c>
      <c r="I509" s="109"/>
      <c r="J509" s="109"/>
      <c r="K509" s="109"/>
      <c r="L509" s="109"/>
      <c r="M509" s="109"/>
      <c r="N509" s="109"/>
      <c r="O509" s="109"/>
      <c r="P509" s="68"/>
      <c r="Q509" s="68"/>
      <c r="R509" s="68"/>
    </row>
    <row r="510" spans="1:18" s="9" customFormat="1" ht="15" customHeight="1" x14ac:dyDescent="0.15">
      <c r="A510" s="241"/>
      <c r="B510" s="242"/>
      <c r="C510" s="32" t="s">
        <v>122</v>
      </c>
      <c r="D510" s="109">
        <v>45005</v>
      </c>
      <c r="E510" s="72">
        <v>45068</v>
      </c>
      <c r="F510" s="109">
        <v>45177</v>
      </c>
      <c r="G510" s="109">
        <v>45216</v>
      </c>
      <c r="H510" s="109">
        <v>45274</v>
      </c>
      <c r="I510" s="109"/>
      <c r="J510" s="109"/>
      <c r="K510" s="109"/>
      <c r="L510" s="109"/>
      <c r="M510" s="109"/>
      <c r="N510" s="109"/>
      <c r="O510" s="109"/>
      <c r="P510" s="68"/>
      <c r="Q510" s="68"/>
      <c r="R510" s="68"/>
    </row>
    <row r="511" spans="1:18" ht="15" customHeight="1" x14ac:dyDescent="0.15">
      <c r="A511" s="241" t="s">
        <v>82</v>
      </c>
      <c r="B511" s="242">
        <f>COUNT(D516:R516)</f>
        <v>10</v>
      </c>
      <c r="C511" s="32" t="s">
        <v>127</v>
      </c>
      <c r="D511" s="72">
        <v>44960</v>
      </c>
      <c r="E511" s="72">
        <v>44974</v>
      </c>
      <c r="F511" s="72" t="s">
        <v>229</v>
      </c>
      <c r="G511" s="72">
        <v>45028</v>
      </c>
      <c r="H511" s="72">
        <v>45096</v>
      </c>
      <c r="I511" s="72">
        <v>45141</v>
      </c>
      <c r="J511" s="72" t="s">
        <v>229</v>
      </c>
      <c r="K511" s="72">
        <v>45211</v>
      </c>
      <c r="L511" s="72" t="s">
        <v>229</v>
      </c>
      <c r="M511" s="72" t="s">
        <v>229</v>
      </c>
      <c r="N511" s="109"/>
      <c r="O511" s="109"/>
      <c r="P511" s="113"/>
      <c r="Q511" s="113"/>
      <c r="R511" s="113"/>
    </row>
    <row r="512" spans="1:18" ht="15" customHeight="1" x14ac:dyDescent="0.15">
      <c r="A512" s="241"/>
      <c r="B512" s="242"/>
      <c r="C512" s="32" t="s">
        <v>124</v>
      </c>
      <c r="D512" s="72">
        <v>44963</v>
      </c>
      <c r="E512" s="72">
        <v>44977</v>
      </c>
      <c r="F512" s="72" t="s">
        <v>239</v>
      </c>
      <c r="G512" s="72">
        <v>45037</v>
      </c>
      <c r="H512" s="72">
        <v>45097</v>
      </c>
      <c r="I512" s="72">
        <v>45146</v>
      </c>
      <c r="J512" s="72" t="s">
        <v>239</v>
      </c>
      <c r="K512" s="72">
        <v>45216</v>
      </c>
      <c r="L512" s="72" t="s">
        <v>239</v>
      </c>
      <c r="M512" s="72" t="s">
        <v>239</v>
      </c>
      <c r="N512" s="115" t="s">
        <v>116</v>
      </c>
      <c r="O512" s="109"/>
      <c r="P512" s="113"/>
      <c r="Q512" s="113"/>
      <c r="R512" s="113"/>
    </row>
    <row r="513" spans="1:18" ht="15" customHeight="1" x14ac:dyDescent="0.15">
      <c r="A513" s="241"/>
      <c r="B513" s="242"/>
      <c r="C513" s="32" t="s">
        <v>123</v>
      </c>
      <c r="D513" s="72" t="s">
        <v>239</v>
      </c>
      <c r="E513" s="72" t="s">
        <v>239</v>
      </c>
      <c r="F513" s="72" t="s">
        <v>239</v>
      </c>
      <c r="G513" s="72" t="s">
        <v>239</v>
      </c>
      <c r="H513" s="72" t="s">
        <v>239</v>
      </c>
      <c r="I513" s="72" t="s">
        <v>239</v>
      </c>
      <c r="J513" s="72" t="s">
        <v>239</v>
      </c>
      <c r="K513" s="72" t="s">
        <v>239</v>
      </c>
      <c r="L513" s="72" t="s">
        <v>239</v>
      </c>
      <c r="M513" s="72" t="s">
        <v>239</v>
      </c>
      <c r="N513" s="115" t="s">
        <v>116</v>
      </c>
      <c r="O513" s="109"/>
      <c r="P513" s="113"/>
      <c r="Q513" s="113"/>
      <c r="R513" s="113"/>
    </row>
    <row r="514" spans="1:18" ht="15" customHeight="1" x14ac:dyDescent="0.15">
      <c r="A514" s="241"/>
      <c r="B514" s="242"/>
      <c r="C514" s="32" t="s">
        <v>125</v>
      </c>
      <c r="D514" s="72" t="s">
        <v>242</v>
      </c>
      <c r="E514" s="72" t="s">
        <v>242</v>
      </c>
      <c r="F514" s="72" t="s">
        <v>242</v>
      </c>
      <c r="G514" s="72" t="s">
        <v>242</v>
      </c>
      <c r="H514" s="72" t="s">
        <v>242</v>
      </c>
      <c r="I514" s="72" t="s">
        <v>242</v>
      </c>
      <c r="J514" s="72" t="s">
        <v>242</v>
      </c>
      <c r="K514" s="72" t="s">
        <v>242</v>
      </c>
      <c r="L514" s="72" t="s">
        <v>242</v>
      </c>
      <c r="M514" s="72" t="s">
        <v>242</v>
      </c>
      <c r="N514" s="109"/>
      <c r="O514" s="109"/>
      <c r="P514" s="113"/>
      <c r="Q514" s="113"/>
      <c r="R514" s="113"/>
    </row>
    <row r="515" spans="1:18" ht="15" customHeight="1" x14ac:dyDescent="0.15">
      <c r="A515" s="241"/>
      <c r="B515" s="242"/>
      <c r="C515" s="32" t="s">
        <v>121</v>
      </c>
      <c r="D515" s="109">
        <v>44964</v>
      </c>
      <c r="E515" s="109">
        <v>44978</v>
      </c>
      <c r="F515" s="109">
        <v>45001</v>
      </c>
      <c r="G515" s="109">
        <v>45035</v>
      </c>
      <c r="H515" s="109">
        <v>45105</v>
      </c>
      <c r="I515" s="109">
        <v>45148</v>
      </c>
      <c r="J515" s="72">
        <v>45181</v>
      </c>
      <c r="K515" s="72">
        <v>45218</v>
      </c>
      <c r="L515" s="72">
        <v>45271</v>
      </c>
      <c r="M515" s="109">
        <v>45288</v>
      </c>
      <c r="N515" s="109"/>
      <c r="O515" s="109"/>
      <c r="P515" s="113"/>
      <c r="Q515" s="113"/>
      <c r="R515" s="113"/>
    </row>
    <row r="516" spans="1:18" ht="15" customHeight="1" x14ac:dyDescent="0.15">
      <c r="A516" s="241"/>
      <c r="B516" s="242"/>
      <c r="C516" s="32" t="s">
        <v>122</v>
      </c>
      <c r="D516" s="109">
        <v>44964</v>
      </c>
      <c r="E516" s="109">
        <v>44978</v>
      </c>
      <c r="F516" s="109">
        <v>45001</v>
      </c>
      <c r="G516" s="109">
        <v>45035</v>
      </c>
      <c r="H516" s="109">
        <v>45105</v>
      </c>
      <c r="I516" s="109">
        <v>45148</v>
      </c>
      <c r="J516" s="72">
        <v>45181</v>
      </c>
      <c r="K516" s="72">
        <v>45218</v>
      </c>
      <c r="L516" s="72">
        <v>45271</v>
      </c>
      <c r="M516" s="109">
        <v>45288</v>
      </c>
      <c r="N516" s="109"/>
      <c r="O516" s="109"/>
      <c r="P516" s="113"/>
      <c r="Q516" s="113"/>
      <c r="R516" s="113"/>
    </row>
    <row r="517" spans="1:18" ht="15" customHeight="1" x14ac:dyDescent="0.15">
      <c r="A517" s="241" t="s">
        <v>83</v>
      </c>
      <c r="B517" s="242">
        <f>COUNT(D522:R522)</f>
        <v>4</v>
      </c>
      <c r="C517" s="32" t="s">
        <v>127</v>
      </c>
      <c r="D517" s="72" t="s">
        <v>229</v>
      </c>
      <c r="E517" s="72" t="s">
        <v>229</v>
      </c>
      <c r="F517" s="72" t="s">
        <v>229</v>
      </c>
      <c r="G517" s="72" t="s">
        <v>229</v>
      </c>
      <c r="H517" s="109"/>
      <c r="I517" s="109"/>
      <c r="J517" s="109"/>
      <c r="K517" s="109"/>
      <c r="L517" s="109"/>
      <c r="M517" s="109"/>
      <c r="N517" s="109"/>
      <c r="O517" s="109"/>
      <c r="P517" s="113"/>
      <c r="Q517" s="113"/>
      <c r="R517" s="113"/>
    </row>
    <row r="518" spans="1:18" ht="15" customHeight="1" x14ac:dyDescent="0.15">
      <c r="A518" s="241"/>
      <c r="B518" s="242"/>
      <c r="C518" s="32" t="s">
        <v>124</v>
      </c>
      <c r="D518" s="72" t="s">
        <v>239</v>
      </c>
      <c r="E518" s="72" t="s">
        <v>239</v>
      </c>
      <c r="F518" s="72" t="s">
        <v>239</v>
      </c>
      <c r="G518" s="72" t="s">
        <v>239</v>
      </c>
      <c r="H518" s="105" t="s">
        <v>116</v>
      </c>
      <c r="I518" s="72"/>
      <c r="J518" s="72"/>
      <c r="K518" s="72"/>
      <c r="L518" s="72"/>
      <c r="M518" s="72"/>
      <c r="N518" s="113"/>
      <c r="O518" s="113"/>
      <c r="P518" s="113"/>
      <c r="Q518" s="113"/>
      <c r="R518" s="113"/>
    </row>
    <row r="519" spans="1:18" ht="15" customHeight="1" x14ac:dyDescent="0.15">
      <c r="A519" s="241"/>
      <c r="B519" s="242"/>
      <c r="C519" s="32" t="s">
        <v>123</v>
      </c>
      <c r="D519" s="72" t="s">
        <v>239</v>
      </c>
      <c r="E519" s="72" t="s">
        <v>239</v>
      </c>
      <c r="F519" s="72" t="s">
        <v>239</v>
      </c>
      <c r="G519" s="72" t="s">
        <v>239</v>
      </c>
      <c r="H519" s="105" t="s">
        <v>116</v>
      </c>
      <c r="I519" s="72"/>
      <c r="J519" s="72"/>
      <c r="K519" s="72"/>
      <c r="L519" s="72"/>
      <c r="M519" s="72"/>
      <c r="N519" s="113"/>
      <c r="O519" s="113"/>
      <c r="P519" s="113"/>
      <c r="Q519" s="113"/>
      <c r="R519" s="113"/>
    </row>
    <row r="520" spans="1:18" ht="15" customHeight="1" x14ac:dyDescent="0.15">
      <c r="A520" s="241"/>
      <c r="B520" s="242"/>
      <c r="C520" s="32" t="s">
        <v>125</v>
      </c>
      <c r="D520" s="72" t="s">
        <v>242</v>
      </c>
      <c r="E520" s="72" t="s">
        <v>242</v>
      </c>
      <c r="F520" s="72" t="s">
        <v>242</v>
      </c>
      <c r="G520" s="72" t="s">
        <v>242</v>
      </c>
      <c r="H520" s="72"/>
      <c r="I520" s="72"/>
      <c r="J520" s="72"/>
      <c r="K520" s="72"/>
      <c r="L520" s="72"/>
      <c r="M520" s="72"/>
      <c r="N520" s="113"/>
      <c r="O520" s="113"/>
      <c r="P520" s="113"/>
      <c r="Q520" s="113"/>
      <c r="R520" s="113"/>
    </row>
    <row r="521" spans="1:18" ht="15" customHeight="1" x14ac:dyDescent="0.15">
      <c r="A521" s="241"/>
      <c r="B521" s="242"/>
      <c r="C521" s="32" t="s">
        <v>121</v>
      </c>
      <c r="D521" s="109">
        <v>45006</v>
      </c>
      <c r="E521" s="109">
        <v>45083</v>
      </c>
      <c r="F521" s="109">
        <v>45119</v>
      </c>
      <c r="G521" s="109">
        <v>45229</v>
      </c>
      <c r="H521" s="118"/>
      <c r="I521" s="118"/>
      <c r="J521" s="118"/>
      <c r="K521" s="118"/>
      <c r="L521" s="118"/>
      <c r="M521" s="118"/>
      <c r="N521" s="118"/>
      <c r="O521" s="118"/>
      <c r="P521" s="118"/>
      <c r="Q521" s="118"/>
      <c r="R521" s="118"/>
    </row>
    <row r="522" spans="1:18" ht="15" customHeight="1" x14ac:dyDescent="0.15">
      <c r="A522" s="241"/>
      <c r="B522" s="242"/>
      <c r="C522" s="32" t="s">
        <v>122</v>
      </c>
      <c r="D522" s="109">
        <v>45007</v>
      </c>
      <c r="E522" s="109">
        <v>45090</v>
      </c>
      <c r="F522" s="109">
        <v>45119</v>
      </c>
      <c r="G522" s="109">
        <v>45237</v>
      </c>
      <c r="H522" s="118"/>
      <c r="I522" s="118"/>
      <c r="J522" s="118"/>
      <c r="K522" s="118"/>
      <c r="L522" s="118"/>
      <c r="M522" s="118"/>
      <c r="N522" s="118"/>
      <c r="O522" s="118"/>
      <c r="P522" s="118"/>
      <c r="Q522" s="118"/>
      <c r="R522" s="118"/>
    </row>
    <row r="523" spans="1:18" x14ac:dyDescent="0.15">
      <c r="A523" s="3"/>
      <c r="B523" s="78"/>
      <c r="C523" s="10"/>
      <c r="D523" s="37"/>
      <c r="E523" s="37"/>
      <c r="F523" s="37"/>
      <c r="G523" s="37"/>
      <c r="H523" s="37"/>
      <c r="I523" s="37"/>
      <c r="J523" s="37"/>
      <c r="K523" s="37"/>
      <c r="L523" s="37"/>
    </row>
    <row r="527" spans="1:18" x14ac:dyDescent="0.15">
      <c r="A527" s="3"/>
      <c r="B527" s="78"/>
      <c r="C527" s="10"/>
      <c r="D527" s="37"/>
      <c r="E527" s="37"/>
      <c r="F527" s="37"/>
      <c r="G527" s="37"/>
      <c r="H527" s="37"/>
      <c r="I527" s="37"/>
      <c r="J527" s="37"/>
      <c r="K527" s="37"/>
      <c r="L527" s="37"/>
    </row>
    <row r="530" spans="1:12" x14ac:dyDescent="0.15">
      <c r="A530" s="3"/>
      <c r="B530" s="78"/>
      <c r="C530" s="10"/>
      <c r="D530" s="37"/>
      <c r="E530" s="37"/>
      <c r="F530" s="37"/>
      <c r="G530" s="37"/>
      <c r="H530" s="37"/>
      <c r="I530" s="37"/>
      <c r="J530" s="37"/>
      <c r="K530" s="37"/>
      <c r="L530" s="37"/>
    </row>
    <row r="534" spans="1:12" x14ac:dyDescent="0.15">
      <c r="A534" s="3"/>
      <c r="B534" s="78"/>
      <c r="C534" s="10"/>
      <c r="D534" s="37"/>
      <c r="E534" s="37"/>
      <c r="F534" s="37"/>
      <c r="G534" s="37"/>
      <c r="H534" s="37"/>
      <c r="I534" s="37"/>
      <c r="J534" s="37"/>
      <c r="K534" s="37"/>
      <c r="L534" s="37"/>
    </row>
    <row r="537" spans="1:12" x14ac:dyDescent="0.15">
      <c r="A537" s="3"/>
      <c r="B537" s="78"/>
      <c r="C537" s="10"/>
      <c r="D537" s="37"/>
      <c r="E537" s="37"/>
      <c r="F537" s="37"/>
      <c r="G537" s="37"/>
      <c r="H537" s="37"/>
      <c r="I537" s="37"/>
      <c r="J537" s="37"/>
      <c r="K537" s="37"/>
      <c r="L537" s="37"/>
    </row>
    <row r="541" spans="1:12" x14ac:dyDescent="0.15">
      <c r="A541" s="3"/>
      <c r="B541" s="78"/>
      <c r="C541" s="10"/>
      <c r="D541" s="37"/>
      <c r="E541" s="37"/>
      <c r="F541" s="37"/>
      <c r="G541" s="37"/>
      <c r="H541" s="37"/>
      <c r="I541" s="37"/>
      <c r="J541" s="37"/>
      <c r="K541" s="37"/>
      <c r="L541" s="37"/>
    </row>
  </sheetData>
  <mergeCells count="174">
    <mergeCell ref="B475:B480"/>
    <mergeCell ref="A475:A480"/>
    <mergeCell ref="A481:A486"/>
    <mergeCell ref="B481:B486"/>
    <mergeCell ref="A487:A492"/>
    <mergeCell ref="B487:B492"/>
    <mergeCell ref="A493:A498"/>
    <mergeCell ref="B493:B498"/>
    <mergeCell ref="B426:B431"/>
    <mergeCell ref="A426:A431"/>
    <mergeCell ref="A432:A437"/>
    <mergeCell ref="B432:B437"/>
    <mergeCell ref="A383:A388"/>
    <mergeCell ref="B383:B388"/>
    <mergeCell ref="A322:A327"/>
    <mergeCell ref="B322:B327"/>
    <mergeCell ref="A420:A425"/>
    <mergeCell ref="B420:B425"/>
    <mergeCell ref="A346:A351"/>
    <mergeCell ref="B346:B351"/>
    <mergeCell ref="A371:A376"/>
    <mergeCell ref="B371:B376"/>
    <mergeCell ref="A365:A370"/>
    <mergeCell ref="B365:B370"/>
    <mergeCell ref="A328:A333"/>
    <mergeCell ref="B328:B333"/>
    <mergeCell ref="A408:A413"/>
    <mergeCell ref="B408:B413"/>
    <mergeCell ref="A402:A407"/>
    <mergeCell ref="B402:B407"/>
    <mergeCell ref="A414:A419"/>
    <mergeCell ref="B414:B419"/>
    <mergeCell ref="A389:A394"/>
    <mergeCell ref="B389:B394"/>
    <mergeCell ref="A359:A364"/>
    <mergeCell ref="B359:B364"/>
    <mergeCell ref="A517:A522"/>
    <mergeCell ref="B517:B522"/>
    <mergeCell ref="A396:A401"/>
    <mergeCell ref="B396:B401"/>
    <mergeCell ref="A450:A455"/>
    <mergeCell ref="B450:B455"/>
    <mergeCell ref="A377:A382"/>
    <mergeCell ref="B377:B382"/>
    <mergeCell ref="B438:B443"/>
    <mergeCell ref="A438:A443"/>
    <mergeCell ref="B463:B468"/>
    <mergeCell ref="A463:A468"/>
    <mergeCell ref="A457:A462"/>
    <mergeCell ref="B457:B462"/>
    <mergeCell ref="A511:A516"/>
    <mergeCell ref="B511:B516"/>
    <mergeCell ref="A499:A504"/>
    <mergeCell ref="B499:B504"/>
    <mergeCell ref="A444:A449"/>
    <mergeCell ref="B444:B449"/>
    <mergeCell ref="A469:A474"/>
    <mergeCell ref="B469:B474"/>
    <mergeCell ref="A505:A510"/>
    <mergeCell ref="B505:B510"/>
    <mergeCell ref="B3:B4"/>
    <mergeCell ref="A3:A4"/>
    <mergeCell ref="D3:R3"/>
    <mergeCell ref="C3:C4"/>
    <mergeCell ref="A286:A291"/>
    <mergeCell ref="B286:B291"/>
    <mergeCell ref="A292:A297"/>
    <mergeCell ref="B292:B297"/>
    <mergeCell ref="A48:A53"/>
    <mergeCell ref="B48:B53"/>
    <mergeCell ref="A54:A59"/>
    <mergeCell ref="B54:B59"/>
    <mergeCell ref="A30:A35"/>
    <mergeCell ref="B30:B35"/>
    <mergeCell ref="A36:A41"/>
    <mergeCell ref="B36:B41"/>
    <mergeCell ref="A115:A120"/>
    <mergeCell ref="B115:B120"/>
    <mergeCell ref="A121:A126"/>
    <mergeCell ref="B121:B126"/>
    <mergeCell ref="A6:A11"/>
    <mergeCell ref="B6:B11"/>
    <mergeCell ref="A157:A162"/>
    <mergeCell ref="B157:B162"/>
    <mergeCell ref="A12:A17"/>
    <mergeCell ref="B12:B17"/>
    <mergeCell ref="A42:A47"/>
    <mergeCell ref="B42:B47"/>
    <mergeCell ref="A78:A83"/>
    <mergeCell ref="B78:B83"/>
    <mergeCell ref="A84:A89"/>
    <mergeCell ref="B84:B89"/>
    <mergeCell ref="A102:A107"/>
    <mergeCell ref="B102:B107"/>
    <mergeCell ref="A24:A29"/>
    <mergeCell ref="B24:B29"/>
    <mergeCell ref="A96:A101"/>
    <mergeCell ref="B96:B101"/>
    <mergeCell ref="A151:A156"/>
    <mergeCell ref="B151:B156"/>
    <mergeCell ref="A18:A23"/>
    <mergeCell ref="B18:B23"/>
    <mergeCell ref="B163:B168"/>
    <mergeCell ref="A163:A168"/>
    <mergeCell ref="A139:A144"/>
    <mergeCell ref="B139:B144"/>
    <mergeCell ref="A108:A113"/>
    <mergeCell ref="B108:B113"/>
    <mergeCell ref="A127:A132"/>
    <mergeCell ref="B127:B132"/>
    <mergeCell ref="A133:A138"/>
    <mergeCell ref="B133:B138"/>
    <mergeCell ref="A145:A150"/>
    <mergeCell ref="B145:B150"/>
    <mergeCell ref="A90:A95"/>
    <mergeCell ref="B90:B95"/>
    <mergeCell ref="A60:A65"/>
    <mergeCell ref="B60:B65"/>
    <mergeCell ref="A66:A71"/>
    <mergeCell ref="B66:B71"/>
    <mergeCell ref="A72:A77"/>
    <mergeCell ref="B72:B77"/>
    <mergeCell ref="B200:B205"/>
    <mergeCell ref="A200:A205"/>
    <mergeCell ref="A212:A217"/>
    <mergeCell ref="B212:B217"/>
    <mergeCell ref="A169:A174"/>
    <mergeCell ref="B169:B174"/>
    <mergeCell ref="A243:A248"/>
    <mergeCell ref="B243:B248"/>
    <mergeCell ref="A194:A199"/>
    <mergeCell ref="B194:B199"/>
    <mergeCell ref="A206:A211"/>
    <mergeCell ref="B206:B211"/>
    <mergeCell ref="A188:A193"/>
    <mergeCell ref="B188:B193"/>
    <mergeCell ref="A182:A187"/>
    <mergeCell ref="B182:B187"/>
    <mergeCell ref="A175:A180"/>
    <mergeCell ref="B175:B180"/>
    <mergeCell ref="A255:A260"/>
    <mergeCell ref="B255:B260"/>
    <mergeCell ref="B218:B223"/>
    <mergeCell ref="A218:A223"/>
    <mergeCell ref="A224:A229"/>
    <mergeCell ref="B224:B229"/>
    <mergeCell ref="A231:A236"/>
    <mergeCell ref="B231:B236"/>
    <mergeCell ref="A237:A242"/>
    <mergeCell ref="B237:B242"/>
    <mergeCell ref="A334:A339"/>
    <mergeCell ref="B334:B339"/>
    <mergeCell ref="A352:A357"/>
    <mergeCell ref="B352:B357"/>
    <mergeCell ref="B340:B345"/>
    <mergeCell ref="A340:A345"/>
    <mergeCell ref="A249:A254"/>
    <mergeCell ref="B249:B254"/>
    <mergeCell ref="A261:A266"/>
    <mergeCell ref="B261:B266"/>
    <mergeCell ref="A298:A303"/>
    <mergeCell ref="B298:B303"/>
    <mergeCell ref="A304:A309"/>
    <mergeCell ref="B304:B309"/>
    <mergeCell ref="B316:B321"/>
    <mergeCell ref="A316:A321"/>
    <mergeCell ref="A280:A285"/>
    <mergeCell ref="B280:B285"/>
    <mergeCell ref="A310:A315"/>
    <mergeCell ref="B310:B315"/>
    <mergeCell ref="A267:A272"/>
    <mergeCell ref="B267:B272"/>
    <mergeCell ref="A274:A279"/>
    <mergeCell ref="B274:B279"/>
  </mergeCells>
  <conditionalFormatting sqref="D55">
    <cfRule type="dataBar" priority="9">
      <dataBar>
        <cfvo type="min"/>
        <cfvo type="max"/>
        <color rgb="FF638EC6"/>
      </dataBar>
    </cfRule>
  </conditionalFormatting>
  <conditionalFormatting sqref="D13:E13">
    <cfRule type="dataBar" priority="16">
      <dataBar>
        <cfvo type="min"/>
        <cfvo type="max"/>
        <color rgb="FF638EC6"/>
      </dataBar>
    </cfRule>
  </conditionalFormatting>
  <conditionalFormatting sqref="D19:E19">
    <cfRule type="dataBar" priority="14">
      <dataBar>
        <cfvo type="min"/>
        <cfvo type="max"/>
        <color rgb="FF638EC6"/>
      </dataBar>
    </cfRule>
  </conditionalFormatting>
  <conditionalFormatting sqref="D25:F25">
    <cfRule type="dataBar" priority="15">
      <dataBar>
        <cfvo type="min"/>
        <cfvo type="max"/>
        <color rgb="FF638EC6"/>
      </dataBar>
    </cfRule>
  </conditionalFormatting>
  <conditionalFormatting sqref="D43:F43">
    <cfRule type="dataBar" priority="13">
      <dataBar>
        <cfvo type="min"/>
        <cfvo type="max"/>
        <color rgb="FF638EC6"/>
      </dataBar>
    </cfRule>
  </conditionalFormatting>
  <conditionalFormatting sqref="D69:F69">
    <cfRule type="dataBar" priority="19">
      <dataBar>
        <cfvo type="min"/>
        <cfvo type="max"/>
        <color rgb="FF638EC6"/>
      </dataBar>
    </cfRule>
  </conditionalFormatting>
  <conditionalFormatting sqref="D73:I73">
    <cfRule type="dataBar" priority="7">
      <dataBar>
        <cfvo type="min"/>
        <cfvo type="max"/>
        <color rgb="FF638EC6"/>
      </dataBar>
    </cfRule>
  </conditionalFormatting>
  <conditionalFormatting sqref="F55">
    <cfRule type="dataBar" priority="10">
      <dataBar>
        <cfvo type="min"/>
        <cfvo type="max"/>
        <color rgb="FF638EC6"/>
      </dataBar>
    </cfRule>
  </conditionalFormatting>
  <conditionalFormatting sqref="G43">
    <cfRule type="dataBar" priority="11">
      <dataBar>
        <cfvo type="min"/>
        <cfvo type="max"/>
        <color rgb="FF638EC6"/>
      </dataBar>
    </cfRule>
  </conditionalFormatting>
  <printOptions horizontalCentered="1"/>
  <pageMargins left="0.39370078740157499" right="0.39370078740157499" top="0.98425196850393704" bottom="0.39370078740157499" header="0.31496062992126" footer="0.23622047244094499"/>
  <pageSetup paperSize="9" scale="79" fitToHeight="0" orientation="landscape" r:id="rId1"/>
  <headerFooter>
    <oddFooter>&amp;C&amp;"Times New Roman,обычный"&amp;8&amp;A&amp;R&amp;P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6"/>
  <dimension ref="A1:R120"/>
  <sheetViews>
    <sheetView zoomScaleNormal="100" zoomScaleSheetLayoutView="98" zoomScalePageLayoutView="78" workbookViewId="0">
      <pane ySplit="5" topLeftCell="A6" activePane="bottomLeft" state="frozen"/>
      <selection pane="bottomLeft" sqref="A1:Q1"/>
    </sheetView>
  </sheetViews>
  <sheetFormatPr baseColWidth="10" defaultColWidth="8.83203125" defaultRowHeight="12" x14ac:dyDescent="0.15"/>
  <cols>
    <col min="1" max="1" width="24.83203125" style="6" customWidth="1"/>
    <col min="2" max="2" width="35.5" style="2" customWidth="1"/>
    <col min="3" max="3" width="5.5" style="2" customWidth="1"/>
    <col min="4" max="5" width="4.5" style="2" customWidth="1"/>
    <col min="6" max="6" width="5.5" style="5" customWidth="1"/>
    <col min="7" max="7" width="12.83203125" style="55" customWidth="1"/>
    <col min="8" max="9" width="10.83203125" style="55" customWidth="1"/>
    <col min="10" max="10" width="11" style="55" customWidth="1"/>
    <col min="11" max="11" width="11.83203125" style="52" customWidth="1"/>
    <col min="12" max="12" width="10.83203125" style="52" customWidth="1"/>
    <col min="13" max="14" width="11.83203125" style="52" customWidth="1"/>
    <col min="15" max="16" width="12.83203125" style="2" customWidth="1"/>
    <col min="17" max="17" width="15.83203125" style="2" customWidth="1"/>
    <col min="18" max="18" width="8.83203125" style="136"/>
    <col min="19" max="16384" width="8.83203125" style="2"/>
  </cols>
  <sheetData>
    <row r="1" spans="1:18" ht="30" customHeight="1" x14ac:dyDescent="0.2">
      <c r="A1" s="227" t="s">
        <v>205</v>
      </c>
      <c r="B1" s="246"/>
      <c r="C1" s="246"/>
      <c r="D1" s="246"/>
      <c r="E1" s="246"/>
      <c r="F1" s="246"/>
      <c r="G1" s="246"/>
      <c r="H1" s="246"/>
      <c r="I1" s="246"/>
      <c r="J1" s="246"/>
      <c r="K1" s="246"/>
      <c r="L1" s="246"/>
      <c r="M1" s="246"/>
      <c r="N1" s="246"/>
      <c r="O1" s="246"/>
      <c r="P1" s="246"/>
      <c r="Q1" s="247"/>
    </row>
    <row r="2" spans="1:18" s="17" customFormat="1" ht="30" customHeight="1" x14ac:dyDescent="0.15">
      <c r="A2" s="248" t="s">
        <v>775</v>
      </c>
      <c r="B2" s="249"/>
      <c r="C2" s="249"/>
      <c r="D2" s="249"/>
      <c r="E2" s="249"/>
      <c r="F2" s="249"/>
      <c r="G2" s="249"/>
      <c r="H2" s="249"/>
      <c r="I2" s="249"/>
      <c r="J2" s="249"/>
      <c r="K2" s="249"/>
      <c r="L2" s="249"/>
      <c r="M2" s="249"/>
      <c r="N2" s="249"/>
      <c r="O2" s="249"/>
      <c r="P2" s="249"/>
      <c r="Q2" s="250"/>
      <c r="R2" s="137"/>
    </row>
    <row r="3" spans="1:18" ht="76" customHeight="1" x14ac:dyDescent="0.15">
      <c r="A3" s="240" t="s">
        <v>91</v>
      </c>
      <c r="B3" s="79" t="s">
        <v>206</v>
      </c>
      <c r="C3" s="252" t="s">
        <v>99</v>
      </c>
      <c r="D3" s="252"/>
      <c r="E3" s="252"/>
      <c r="F3" s="252"/>
      <c r="G3" s="240" t="s">
        <v>167</v>
      </c>
      <c r="H3" s="240" t="s">
        <v>166</v>
      </c>
      <c r="I3" s="240" t="s">
        <v>162</v>
      </c>
      <c r="J3" s="251"/>
      <c r="K3" s="240" t="s">
        <v>188</v>
      </c>
      <c r="L3" s="240" t="s">
        <v>115</v>
      </c>
      <c r="M3" s="240" t="s">
        <v>184</v>
      </c>
      <c r="N3" s="240" t="s">
        <v>662</v>
      </c>
      <c r="O3" s="240" t="s">
        <v>153</v>
      </c>
      <c r="P3" s="240"/>
      <c r="Q3" s="240" t="s">
        <v>95</v>
      </c>
    </row>
    <row r="4" spans="1:18" ht="30.75" customHeight="1" x14ac:dyDescent="0.15">
      <c r="A4" s="240"/>
      <c r="B4" s="59" t="str">
        <f>' Методика (раздел 2)'!B12</f>
        <v xml:space="preserve">Да, размещаются </v>
      </c>
      <c r="C4" s="240" t="s">
        <v>88</v>
      </c>
      <c r="D4" s="240" t="s">
        <v>113</v>
      </c>
      <c r="E4" s="240" t="s">
        <v>94</v>
      </c>
      <c r="F4" s="252" t="s">
        <v>92</v>
      </c>
      <c r="G4" s="240"/>
      <c r="H4" s="240"/>
      <c r="I4" s="240" t="s">
        <v>164</v>
      </c>
      <c r="J4" s="240" t="s">
        <v>163</v>
      </c>
      <c r="K4" s="251"/>
      <c r="L4" s="240"/>
      <c r="M4" s="240"/>
      <c r="N4" s="240"/>
      <c r="O4" s="240" t="s">
        <v>151</v>
      </c>
      <c r="P4" s="240" t="s">
        <v>150</v>
      </c>
      <c r="Q4" s="240"/>
    </row>
    <row r="5" spans="1:18" s="7" customFormat="1" ht="34" customHeight="1" x14ac:dyDescent="0.15">
      <c r="A5" s="240"/>
      <c r="B5" s="59" t="str">
        <f>' Методика (раздел 2)'!B13</f>
        <v>Нет, в установленные сроки не размещаются или размещаются в отдельных случаях</v>
      </c>
      <c r="C5" s="240"/>
      <c r="D5" s="240"/>
      <c r="E5" s="240"/>
      <c r="F5" s="252"/>
      <c r="G5" s="240"/>
      <c r="H5" s="240"/>
      <c r="I5" s="251"/>
      <c r="J5" s="251"/>
      <c r="K5" s="251"/>
      <c r="L5" s="240"/>
      <c r="M5" s="240"/>
      <c r="N5" s="240"/>
      <c r="O5" s="240"/>
      <c r="P5" s="240"/>
      <c r="Q5" s="240"/>
      <c r="R5" s="138"/>
    </row>
    <row r="6" spans="1:18" ht="15" customHeight="1" x14ac:dyDescent="0.15">
      <c r="A6" s="48" t="s">
        <v>0</v>
      </c>
      <c r="B6" s="49"/>
      <c r="C6" s="49"/>
      <c r="D6" s="49"/>
      <c r="E6" s="49"/>
      <c r="F6" s="49"/>
      <c r="G6" s="139"/>
      <c r="H6" s="49"/>
      <c r="I6" s="49"/>
      <c r="J6" s="49"/>
      <c r="K6" s="49"/>
      <c r="L6" s="49"/>
      <c r="M6" s="49"/>
      <c r="N6" s="49"/>
      <c r="O6" s="140"/>
      <c r="P6" s="50"/>
      <c r="Q6" s="141"/>
    </row>
    <row r="7" spans="1:18" ht="15" customHeight="1" x14ac:dyDescent="0.15">
      <c r="A7" s="91" t="s">
        <v>1</v>
      </c>
      <c r="B7" s="91" t="s">
        <v>111</v>
      </c>
      <c r="C7" s="92">
        <f t="shared" ref="C7:C20" si="0">IF(B7=B$4,2,0)</f>
        <v>2</v>
      </c>
      <c r="D7" s="92"/>
      <c r="E7" s="92"/>
      <c r="F7" s="93">
        <f>C7*(1-D7)*(1-E7)</f>
        <v>2</v>
      </c>
      <c r="G7" s="94" t="s">
        <v>231</v>
      </c>
      <c r="H7" s="91">
        <f>'Изменения в бюджет'!B6</f>
        <v>5</v>
      </c>
      <c r="I7" s="95">
        <v>5</v>
      </c>
      <c r="J7" s="95">
        <v>5</v>
      </c>
      <c r="K7" s="94" t="s">
        <v>116</v>
      </c>
      <c r="L7" s="94" t="s">
        <v>231</v>
      </c>
      <c r="M7" s="94" t="s">
        <v>230</v>
      </c>
      <c r="N7" s="94" t="s">
        <v>116</v>
      </c>
      <c r="O7" s="91" t="s">
        <v>473</v>
      </c>
      <c r="P7" s="91" t="s">
        <v>238</v>
      </c>
      <c r="Q7" s="91" t="s">
        <v>116</v>
      </c>
      <c r="R7" s="104" t="s">
        <v>116</v>
      </c>
    </row>
    <row r="8" spans="1:18" ht="15" customHeight="1" x14ac:dyDescent="0.15">
      <c r="A8" s="91" t="s">
        <v>2</v>
      </c>
      <c r="B8" s="91" t="s">
        <v>111</v>
      </c>
      <c r="C8" s="92">
        <f t="shared" si="0"/>
        <v>2</v>
      </c>
      <c r="D8" s="92"/>
      <c r="E8" s="92"/>
      <c r="F8" s="93">
        <f t="shared" ref="F8:F20" si="1">C8*(1-D8)*(1-E8)</f>
        <v>2</v>
      </c>
      <c r="G8" s="94" t="s">
        <v>231</v>
      </c>
      <c r="H8" s="91">
        <f>'Изменения в бюджет'!B12</f>
        <v>2</v>
      </c>
      <c r="I8" s="95">
        <v>2</v>
      </c>
      <c r="J8" s="95">
        <v>2</v>
      </c>
      <c r="K8" s="94" t="s">
        <v>116</v>
      </c>
      <c r="L8" s="94" t="s">
        <v>231</v>
      </c>
      <c r="M8" s="94" t="s">
        <v>231</v>
      </c>
      <c r="N8" s="94" t="s">
        <v>231</v>
      </c>
      <c r="O8" s="91" t="s">
        <v>236</v>
      </c>
      <c r="P8" s="91" t="s">
        <v>240</v>
      </c>
      <c r="Q8" s="91" t="s">
        <v>116</v>
      </c>
      <c r="R8" s="104" t="s">
        <v>116</v>
      </c>
    </row>
    <row r="9" spans="1:18" ht="15" customHeight="1" x14ac:dyDescent="0.15">
      <c r="A9" s="91" t="s">
        <v>3</v>
      </c>
      <c r="B9" s="91" t="s">
        <v>111</v>
      </c>
      <c r="C9" s="92">
        <f t="shared" si="0"/>
        <v>2</v>
      </c>
      <c r="D9" s="92"/>
      <c r="E9" s="92"/>
      <c r="F9" s="93">
        <f t="shared" si="1"/>
        <v>2</v>
      </c>
      <c r="G9" s="94" t="s">
        <v>231</v>
      </c>
      <c r="H9" s="91">
        <f>'Изменения в бюджет'!B18</f>
        <v>2</v>
      </c>
      <c r="I9" s="95">
        <v>2</v>
      </c>
      <c r="J9" s="95">
        <v>2</v>
      </c>
      <c r="K9" s="94" t="s">
        <v>116</v>
      </c>
      <c r="L9" s="94" t="s">
        <v>231</v>
      </c>
      <c r="M9" s="94" t="s">
        <v>231</v>
      </c>
      <c r="N9" s="94" t="s">
        <v>231</v>
      </c>
      <c r="O9" s="91" t="s">
        <v>473</v>
      </c>
      <c r="P9" s="91" t="s">
        <v>244</v>
      </c>
      <c r="Q9" s="91" t="s">
        <v>450</v>
      </c>
      <c r="R9" s="104" t="s">
        <v>116</v>
      </c>
    </row>
    <row r="10" spans="1:18" ht="15" customHeight="1" x14ac:dyDescent="0.15">
      <c r="A10" s="91" t="s">
        <v>4</v>
      </c>
      <c r="B10" s="91" t="s">
        <v>111</v>
      </c>
      <c r="C10" s="92">
        <f t="shared" si="0"/>
        <v>2</v>
      </c>
      <c r="D10" s="92"/>
      <c r="E10" s="92"/>
      <c r="F10" s="93">
        <f t="shared" si="1"/>
        <v>2</v>
      </c>
      <c r="G10" s="95" t="s">
        <v>231</v>
      </c>
      <c r="H10" s="91">
        <f>'Изменения в бюджет'!B24</f>
        <v>3</v>
      </c>
      <c r="I10" s="95">
        <v>3</v>
      </c>
      <c r="J10" s="95">
        <v>3</v>
      </c>
      <c r="K10" s="94" t="s">
        <v>116</v>
      </c>
      <c r="L10" s="94" t="s">
        <v>231</v>
      </c>
      <c r="M10" s="94" t="s">
        <v>230</v>
      </c>
      <c r="N10" s="94" t="s">
        <v>116</v>
      </c>
      <c r="O10" s="91" t="s">
        <v>473</v>
      </c>
      <c r="P10" s="91" t="s">
        <v>444</v>
      </c>
      <c r="Q10" s="91" t="s">
        <v>456</v>
      </c>
      <c r="R10" s="104" t="s">
        <v>116</v>
      </c>
    </row>
    <row r="11" spans="1:18" s="6" customFormat="1" ht="15" customHeight="1" x14ac:dyDescent="0.15">
      <c r="A11" s="91" t="s">
        <v>5</v>
      </c>
      <c r="B11" s="91" t="s">
        <v>111</v>
      </c>
      <c r="C11" s="92">
        <f t="shared" si="0"/>
        <v>2</v>
      </c>
      <c r="D11" s="92"/>
      <c r="E11" s="92"/>
      <c r="F11" s="93">
        <f t="shared" si="1"/>
        <v>2</v>
      </c>
      <c r="G11" s="95" t="s">
        <v>231</v>
      </c>
      <c r="H11" s="91">
        <f>'Изменения в бюджет'!B30</f>
        <v>4</v>
      </c>
      <c r="I11" s="95">
        <v>4</v>
      </c>
      <c r="J11" s="95">
        <v>4</v>
      </c>
      <c r="K11" s="94" t="s">
        <v>116</v>
      </c>
      <c r="L11" s="94" t="s">
        <v>231</v>
      </c>
      <c r="M11" s="94" t="s">
        <v>230</v>
      </c>
      <c r="N11" s="94" t="s">
        <v>116</v>
      </c>
      <c r="O11" s="91" t="s">
        <v>473</v>
      </c>
      <c r="P11" s="91" t="s">
        <v>249</v>
      </c>
      <c r="Q11" s="91" t="s">
        <v>116</v>
      </c>
      <c r="R11" s="104" t="s">
        <v>116</v>
      </c>
    </row>
    <row r="12" spans="1:18" s="6" customFormat="1" ht="15" customHeight="1" x14ac:dyDescent="0.15">
      <c r="A12" s="91" t="s">
        <v>6</v>
      </c>
      <c r="B12" s="91" t="s">
        <v>111</v>
      </c>
      <c r="C12" s="92">
        <f t="shared" si="0"/>
        <v>2</v>
      </c>
      <c r="D12" s="92"/>
      <c r="E12" s="92">
        <v>0.5</v>
      </c>
      <c r="F12" s="93">
        <f t="shared" si="1"/>
        <v>1</v>
      </c>
      <c r="G12" s="94" t="s">
        <v>231</v>
      </c>
      <c r="H12" s="91">
        <f>'Изменения в бюджет'!B36</f>
        <v>2</v>
      </c>
      <c r="I12" s="95">
        <v>2</v>
      </c>
      <c r="J12" s="95">
        <v>2</v>
      </c>
      <c r="K12" s="94" t="s">
        <v>116</v>
      </c>
      <c r="L12" s="94" t="s">
        <v>231</v>
      </c>
      <c r="M12" s="94" t="s">
        <v>231</v>
      </c>
      <c r="N12" s="94" t="s">
        <v>230</v>
      </c>
      <c r="O12" s="91" t="s">
        <v>473</v>
      </c>
      <c r="P12" s="91" t="s">
        <v>459</v>
      </c>
      <c r="Q12" s="91" t="s">
        <v>697</v>
      </c>
      <c r="R12" s="104" t="s">
        <v>116</v>
      </c>
    </row>
    <row r="13" spans="1:18" ht="15" customHeight="1" x14ac:dyDescent="0.15">
      <c r="A13" s="91" t="s">
        <v>7</v>
      </c>
      <c r="B13" s="91" t="s">
        <v>111</v>
      </c>
      <c r="C13" s="92">
        <f t="shared" si="0"/>
        <v>2</v>
      </c>
      <c r="D13" s="92"/>
      <c r="E13" s="92"/>
      <c r="F13" s="93">
        <f t="shared" si="1"/>
        <v>2</v>
      </c>
      <c r="G13" s="95" t="s">
        <v>231</v>
      </c>
      <c r="H13" s="91">
        <f>'Изменения в бюджет'!B42</f>
        <v>4</v>
      </c>
      <c r="I13" s="95">
        <v>4</v>
      </c>
      <c r="J13" s="95">
        <v>4</v>
      </c>
      <c r="K13" s="94" t="s">
        <v>116</v>
      </c>
      <c r="L13" s="94" t="s">
        <v>231</v>
      </c>
      <c r="M13" s="94" t="s">
        <v>231</v>
      </c>
      <c r="N13" s="94" t="s">
        <v>231</v>
      </c>
      <c r="O13" s="91" t="s">
        <v>473</v>
      </c>
      <c r="P13" s="91" t="s">
        <v>471</v>
      </c>
      <c r="Q13" s="91" t="s">
        <v>735</v>
      </c>
      <c r="R13" s="104" t="s">
        <v>116</v>
      </c>
    </row>
    <row r="14" spans="1:18" s="6" customFormat="1" ht="15" customHeight="1" x14ac:dyDescent="0.15">
      <c r="A14" s="91" t="s">
        <v>8</v>
      </c>
      <c r="B14" s="91" t="s">
        <v>111</v>
      </c>
      <c r="C14" s="92">
        <f t="shared" si="0"/>
        <v>2</v>
      </c>
      <c r="D14" s="92"/>
      <c r="E14" s="92"/>
      <c r="F14" s="93">
        <f t="shared" si="1"/>
        <v>2</v>
      </c>
      <c r="G14" s="94" t="s">
        <v>231</v>
      </c>
      <c r="H14" s="91">
        <f>'Изменения в бюджет'!B48</f>
        <v>2</v>
      </c>
      <c r="I14" s="95">
        <v>2</v>
      </c>
      <c r="J14" s="95">
        <v>2</v>
      </c>
      <c r="K14" s="94" t="s">
        <v>116</v>
      </c>
      <c r="L14" s="94" t="s">
        <v>231</v>
      </c>
      <c r="M14" s="94" t="s">
        <v>231</v>
      </c>
      <c r="N14" s="94" t="s">
        <v>231</v>
      </c>
      <c r="O14" s="91" t="s">
        <v>473</v>
      </c>
      <c r="P14" s="91" t="s">
        <v>463</v>
      </c>
      <c r="Q14" s="91" t="s">
        <v>116</v>
      </c>
      <c r="R14" s="104" t="s">
        <v>116</v>
      </c>
    </row>
    <row r="15" spans="1:18" ht="15" customHeight="1" x14ac:dyDescent="0.15">
      <c r="A15" s="91" t="s">
        <v>9</v>
      </c>
      <c r="B15" s="91" t="s">
        <v>111</v>
      </c>
      <c r="C15" s="92">
        <f t="shared" si="0"/>
        <v>2</v>
      </c>
      <c r="D15" s="92"/>
      <c r="E15" s="92"/>
      <c r="F15" s="93">
        <f t="shared" si="1"/>
        <v>2</v>
      </c>
      <c r="G15" s="95" t="s">
        <v>231</v>
      </c>
      <c r="H15" s="91">
        <f>'Изменения в бюджет'!B54</f>
        <v>4</v>
      </c>
      <c r="I15" s="95">
        <v>4</v>
      </c>
      <c r="J15" s="95">
        <v>4</v>
      </c>
      <c r="K15" s="94" t="s">
        <v>116</v>
      </c>
      <c r="L15" s="94" t="s">
        <v>231</v>
      </c>
      <c r="M15" s="94" t="s">
        <v>230</v>
      </c>
      <c r="N15" s="94" t="s">
        <v>116</v>
      </c>
      <c r="O15" s="91" t="s">
        <v>473</v>
      </c>
      <c r="P15" s="91" t="s">
        <v>254</v>
      </c>
      <c r="Q15" s="91" t="s">
        <v>116</v>
      </c>
      <c r="R15" s="104" t="s">
        <v>116</v>
      </c>
    </row>
    <row r="16" spans="1:18" ht="15" customHeight="1" x14ac:dyDescent="0.15">
      <c r="A16" s="91" t="s">
        <v>10</v>
      </c>
      <c r="B16" s="91" t="s">
        <v>111</v>
      </c>
      <c r="C16" s="92">
        <f t="shared" si="0"/>
        <v>2</v>
      </c>
      <c r="D16" s="92"/>
      <c r="E16" s="92"/>
      <c r="F16" s="93">
        <f t="shared" si="1"/>
        <v>2</v>
      </c>
      <c r="G16" s="95" t="s">
        <v>231</v>
      </c>
      <c r="H16" s="91">
        <f>'Изменения в бюджет'!B60</f>
        <v>4</v>
      </c>
      <c r="I16" s="95">
        <v>4</v>
      </c>
      <c r="J16" s="95">
        <v>4</v>
      </c>
      <c r="K16" s="94" t="s">
        <v>116</v>
      </c>
      <c r="L16" s="94" t="s">
        <v>231</v>
      </c>
      <c r="M16" s="94" t="s">
        <v>231</v>
      </c>
      <c r="N16" s="94" t="s">
        <v>231</v>
      </c>
      <c r="O16" s="91" t="s">
        <v>236</v>
      </c>
      <c r="P16" s="91" t="s">
        <v>235</v>
      </c>
      <c r="Q16" s="91" t="s">
        <v>116</v>
      </c>
      <c r="R16" s="104" t="s">
        <v>116</v>
      </c>
    </row>
    <row r="17" spans="1:18" ht="15" customHeight="1" x14ac:dyDescent="0.15">
      <c r="A17" s="91" t="s">
        <v>11</v>
      </c>
      <c r="B17" s="91" t="s">
        <v>111</v>
      </c>
      <c r="C17" s="92">
        <f t="shared" si="0"/>
        <v>2</v>
      </c>
      <c r="D17" s="92"/>
      <c r="E17" s="92">
        <v>0.5</v>
      </c>
      <c r="F17" s="93">
        <f t="shared" si="1"/>
        <v>1</v>
      </c>
      <c r="G17" s="94" t="s">
        <v>231</v>
      </c>
      <c r="H17" s="91">
        <f>'Изменения в бюджет'!B66</f>
        <v>3</v>
      </c>
      <c r="I17" s="95">
        <v>3</v>
      </c>
      <c r="J17" s="95">
        <v>3</v>
      </c>
      <c r="K17" s="94" t="s">
        <v>116</v>
      </c>
      <c r="L17" s="94" t="s">
        <v>231</v>
      </c>
      <c r="M17" s="94" t="s">
        <v>673</v>
      </c>
      <c r="N17" s="94" t="s">
        <v>665</v>
      </c>
      <c r="O17" s="91" t="s">
        <v>473</v>
      </c>
      <c r="P17" s="91" t="s">
        <v>343</v>
      </c>
      <c r="Q17" s="91" t="s">
        <v>674</v>
      </c>
      <c r="R17" s="104" t="s">
        <v>116</v>
      </c>
    </row>
    <row r="18" spans="1:18" s="9" customFormat="1" ht="15" customHeight="1" x14ac:dyDescent="0.15">
      <c r="A18" s="91" t="s">
        <v>12</v>
      </c>
      <c r="B18" s="91" t="s">
        <v>111</v>
      </c>
      <c r="C18" s="92">
        <f t="shared" si="0"/>
        <v>2</v>
      </c>
      <c r="D18" s="92"/>
      <c r="E18" s="92"/>
      <c r="F18" s="93">
        <f t="shared" si="1"/>
        <v>2</v>
      </c>
      <c r="G18" s="94" t="s">
        <v>231</v>
      </c>
      <c r="H18" s="91">
        <f>'Изменения в бюджет'!B72</f>
        <v>6</v>
      </c>
      <c r="I18" s="95">
        <v>6</v>
      </c>
      <c r="J18" s="95">
        <v>6</v>
      </c>
      <c r="K18" s="94" t="s">
        <v>116</v>
      </c>
      <c r="L18" s="94" t="s">
        <v>231</v>
      </c>
      <c r="M18" s="94" t="s">
        <v>230</v>
      </c>
      <c r="N18" s="94" t="s">
        <v>116</v>
      </c>
      <c r="O18" s="91" t="s">
        <v>473</v>
      </c>
      <c r="P18" s="91" t="s">
        <v>256</v>
      </c>
      <c r="Q18" s="91" t="s">
        <v>116</v>
      </c>
      <c r="R18" s="104" t="s">
        <v>116</v>
      </c>
    </row>
    <row r="19" spans="1:18" ht="15" customHeight="1" x14ac:dyDescent="0.15">
      <c r="A19" s="91" t="s">
        <v>13</v>
      </c>
      <c r="B19" s="91" t="s">
        <v>111</v>
      </c>
      <c r="C19" s="92">
        <f t="shared" si="0"/>
        <v>2</v>
      </c>
      <c r="D19" s="92"/>
      <c r="E19" s="92"/>
      <c r="F19" s="93">
        <f t="shared" si="1"/>
        <v>2</v>
      </c>
      <c r="G19" s="94" t="s">
        <v>231</v>
      </c>
      <c r="H19" s="91">
        <f>'Изменения в бюджет'!B78</f>
        <v>4</v>
      </c>
      <c r="I19" s="95">
        <v>4</v>
      </c>
      <c r="J19" s="95">
        <v>4</v>
      </c>
      <c r="K19" s="94" t="s">
        <v>116</v>
      </c>
      <c r="L19" s="94" t="s">
        <v>231</v>
      </c>
      <c r="M19" s="94" t="s">
        <v>230</v>
      </c>
      <c r="N19" s="94" t="s">
        <v>116</v>
      </c>
      <c r="O19" s="91" t="s">
        <v>473</v>
      </c>
      <c r="P19" s="91" t="s">
        <v>259</v>
      </c>
      <c r="Q19" s="91" t="s">
        <v>484</v>
      </c>
      <c r="R19" s="104" t="s">
        <v>116</v>
      </c>
    </row>
    <row r="20" spans="1:18" ht="15" customHeight="1" x14ac:dyDescent="0.15">
      <c r="A20" s="91" t="s">
        <v>14</v>
      </c>
      <c r="B20" s="91" t="s">
        <v>111</v>
      </c>
      <c r="C20" s="92">
        <f t="shared" si="0"/>
        <v>2</v>
      </c>
      <c r="D20" s="92"/>
      <c r="E20" s="92">
        <v>0.5</v>
      </c>
      <c r="F20" s="93">
        <f t="shared" si="1"/>
        <v>1</v>
      </c>
      <c r="G20" s="94" t="s">
        <v>231</v>
      </c>
      <c r="H20" s="91">
        <f>'Изменения в бюджет'!B84</f>
        <v>5</v>
      </c>
      <c r="I20" s="95">
        <v>5</v>
      </c>
      <c r="J20" s="95">
        <v>5</v>
      </c>
      <c r="K20" s="94" t="s">
        <v>116</v>
      </c>
      <c r="L20" s="94" t="s">
        <v>664</v>
      </c>
      <c r="M20" s="94" t="s">
        <v>230</v>
      </c>
      <c r="N20" s="94" t="s">
        <v>116</v>
      </c>
      <c r="O20" s="91" t="s">
        <v>473</v>
      </c>
      <c r="P20" s="91" t="s">
        <v>262</v>
      </c>
      <c r="Q20" s="91" t="s">
        <v>678</v>
      </c>
      <c r="R20" s="104" t="s">
        <v>116</v>
      </c>
    </row>
    <row r="21" spans="1:18" ht="15" customHeight="1" x14ac:dyDescent="0.15">
      <c r="A21" s="91" t="s">
        <v>15</v>
      </c>
      <c r="B21" s="91" t="s">
        <v>111</v>
      </c>
      <c r="C21" s="92">
        <f>IF(B21=B$4,2,0)</f>
        <v>2</v>
      </c>
      <c r="D21" s="92"/>
      <c r="E21" s="92"/>
      <c r="F21" s="93">
        <f>C21*(1-D21)*(1-E21)</f>
        <v>2</v>
      </c>
      <c r="G21" s="94" t="s">
        <v>231</v>
      </c>
      <c r="H21" s="91">
        <f>'Изменения в бюджет'!B90</f>
        <v>4</v>
      </c>
      <c r="I21" s="95">
        <v>4</v>
      </c>
      <c r="J21" s="95">
        <v>4</v>
      </c>
      <c r="K21" s="94" t="s">
        <v>116</v>
      </c>
      <c r="L21" s="94" t="s">
        <v>231</v>
      </c>
      <c r="M21" s="94" t="s">
        <v>231</v>
      </c>
      <c r="N21" s="94" t="s">
        <v>231</v>
      </c>
      <c r="O21" s="91" t="s">
        <v>236</v>
      </c>
      <c r="P21" s="91" t="s">
        <v>347</v>
      </c>
      <c r="Q21" s="91" t="s">
        <v>116</v>
      </c>
      <c r="R21" s="104" t="s">
        <v>116</v>
      </c>
    </row>
    <row r="22" spans="1:18" ht="15" customHeight="1" x14ac:dyDescent="0.15">
      <c r="A22" s="91" t="s">
        <v>16</v>
      </c>
      <c r="B22" s="91" t="s">
        <v>111</v>
      </c>
      <c r="C22" s="92">
        <f>IF(B22=B$4,2,0)</f>
        <v>2</v>
      </c>
      <c r="D22" s="92"/>
      <c r="E22" s="92"/>
      <c r="F22" s="93">
        <f>C22*(1-D22)*(1-E22)</f>
        <v>2</v>
      </c>
      <c r="G22" s="94" t="s">
        <v>231</v>
      </c>
      <c r="H22" s="91">
        <f>'Изменения в бюджет'!B96</f>
        <v>4</v>
      </c>
      <c r="I22" s="95">
        <v>4</v>
      </c>
      <c r="J22" s="95">
        <v>4</v>
      </c>
      <c r="K22" s="94" t="s">
        <v>116</v>
      </c>
      <c r="L22" s="94" t="s">
        <v>231</v>
      </c>
      <c r="M22" s="94" t="s">
        <v>231</v>
      </c>
      <c r="N22" s="94" t="s">
        <v>231</v>
      </c>
      <c r="O22" s="91" t="s">
        <v>236</v>
      </c>
      <c r="P22" s="91" t="s">
        <v>266</v>
      </c>
      <c r="Q22" s="91" t="s">
        <v>467</v>
      </c>
      <c r="R22" s="104" t="s">
        <v>116</v>
      </c>
    </row>
    <row r="23" spans="1:18" ht="15" customHeight="1" x14ac:dyDescent="0.15">
      <c r="A23" s="91" t="s">
        <v>17</v>
      </c>
      <c r="B23" s="91" t="s">
        <v>111</v>
      </c>
      <c r="C23" s="92">
        <f>IF(B23=B$4,2,0)</f>
        <v>2</v>
      </c>
      <c r="D23" s="92"/>
      <c r="E23" s="92"/>
      <c r="F23" s="93">
        <f>C23*(1-D23)*(1-E23)</f>
        <v>2</v>
      </c>
      <c r="G23" s="94" t="s">
        <v>231</v>
      </c>
      <c r="H23" s="91">
        <f>'Изменения в бюджет'!B102</f>
        <v>9</v>
      </c>
      <c r="I23" s="95">
        <v>9</v>
      </c>
      <c r="J23" s="95">
        <v>9</v>
      </c>
      <c r="K23" s="94" t="s">
        <v>116</v>
      </c>
      <c r="L23" s="94" t="s">
        <v>231</v>
      </c>
      <c r="M23" s="94" t="s">
        <v>231</v>
      </c>
      <c r="N23" s="94" t="s">
        <v>231</v>
      </c>
      <c r="O23" s="91" t="s">
        <v>473</v>
      </c>
      <c r="P23" s="91" t="s">
        <v>268</v>
      </c>
      <c r="Q23" s="91" t="s">
        <v>666</v>
      </c>
      <c r="R23" s="104" t="s">
        <v>116</v>
      </c>
    </row>
    <row r="24" spans="1:18" ht="15" customHeight="1" x14ac:dyDescent="0.15">
      <c r="A24" s="91" t="s">
        <v>139</v>
      </c>
      <c r="B24" s="91" t="s">
        <v>491</v>
      </c>
      <c r="C24" s="142" t="s">
        <v>118</v>
      </c>
      <c r="D24" s="92"/>
      <c r="E24" s="92"/>
      <c r="F24" s="142" t="s">
        <v>118</v>
      </c>
      <c r="G24" s="94" t="s">
        <v>116</v>
      </c>
      <c r="H24" s="91">
        <f>'Изменения в бюджет'!B108</f>
        <v>0</v>
      </c>
      <c r="I24" s="95" t="s">
        <v>116</v>
      </c>
      <c r="J24" s="95" t="s">
        <v>116</v>
      </c>
      <c r="K24" s="95" t="s">
        <v>116</v>
      </c>
      <c r="L24" s="94" t="s">
        <v>116</v>
      </c>
      <c r="M24" s="94" t="s">
        <v>116</v>
      </c>
      <c r="N24" s="91" t="s">
        <v>116</v>
      </c>
      <c r="O24" s="91" t="s">
        <v>116</v>
      </c>
      <c r="P24" s="91" t="s">
        <v>116</v>
      </c>
      <c r="Q24" s="91" t="s">
        <v>116</v>
      </c>
      <c r="R24" s="104" t="s">
        <v>116</v>
      </c>
    </row>
    <row r="25" spans="1:18" ht="15" customHeight="1" x14ac:dyDescent="0.15">
      <c r="A25" s="48" t="s">
        <v>18</v>
      </c>
      <c r="B25" s="50"/>
      <c r="C25" s="50"/>
      <c r="D25" s="50"/>
      <c r="E25" s="50"/>
      <c r="F25" s="49"/>
      <c r="G25" s="140"/>
      <c r="H25" s="143"/>
      <c r="I25" s="143"/>
      <c r="J25" s="143"/>
      <c r="K25" s="140"/>
      <c r="L25" s="140"/>
      <c r="M25" s="140"/>
      <c r="N25" s="140"/>
      <c r="O25" s="143"/>
      <c r="P25" s="143"/>
      <c r="Q25" s="144"/>
      <c r="R25" s="104" t="s">
        <v>116</v>
      </c>
    </row>
    <row r="26" spans="1:18" ht="15" customHeight="1" x14ac:dyDescent="0.15">
      <c r="A26" s="91" t="s">
        <v>19</v>
      </c>
      <c r="B26" s="91" t="s">
        <v>111</v>
      </c>
      <c r="C26" s="92">
        <f t="shared" ref="C26:C36" si="2">IF(B26=B$4,2,0)</f>
        <v>2</v>
      </c>
      <c r="D26" s="92"/>
      <c r="E26" s="92"/>
      <c r="F26" s="93">
        <f t="shared" ref="F26:F36" si="3">C26*(1-D26)*(1-E26)</f>
        <v>2</v>
      </c>
      <c r="G26" s="94" t="s">
        <v>231</v>
      </c>
      <c r="H26" s="91">
        <f>'Изменения в бюджет'!B115</f>
        <v>2</v>
      </c>
      <c r="I26" s="95">
        <v>2</v>
      </c>
      <c r="J26" s="95">
        <v>2</v>
      </c>
      <c r="K26" s="95" t="s">
        <v>116</v>
      </c>
      <c r="L26" s="94" t="s">
        <v>231</v>
      </c>
      <c r="M26" s="94" t="s">
        <v>230</v>
      </c>
      <c r="N26" s="94" t="s">
        <v>116</v>
      </c>
      <c r="O26" s="91" t="s">
        <v>473</v>
      </c>
      <c r="P26" s="91" t="s">
        <v>279</v>
      </c>
      <c r="Q26" s="91" t="s">
        <v>703</v>
      </c>
      <c r="R26" s="104" t="s">
        <v>116</v>
      </c>
    </row>
    <row r="27" spans="1:18" ht="15" customHeight="1" x14ac:dyDescent="0.15">
      <c r="A27" s="91" t="s">
        <v>20</v>
      </c>
      <c r="B27" s="91" t="s">
        <v>111</v>
      </c>
      <c r="C27" s="92">
        <f t="shared" si="2"/>
        <v>2</v>
      </c>
      <c r="D27" s="92"/>
      <c r="E27" s="92"/>
      <c r="F27" s="93">
        <f t="shared" si="3"/>
        <v>2</v>
      </c>
      <c r="G27" s="94" t="s">
        <v>231</v>
      </c>
      <c r="H27" s="91">
        <f>'Изменения в бюджет'!B121</f>
        <v>6</v>
      </c>
      <c r="I27" s="95">
        <v>6</v>
      </c>
      <c r="J27" s="95">
        <v>6</v>
      </c>
      <c r="K27" s="94" t="s">
        <v>116</v>
      </c>
      <c r="L27" s="94" t="s">
        <v>231</v>
      </c>
      <c r="M27" s="94" t="s">
        <v>231</v>
      </c>
      <c r="N27" s="94" t="s">
        <v>231</v>
      </c>
      <c r="O27" s="91" t="s">
        <v>473</v>
      </c>
      <c r="P27" s="91" t="s">
        <v>280</v>
      </c>
      <c r="Q27" s="132" t="s">
        <v>116</v>
      </c>
      <c r="R27" s="104" t="s">
        <v>116</v>
      </c>
    </row>
    <row r="28" spans="1:18" ht="15" customHeight="1" x14ac:dyDescent="0.15">
      <c r="A28" s="91" t="s">
        <v>21</v>
      </c>
      <c r="B28" s="91" t="s">
        <v>111</v>
      </c>
      <c r="C28" s="92">
        <f t="shared" si="2"/>
        <v>2</v>
      </c>
      <c r="D28" s="92"/>
      <c r="E28" s="92"/>
      <c r="F28" s="93">
        <f t="shared" si="3"/>
        <v>2</v>
      </c>
      <c r="G28" s="94" t="s">
        <v>231</v>
      </c>
      <c r="H28" s="91">
        <f>'Изменения в бюджет'!B127</f>
        <v>5</v>
      </c>
      <c r="I28" s="95">
        <v>5</v>
      </c>
      <c r="J28" s="95">
        <v>5</v>
      </c>
      <c r="K28" s="94" t="s">
        <v>116</v>
      </c>
      <c r="L28" s="94" t="s">
        <v>231</v>
      </c>
      <c r="M28" s="94" t="s">
        <v>231</v>
      </c>
      <c r="N28" s="94" t="s">
        <v>231</v>
      </c>
      <c r="O28" s="91" t="s">
        <v>473</v>
      </c>
      <c r="P28" s="91" t="s">
        <v>274</v>
      </c>
      <c r="Q28" s="91" t="s">
        <v>449</v>
      </c>
      <c r="R28" s="104" t="s">
        <v>116</v>
      </c>
    </row>
    <row r="29" spans="1:18" ht="15" customHeight="1" x14ac:dyDescent="0.15">
      <c r="A29" s="91" t="s">
        <v>22</v>
      </c>
      <c r="B29" s="91" t="s">
        <v>111</v>
      </c>
      <c r="C29" s="92">
        <f t="shared" si="2"/>
        <v>2</v>
      </c>
      <c r="D29" s="92"/>
      <c r="E29" s="92">
        <v>0.5</v>
      </c>
      <c r="F29" s="93">
        <f t="shared" si="3"/>
        <v>1</v>
      </c>
      <c r="G29" s="94" t="s">
        <v>231</v>
      </c>
      <c r="H29" s="91">
        <f>'Изменения в бюджет'!B133</f>
        <v>4</v>
      </c>
      <c r="I29" s="95">
        <v>4</v>
      </c>
      <c r="J29" s="95">
        <v>4</v>
      </c>
      <c r="K29" s="94" t="s">
        <v>116</v>
      </c>
      <c r="L29" s="94" t="s">
        <v>231</v>
      </c>
      <c r="M29" s="94" t="s">
        <v>231</v>
      </c>
      <c r="N29" s="94" t="s">
        <v>231</v>
      </c>
      <c r="O29" s="91" t="s">
        <v>785</v>
      </c>
      <c r="P29" s="91" t="s">
        <v>783</v>
      </c>
      <c r="Q29" s="94" t="s">
        <v>782</v>
      </c>
      <c r="R29" s="104" t="s">
        <v>116</v>
      </c>
    </row>
    <row r="30" spans="1:18" ht="15" customHeight="1" x14ac:dyDescent="0.15">
      <c r="A30" s="91" t="s">
        <v>23</v>
      </c>
      <c r="B30" s="91" t="s">
        <v>111</v>
      </c>
      <c r="C30" s="92">
        <f t="shared" si="2"/>
        <v>2</v>
      </c>
      <c r="D30" s="92"/>
      <c r="E30" s="92"/>
      <c r="F30" s="93">
        <f t="shared" si="3"/>
        <v>2</v>
      </c>
      <c r="G30" s="94" t="s">
        <v>231</v>
      </c>
      <c r="H30" s="91">
        <f>'Изменения в бюджет'!B139</f>
        <v>3</v>
      </c>
      <c r="I30" s="95">
        <v>3</v>
      </c>
      <c r="J30" s="95">
        <v>3</v>
      </c>
      <c r="K30" s="94" t="s">
        <v>116</v>
      </c>
      <c r="L30" s="94" t="s">
        <v>231</v>
      </c>
      <c r="M30" s="94" t="s">
        <v>231</v>
      </c>
      <c r="N30" s="94" t="s">
        <v>231</v>
      </c>
      <c r="O30" s="91" t="s">
        <v>473</v>
      </c>
      <c r="P30" s="91" t="s">
        <v>464</v>
      </c>
      <c r="Q30" s="132" t="s">
        <v>116</v>
      </c>
      <c r="R30" s="104" t="s">
        <v>116</v>
      </c>
    </row>
    <row r="31" spans="1:18" ht="15" customHeight="1" x14ac:dyDescent="0.15">
      <c r="A31" s="91" t="s">
        <v>24</v>
      </c>
      <c r="B31" s="91" t="s">
        <v>111</v>
      </c>
      <c r="C31" s="92">
        <f t="shared" si="2"/>
        <v>2</v>
      </c>
      <c r="D31" s="92"/>
      <c r="E31" s="92"/>
      <c r="F31" s="93">
        <f t="shared" si="3"/>
        <v>2</v>
      </c>
      <c r="G31" s="94" t="s">
        <v>231</v>
      </c>
      <c r="H31" s="91">
        <f>'Изменения в бюджет'!B145</f>
        <v>2</v>
      </c>
      <c r="I31" s="95">
        <v>2</v>
      </c>
      <c r="J31" s="95">
        <v>2</v>
      </c>
      <c r="K31" s="94" t="s">
        <v>116</v>
      </c>
      <c r="L31" s="94" t="s">
        <v>231</v>
      </c>
      <c r="M31" s="94" t="s">
        <v>231</v>
      </c>
      <c r="N31" s="94" t="s">
        <v>231</v>
      </c>
      <c r="O31" s="91" t="s">
        <v>236</v>
      </c>
      <c r="P31" s="91" t="s">
        <v>494</v>
      </c>
      <c r="Q31" s="132" t="s">
        <v>116</v>
      </c>
      <c r="R31" s="104" t="s">
        <v>116</v>
      </c>
    </row>
    <row r="32" spans="1:18" ht="15" customHeight="1" x14ac:dyDescent="0.15">
      <c r="A32" s="91" t="s">
        <v>25</v>
      </c>
      <c r="B32" s="91" t="s">
        <v>111</v>
      </c>
      <c r="C32" s="92">
        <f t="shared" si="2"/>
        <v>2</v>
      </c>
      <c r="D32" s="92"/>
      <c r="E32" s="92"/>
      <c r="F32" s="93">
        <f t="shared" si="3"/>
        <v>2</v>
      </c>
      <c r="G32" s="94" t="s">
        <v>231</v>
      </c>
      <c r="H32" s="91">
        <f>'Изменения в бюджет'!B151</f>
        <v>2</v>
      </c>
      <c r="I32" s="95">
        <v>2</v>
      </c>
      <c r="J32" s="95">
        <v>2</v>
      </c>
      <c r="K32" s="94" t="s">
        <v>116</v>
      </c>
      <c r="L32" s="94" t="s">
        <v>231</v>
      </c>
      <c r="M32" s="94" t="s">
        <v>231</v>
      </c>
      <c r="N32" s="94" t="s">
        <v>231</v>
      </c>
      <c r="O32" s="91" t="s">
        <v>473</v>
      </c>
      <c r="P32" s="91" t="s">
        <v>497</v>
      </c>
      <c r="Q32" s="132" t="s">
        <v>116</v>
      </c>
      <c r="R32" s="104" t="s">
        <v>116</v>
      </c>
    </row>
    <row r="33" spans="1:18" ht="15" customHeight="1" x14ac:dyDescent="0.15">
      <c r="A33" s="91" t="s">
        <v>26</v>
      </c>
      <c r="B33" s="91" t="s">
        <v>111</v>
      </c>
      <c r="C33" s="92">
        <f t="shared" si="2"/>
        <v>2</v>
      </c>
      <c r="D33" s="92"/>
      <c r="E33" s="92"/>
      <c r="F33" s="93">
        <f t="shared" si="3"/>
        <v>2</v>
      </c>
      <c r="G33" s="94" t="s">
        <v>231</v>
      </c>
      <c r="H33" s="91">
        <f>'Изменения в бюджет'!B157</f>
        <v>8</v>
      </c>
      <c r="I33" s="95">
        <v>8</v>
      </c>
      <c r="J33" s="95">
        <v>8</v>
      </c>
      <c r="K33" s="94" t="s">
        <v>116</v>
      </c>
      <c r="L33" s="94" t="s">
        <v>231</v>
      </c>
      <c r="M33" s="94" t="s">
        <v>231</v>
      </c>
      <c r="N33" s="94" t="s">
        <v>231</v>
      </c>
      <c r="O33" s="91" t="s">
        <v>473</v>
      </c>
      <c r="P33" s="91" t="s">
        <v>284</v>
      </c>
      <c r="Q33" s="91" t="s">
        <v>450</v>
      </c>
      <c r="R33" s="104" t="s">
        <v>116</v>
      </c>
    </row>
    <row r="34" spans="1:18" ht="15" customHeight="1" x14ac:dyDescent="0.15">
      <c r="A34" s="91" t="s">
        <v>27</v>
      </c>
      <c r="B34" s="91" t="s">
        <v>111</v>
      </c>
      <c r="C34" s="92">
        <f t="shared" si="2"/>
        <v>2</v>
      </c>
      <c r="D34" s="92"/>
      <c r="E34" s="92"/>
      <c r="F34" s="93">
        <f t="shared" si="3"/>
        <v>2</v>
      </c>
      <c r="G34" s="94" t="s">
        <v>231</v>
      </c>
      <c r="H34" s="91">
        <f>'Изменения в бюджет'!B163</f>
        <v>4</v>
      </c>
      <c r="I34" s="95">
        <v>4</v>
      </c>
      <c r="J34" s="95">
        <v>4</v>
      </c>
      <c r="K34" s="94" t="s">
        <v>116</v>
      </c>
      <c r="L34" s="94" t="s">
        <v>231</v>
      </c>
      <c r="M34" s="94" t="s">
        <v>230</v>
      </c>
      <c r="N34" s="94" t="s">
        <v>116</v>
      </c>
      <c r="O34" s="91" t="s">
        <v>784</v>
      </c>
      <c r="P34" s="91" t="s">
        <v>352</v>
      </c>
      <c r="Q34" s="91" t="s">
        <v>450</v>
      </c>
      <c r="R34" s="104" t="s">
        <v>116</v>
      </c>
    </row>
    <row r="35" spans="1:18" s="6" customFormat="1" ht="15" customHeight="1" x14ac:dyDescent="0.15">
      <c r="A35" s="91" t="s">
        <v>138</v>
      </c>
      <c r="B35" s="91" t="s">
        <v>111</v>
      </c>
      <c r="C35" s="92">
        <f t="shared" si="2"/>
        <v>2</v>
      </c>
      <c r="D35" s="92"/>
      <c r="E35" s="92"/>
      <c r="F35" s="93">
        <f t="shared" si="3"/>
        <v>2</v>
      </c>
      <c r="G35" s="94" t="s">
        <v>231</v>
      </c>
      <c r="H35" s="91">
        <f>'Изменения в бюджет'!B169</f>
        <v>1</v>
      </c>
      <c r="I35" s="95">
        <v>1</v>
      </c>
      <c r="J35" s="95">
        <v>1</v>
      </c>
      <c r="K35" s="94" t="s">
        <v>116</v>
      </c>
      <c r="L35" s="94" t="s">
        <v>231</v>
      </c>
      <c r="M35" s="94" t="s">
        <v>231</v>
      </c>
      <c r="N35" s="94" t="s">
        <v>231</v>
      </c>
      <c r="O35" s="91" t="s">
        <v>473</v>
      </c>
      <c r="P35" s="91" t="s">
        <v>507</v>
      </c>
      <c r="Q35" s="91" t="s">
        <v>116</v>
      </c>
      <c r="R35" s="104" t="s">
        <v>116</v>
      </c>
    </row>
    <row r="36" spans="1:18" ht="15" customHeight="1" x14ac:dyDescent="0.15">
      <c r="A36" s="91" t="s">
        <v>28</v>
      </c>
      <c r="B36" s="91" t="s">
        <v>111</v>
      </c>
      <c r="C36" s="92">
        <f t="shared" si="2"/>
        <v>2</v>
      </c>
      <c r="D36" s="92"/>
      <c r="E36" s="92"/>
      <c r="F36" s="93">
        <f t="shared" si="3"/>
        <v>2</v>
      </c>
      <c r="G36" s="94" t="s">
        <v>231</v>
      </c>
      <c r="H36" s="91">
        <f>'Изменения в бюджет'!B175</f>
        <v>3</v>
      </c>
      <c r="I36" s="95">
        <v>3</v>
      </c>
      <c r="J36" s="95">
        <v>3</v>
      </c>
      <c r="K36" s="94" t="s">
        <v>116</v>
      </c>
      <c r="L36" s="94" t="s">
        <v>231</v>
      </c>
      <c r="M36" s="94" t="s">
        <v>231</v>
      </c>
      <c r="N36" s="94" t="s">
        <v>231</v>
      </c>
      <c r="O36" s="91" t="s">
        <v>473</v>
      </c>
      <c r="P36" s="91" t="s">
        <v>278</v>
      </c>
      <c r="Q36" s="91" t="s">
        <v>450</v>
      </c>
      <c r="R36" s="104" t="s">
        <v>116</v>
      </c>
    </row>
    <row r="37" spans="1:18" ht="15" customHeight="1" x14ac:dyDescent="0.15">
      <c r="A37" s="48" t="s">
        <v>29</v>
      </c>
      <c r="B37" s="50"/>
      <c r="C37" s="50"/>
      <c r="D37" s="50"/>
      <c r="E37" s="50"/>
      <c r="F37" s="49"/>
      <c r="G37" s="140"/>
      <c r="H37" s="143"/>
      <c r="I37" s="143"/>
      <c r="J37" s="143"/>
      <c r="K37" s="140"/>
      <c r="L37" s="140"/>
      <c r="M37" s="140"/>
      <c r="N37" s="140"/>
      <c r="O37" s="143"/>
      <c r="P37" s="143"/>
      <c r="Q37" s="144"/>
      <c r="R37" s="104" t="s">
        <v>116</v>
      </c>
    </row>
    <row r="38" spans="1:18" ht="15" customHeight="1" x14ac:dyDescent="0.15">
      <c r="A38" s="91" t="s">
        <v>30</v>
      </c>
      <c r="B38" s="91" t="s">
        <v>100</v>
      </c>
      <c r="C38" s="92">
        <f t="shared" ref="C38:C45" si="4">IF(B38=B$4,2,0)</f>
        <v>0</v>
      </c>
      <c r="D38" s="92"/>
      <c r="E38" s="92"/>
      <c r="F38" s="93">
        <f>C38*(1-D38)*(1-E38)</f>
        <v>0</v>
      </c>
      <c r="G38" s="94" t="s">
        <v>230</v>
      </c>
      <c r="H38" s="91">
        <f>'Изменения в бюджет'!B182</f>
        <v>4</v>
      </c>
      <c r="I38" s="95">
        <v>3</v>
      </c>
      <c r="J38" s="95">
        <v>3</v>
      </c>
      <c r="K38" s="94" t="s">
        <v>516</v>
      </c>
      <c r="L38" s="94" t="s">
        <v>231</v>
      </c>
      <c r="M38" s="94" t="s">
        <v>231</v>
      </c>
      <c r="N38" s="94" t="s">
        <v>231</v>
      </c>
      <c r="O38" s="91" t="s">
        <v>473</v>
      </c>
      <c r="P38" s="91" t="s">
        <v>301</v>
      </c>
      <c r="Q38" s="91" t="s">
        <v>667</v>
      </c>
      <c r="R38" s="104" t="s">
        <v>116</v>
      </c>
    </row>
    <row r="39" spans="1:18" s="6" customFormat="1" ht="15" customHeight="1" x14ac:dyDescent="0.15">
      <c r="A39" s="91" t="s">
        <v>31</v>
      </c>
      <c r="B39" s="91" t="s">
        <v>111</v>
      </c>
      <c r="C39" s="92">
        <f t="shared" si="4"/>
        <v>2</v>
      </c>
      <c r="D39" s="92"/>
      <c r="E39" s="92"/>
      <c r="F39" s="93">
        <f>C39*(1-D39)*(1-E39)</f>
        <v>2</v>
      </c>
      <c r="G39" s="94" t="s">
        <v>231</v>
      </c>
      <c r="H39" s="91">
        <f>'Изменения в бюджет'!B188</f>
        <v>2</v>
      </c>
      <c r="I39" s="95">
        <v>2</v>
      </c>
      <c r="J39" s="95">
        <v>2</v>
      </c>
      <c r="K39" s="94" t="s">
        <v>116</v>
      </c>
      <c r="L39" s="94" t="s">
        <v>231</v>
      </c>
      <c r="M39" s="94" t="s">
        <v>231</v>
      </c>
      <c r="N39" s="94" t="s">
        <v>231</v>
      </c>
      <c r="O39" s="91" t="s">
        <v>473</v>
      </c>
      <c r="P39" s="91" t="s">
        <v>348</v>
      </c>
      <c r="Q39" s="91" t="s">
        <v>450</v>
      </c>
      <c r="R39" s="104" t="s">
        <v>116</v>
      </c>
    </row>
    <row r="40" spans="1:18" ht="15" customHeight="1" x14ac:dyDescent="0.15">
      <c r="A40" s="91" t="s">
        <v>90</v>
      </c>
      <c r="B40" s="91" t="s">
        <v>111</v>
      </c>
      <c r="C40" s="92">
        <f t="shared" si="4"/>
        <v>2</v>
      </c>
      <c r="D40" s="92"/>
      <c r="E40" s="92"/>
      <c r="F40" s="93">
        <f t="shared" ref="F40:F45" si="5">C40*(1-D40)*(1-E40)</f>
        <v>2</v>
      </c>
      <c r="G40" s="94" t="s">
        <v>231</v>
      </c>
      <c r="H40" s="91">
        <f>'Изменения в бюджет'!B194</f>
        <v>3</v>
      </c>
      <c r="I40" s="95">
        <v>3</v>
      </c>
      <c r="J40" s="95">
        <v>3</v>
      </c>
      <c r="K40" s="94" t="s">
        <v>116</v>
      </c>
      <c r="L40" s="94" t="s">
        <v>231</v>
      </c>
      <c r="M40" s="94" t="s">
        <v>231</v>
      </c>
      <c r="N40" s="94" t="s">
        <v>231</v>
      </c>
      <c r="O40" s="91" t="s">
        <v>473</v>
      </c>
      <c r="P40" s="91" t="s">
        <v>302</v>
      </c>
      <c r="Q40" s="91" t="s">
        <v>116</v>
      </c>
      <c r="R40" s="104" t="s">
        <v>116</v>
      </c>
    </row>
    <row r="41" spans="1:18" ht="15" customHeight="1" x14ac:dyDescent="0.15">
      <c r="A41" s="91" t="s">
        <v>32</v>
      </c>
      <c r="B41" s="91" t="s">
        <v>111</v>
      </c>
      <c r="C41" s="92">
        <f t="shared" si="4"/>
        <v>2</v>
      </c>
      <c r="D41" s="92"/>
      <c r="E41" s="92"/>
      <c r="F41" s="93">
        <f t="shared" si="5"/>
        <v>2</v>
      </c>
      <c r="G41" s="94" t="s">
        <v>231</v>
      </c>
      <c r="H41" s="91">
        <f>'Изменения в бюджет'!B200</f>
        <v>3</v>
      </c>
      <c r="I41" s="95">
        <v>3</v>
      </c>
      <c r="J41" s="95">
        <v>3</v>
      </c>
      <c r="K41" s="94" t="s">
        <v>116</v>
      </c>
      <c r="L41" s="94" t="s">
        <v>231</v>
      </c>
      <c r="M41" s="94" t="s">
        <v>230</v>
      </c>
      <c r="N41" s="94" t="s">
        <v>116</v>
      </c>
      <c r="O41" s="91" t="s">
        <v>473</v>
      </c>
      <c r="P41" s="91" t="s">
        <v>303</v>
      </c>
      <c r="Q41" s="91" t="s">
        <v>116</v>
      </c>
      <c r="R41" s="104" t="s">
        <v>116</v>
      </c>
    </row>
    <row r="42" spans="1:18" ht="15" customHeight="1" x14ac:dyDescent="0.15">
      <c r="A42" s="91" t="s">
        <v>33</v>
      </c>
      <c r="B42" s="91" t="s">
        <v>111</v>
      </c>
      <c r="C42" s="92">
        <f t="shared" si="4"/>
        <v>2</v>
      </c>
      <c r="D42" s="92"/>
      <c r="E42" s="92"/>
      <c r="F42" s="93">
        <f t="shared" si="5"/>
        <v>2</v>
      </c>
      <c r="G42" s="94" t="s">
        <v>231</v>
      </c>
      <c r="H42" s="91">
        <f>'Изменения в бюджет'!B206</f>
        <v>2</v>
      </c>
      <c r="I42" s="95">
        <v>2</v>
      </c>
      <c r="J42" s="95">
        <v>2</v>
      </c>
      <c r="K42" s="94" t="s">
        <v>116</v>
      </c>
      <c r="L42" s="94" t="s">
        <v>231</v>
      </c>
      <c r="M42" s="94" t="s">
        <v>230</v>
      </c>
      <c r="N42" s="94" t="s">
        <v>116</v>
      </c>
      <c r="O42" s="91" t="s">
        <v>784</v>
      </c>
      <c r="P42" s="91" t="s">
        <v>304</v>
      </c>
      <c r="Q42" s="130" t="s">
        <v>795</v>
      </c>
      <c r="R42" s="104" t="s">
        <v>116</v>
      </c>
    </row>
    <row r="43" spans="1:18" ht="15" customHeight="1" x14ac:dyDescent="0.15">
      <c r="A43" s="91" t="s">
        <v>34</v>
      </c>
      <c r="B43" s="91" t="s">
        <v>111</v>
      </c>
      <c r="C43" s="92">
        <f t="shared" si="4"/>
        <v>2</v>
      </c>
      <c r="D43" s="92"/>
      <c r="E43" s="92"/>
      <c r="F43" s="93">
        <f t="shared" si="5"/>
        <v>2</v>
      </c>
      <c r="G43" s="94" t="s">
        <v>231</v>
      </c>
      <c r="H43" s="91">
        <f>'Изменения в бюджет'!B212</f>
        <v>6</v>
      </c>
      <c r="I43" s="95">
        <v>6</v>
      </c>
      <c r="J43" s="95">
        <v>6</v>
      </c>
      <c r="K43" s="94" t="s">
        <v>116</v>
      </c>
      <c r="L43" s="94" t="s">
        <v>231</v>
      </c>
      <c r="M43" s="94" t="s">
        <v>230</v>
      </c>
      <c r="N43" s="94" t="s">
        <v>116</v>
      </c>
      <c r="O43" s="91" t="s">
        <v>473</v>
      </c>
      <c r="P43" s="91" t="s">
        <v>350</v>
      </c>
      <c r="Q43" s="91" t="s">
        <v>699</v>
      </c>
      <c r="R43" s="104" t="s">
        <v>116</v>
      </c>
    </row>
    <row r="44" spans="1:18" ht="15" customHeight="1" x14ac:dyDescent="0.15">
      <c r="A44" s="91" t="s">
        <v>35</v>
      </c>
      <c r="B44" s="91" t="s">
        <v>111</v>
      </c>
      <c r="C44" s="92">
        <f t="shared" si="4"/>
        <v>2</v>
      </c>
      <c r="D44" s="92"/>
      <c r="E44" s="92"/>
      <c r="F44" s="93">
        <f t="shared" si="5"/>
        <v>2</v>
      </c>
      <c r="G44" s="94" t="s">
        <v>231</v>
      </c>
      <c r="H44" s="91">
        <f>'Изменения в бюджет'!B218</f>
        <v>4</v>
      </c>
      <c r="I44" s="95">
        <v>4</v>
      </c>
      <c r="J44" s="95">
        <v>4</v>
      </c>
      <c r="K44" s="94" t="s">
        <v>116</v>
      </c>
      <c r="L44" s="94" t="s">
        <v>231</v>
      </c>
      <c r="M44" s="94" t="s">
        <v>230</v>
      </c>
      <c r="N44" s="94" t="s">
        <v>116</v>
      </c>
      <c r="O44" s="91" t="s">
        <v>473</v>
      </c>
      <c r="P44" s="91" t="s">
        <v>299</v>
      </c>
      <c r="Q44" s="91" t="s">
        <v>116</v>
      </c>
      <c r="R44" s="104" t="s">
        <v>116</v>
      </c>
    </row>
    <row r="45" spans="1:18" ht="15" customHeight="1" x14ac:dyDescent="0.15">
      <c r="A45" s="91" t="s">
        <v>137</v>
      </c>
      <c r="B45" s="91" t="s">
        <v>111</v>
      </c>
      <c r="C45" s="92">
        <f t="shared" si="4"/>
        <v>2</v>
      </c>
      <c r="D45" s="92"/>
      <c r="E45" s="92"/>
      <c r="F45" s="93">
        <f t="shared" si="5"/>
        <v>2</v>
      </c>
      <c r="G45" s="94" t="s">
        <v>231</v>
      </c>
      <c r="H45" s="91">
        <f>'Изменения в бюджет'!B224</f>
        <v>2</v>
      </c>
      <c r="I45" s="95">
        <v>2</v>
      </c>
      <c r="J45" s="95">
        <v>2</v>
      </c>
      <c r="K45" s="94" t="s">
        <v>116</v>
      </c>
      <c r="L45" s="94" t="s">
        <v>231</v>
      </c>
      <c r="M45" s="94" t="s">
        <v>230</v>
      </c>
      <c r="N45" s="94" t="s">
        <v>116</v>
      </c>
      <c r="O45" s="91" t="s">
        <v>236</v>
      </c>
      <c r="P45" s="91" t="s">
        <v>306</v>
      </c>
      <c r="Q45" s="91" t="s">
        <v>116</v>
      </c>
      <c r="R45" s="104" t="s">
        <v>116</v>
      </c>
    </row>
    <row r="46" spans="1:18" ht="15" customHeight="1" x14ac:dyDescent="0.15">
      <c r="A46" s="48" t="s">
        <v>36</v>
      </c>
      <c r="B46" s="50"/>
      <c r="C46" s="50"/>
      <c r="D46" s="50"/>
      <c r="E46" s="50"/>
      <c r="F46" s="49"/>
      <c r="G46" s="140"/>
      <c r="H46" s="143"/>
      <c r="I46" s="143"/>
      <c r="J46" s="143"/>
      <c r="K46" s="140"/>
      <c r="L46" s="140"/>
      <c r="M46" s="140"/>
      <c r="N46" s="140"/>
      <c r="O46" s="143"/>
      <c r="P46" s="143"/>
      <c r="Q46" s="144"/>
      <c r="R46" s="104" t="s">
        <v>116</v>
      </c>
    </row>
    <row r="47" spans="1:18" ht="15" customHeight="1" x14ac:dyDescent="0.15">
      <c r="A47" s="128" t="s">
        <v>37</v>
      </c>
      <c r="B47" s="91" t="s">
        <v>100</v>
      </c>
      <c r="C47" s="92">
        <f t="shared" ref="C47:C53" si="6">IF(B47=B$4,2,0)</f>
        <v>0</v>
      </c>
      <c r="D47" s="92"/>
      <c r="E47" s="92"/>
      <c r="F47" s="93">
        <f>C47*(1-D47)*(1-E47)</f>
        <v>0</v>
      </c>
      <c r="G47" s="94" t="s">
        <v>230</v>
      </c>
      <c r="H47" s="91">
        <f>'Изменения в бюджет'!B231</f>
        <v>3</v>
      </c>
      <c r="I47" s="95">
        <v>1</v>
      </c>
      <c r="J47" s="95">
        <v>1</v>
      </c>
      <c r="K47" s="94" t="s">
        <v>527</v>
      </c>
      <c r="L47" s="94" t="s">
        <v>231</v>
      </c>
      <c r="M47" s="94" t="s">
        <v>230</v>
      </c>
      <c r="N47" s="94" t="s">
        <v>116</v>
      </c>
      <c r="O47" s="91" t="s">
        <v>473</v>
      </c>
      <c r="P47" s="91" t="s">
        <v>525</v>
      </c>
      <c r="Q47" s="91" t="s">
        <v>668</v>
      </c>
      <c r="R47" s="104" t="s">
        <v>116</v>
      </c>
    </row>
    <row r="48" spans="1:18" ht="15" customHeight="1" x14ac:dyDescent="0.15">
      <c r="A48" s="128" t="s">
        <v>38</v>
      </c>
      <c r="B48" s="91" t="s">
        <v>100</v>
      </c>
      <c r="C48" s="92">
        <f t="shared" si="6"/>
        <v>0</v>
      </c>
      <c r="D48" s="92"/>
      <c r="E48" s="92"/>
      <c r="F48" s="93">
        <f t="shared" ref="F48:F53" si="7">C48*(1-D48)*(1-E48)</f>
        <v>0</v>
      </c>
      <c r="G48" s="94" t="s">
        <v>230</v>
      </c>
      <c r="H48" s="91">
        <f>'Изменения в бюджет'!B237</f>
        <v>4</v>
      </c>
      <c r="I48" s="95">
        <v>1</v>
      </c>
      <c r="J48" s="95">
        <v>1</v>
      </c>
      <c r="K48" s="94" t="s">
        <v>531</v>
      </c>
      <c r="L48" s="94" t="s">
        <v>230</v>
      </c>
      <c r="M48" s="94" t="s">
        <v>230</v>
      </c>
      <c r="N48" s="94" t="s">
        <v>116</v>
      </c>
      <c r="O48" s="91" t="s">
        <v>784</v>
      </c>
      <c r="P48" s="91" t="s">
        <v>318</v>
      </c>
      <c r="Q48" s="91" t="s">
        <v>736</v>
      </c>
      <c r="R48" s="104" t="s">
        <v>116</v>
      </c>
    </row>
    <row r="49" spans="1:18" ht="15" customHeight="1" x14ac:dyDescent="0.15">
      <c r="A49" s="128" t="s">
        <v>39</v>
      </c>
      <c r="B49" s="91" t="s">
        <v>100</v>
      </c>
      <c r="C49" s="92">
        <f t="shared" si="6"/>
        <v>0</v>
      </c>
      <c r="D49" s="92"/>
      <c r="E49" s="92"/>
      <c r="F49" s="93">
        <f t="shared" si="7"/>
        <v>0</v>
      </c>
      <c r="G49" s="94" t="s">
        <v>230</v>
      </c>
      <c r="H49" s="91">
        <f>'Изменения в бюджет'!B243</f>
        <v>2</v>
      </c>
      <c r="I49" s="95">
        <v>1</v>
      </c>
      <c r="J49" s="95">
        <v>1</v>
      </c>
      <c r="K49" s="94" t="s">
        <v>536</v>
      </c>
      <c r="L49" s="94" t="s">
        <v>231</v>
      </c>
      <c r="M49" s="94" t="s">
        <v>230</v>
      </c>
      <c r="N49" s="94" t="s">
        <v>116</v>
      </c>
      <c r="O49" s="91" t="s">
        <v>473</v>
      </c>
      <c r="P49" s="91" t="s">
        <v>310</v>
      </c>
      <c r="Q49" s="94" t="s">
        <v>669</v>
      </c>
      <c r="R49" s="104" t="s">
        <v>116</v>
      </c>
    </row>
    <row r="50" spans="1:18" ht="15" customHeight="1" x14ac:dyDescent="0.15">
      <c r="A50" s="128" t="s">
        <v>40</v>
      </c>
      <c r="B50" s="91" t="s">
        <v>100</v>
      </c>
      <c r="C50" s="92">
        <f t="shared" si="6"/>
        <v>0</v>
      </c>
      <c r="D50" s="92"/>
      <c r="E50" s="92"/>
      <c r="F50" s="93">
        <f t="shared" si="7"/>
        <v>0</v>
      </c>
      <c r="G50" s="94" t="s">
        <v>230</v>
      </c>
      <c r="H50" s="91">
        <f>'Изменения в бюджет'!B249</f>
        <v>5</v>
      </c>
      <c r="I50" s="95">
        <v>4</v>
      </c>
      <c r="J50" s="95">
        <v>4</v>
      </c>
      <c r="K50" s="94" t="s">
        <v>539</v>
      </c>
      <c r="L50" s="94" t="s">
        <v>231</v>
      </c>
      <c r="M50" s="94" t="s">
        <v>230</v>
      </c>
      <c r="N50" s="94" t="s">
        <v>116</v>
      </c>
      <c r="O50" s="91" t="s">
        <v>784</v>
      </c>
      <c r="P50" s="91" t="s">
        <v>311</v>
      </c>
      <c r="Q50" s="94" t="s">
        <v>670</v>
      </c>
      <c r="R50" s="104" t="s">
        <v>116</v>
      </c>
    </row>
    <row r="51" spans="1:18" ht="15" customHeight="1" x14ac:dyDescent="0.15">
      <c r="A51" s="128" t="s">
        <v>161</v>
      </c>
      <c r="B51" s="91" t="s">
        <v>100</v>
      </c>
      <c r="C51" s="92">
        <f t="shared" si="6"/>
        <v>0</v>
      </c>
      <c r="D51" s="92"/>
      <c r="E51" s="92"/>
      <c r="F51" s="93">
        <f t="shared" si="7"/>
        <v>0</v>
      </c>
      <c r="G51" s="94" t="s">
        <v>230</v>
      </c>
      <c r="H51" s="91">
        <f>'Изменения в бюджет'!B255</f>
        <v>5</v>
      </c>
      <c r="I51" s="95">
        <v>0</v>
      </c>
      <c r="J51" s="95">
        <v>0</v>
      </c>
      <c r="K51" s="94" t="s">
        <v>492</v>
      </c>
      <c r="L51" s="94" t="s">
        <v>116</v>
      </c>
      <c r="M51" s="94" t="s">
        <v>116</v>
      </c>
      <c r="N51" s="94" t="s">
        <v>116</v>
      </c>
      <c r="O51" s="91" t="s">
        <v>784</v>
      </c>
      <c r="P51" s="91" t="s">
        <v>546</v>
      </c>
      <c r="Q51" s="91" t="s">
        <v>594</v>
      </c>
      <c r="R51" s="104" t="s">
        <v>116</v>
      </c>
    </row>
    <row r="52" spans="1:18" ht="15" customHeight="1" x14ac:dyDescent="0.15">
      <c r="A52" s="128" t="s">
        <v>41</v>
      </c>
      <c r="B52" s="91" t="s">
        <v>100</v>
      </c>
      <c r="C52" s="92">
        <f t="shared" si="6"/>
        <v>0</v>
      </c>
      <c r="D52" s="92"/>
      <c r="E52" s="92"/>
      <c r="F52" s="93">
        <f t="shared" si="7"/>
        <v>0</v>
      </c>
      <c r="G52" s="94" t="s">
        <v>230</v>
      </c>
      <c r="H52" s="91">
        <f>'Изменения в бюджет'!B261</f>
        <v>2</v>
      </c>
      <c r="I52" s="95">
        <v>0</v>
      </c>
      <c r="J52" s="95">
        <v>0</v>
      </c>
      <c r="K52" s="94" t="s">
        <v>492</v>
      </c>
      <c r="L52" s="94" t="s">
        <v>116</v>
      </c>
      <c r="M52" s="94" t="s">
        <v>116</v>
      </c>
      <c r="N52" s="94" t="s">
        <v>116</v>
      </c>
      <c r="O52" s="91" t="s">
        <v>236</v>
      </c>
      <c r="P52" s="131" t="s">
        <v>547</v>
      </c>
      <c r="Q52" s="91" t="s">
        <v>594</v>
      </c>
      <c r="R52" s="104" t="s">
        <v>116</v>
      </c>
    </row>
    <row r="53" spans="1:18" ht="15" customHeight="1" x14ac:dyDescent="0.15">
      <c r="A53" s="128" t="s">
        <v>42</v>
      </c>
      <c r="B53" s="91" t="s">
        <v>111</v>
      </c>
      <c r="C53" s="92">
        <f t="shared" si="6"/>
        <v>2</v>
      </c>
      <c r="D53" s="92"/>
      <c r="E53" s="92"/>
      <c r="F53" s="93">
        <f t="shared" si="7"/>
        <v>2</v>
      </c>
      <c r="G53" s="94" t="s">
        <v>231</v>
      </c>
      <c r="H53" s="91">
        <f>'Изменения в бюджет'!B267</f>
        <v>4</v>
      </c>
      <c r="I53" s="95">
        <v>4</v>
      </c>
      <c r="J53" s="95">
        <v>4</v>
      </c>
      <c r="K53" s="94" t="s">
        <v>116</v>
      </c>
      <c r="L53" s="94" t="s">
        <v>231</v>
      </c>
      <c r="M53" s="94" t="s">
        <v>231</v>
      </c>
      <c r="N53" s="94" t="s">
        <v>231</v>
      </c>
      <c r="O53" s="91" t="s">
        <v>236</v>
      </c>
      <c r="P53" s="91" t="s">
        <v>548</v>
      </c>
      <c r="Q53" s="91" t="s">
        <v>679</v>
      </c>
      <c r="R53" s="104" t="s">
        <v>116</v>
      </c>
    </row>
    <row r="54" spans="1:18" ht="15" customHeight="1" x14ac:dyDescent="0.15">
      <c r="A54" s="61" t="s">
        <v>43</v>
      </c>
      <c r="B54" s="50"/>
      <c r="C54" s="50"/>
      <c r="D54" s="50"/>
      <c r="E54" s="50"/>
      <c r="F54" s="49"/>
      <c r="G54" s="140"/>
      <c r="H54" s="143"/>
      <c r="I54" s="143"/>
      <c r="J54" s="143"/>
      <c r="K54" s="140"/>
      <c r="L54" s="140"/>
      <c r="M54" s="140"/>
      <c r="N54" s="140"/>
      <c r="O54" s="144"/>
      <c r="P54" s="143"/>
      <c r="Q54" s="144"/>
      <c r="R54" s="104" t="s">
        <v>116</v>
      </c>
    </row>
    <row r="55" spans="1:18" ht="15" customHeight="1" x14ac:dyDescent="0.15">
      <c r="A55" s="128" t="s">
        <v>44</v>
      </c>
      <c r="B55" s="91" t="s">
        <v>111</v>
      </c>
      <c r="C55" s="92">
        <f t="shared" ref="C55:C98" si="8">IF(B55=B$4,2,0)</f>
        <v>2</v>
      </c>
      <c r="D55" s="92"/>
      <c r="E55" s="92"/>
      <c r="F55" s="93">
        <f t="shared" ref="F55:F68" si="9">C55*(1-D55)*(1-E55)</f>
        <v>2</v>
      </c>
      <c r="G55" s="94" t="s">
        <v>231</v>
      </c>
      <c r="H55" s="91">
        <f>'Изменения в бюджет'!B274</f>
        <v>2</v>
      </c>
      <c r="I55" s="95">
        <v>2</v>
      </c>
      <c r="J55" s="95">
        <v>2</v>
      </c>
      <c r="K55" s="94" t="s">
        <v>116</v>
      </c>
      <c r="L55" s="94" t="s">
        <v>231</v>
      </c>
      <c r="M55" s="94" t="s">
        <v>230</v>
      </c>
      <c r="N55" s="94" t="s">
        <v>116</v>
      </c>
      <c r="O55" s="91" t="s">
        <v>473</v>
      </c>
      <c r="P55" s="91" t="s">
        <v>323</v>
      </c>
      <c r="Q55" s="91" t="s">
        <v>700</v>
      </c>
      <c r="R55" s="104" t="s">
        <v>116</v>
      </c>
    </row>
    <row r="56" spans="1:18" ht="15" customHeight="1" x14ac:dyDescent="0.15">
      <c r="A56" s="128" t="s">
        <v>218</v>
      </c>
      <c r="B56" s="91" t="s">
        <v>111</v>
      </c>
      <c r="C56" s="92">
        <f t="shared" si="8"/>
        <v>2</v>
      </c>
      <c r="D56" s="92">
        <v>0.5</v>
      </c>
      <c r="E56" s="92">
        <v>0.5</v>
      </c>
      <c r="F56" s="93">
        <f t="shared" si="9"/>
        <v>0.5</v>
      </c>
      <c r="G56" s="94" t="s">
        <v>231</v>
      </c>
      <c r="H56" s="91">
        <f>'Изменения в бюджет'!B280</f>
        <v>1</v>
      </c>
      <c r="I56" s="95">
        <v>1</v>
      </c>
      <c r="J56" s="95">
        <v>1</v>
      </c>
      <c r="K56" s="94" t="s">
        <v>116</v>
      </c>
      <c r="L56" s="94" t="s">
        <v>230</v>
      </c>
      <c r="M56" s="94" t="s">
        <v>230</v>
      </c>
      <c r="N56" s="94" t="s">
        <v>116</v>
      </c>
      <c r="O56" s="91" t="s">
        <v>784</v>
      </c>
      <c r="P56" s="91" t="s">
        <v>552</v>
      </c>
      <c r="Q56" s="91" t="s">
        <v>737</v>
      </c>
      <c r="R56" s="104" t="s">
        <v>116</v>
      </c>
    </row>
    <row r="57" spans="1:18" ht="15" customHeight="1" x14ac:dyDescent="0.15">
      <c r="A57" s="128" t="s">
        <v>45</v>
      </c>
      <c r="B57" s="91" t="s">
        <v>111</v>
      </c>
      <c r="C57" s="92">
        <f t="shared" si="8"/>
        <v>2</v>
      </c>
      <c r="D57" s="92">
        <v>0.5</v>
      </c>
      <c r="E57" s="92"/>
      <c r="F57" s="93">
        <f t="shared" si="9"/>
        <v>1</v>
      </c>
      <c r="G57" s="94" t="s">
        <v>230</v>
      </c>
      <c r="H57" s="91">
        <f>'Изменения в бюджет'!B286</f>
        <v>5</v>
      </c>
      <c r="I57" s="95">
        <v>5</v>
      </c>
      <c r="J57" s="95">
        <v>5</v>
      </c>
      <c r="K57" s="94" t="s">
        <v>116</v>
      </c>
      <c r="L57" s="94" t="s">
        <v>231</v>
      </c>
      <c r="M57" s="94" t="s">
        <v>230</v>
      </c>
      <c r="N57" s="94" t="s">
        <v>116</v>
      </c>
      <c r="O57" s="91" t="s">
        <v>473</v>
      </c>
      <c r="P57" s="91" t="s">
        <v>324</v>
      </c>
      <c r="Q57" s="91" t="s">
        <v>815</v>
      </c>
      <c r="R57" s="104" t="s">
        <v>116</v>
      </c>
    </row>
    <row r="58" spans="1:18" ht="15" customHeight="1" x14ac:dyDescent="0.15">
      <c r="A58" s="128" t="s">
        <v>46</v>
      </c>
      <c r="B58" s="91" t="s">
        <v>111</v>
      </c>
      <c r="C58" s="92">
        <f>IF(B58=B$4,2,0)</f>
        <v>2</v>
      </c>
      <c r="D58" s="92"/>
      <c r="E58" s="92"/>
      <c r="F58" s="93">
        <f t="shared" si="9"/>
        <v>2</v>
      </c>
      <c r="G58" s="94" t="s">
        <v>231</v>
      </c>
      <c r="H58" s="91">
        <f>'Изменения в бюджет'!B292</f>
        <v>4</v>
      </c>
      <c r="I58" s="95">
        <v>4</v>
      </c>
      <c r="J58" s="95">
        <v>4</v>
      </c>
      <c r="K58" s="94" t="s">
        <v>116</v>
      </c>
      <c r="L58" s="94" t="s">
        <v>231</v>
      </c>
      <c r="M58" s="94" t="s">
        <v>230</v>
      </c>
      <c r="N58" s="94" t="s">
        <v>116</v>
      </c>
      <c r="O58" s="91" t="s">
        <v>473</v>
      </c>
      <c r="P58" s="91" t="s">
        <v>357</v>
      </c>
      <c r="Q58" s="91" t="s">
        <v>450</v>
      </c>
      <c r="R58" s="104" t="s">
        <v>116</v>
      </c>
    </row>
    <row r="59" spans="1:18" ht="15" customHeight="1" x14ac:dyDescent="0.15">
      <c r="A59" s="128" t="s">
        <v>47</v>
      </c>
      <c r="B59" s="91" t="s">
        <v>111</v>
      </c>
      <c r="C59" s="92">
        <f t="shared" si="8"/>
        <v>2</v>
      </c>
      <c r="D59" s="92"/>
      <c r="E59" s="92"/>
      <c r="F59" s="93">
        <f t="shared" si="9"/>
        <v>2</v>
      </c>
      <c r="G59" s="94" t="s">
        <v>231</v>
      </c>
      <c r="H59" s="91">
        <f>'Изменения в бюджет'!B298</f>
        <v>5</v>
      </c>
      <c r="I59" s="95">
        <v>5</v>
      </c>
      <c r="J59" s="95">
        <v>5</v>
      </c>
      <c r="K59" s="94" t="s">
        <v>116</v>
      </c>
      <c r="L59" s="94" t="s">
        <v>231</v>
      </c>
      <c r="M59" s="94" t="s">
        <v>231</v>
      </c>
      <c r="N59" s="94" t="s">
        <v>231</v>
      </c>
      <c r="O59" s="91" t="s">
        <v>473</v>
      </c>
      <c r="P59" s="91" t="s">
        <v>336</v>
      </c>
      <c r="Q59" s="91" t="s">
        <v>450</v>
      </c>
      <c r="R59" s="104" t="s">
        <v>116</v>
      </c>
    </row>
    <row r="60" spans="1:18" ht="15" customHeight="1" x14ac:dyDescent="0.15">
      <c r="A60" s="128" t="s">
        <v>219</v>
      </c>
      <c r="B60" s="91" t="s">
        <v>111</v>
      </c>
      <c r="C60" s="92">
        <f t="shared" si="8"/>
        <v>2</v>
      </c>
      <c r="D60" s="92"/>
      <c r="E60" s="92"/>
      <c r="F60" s="93">
        <f t="shared" si="9"/>
        <v>2</v>
      </c>
      <c r="G60" s="94" t="s">
        <v>231</v>
      </c>
      <c r="H60" s="91">
        <f>'Изменения в бюджет'!B304</f>
        <v>2</v>
      </c>
      <c r="I60" s="95">
        <v>2</v>
      </c>
      <c r="J60" s="95">
        <v>2</v>
      </c>
      <c r="K60" s="94" t="s">
        <v>116</v>
      </c>
      <c r="L60" s="94" t="s">
        <v>231</v>
      </c>
      <c r="M60" s="94" t="s">
        <v>230</v>
      </c>
      <c r="N60" s="94" t="s">
        <v>116</v>
      </c>
      <c r="O60" s="91" t="s">
        <v>236</v>
      </c>
      <c r="P60" s="91" t="s">
        <v>338</v>
      </c>
      <c r="Q60" s="91" t="s">
        <v>116</v>
      </c>
      <c r="R60" s="104" t="s">
        <v>116</v>
      </c>
    </row>
    <row r="61" spans="1:18" ht="15" customHeight="1" x14ac:dyDescent="0.15">
      <c r="A61" s="128" t="s">
        <v>48</v>
      </c>
      <c r="B61" s="91" t="s">
        <v>111</v>
      </c>
      <c r="C61" s="92">
        <f t="shared" si="8"/>
        <v>2</v>
      </c>
      <c r="D61" s="92"/>
      <c r="E61" s="92">
        <v>0.5</v>
      </c>
      <c r="F61" s="93">
        <f t="shared" si="9"/>
        <v>1</v>
      </c>
      <c r="G61" s="94" t="s">
        <v>231</v>
      </c>
      <c r="H61" s="91">
        <f>'Изменения в бюджет'!B310</f>
        <v>2</v>
      </c>
      <c r="I61" s="95">
        <v>2</v>
      </c>
      <c r="J61" s="95">
        <v>2</v>
      </c>
      <c r="K61" s="94" t="s">
        <v>116</v>
      </c>
      <c r="L61" s="94" t="s">
        <v>231</v>
      </c>
      <c r="M61" s="94" t="s">
        <v>231</v>
      </c>
      <c r="N61" s="94" t="s">
        <v>230</v>
      </c>
      <c r="O61" s="91" t="s">
        <v>473</v>
      </c>
      <c r="P61" s="91" t="s">
        <v>328</v>
      </c>
      <c r="Q61" s="91" t="s">
        <v>676</v>
      </c>
      <c r="R61" s="104" t="s">
        <v>116</v>
      </c>
    </row>
    <row r="62" spans="1:18" ht="15" customHeight="1" x14ac:dyDescent="0.15">
      <c r="A62" s="128" t="s">
        <v>49</v>
      </c>
      <c r="B62" s="91" t="s">
        <v>111</v>
      </c>
      <c r="C62" s="92">
        <f t="shared" si="8"/>
        <v>2</v>
      </c>
      <c r="D62" s="92"/>
      <c r="E62" s="92"/>
      <c r="F62" s="93">
        <f t="shared" si="9"/>
        <v>2</v>
      </c>
      <c r="G62" s="94" t="s">
        <v>231</v>
      </c>
      <c r="H62" s="91">
        <f>'Изменения в бюджет'!B316</f>
        <v>5</v>
      </c>
      <c r="I62" s="95">
        <v>5</v>
      </c>
      <c r="J62" s="95">
        <v>5</v>
      </c>
      <c r="K62" s="94" t="s">
        <v>116</v>
      </c>
      <c r="L62" s="94" t="s">
        <v>231</v>
      </c>
      <c r="M62" s="94" t="s">
        <v>231</v>
      </c>
      <c r="N62" s="94" t="s">
        <v>231</v>
      </c>
      <c r="O62" s="91" t="s">
        <v>473</v>
      </c>
      <c r="P62" s="91" t="s">
        <v>569</v>
      </c>
      <c r="Q62" s="91" t="s">
        <v>116</v>
      </c>
      <c r="R62" s="104" t="s">
        <v>116</v>
      </c>
    </row>
    <row r="63" spans="1:18" ht="15" customHeight="1" x14ac:dyDescent="0.15">
      <c r="A63" s="128" t="s">
        <v>148</v>
      </c>
      <c r="B63" s="91" t="s">
        <v>111</v>
      </c>
      <c r="C63" s="92">
        <f t="shared" si="8"/>
        <v>2</v>
      </c>
      <c r="D63" s="92"/>
      <c r="E63" s="92"/>
      <c r="F63" s="93">
        <f t="shared" si="9"/>
        <v>2</v>
      </c>
      <c r="G63" s="94" t="s">
        <v>231</v>
      </c>
      <c r="H63" s="91">
        <f>'Изменения в бюджет'!B322</f>
        <v>11</v>
      </c>
      <c r="I63" s="95">
        <v>11</v>
      </c>
      <c r="J63" s="95">
        <v>11</v>
      </c>
      <c r="K63" s="94" t="s">
        <v>116</v>
      </c>
      <c r="L63" s="94" t="s">
        <v>231</v>
      </c>
      <c r="M63" s="94" t="s">
        <v>230</v>
      </c>
      <c r="N63" s="94" t="s">
        <v>116</v>
      </c>
      <c r="O63" s="91" t="s">
        <v>473</v>
      </c>
      <c r="P63" s="131" t="s">
        <v>570</v>
      </c>
      <c r="Q63" s="91" t="s">
        <v>450</v>
      </c>
      <c r="R63" s="104" t="s">
        <v>116</v>
      </c>
    </row>
    <row r="64" spans="1:18" ht="15" customHeight="1" x14ac:dyDescent="0.15">
      <c r="A64" s="128" t="s">
        <v>51</v>
      </c>
      <c r="B64" s="91" t="s">
        <v>111</v>
      </c>
      <c r="C64" s="92">
        <f t="shared" si="8"/>
        <v>2</v>
      </c>
      <c r="D64" s="92"/>
      <c r="E64" s="92">
        <v>0.5</v>
      </c>
      <c r="F64" s="93">
        <f t="shared" si="9"/>
        <v>1</v>
      </c>
      <c r="G64" s="94" t="s">
        <v>231</v>
      </c>
      <c r="H64" s="91">
        <f>'Изменения в бюджет'!B328</f>
        <v>2</v>
      </c>
      <c r="I64" s="95">
        <v>2</v>
      </c>
      <c r="J64" s="95">
        <v>2</v>
      </c>
      <c r="K64" s="94" t="s">
        <v>116</v>
      </c>
      <c r="L64" s="94" t="s">
        <v>231</v>
      </c>
      <c r="M64" s="94" t="s">
        <v>231</v>
      </c>
      <c r="N64" s="94" t="s">
        <v>675</v>
      </c>
      <c r="O64" s="91" t="s">
        <v>473</v>
      </c>
      <c r="P64" s="91" t="s">
        <v>361</v>
      </c>
      <c r="Q64" s="91" t="s">
        <v>677</v>
      </c>
      <c r="R64" s="104" t="s">
        <v>116</v>
      </c>
    </row>
    <row r="65" spans="1:18" ht="15" customHeight="1" x14ac:dyDescent="0.15">
      <c r="A65" s="128" t="s">
        <v>52</v>
      </c>
      <c r="B65" s="91" t="s">
        <v>100</v>
      </c>
      <c r="C65" s="92">
        <f t="shared" si="8"/>
        <v>0</v>
      </c>
      <c r="D65" s="92"/>
      <c r="E65" s="92"/>
      <c r="F65" s="93">
        <f t="shared" si="9"/>
        <v>0</v>
      </c>
      <c r="G65" s="94" t="s">
        <v>230</v>
      </c>
      <c r="H65" s="91">
        <f>'Изменения в бюджет'!B334</f>
        <v>4</v>
      </c>
      <c r="I65" s="95">
        <v>3</v>
      </c>
      <c r="J65" s="95">
        <v>3</v>
      </c>
      <c r="K65" s="145" t="s">
        <v>578</v>
      </c>
      <c r="L65" s="94" t="s">
        <v>231</v>
      </c>
      <c r="M65" s="94" t="s">
        <v>230</v>
      </c>
      <c r="N65" s="94" t="s">
        <v>116</v>
      </c>
      <c r="O65" s="91" t="s">
        <v>473</v>
      </c>
      <c r="P65" s="91" t="s">
        <v>360</v>
      </c>
      <c r="Q65" s="91" t="s">
        <v>680</v>
      </c>
      <c r="R65" s="104" t="s">
        <v>116</v>
      </c>
    </row>
    <row r="66" spans="1:18" ht="15" customHeight="1" x14ac:dyDescent="0.15">
      <c r="A66" s="128" t="s">
        <v>53</v>
      </c>
      <c r="B66" s="91" t="s">
        <v>111</v>
      </c>
      <c r="C66" s="92">
        <f t="shared" si="8"/>
        <v>2</v>
      </c>
      <c r="D66" s="92"/>
      <c r="E66" s="92"/>
      <c r="F66" s="93">
        <f t="shared" si="9"/>
        <v>2</v>
      </c>
      <c r="G66" s="94" t="s">
        <v>231</v>
      </c>
      <c r="H66" s="91">
        <f>'Изменения в бюджет'!B340</f>
        <v>4</v>
      </c>
      <c r="I66" s="95">
        <v>4</v>
      </c>
      <c r="J66" s="95">
        <v>4</v>
      </c>
      <c r="K66" s="94" t="s">
        <v>116</v>
      </c>
      <c r="L66" s="94" t="s">
        <v>231</v>
      </c>
      <c r="M66" s="94" t="s">
        <v>231</v>
      </c>
      <c r="N66" s="94" t="s">
        <v>231</v>
      </c>
      <c r="O66" s="91" t="s">
        <v>473</v>
      </c>
      <c r="P66" s="91" t="s">
        <v>331</v>
      </c>
      <c r="Q66" s="91" t="s">
        <v>450</v>
      </c>
      <c r="R66" s="104" t="s">
        <v>116</v>
      </c>
    </row>
    <row r="67" spans="1:18" ht="15" customHeight="1" x14ac:dyDescent="0.15">
      <c r="A67" s="128" t="s">
        <v>54</v>
      </c>
      <c r="B67" s="91" t="s">
        <v>111</v>
      </c>
      <c r="C67" s="92">
        <f t="shared" si="8"/>
        <v>2</v>
      </c>
      <c r="D67" s="92"/>
      <c r="E67" s="92"/>
      <c r="F67" s="93">
        <f t="shared" si="9"/>
        <v>2</v>
      </c>
      <c r="G67" s="94" t="s">
        <v>231</v>
      </c>
      <c r="H67" s="91">
        <f>'Изменения в бюджет'!B346</f>
        <v>15</v>
      </c>
      <c r="I67" s="95">
        <v>15</v>
      </c>
      <c r="J67" s="95">
        <v>15</v>
      </c>
      <c r="K67" s="94" t="s">
        <v>116</v>
      </c>
      <c r="L67" s="94" t="s">
        <v>231</v>
      </c>
      <c r="M67" s="94" t="s">
        <v>230</v>
      </c>
      <c r="N67" s="94" t="s">
        <v>116</v>
      </c>
      <c r="O67" s="91" t="s">
        <v>236</v>
      </c>
      <c r="P67" s="91" t="s">
        <v>365</v>
      </c>
      <c r="Q67" s="91" t="s">
        <v>116</v>
      </c>
      <c r="R67" s="104" t="s">
        <v>116</v>
      </c>
    </row>
    <row r="68" spans="1:18" ht="15" customHeight="1" x14ac:dyDescent="0.15">
      <c r="A68" s="128" t="s">
        <v>55</v>
      </c>
      <c r="B68" s="91" t="s">
        <v>111</v>
      </c>
      <c r="C68" s="92">
        <f t="shared" si="8"/>
        <v>2</v>
      </c>
      <c r="D68" s="92"/>
      <c r="E68" s="92"/>
      <c r="F68" s="93">
        <f t="shared" si="9"/>
        <v>2</v>
      </c>
      <c r="G68" s="94" t="s">
        <v>231</v>
      </c>
      <c r="H68" s="91">
        <f>'Изменения в бюджет'!B352</f>
        <v>6</v>
      </c>
      <c r="I68" s="95">
        <v>6</v>
      </c>
      <c r="J68" s="95">
        <v>6</v>
      </c>
      <c r="K68" s="94" t="s">
        <v>116</v>
      </c>
      <c r="L68" s="94" t="s">
        <v>231</v>
      </c>
      <c r="M68" s="94" t="s">
        <v>230</v>
      </c>
      <c r="N68" s="94" t="s">
        <v>116</v>
      </c>
      <c r="O68" s="91" t="s">
        <v>236</v>
      </c>
      <c r="P68" s="91" t="s">
        <v>366</v>
      </c>
      <c r="Q68" s="91" t="s">
        <v>450</v>
      </c>
      <c r="R68" s="104" t="s">
        <v>116</v>
      </c>
    </row>
    <row r="69" spans="1:18" ht="15" customHeight="1" x14ac:dyDescent="0.15">
      <c r="A69" s="61" t="s">
        <v>56</v>
      </c>
      <c r="B69" s="140"/>
      <c r="C69" s="50"/>
      <c r="D69" s="50"/>
      <c r="E69" s="50"/>
      <c r="F69" s="49"/>
      <c r="G69" s="140"/>
      <c r="H69" s="143"/>
      <c r="I69" s="143"/>
      <c r="J69" s="143"/>
      <c r="K69" s="140"/>
      <c r="L69" s="140"/>
      <c r="M69" s="140"/>
      <c r="N69" s="140"/>
      <c r="O69" s="143"/>
      <c r="P69" s="143"/>
      <c r="Q69" s="144"/>
      <c r="R69" s="104" t="s">
        <v>116</v>
      </c>
    </row>
    <row r="70" spans="1:18" s="6" customFormat="1" ht="15" customHeight="1" x14ac:dyDescent="0.15">
      <c r="A70" s="128" t="s">
        <v>57</v>
      </c>
      <c r="B70" s="91" t="s">
        <v>100</v>
      </c>
      <c r="C70" s="92">
        <f t="shared" si="8"/>
        <v>0</v>
      </c>
      <c r="D70" s="92"/>
      <c r="E70" s="92"/>
      <c r="F70" s="93">
        <f t="shared" ref="F70:F75" si="10">C70*(1-D70)*(1-E70)</f>
        <v>0</v>
      </c>
      <c r="G70" s="94" t="s">
        <v>230</v>
      </c>
      <c r="H70" s="91">
        <f>'Изменения в бюджет'!B359</f>
        <v>3</v>
      </c>
      <c r="I70" s="95">
        <v>0</v>
      </c>
      <c r="J70" s="95">
        <v>0</v>
      </c>
      <c r="K70" s="94" t="s">
        <v>492</v>
      </c>
      <c r="L70" s="94" t="s">
        <v>116</v>
      </c>
      <c r="M70" s="94" t="s">
        <v>116</v>
      </c>
      <c r="N70" s="94" t="s">
        <v>116</v>
      </c>
      <c r="O70" s="91" t="s">
        <v>473</v>
      </c>
      <c r="P70" s="91" t="s">
        <v>368</v>
      </c>
      <c r="Q70" s="91" t="s">
        <v>594</v>
      </c>
      <c r="R70" s="104" t="s">
        <v>116</v>
      </c>
    </row>
    <row r="71" spans="1:18" ht="15" customHeight="1" x14ac:dyDescent="0.15">
      <c r="A71" s="128" t="s">
        <v>58</v>
      </c>
      <c r="B71" s="91" t="s">
        <v>111</v>
      </c>
      <c r="C71" s="92">
        <f t="shared" si="8"/>
        <v>2</v>
      </c>
      <c r="D71" s="92"/>
      <c r="E71" s="92"/>
      <c r="F71" s="93">
        <f t="shared" si="10"/>
        <v>2</v>
      </c>
      <c r="G71" s="94" t="s">
        <v>231</v>
      </c>
      <c r="H71" s="91">
        <f>'Изменения в бюджет'!B365</f>
        <v>2</v>
      </c>
      <c r="I71" s="95">
        <v>2</v>
      </c>
      <c r="J71" s="95">
        <v>2</v>
      </c>
      <c r="K71" s="94" t="s">
        <v>116</v>
      </c>
      <c r="L71" s="94" t="s">
        <v>231</v>
      </c>
      <c r="M71" s="94" t="s">
        <v>231</v>
      </c>
      <c r="N71" s="94" t="s">
        <v>231</v>
      </c>
      <c r="O71" s="91" t="s">
        <v>473</v>
      </c>
      <c r="P71" s="91" t="s">
        <v>370</v>
      </c>
      <c r="Q71" s="91" t="s">
        <v>116</v>
      </c>
      <c r="R71" s="104" t="s">
        <v>116</v>
      </c>
    </row>
    <row r="72" spans="1:18" s="6" customFormat="1" ht="15" customHeight="1" x14ac:dyDescent="0.15">
      <c r="A72" s="128" t="s">
        <v>59</v>
      </c>
      <c r="B72" s="91" t="s">
        <v>111</v>
      </c>
      <c r="C72" s="92">
        <f t="shared" si="8"/>
        <v>2</v>
      </c>
      <c r="D72" s="92"/>
      <c r="E72" s="92"/>
      <c r="F72" s="93">
        <f t="shared" si="10"/>
        <v>2</v>
      </c>
      <c r="G72" s="94" t="s">
        <v>231</v>
      </c>
      <c r="H72" s="91">
        <f>'Изменения в бюджет'!B371</f>
        <v>5</v>
      </c>
      <c r="I72" s="95">
        <v>5</v>
      </c>
      <c r="J72" s="95">
        <v>5</v>
      </c>
      <c r="K72" s="94" t="s">
        <v>116</v>
      </c>
      <c r="L72" s="94" t="s">
        <v>231</v>
      </c>
      <c r="M72" s="94" t="s">
        <v>231</v>
      </c>
      <c r="N72" s="94" t="s">
        <v>231</v>
      </c>
      <c r="O72" s="91" t="s">
        <v>473</v>
      </c>
      <c r="P72" s="91" t="s">
        <v>373</v>
      </c>
      <c r="Q72" s="91" t="s">
        <v>116</v>
      </c>
      <c r="R72" s="104" t="s">
        <v>116</v>
      </c>
    </row>
    <row r="73" spans="1:18" ht="15" customHeight="1" x14ac:dyDescent="0.15">
      <c r="A73" s="128" t="s">
        <v>60</v>
      </c>
      <c r="B73" s="91" t="s">
        <v>100</v>
      </c>
      <c r="C73" s="92">
        <f t="shared" si="8"/>
        <v>0</v>
      </c>
      <c r="D73" s="92"/>
      <c r="E73" s="92"/>
      <c r="F73" s="93">
        <f t="shared" si="10"/>
        <v>0</v>
      </c>
      <c r="G73" s="94" t="s">
        <v>230</v>
      </c>
      <c r="H73" s="91">
        <f>'Изменения в бюджет'!B377</f>
        <v>10</v>
      </c>
      <c r="I73" s="95">
        <v>0</v>
      </c>
      <c r="J73" s="95">
        <v>0</v>
      </c>
      <c r="K73" s="94" t="s">
        <v>492</v>
      </c>
      <c r="L73" s="94" t="s">
        <v>116</v>
      </c>
      <c r="M73" s="94" t="s">
        <v>116</v>
      </c>
      <c r="N73" s="94" t="s">
        <v>116</v>
      </c>
      <c r="O73" s="91" t="s">
        <v>473</v>
      </c>
      <c r="P73" s="91" t="s">
        <v>403</v>
      </c>
      <c r="Q73" s="91" t="s">
        <v>594</v>
      </c>
      <c r="R73" s="104" t="s">
        <v>116</v>
      </c>
    </row>
    <row r="74" spans="1:18" ht="15" customHeight="1" x14ac:dyDescent="0.15">
      <c r="A74" s="128" t="s">
        <v>160</v>
      </c>
      <c r="B74" s="91" t="s">
        <v>111</v>
      </c>
      <c r="C74" s="92">
        <f t="shared" si="8"/>
        <v>2</v>
      </c>
      <c r="D74" s="92"/>
      <c r="E74" s="92"/>
      <c r="F74" s="93">
        <f t="shared" si="10"/>
        <v>2</v>
      </c>
      <c r="G74" s="94" t="s">
        <v>231</v>
      </c>
      <c r="H74" s="91">
        <f>'Изменения в бюджет'!B383</f>
        <v>3</v>
      </c>
      <c r="I74" s="95">
        <v>3</v>
      </c>
      <c r="J74" s="95">
        <v>3</v>
      </c>
      <c r="K74" s="94" t="s">
        <v>116</v>
      </c>
      <c r="L74" s="94" t="s">
        <v>231</v>
      </c>
      <c r="M74" s="94" t="s">
        <v>231</v>
      </c>
      <c r="N74" s="94" t="s">
        <v>231</v>
      </c>
      <c r="O74" s="91" t="s">
        <v>473</v>
      </c>
      <c r="P74" s="91" t="s">
        <v>374</v>
      </c>
      <c r="Q74" s="91" t="s">
        <v>116</v>
      </c>
      <c r="R74" s="104" t="s">
        <v>116</v>
      </c>
    </row>
    <row r="75" spans="1:18" ht="15" customHeight="1" x14ac:dyDescent="0.15">
      <c r="A75" s="128" t="s">
        <v>61</v>
      </c>
      <c r="B75" s="91" t="s">
        <v>111</v>
      </c>
      <c r="C75" s="92">
        <f>IF(B75=B$4,2,0)</f>
        <v>2</v>
      </c>
      <c r="D75" s="92"/>
      <c r="E75" s="92"/>
      <c r="F75" s="93">
        <f t="shared" si="10"/>
        <v>2</v>
      </c>
      <c r="G75" s="94" t="s">
        <v>231</v>
      </c>
      <c r="H75" s="91">
        <f>'Изменения в бюджет'!B389</f>
        <v>3</v>
      </c>
      <c r="I75" s="95">
        <v>3</v>
      </c>
      <c r="J75" s="95">
        <v>3</v>
      </c>
      <c r="K75" s="94" t="s">
        <v>116</v>
      </c>
      <c r="L75" s="94" t="s">
        <v>231</v>
      </c>
      <c r="M75" s="94" t="s">
        <v>701</v>
      </c>
      <c r="N75" s="94" t="s">
        <v>231</v>
      </c>
      <c r="O75" s="91" t="s">
        <v>473</v>
      </c>
      <c r="P75" s="91" t="s">
        <v>599</v>
      </c>
      <c r="Q75" s="91" t="s">
        <v>116</v>
      </c>
      <c r="R75" s="104" t="s">
        <v>116</v>
      </c>
    </row>
    <row r="76" spans="1:18" ht="15" customHeight="1" x14ac:dyDescent="0.15">
      <c r="A76" s="61" t="s">
        <v>62</v>
      </c>
      <c r="B76" s="140"/>
      <c r="C76" s="50"/>
      <c r="D76" s="50"/>
      <c r="E76" s="50"/>
      <c r="F76" s="49"/>
      <c r="G76" s="140"/>
      <c r="H76" s="143"/>
      <c r="I76" s="143"/>
      <c r="J76" s="143"/>
      <c r="K76" s="140"/>
      <c r="L76" s="140"/>
      <c r="M76" s="140"/>
      <c r="N76" s="140"/>
      <c r="O76" s="143"/>
      <c r="P76" s="143"/>
      <c r="Q76" s="144"/>
      <c r="R76" s="104" t="s">
        <v>116</v>
      </c>
    </row>
    <row r="77" spans="1:18" ht="15" customHeight="1" x14ac:dyDescent="0.15">
      <c r="A77" s="128" t="s">
        <v>63</v>
      </c>
      <c r="B77" s="91" t="s">
        <v>111</v>
      </c>
      <c r="C77" s="92">
        <f t="shared" si="8"/>
        <v>2</v>
      </c>
      <c r="D77" s="92"/>
      <c r="E77" s="92"/>
      <c r="F77" s="93">
        <f>C77*(1-D77)*(1-E77)</f>
        <v>2</v>
      </c>
      <c r="G77" s="94" t="s">
        <v>231</v>
      </c>
      <c r="H77" s="91">
        <f>'Изменения в бюджет'!B396</f>
        <v>4</v>
      </c>
      <c r="I77" s="95">
        <v>4</v>
      </c>
      <c r="J77" s="95">
        <v>4</v>
      </c>
      <c r="K77" s="94" t="s">
        <v>116</v>
      </c>
      <c r="L77" s="94" t="s">
        <v>231</v>
      </c>
      <c r="M77" s="94" t="s">
        <v>231</v>
      </c>
      <c r="N77" s="94" t="s">
        <v>231</v>
      </c>
      <c r="O77" s="91" t="s">
        <v>473</v>
      </c>
      <c r="P77" s="91" t="s">
        <v>603</v>
      </c>
      <c r="Q77" s="91" t="s">
        <v>450</v>
      </c>
      <c r="R77" s="104" t="s">
        <v>116</v>
      </c>
    </row>
    <row r="78" spans="1:18" ht="15" customHeight="1" x14ac:dyDescent="0.15">
      <c r="A78" s="128" t="s">
        <v>65</v>
      </c>
      <c r="B78" s="91" t="s">
        <v>100</v>
      </c>
      <c r="C78" s="92">
        <f t="shared" si="8"/>
        <v>0</v>
      </c>
      <c r="D78" s="92"/>
      <c r="E78" s="92"/>
      <c r="F78" s="93">
        <f t="shared" ref="F78:F86" si="11">C78*(1-D78)*(1-E78)</f>
        <v>0</v>
      </c>
      <c r="G78" s="94" t="s">
        <v>230</v>
      </c>
      <c r="H78" s="91">
        <f>'Изменения в бюджет'!B402</f>
        <v>3</v>
      </c>
      <c r="I78" s="95">
        <v>0</v>
      </c>
      <c r="J78" s="95">
        <v>0</v>
      </c>
      <c r="K78" s="94" t="s">
        <v>492</v>
      </c>
      <c r="L78" s="94" t="s">
        <v>116</v>
      </c>
      <c r="M78" s="94" t="s">
        <v>116</v>
      </c>
      <c r="N78" s="94" t="s">
        <v>116</v>
      </c>
      <c r="O78" s="91" t="s">
        <v>473</v>
      </c>
      <c r="P78" s="131" t="s">
        <v>408</v>
      </c>
      <c r="Q78" s="91" t="s">
        <v>594</v>
      </c>
      <c r="R78" s="104" t="s">
        <v>116</v>
      </c>
    </row>
    <row r="79" spans="1:18" s="6" customFormat="1" ht="15" customHeight="1" x14ac:dyDescent="0.15">
      <c r="A79" s="128" t="s">
        <v>66</v>
      </c>
      <c r="B79" s="91" t="s">
        <v>111</v>
      </c>
      <c r="C79" s="92">
        <f t="shared" si="8"/>
        <v>2</v>
      </c>
      <c r="D79" s="92"/>
      <c r="E79" s="92"/>
      <c r="F79" s="93">
        <f>C79*(1-D79)*(1-E79)</f>
        <v>2</v>
      </c>
      <c r="G79" s="94" t="s">
        <v>231</v>
      </c>
      <c r="H79" s="91">
        <f>'Изменения в бюджет'!B408</f>
        <v>1</v>
      </c>
      <c r="I79" s="95">
        <v>1</v>
      </c>
      <c r="J79" s="95">
        <v>1</v>
      </c>
      <c r="K79" s="94" t="s">
        <v>116</v>
      </c>
      <c r="L79" s="94" t="s">
        <v>231</v>
      </c>
      <c r="M79" s="94" t="s">
        <v>230</v>
      </c>
      <c r="N79" s="94" t="s">
        <v>116</v>
      </c>
      <c r="O79" s="91" t="s">
        <v>473</v>
      </c>
      <c r="P79" s="94" t="s">
        <v>465</v>
      </c>
      <c r="Q79" s="91" t="s">
        <v>116</v>
      </c>
      <c r="R79" s="104" t="s">
        <v>116</v>
      </c>
    </row>
    <row r="80" spans="1:18" ht="15" customHeight="1" x14ac:dyDescent="0.15">
      <c r="A80" s="128" t="s">
        <v>67</v>
      </c>
      <c r="B80" s="91" t="s">
        <v>111</v>
      </c>
      <c r="C80" s="92">
        <f t="shared" si="8"/>
        <v>2</v>
      </c>
      <c r="D80" s="92"/>
      <c r="E80" s="92"/>
      <c r="F80" s="93">
        <f t="shared" si="11"/>
        <v>2</v>
      </c>
      <c r="G80" s="94" t="s">
        <v>231</v>
      </c>
      <c r="H80" s="91">
        <f>'Изменения в бюджет'!B414</f>
        <v>3</v>
      </c>
      <c r="I80" s="95">
        <v>3</v>
      </c>
      <c r="J80" s="95">
        <v>3</v>
      </c>
      <c r="K80" s="95" t="s">
        <v>116</v>
      </c>
      <c r="L80" s="94" t="s">
        <v>231</v>
      </c>
      <c r="M80" s="94" t="s">
        <v>230</v>
      </c>
      <c r="N80" s="94" t="s">
        <v>116</v>
      </c>
      <c r="O80" s="91" t="s">
        <v>473</v>
      </c>
      <c r="P80" s="91" t="s">
        <v>409</v>
      </c>
      <c r="Q80" s="91" t="s">
        <v>450</v>
      </c>
      <c r="R80" s="104" t="s">
        <v>116</v>
      </c>
    </row>
    <row r="81" spans="1:18" ht="15" customHeight="1" x14ac:dyDescent="0.15">
      <c r="A81" s="128" t="s">
        <v>69</v>
      </c>
      <c r="B81" s="91" t="s">
        <v>111</v>
      </c>
      <c r="C81" s="92">
        <f t="shared" si="8"/>
        <v>2</v>
      </c>
      <c r="D81" s="92"/>
      <c r="E81" s="92"/>
      <c r="F81" s="93">
        <f t="shared" si="11"/>
        <v>2</v>
      </c>
      <c r="G81" s="94" t="s">
        <v>231</v>
      </c>
      <c r="H81" s="91">
        <f>'Изменения в бюджет'!B420</f>
        <v>2</v>
      </c>
      <c r="I81" s="95">
        <v>2</v>
      </c>
      <c r="J81" s="95">
        <v>2</v>
      </c>
      <c r="K81" s="94" t="s">
        <v>116</v>
      </c>
      <c r="L81" s="94" t="s">
        <v>231</v>
      </c>
      <c r="M81" s="94" t="s">
        <v>231</v>
      </c>
      <c r="N81" s="94" t="s">
        <v>231</v>
      </c>
      <c r="O81" s="91" t="s">
        <v>473</v>
      </c>
      <c r="P81" s="91" t="s">
        <v>379</v>
      </c>
      <c r="Q81" s="91" t="s">
        <v>116</v>
      </c>
      <c r="R81" s="104" t="s">
        <v>116</v>
      </c>
    </row>
    <row r="82" spans="1:18" ht="15" customHeight="1" x14ac:dyDescent="0.15">
      <c r="A82" s="128" t="s">
        <v>70</v>
      </c>
      <c r="B82" s="91" t="s">
        <v>111</v>
      </c>
      <c r="C82" s="92">
        <f t="shared" si="8"/>
        <v>2</v>
      </c>
      <c r="D82" s="92"/>
      <c r="E82" s="92"/>
      <c r="F82" s="93">
        <f t="shared" si="11"/>
        <v>2</v>
      </c>
      <c r="G82" s="94" t="s">
        <v>231</v>
      </c>
      <c r="H82" s="91">
        <f>'Изменения в бюджет'!B426</f>
        <v>3</v>
      </c>
      <c r="I82" s="95">
        <v>3</v>
      </c>
      <c r="J82" s="95">
        <v>3</v>
      </c>
      <c r="K82" s="94" t="s">
        <v>116</v>
      </c>
      <c r="L82" s="94" t="s">
        <v>231</v>
      </c>
      <c r="M82" s="94" t="s">
        <v>231</v>
      </c>
      <c r="N82" s="94" t="s">
        <v>231</v>
      </c>
      <c r="O82" s="91" t="s">
        <v>236</v>
      </c>
      <c r="P82" s="91" t="s">
        <v>413</v>
      </c>
      <c r="Q82" s="91" t="s">
        <v>681</v>
      </c>
      <c r="R82" s="104" t="s">
        <v>116</v>
      </c>
    </row>
    <row r="83" spans="1:18" ht="15" customHeight="1" x14ac:dyDescent="0.15">
      <c r="A83" s="128" t="s">
        <v>117</v>
      </c>
      <c r="B83" s="91" t="s">
        <v>111</v>
      </c>
      <c r="C83" s="92">
        <f t="shared" si="8"/>
        <v>2</v>
      </c>
      <c r="D83" s="92"/>
      <c r="E83" s="92"/>
      <c r="F83" s="93">
        <f t="shared" si="11"/>
        <v>2</v>
      </c>
      <c r="G83" s="94" t="s">
        <v>231</v>
      </c>
      <c r="H83" s="91">
        <f>'Изменения в бюджет'!B432</f>
        <v>5</v>
      </c>
      <c r="I83" s="95">
        <v>5</v>
      </c>
      <c r="J83" s="95">
        <v>5</v>
      </c>
      <c r="K83" s="94" t="s">
        <v>116</v>
      </c>
      <c r="L83" s="94" t="s">
        <v>231</v>
      </c>
      <c r="M83" s="94" t="s">
        <v>231</v>
      </c>
      <c r="N83" s="94" t="s">
        <v>231</v>
      </c>
      <c r="O83" s="91" t="s">
        <v>473</v>
      </c>
      <c r="P83" s="91" t="s">
        <v>415</v>
      </c>
      <c r="Q83" s="91" t="s">
        <v>116</v>
      </c>
      <c r="R83" s="104" t="s">
        <v>116</v>
      </c>
    </row>
    <row r="84" spans="1:18" ht="15" customHeight="1" x14ac:dyDescent="0.15">
      <c r="A84" s="128" t="s">
        <v>71</v>
      </c>
      <c r="B84" s="91" t="s">
        <v>111</v>
      </c>
      <c r="C84" s="92">
        <f t="shared" si="8"/>
        <v>2</v>
      </c>
      <c r="D84" s="92"/>
      <c r="E84" s="92"/>
      <c r="F84" s="93">
        <f t="shared" si="11"/>
        <v>2</v>
      </c>
      <c r="G84" s="94" t="s">
        <v>231</v>
      </c>
      <c r="H84" s="91">
        <f>'Изменения в бюджет'!B438</f>
        <v>4</v>
      </c>
      <c r="I84" s="95">
        <v>4</v>
      </c>
      <c r="J84" s="95">
        <v>4</v>
      </c>
      <c r="K84" s="94" t="s">
        <v>116</v>
      </c>
      <c r="L84" s="94" t="s">
        <v>231</v>
      </c>
      <c r="M84" s="94" t="s">
        <v>231</v>
      </c>
      <c r="N84" s="94" t="s">
        <v>231</v>
      </c>
      <c r="O84" s="91" t="s">
        <v>473</v>
      </c>
      <c r="P84" s="91" t="s">
        <v>614</v>
      </c>
      <c r="Q84" s="91" t="s">
        <v>450</v>
      </c>
      <c r="R84" s="104" t="s">
        <v>116</v>
      </c>
    </row>
    <row r="85" spans="1:18" ht="15" customHeight="1" x14ac:dyDescent="0.15">
      <c r="A85" s="128" t="s">
        <v>72</v>
      </c>
      <c r="B85" s="91" t="s">
        <v>111</v>
      </c>
      <c r="C85" s="92">
        <f t="shared" si="8"/>
        <v>2</v>
      </c>
      <c r="D85" s="92"/>
      <c r="E85" s="92"/>
      <c r="F85" s="93">
        <f t="shared" si="11"/>
        <v>2</v>
      </c>
      <c r="G85" s="94" t="s">
        <v>231</v>
      </c>
      <c r="H85" s="91">
        <f>'Изменения в бюджет'!B444</f>
        <v>4</v>
      </c>
      <c r="I85" s="95">
        <v>4</v>
      </c>
      <c r="J85" s="95">
        <v>4</v>
      </c>
      <c r="K85" s="94" t="s">
        <v>116</v>
      </c>
      <c r="L85" s="94" t="s">
        <v>231</v>
      </c>
      <c r="M85" s="94" t="s">
        <v>231</v>
      </c>
      <c r="N85" s="94" t="s">
        <v>231</v>
      </c>
      <c r="O85" s="91" t="s">
        <v>473</v>
      </c>
      <c r="P85" s="91" t="s">
        <v>417</v>
      </c>
      <c r="Q85" s="91" t="s">
        <v>116</v>
      </c>
      <c r="R85" s="104" t="s">
        <v>116</v>
      </c>
    </row>
    <row r="86" spans="1:18" ht="15" customHeight="1" x14ac:dyDescent="0.15">
      <c r="A86" s="128" t="s">
        <v>73</v>
      </c>
      <c r="B86" s="91" t="s">
        <v>111</v>
      </c>
      <c r="C86" s="92">
        <f t="shared" si="8"/>
        <v>2</v>
      </c>
      <c r="D86" s="92"/>
      <c r="E86" s="92"/>
      <c r="F86" s="93">
        <f t="shared" si="11"/>
        <v>2</v>
      </c>
      <c r="G86" s="94" t="s">
        <v>231</v>
      </c>
      <c r="H86" s="91">
        <f>'Изменения в бюджет'!B450</f>
        <v>3</v>
      </c>
      <c r="I86" s="95">
        <v>3</v>
      </c>
      <c r="J86" s="95">
        <v>3</v>
      </c>
      <c r="K86" s="95" t="s">
        <v>116</v>
      </c>
      <c r="L86" s="94" t="s">
        <v>231</v>
      </c>
      <c r="M86" s="94" t="s">
        <v>231</v>
      </c>
      <c r="N86" s="94" t="s">
        <v>231</v>
      </c>
      <c r="O86" s="91" t="s">
        <v>473</v>
      </c>
      <c r="P86" s="91" t="s">
        <v>384</v>
      </c>
      <c r="Q86" s="91" t="s">
        <v>450</v>
      </c>
      <c r="R86" s="104" t="s">
        <v>116</v>
      </c>
    </row>
    <row r="87" spans="1:18" ht="15" customHeight="1" x14ac:dyDescent="0.15">
      <c r="A87" s="48" t="s">
        <v>74</v>
      </c>
      <c r="B87" s="140"/>
      <c r="C87" s="50"/>
      <c r="D87" s="50"/>
      <c r="E87" s="50"/>
      <c r="F87" s="49"/>
      <c r="G87" s="140"/>
      <c r="H87" s="143"/>
      <c r="I87" s="143"/>
      <c r="J87" s="143"/>
      <c r="K87" s="140"/>
      <c r="L87" s="140"/>
      <c r="M87" s="140"/>
      <c r="N87" s="140"/>
      <c r="O87" s="143"/>
      <c r="P87" s="143"/>
      <c r="Q87" s="144"/>
      <c r="R87" s="104" t="s">
        <v>116</v>
      </c>
    </row>
    <row r="88" spans="1:18" ht="15" customHeight="1" x14ac:dyDescent="0.15">
      <c r="A88" s="91" t="s">
        <v>64</v>
      </c>
      <c r="B88" s="91" t="s">
        <v>111</v>
      </c>
      <c r="C88" s="92">
        <f>IF(B88=B$4,2,0)</f>
        <v>2</v>
      </c>
      <c r="D88" s="92"/>
      <c r="E88" s="92"/>
      <c r="F88" s="93">
        <f>C88*(1-D88)*(1-E88)</f>
        <v>2</v>
      </c>
      <c r="G88" s="94" t="s">
        <v>231</v>
      </c>
      <c r="H88" s="91">
        <f>'Изменения в бюджет'!B457</f>
        <v>5</v>
      </c>
      <c r="I88" s="95">
        <v>5</v>
      </c>
      <c r="J88" s="95">
        <v>5</v>
      </c>
      <c r="K88" s="94" t="s">
        <v>116</v>
      </c>
      <c r="L88" s="94" t="s">
        <v>231</v>
      </c>
      <c r="M88" s="94" t="s">
        <v>231</v>
      </c>
      <c r="N88" s="94" t="s">
        <v>231</v>
      </c>
      <c r="O88" s="91" t="s">
        <v>473</v>
      </c>
      <c r="P88" s="91" t="s">
        <v>421</v>
      </c>
      <c r="Q88" s="91" t="s">
        <v>450</v>
      </c>
      <c r="R88" s="104" t="s">
        <v>116</v>
      </c>
    </row>
    <row r="89" spans="1:18" ht="15" customHeight="1" x14ac:dyDescent="0.15">
      <c r="A89" s="91" t="s">
        <v>75</v>
      </c>
      <c r="B89" s="91" t="s">
        <v>111</v>
      </c>
      <c r="C89" s="92">
        <f>IF(B89=B$4,2,0)</f>
        <v>2</v>
      </c>
      <c r="D89" s="92"/>
      <c r="E89" s="92"/>
      <c r="F89" s="93">
        <f t="shared" ref="F89:F98" si="12">C89*(1-D89)*(1-E89)</f>
        <v>2</v>
      </c>
      <c r="G89" s="94" t="s">
        <v>231</v>
      </c>
      <c r="H89" s="91">
        <f>'Изменения в бюджет'!B463</f>
        <v>2</v>
      </c>
      <c r="I89" s="95">
        <v>2</v>
      </c>
      <c r="J89" s="95">
        <v>2</v>
      </c>
      <c r="K89" s="94" t="s">
        <v>116</v>
      </c>
      <c r="L89" s="94" t="s">
        <v>231</v>
      </c>
      <c r="M89" s="94" t="s">
        <v>231</v>
      </c>
      <c r="N89" s="94" t="s">
        <v>231</v>
      </c>
      <c r="O89" s="91" t="s">
        <v>473</v>
      </c>
      <c r="P89" s="91" t="s">
        <v>423</v>
      </c>
      <c r="Q89" s="91" t="s">
        <v>116</v>
      </c>
      <c r="R89" s="104" t="s">
        <v>116</v>
      </c>
    </row>
    <row r="90" spans="1:18" ht="15" customHeight="1" x14ac:dyDescent="0.15">
      <c r="A90" s="91" t="s">
        <v>68</v>
      </c>
      <c r="B90" s="91" t="s">
        <v>111</v>
      </c>
      <c r="C90" s="92">
        <f>IF(B90=B$4,2,0)</f>
        <v>2</v>
      </c>
      <c r="D90" s="92"/>
      <c r="E90" s="92"/>
      <c r="F90" s="93">
        <f t="shared" si="12"/>
        <v>2</v>
      </c>
      <c r="G90" s="94" t="s">
        <v>231</v>
      </c>
      <c r="H90" s="91">
        <f>'Изменения в бюджет'!B469</f>
        <v>7</v>
      </c>
      <c r="I90" s="95">
        <v>7</v>
      </c>
      <c r="J90" s="95">
        <v>7</v>
      </c>
      <c r="K90" s="94" t="s">
        <v>116</v>
      </c>
      <c r="L90" s="94" t="s">
        <v>231</v>
      </c>
      <c r="M90" s="94" t="s">
        <v>231</v>
      </c>
      <c r="N90" s="94" t="s">
        <v>231</v>
      </c>
      <c r="O90" s="91" t="s">
        <v>236</v>
      </c>
      <c r="P90" s="91" t="s">
        <v>389</v>
      </c>
      <c r="Q90" s="91" t="s">
        <v>116</v>
      </c>
      <c r="R90" s="104" t="s">
        <v>116</v>
      </c>
    </row>
    <row r="91" spans="1:18" ht="15" customHeight="1" x14ac:dyDescent="0.15">
      <c r="A91" s="91" t="s">
        <v>76</v>
      </c>
      <c r="B91" s="91" t="s">
        <v>100</v>
      </c>
      <c r="C91" s="92">
        <f t="shared" si="8"/>
        <v>0</v>
      </c>
      <c r="D91" s="92"/>
      <c r="E91" s="92"/>
      <c r="F91" s="93">
        <f t="shared" si="12"/>
        <v>0</v>
      </c>
      <c r="G91" s="94" t="s">
        <v>230</v>
      </c>
      <c r="H91" s="91">
        <f>'Изменения в бюджет'!B475</f>
        <v>5</v>
      </c>
      <c r="I91" s="95">
        <v>4</v>
      </c>
      <c r="J91" s="95">
        <v>4</v>
      </c>
      <c r="K91" s="94" t="s">
        <v>624</v>
      </c>
      <c r="L91" s="94" t="s">
        <v>231</v>
      </c>
      <c r="M91" s="94" t="s">
        <v>231</v>
      </c>
      <c r="N91" s="94" t="s">
        <v>231</v>
      </c>
      <c r="O91" s="91" t="s">
        <v>473</v>
      </c>
      <c r="P91" s="91" t="s">
        <v>427</v>
      </c>
      <c r="Q91" s="91" t="s">
        <v>594</v>
      </c>
      <c r="R91" s="104" t="s">
        <v>116</v>
      </c>
    </row>
    <row r="92" spans="1:18" ht="15" customHeight="1" x14ac:dyDescent="0.15">
      <c r="A92" s="91" t="s">
        <v>77</v>
      </c>
      <c r="B92" s="91" t="s">
        <v>111</v>
      </c>
      <c r="C92" s="92">
        <f t="shared" si="8"/>
        <v>2</v>
      </c>
      <c r="D92" s="92"/>
      <c r="E92" s="92"/>
      <c r="F92" s="93">
        <f t="shared" si="12"/>
        <v>2</v>
      </c>
      <c r="G92" s="94" t="s">
        <v>231</v>
      </c>
      <c r="H92" s="91">
        <f>'Изменения в бюджет'!B481</f>
        <v>10</v>
      </c>
      <c r="I92" s="95">
        <v>10</v>
      </c>
      <c r="J92" s="95">
        <v>10</v>
      </c>
      <c r="K92" s="94" t="s">
        <v>116</v>
      </c>
      <c r="L92" s="94" t="s">
        <v>231</v>
      </c>
      <c r="M92" s="94" t="s">
        <v>231</v>
      </c>
      <c r="N92" s="94" t="s">
        <v>231</v>
      </c>
      <c r="O92" s="91" t="s">
        <v>236</v>
      </c>
      <c r="P92" s="131" t="s">
        <v>392</v>
      </c>
      <c r="Q92" s="91" t="s">
        <v>116</v>
      </c>
      <c r="R92" s="104" t="s">
        <v>116</v>
      </c>
    </row>
    <row r="93" spans="1:18" ht="15" customHeight="1" x14ac:dyDescent="0.15">
      <c r="A93" s="91" t="s">
        <v>78</v>
      </c>
      <c r="B93" s="91" t="s">
        <v>111</v>
      </c>
      <c r="C93" s="92">
        <f t="shared" si="8"/>
        <v>2</v>
      </c>
      <c r="D93" s="92"/>
      <c r="E93" s="92"/>
      <c r="F93" s="93">
        <f t="shared" si="12"/>
        <v>2</v>
      </c>
      <c r="G93" s="94" t="s">
        <v>231</v>
      </c>
      <c r="H93" s="91">
        <f>'Изменения в бюджет'!B487</f>
        <v>4</v>
      </c>
      <c r="I93" s="95">
        <v>4</v>
      </c>
      <c r="J93" s="95">
        <v>4</v>
      </c>
      <c r="K93" s="94" t="s">
        <v>116</v>
      </c>
      <c r="L93" s="94" t="s">
        <v>231</v>
      </c>
      <c r="M93" s="94" t="s">
        <v>231</v>
      </c>
      <c r="N93" s="94" t="s">
        <v>231</v>
      </c>
      <c r="O93" s="91" t="s">
        <v>473</v>
      </c>
      <c r="P93" s="91" t="s">
        <v>429</v>
      </c>
      <c r="Q93" s="91" t="s">
        <v>116</v>
      </c>
      <c r="R93" s="104" t="s">
        <v>116</v>
      </c>
    </row>
    <row r="94" spans="1:18" ht="15" customHeight="1" x14ac:dyDescent="0.15">
      <c r="A94" s="91" t="s">
        <v>79</v>
      </c>
      <c r="B94" s="91" t="s">
        <v>111</v>
      </c>
      <c r="C94" s="92">
        <f t="shared" si="8"/>
        <v>2</v>
      </c>
      <c r="D94" s="92"/>
      <c r="E94" s="92"/>
      <c r="F94" s="93">
        <f t="shared" si="12"/>
        <v>2</v>
      </c>
      <c r="G94" s="94" t="s">
        <v>231</v>
      </c>
      <c r="H94" s="91">
        <f>'Изменения в бюджет'!B493</f>
        <v>12</v>
      </c>
      <c r="I94" s="95">
        <v>12</v>
      </c>
      <c r="J94" s="95">
        <v>12</v>
      </c>
      <c r="K94" s="94" t="s">
        <v>116</v>
      </c>
      <c r="L94" s="94" t="s">
        <v>231</v>
      </c>
      <c r="M94" s="94" t="s">
        <v>231</v>
      </c>
      <c r="N94" s="94" t="s">
        <v>231</v>
      </c>
      <c r="O94" s="91" t="s">
        <v>236</v>
      </c>
      <c r="P94" s="91" t="s">
        <v>431</v>
      </c>
      <c r="Q94" s="91" t="s">
        <v>116</v>
      </c>
      <c r="R94" s="104" t="s">
        <v>116</v>
      </c>
    </row>
    <row r="95" spans="1:18" s="6" customFormat="1" ht="15" customHeight="1" x14ac:dyDescent="0.15">
      <c r="A95" s="91" t="s">
        <v>80</v>
      </c>
      <c r="B95" s="91" t="s">
        <v>111</v>
      </c>
      <c r="C95" s="92">
        <f t="shared" si="8"/>
        <v>2</v>
      </c>
      <c r="D95" s="92"/>
      <c r="E95" s="92"/>
      <c r="F95" s="93">
        <f t="shared" si="12"/>
        <v>2</v>
      </c>
      <c r="G95" s="94" t="s">
        <v>231</v>
      </c>
      <c r="H95" s="91">
        <f>'Изменения в бюджет'!B499</f>
        <v>6</v>
      </c>
      <c r="I95" s="95">
        <v>6</v>
      </c>
      <c r="J95" s="95">
        <v>6</v>
      </c>
      <c r="K95" s="94" t="s">
        <v>116</v>
      </c>
      <c r="L95" s="94" t="s">
        <v>231</v>
      </c>
      <c r="M95" s="94" t="s">
        <v>231</v>
      </c>
      <c r="N95" s="94" t="s">
        <v>231</v>
      </c>
      <c r="O95" s="91" t="s">
        <v>236</v>
      </c>
      <c r="P95" s="91" t="s">
        <v>432</v>
      </c>
      <c r="Q95" s="91" t="s">
        <v>116</v>
      </c>
      <c r="R95" s="104" t="s">
        <v>116</v>
      </c>
    </row>
    <row r="96" spans="1:18" ht="15" customHeight="1" x14ac:dyDescent="0.15">
      <c r="A96" s="91" t="s">
        <v>81</v>
      </c>
      <c r="B96" s="91" t="s">
        <v>111</v>
      </c>
      <c r="C96" s="92">
        <f t="shared" si="8"/>
        <v>2</v>
      </c>
      <c r="D96" s="92"/>
      <c r="E96" s="92"/>
      <c r="F96" s="93">
        <f t="shared" si="12"/>
        <v>2</v>
      </c>
      <c r="G96" s="94" t="s">
        <v>231</v>
      </c>
      <c r="H96" s="91">
        <f>'Изменения в бюджет'!B505</f>
        <v>5</v>
      </c>
      <c r="I96" s="95">
        <v>5</v>
      </c>
      <c r="J96" s="95">
        <v>5</v>
      </c>
      <c r="K96" s="94" t="s">
        <v>116</v>
      </c>
      <c r="L96" s="94" t="s">
        <v>231</v>
      </c>
      <c r="M96" s="94" t="s">
        <v>231</v>
      </c>
      <c r="N96" s="94" t="s">
        <v>231</v>
      </c>
      <c r="O96" s="91" t="s">
        <v>236</v>
      </c>
      <c r="P96" s="131" t="s">
        <v>433</v>
      </c>
      <c r="Q96" s="91" t="s">
        <v>116</v>
      </c>
      <c r="R96" s="104" t="s">
        <v>116</v>
      </c>
    </row>
    <row r="97" spans="1:18" ht="15" customHeight="1" x14ac:dyDescent="0.15">
      <c r="A97" s="91" t="s">
        <v>82</v>
      </c>
      <c r="B97" s="91" t="s">
        <v>100</v>
      </c>
      <c r="C97" s="92">
        <f t="shared" si="8"/>
        <v>0</v>
      </c>
      <c r="D97" s="92"/>
      <c r="E97" s="92"/>
      <c r="F97" s="93">
        <f t="shared" si="12"/>
        <v>0</v>
      </c>
      <c r="G97" s="94" t="s">
        <v>230</v>
      </c>
      <c r="H97" s="91">
        <f>'Изменения в бюджет'!B511</f>
        <v>10</v>
      </c>
      <c r="I97" s="95">
        <v>6</v>
      </c>
      <c r="J97" s="95">
        <v>5</v>
      </c>
      <c r="K97" s="94" t="s">
        <v>672</v>
      </c>
      <c r="L97" s="94" t="s">
        <v>231</v>
      </c>
      <c r="M97" s="94" t="s">
        <v>230</v>
      </c>
      <c r="N97" s="94" t="s">
        <v>116</v>
      </c>
      <c r="O97" s="91" t="s">
        <v>784</v>
      </c>
      <c r="P97" s="91" t="s">
        <v>399</v>
      </c>
      <c r="Q97" s="91" t="s">
        <v>682</v>
      </c>
      <c r="R97" s="104" t="s">
        <v>116</v>
      </c>
    </row>
    <row r="98" spans="1:18" ht="15" customHeight="1" x14ac:dyDescent="0.15">
      <c r="A98" s="91" t="s">
        <v>83</v>
      </c>
      <c r="B98" s="91" t="s">
        <v>100</v>
      </c>
      <c r="C98" s="92">
        <f t="shared" si="8"/>
        <v>0</v>
      </c>
      <c r="D98" s="92"/>
      <c r="E98" s="92"/>
      <c r="F98" s="93">
        <f t="shared" si="12"/>
        <v>0</v>
      </c>
      <c r="G98" s="94" t="s">
        <v>230</v>
      </c>
      <c r="H98" s="91">
        <f>'Изменения в бюджет'!B517</f>
        <v>4</v>
      </c>
      <c r="I98" s="95">
        <v>0</v>
      </c>
      <c r="J98" s="95">
        <v>0</v>
      </c>
      <c r="K98" s="94" t="s">
        <v>492</v>
      </c>
      <c r="L98" s="94" t="s">
        <v>116</v>
      </c>
      <c r="M98" s="94" t="s">
        <v>116</v>
      </c>
      <c r="N98" s="94" t="s">
        <v>116</v>
      </c>
      <c r="O98" s="91" t="s">
        <v>473</v>
      </c>
      <c r="P98" s="91" t="s">
        <v>643</v>
      </c>
      <c r="Q98" s="91" t="s">
        <v>594</v>
      </c>
      <c r="R98" s="104" t="s">
        <v>116</v>
      </c>
    </row>
    <row r="99" spans="1:18" s="36" customFormat="1" ht="28" customHeight="1" x14ac:dyDescent="0.2">
      <c r="A99" s="253" t="s">
        <v>663</v>
      </c>
      <c r="B99" s="254"/>
      <c r="C99" s="254"/>
      <c r="D99" s="254"/>
      <c r="E99" s="254"/>
      <c r="F99" s="254"/>
      <c r="G99" s="254"/>
      <c r="H99" s="254"/>
      <c r="I99" s="254"/>
      <c r="J99" s="254"/>
      <c r="K99" s="254"/>
      <c r="L99" s="254"/>
      <c r="M99" s="254"/>
      <c r="N99" s="254"/>
      <c r="O99" s="254"/>
      <c r="P99" s="254"/>
      <c r="Q99" s="254"/>
      <c r="R99" s="104"/>
    </row>
    <row r="102" spans="1:18" x14ac:dyDescent="0.15">
      <c r="A102" s="10"/>
      <c r="B102" s="3"/>
      <c r="C102" s="3"/>
      <c r="D102" s="3"/>
      <c r="E102" s="3"/>
      <c r="F102" s="4"/>
      <c r="G102" s="56"/>
      <c r="H102" s="56"/>
      <c r="I102" s="56"/>
      <c r="J102" s="56"/>
      <c r="K102" s="51"/>
      <c r="L102" s="51"/>
      <c r="M102" s="51"/>
      <c r="N102" s="51"/>
    </row>
    <row r="106" spans="1:18" x14ac:dyDescent="0.15">
      <c r="A106" s="10"/>
      <c r="B106" s="3"/>
      <c r="C106" s="3"/>
      <c r="D106" s="3"/>
      <c r="E106" s="3"/>
      <c r="F106" s="4"/>
      <c r="G106" s="56"/>
      <c r="H106" s="56"/>
      <c r="I106" s="56"/>
      <c r="J106" s="56"/>
      <c r="K106" s="51"/>
      <c r="L106" s="51"/>
      <c r="M106" s="51"/>
      <c r="N106" s="51"/>
    </row>
    <row r="109" spans="1:18" x14ac:dyDescent="0.15">
      <c r="A109" s="10"/>
      <c r="B109" s="3"/>
      <c r="C109" s="3"/>
      <c r="D109" s="3"/>
      <c r="E109" s="3"/>
      <c r="F109" s="4"/>
      <c r="G109" s="56"/>
      <c r="H109" s="56"/>
      <c r="I109" s="56"/>
      <c r="J109" s="56"/>
      <c r="K109" s="51"/>
      <c r="L109" s="51"/>
      <c r="M109" s="51"/>
      <c r="N109" s="51"/>
    </row>
    <row r="113" spans="1:14" x14ac:dyDescent="0.15">
      <c r="A113" s="10"/>
      <c r="B113" s="3"/>
      <c r="C113" s="3"/>
      <c r="D113" s="3"/>
      <c r="E113" s="3"/>
      <c r="F113" s="4"/>
      <c r="G113" s="56"/>
      <c r="H113" s="56"/>
      <c r="I113" s="56"/>
      <c r="J113" s="56"/>
      <c r="K113" s="51"/>
      <c r="L113" s="51"/>
      <c r="M113" s="51"/>
      <c r="N113" s="51"/>
    </row>
    <row r="116" spans="1:14" x14ac:dyDescent="0.15">
      <c r="A116" s="10"/>
      <c r="B116" s="3"/>
      <c r="C116" s="3"/>
      <c r="D116" s="3"/>
      <c r="E116" s="3"/>
      <c r="F116" s="4"/>
      <c r="G116" s="56"/>
      <c r="H116" s="56"/>
      <c r="I116" s="56"/>
      <c r="J116" s="56"/>
      <c r="K116" s="51"/>
      <c r="L116" s="51"/>
      <c r="M116" s="51"/>
      <c r="N116" s="51"/>
    </row>
    <row r="120" spans="1:14" x14ac:dyDescent="0.15">
      <c r="A120" s="10"/>
      <c r="B120" s="3"/>
      <c r="C120" s="3"/>
      <c r="D120" s="3"/>
      <c r="E120" s="3"/>
      <c r="F120" s="4"/>
      <c r="G120" s="56"/>
      <c r="H120" s="56"/>
      <c r="I120" s="56"/>
      <c r="J120" s="56"/>
      <c r="K120" s="51"/>
      <c r="L120" s="51"/>
      <c r="M120" s="51"/>
      <c r="N120" s="51"/>
    </row>
  </sheetData>
  <mergeCells count="22">
    <mergeCell ref="A99:Q99"/>
    <mergeCell ref="N3:N5"/>
    <mergeCell ref="M3:M5"/>
    <mergeCell ref="L3:L5"/>
    <mergeCell ref="G3:G5"/>
    <mergeCell ref="Q3:Q5"/>
    <mergeCell ref="C4:C5"/>
    <mergeCell ref="E4:E5"/>
    <mergeCell ref="F4:F5"/>
    <mergeCell ref="K3:K5"/>
    <mergeCell ref="A1:Q1"/>
    <mergeCell ref="A2:Q2"/>
    <mergeCell ref="H3:H5"/>
    <mergeCell ref="I3:J3"/>
    <mergeCell ref="I4:I5"/>
    <mergeCell ref="J4:J5"/>
    <mergeCell ref="O3:P3"/>
    <mergeCell ref="O4:O5"/>
    <mergeCell ref="P4:P5"/>
    <mergeCell ref="A3:A5"/>
    <mergeCell ref="C3:F3"/>
    <mergeCell ref="D4:D5"/>
  </mergeCells>
  <dataValidations count="1">
    <dataValidation type="list" allowBlank="1" showInputMessage="1" showErrorMessage="1" sqref="B70:B75 B88:B98 B47:B53 B38:B45 B26:B36 B77:B86 B55:B68 B4:B5 B7:B23" xr:uid="{00000000-0002-0000-0500-000000000000}">
      <formula1>$B$4:$B$5</formula1>
    </dataValidation>
  </dataValidations>
  <hyperlinks>
    <hyperlink ref="P19" r:id="rId1" xr:uid="{00000000-0004-0000-0500-000000000000}"/>
  </hyperlinks>
  <printOptions horizontalCentered="1"/>
  <pageMargins left="0.39370078740157499" right="0.39370078740157499" top="0.98425196850393704" bottom="0.39370078740157499" header="0.31496062992126" footer="0.23622047244094499"/>
  <pageSetup paperSize="9" scale="80" fitToHeight="3" orientation="landscape" r:id="rId2"/>
  <headerFooter>
    <oddFooter>&amp;C&amp;"Times New Roman,обычный"&amp;8&amp;A&amp;R&amp;P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7">
    <tabColor theme="0" tint="-4.9989318521683403E-2"/>
  </sheetPr>
  <dimension ref="A1:P325"/>
  <sheetViews>
    <sheetView zoomScaleNormal="100" zoomScaleSheetLayoutView="100" workbookViewId="0">
      <pane ySplit="5" topLeftCell="A6" activePane="bottomLeft" state="frozen"/>
      <selection pane="bottomLeft" sqref="A1:O1"/>
    </sheetView>
  </sheetViews>
  <sheetFormatPr baseColWidth="10" defaultColWidth="11.5" defaultRowHeight="12" x14ac:dyDescent="0.15"/>
  <cols>
    <col min="1" max="1" width="22.83203125" style="6" customWidth="1"/>
    <col min="2" max="2" width="37.33203125" style="6" customWidth="1"/>
    <col min="3" max="3" width="5.5" style="35" customWidth="1"/>
    <col min="4" max="4" width="4.5" style="35" customWidth="1"/>
    <col min="5" max="5" width="5.5" style="42" customWidth="1"/>
    <col min="6" max="6" width="14.83203125" style="42" customWidth="1"/>
    <col min="7" max="7" width="12.83203125" style="35" customWidth="1"/>
    <col min="8" max="8" width="15.6640625" style="42" customWidth="1"/>
    <col min="9" max="9" width="14.33203125" style="42" customWidth="1"/>
    <col min="10" max="14" width="12.83203125" style="42" customWidth="1"/>
    <col min="15" max="15" width="15.83203125" style="6" customWidth="1"/>
    <col min="16" max="16" width="11.5" style="104"/>
    <col min="17" max="244" width="11.5" style="6"/>
    <col min="245" max="245" width="26.6640625" style="6" customWidth="1"/>
    <col min="246" max="246" width="34.83203125" style="6" customWidth="1"/>
    <col min="247" max="247" width="5.6640625" style="6" customWidth="1"/>
    <col min="248" max="248" width="4.6640625" style="6" customWidth="1"/>
    <col min="249" max="249" width="5.6640625" style="6" customWidth="1"/>
    <col min="250" max="251" width="17" style="6" customWidth="1"/>
    <col min="252" max="263" width="10.6640625" style="6" customWidth="1"/>
    <col min="264" max="264" width="9.1640625" style="6" customWidth="1"/>
    <col min="265" max="265" width="10" style="6" customWidth="1"/>
    <col min="266" max="266" width="14.6640625" style="6" customWidth="1"/>
    <col min="267" max="267" width="13.6640625" style="6" customWidth="1"/>
    <col min="268" max="268" width="17.33203125" style="6" customWidth="1"/>
    <col min="269" max="269" width="16.33203125" style="6" customWidth="1"/>
    <col min="270" max="500" width="11.5" style="6"/>
    <col min="501" max="501" width="26.6640625" style="6" customWidth="1"/>
    <col min="502" max="502" width="34.83203125" style="6" customWidth="1"/>
    <col min="503" max="503" width="5.6640625" style="6" customWidth="1"/>
    <col min="504" max="504" width="4.6640625" style="6" customWidth="1"/>
    <col min="505" max="505" width="5.6640625" style="6" customWidth="1"/>
    <col min="506" max="507" width="17" style="6" customWidth="1"/>
    <col min="508" max="519" width="10.6640625" style="6" customWidth="1"/>
    <col min="520" max="520" width="9.1640625" style="6" customWidth="1"/>
    <col min="521" max="521" width="10" style="6" customWidth="1"/>
    <col min="522" max="522" width="14.6640625" style="6" customWidth="1"/>
    <col min="523" max="523" width="13.6640625" style="6" customWidth="1"/>
    <col min="524" max="524" width="17.33203125" style="6" customWidth="1"/>
    <col min="525" max="525" width="16.33203125" style="6" customWidth="1"/>
    <col min="526" max="756" width="11.5" style="6"/>
    <col min="757" max="757" width="26.6640625" style="6" customWidth="1"/>
    <col min="758" max="758" width="34.83203125" style="6" customWidth="1"/>
    <col min="759" max="759" width="5.6640625" style="6" customWidth="1"/>
    <col min="760" max="760" width="4.6640625" style="6" customWidth="1"/>
    <col min="761" max="761" width="5.6640625" style="6" customWidth="1"/>
    <col min="762" max="763" width="17" style="6" customWidth="1"/>
    <col min="764" max="775" width="10.6640625" style="6" customWidth="1"/>
    <col min="776" max="776" width="9.1640625" style="6" customWidth="1"/>
    <col min="777" max="777" width="10" style="6" customWidth="1"/>
    <col min="778" max="778" width="14.6640625" style="6" customWidth="1"/>
    <col min="779" max="779" width="13.6640625" style="6" customWidth="1"/>
    <col min="780" max="780" width="17.33203125" style="6" customWidth="1"/>
    <col min="781" max="781" width="16.33203125" style="6" customWidth="1"/>
    <col min="782" max="1012" width="11.5" style="6"/>
    <col min="1013" max="1013" width="26.6640625" style="6" customWidth="1"/>
    <col min="1014" max="1014" width="34.83203125" style="6" customWidth="1"/>
    <col min="1015" max="1015" width="5.6640625" style="6" customWidth="1"/>
    <col min="1016" max="1016" width="4.6640625" style="6" customWidth="1"/>
    <col min="1017" max="1017" width="5.6640625" style="6" customWidth="1"/>
    <col min="1018" max="1019" width="17" style="6" customWidth="1"/>
    <col min="1020" max="1031" width="10.6640625" style="6" customWidth="1"/>
    <col min="1032" max="1032" width="9.1640625" style="6" customWidth="1"/>
    <col min="1033" max="1033" width="10" style="6" customWidth="1"/>
    <col min="1034" max="1034" width="14.6640625" style="6" customWidth="1"/>
    <col min="1035" max="1035" width="13.6640625" style="6" customWidth="1"/>
    <col min="1036" max="1036" width="17.33203125" style="6" customWidth="1"/>
    <col min="1037" max="1037" width="16.33203125" style="6" customWidth="1"/>
    <col min="1038" max="1268" width="11.5" style="6"/>
    <col min="1269" max="1269" width="26.6640625" style="6" customWidth="1"/>
    <col min="1270" max="1270" width="34.83203125" style="6" customWidth="1"/>
    <col min="1271" max="1271" width="5.6640625" style="6" customWidth="1"/>
    <col min="1272" max="1272" width="4.6640625" style="6" customWidth="1"/>
    <col min="1273" max="1273" width="5.6640625" style="6" customWidth="1"/>
    <col min="1274" max="1275" width="17" style="6" customWidth="1"/>
    <col min="1276" max="1287" width="10.6640625" style="6" customWidth="1"/>
    <col min="1288" max="1288" width="9.1640625" style="6" customWidth="1"/>
    <col min="1289" max="1289" width="10" style="6" customWidth="1"/>
    <col min="1290" max="1290" width="14.6640625" style="6" customWidth="1"/>
    <col min="1291" max="1291" width="13.6640625" style="6" customWidth="1"/>
    <col min="1292" max="1292" width="17.33203125" style="6" customWidth="1"/>
    <col min="1293" max="1293" width="16.33203125" style="6" customWidth="1"/>
    <col min="1294" max="1524" width="11.5" style="6"/>
    <col min="1525" max="1525" width="26.6640625" style="6" customWidth="1"/>
    <col min="1526" max="1526" width="34.83203125" style="6" customWidth="1"/>
    <col min="1527" max="1527" width="5.6640625" style="6" customWidth="1"/>
    <col min="1528" max="1528" width="4.6640625" style="6" customWidth="1"/>
    <col min="1529" max="1529" width="5.6640625" style="6" customWidth="1"/>
    <col min="1530" max="1531" width="17" style="6" customWidth="1"/>
    <col min="1532" max="1543" width="10.6640625" style="6" customWidth="1"/>
    <col min="1544" max="1544" width="9.1640625" style="6" customWidth="1"/>
    <col min="1545" max="1545" width="10" style="6" customWidth="1"/>
    <col min="1546" max="1546" width="14.6640625" style="6" customWidth="1"/>
    <col min="1547" max="1547" width="13.6640625" style="6" customWidth="1"/>
    <col min="1548" max="1548" width="17.33203125" style="6" customWidth="1"/>
    <col min="1549" max="1549" width="16.33203125" style="6" customWidth="1"/>
    <col min="1550" max="1780" width="11.5" style="6"/>
    <col min="1781" max="1781" width="26.6640625" style="6" customWidth="1"/>
    <col min="1782" max="1782" width="34.83203125" style="6" customWidth="1"/>
    <col min="1783" max="1783" width="5.6640625" style="6" customWidth="1"/>
    <col min="1784" max="1784" width="4.6640625" style="6" customWidth="1"/>
    <col min="1785" max="1785" width="5.6640625" style="6" customWidth="1"/>
    <col min="1786" max="1787" width="17" style="6" customWidth="1"/>
    <col min="1788" max="1799" width="10.6640625" style="6" customWidth="1"/>
    <col min="1800" max="1800" width="9.1640625" style="6" customWidth="1"/>
    <col min="1801" max="1801" width="10" style="6" customWidth="1"/>
    <col min="1802" max="1802" width="14.6640625" style="6" customWidth="1"/>
    <col min="1803" max="1803" width="13.6640625" style="6" customWidth="1"/>
    <col min="1804" max="1804" width="17.33203125" style="6" customWidth="1"/>
    <col min="1805" max="1805" width="16.33203125" style="6" customWidth="1"/>
    <col min="1806" max="2036" width="11.5" style="6"/>
    <col min="2037" max="2037" width="26.6640625" style="6" customWidth="1"/>
    <col min="2038" max="2038" width="34.83203125" style="6" customWidth="1"/>
    <col min="2039" max="2039" width="5.6640625" style="6" customWidth="1"/>
    <col min="2040" max="2040" width="4.6640625" style="6" customWidth="1"/>
    <col min="2041" max="2041" width="5.6640625" style="6" customWidth="1"/>
    <col min="2042" max="2043" width="17" style="6" customWidth="1"/>
    <col min="2044" max="2055" width="10.6640625" style="6" customWidth="1"/>
    <col min="2056" max="2056" width="9.1640625" style="6" customWidth="1"/>
    <col min="2057" max="2057" width="10" style="6" customWidth="1"/>
    <col min="2058" max="2058" width="14.6640625" style="6" customWidth="1"/>
    <col min="2059" max="2059" width="13.6640625" style="6" customWidth="1"/>
    <col min="2060" max="2060" width="17.33203125" style="6" customWidth="1"/>
    <col min="2061" max="2061" width="16.33203125" style="6" customWidth="1"/>
    <col min="2062" max="2292" width="11.5" style="6"/>
    <col min="2293" max="2293" width="26.6640625" style="6" customWidth="1"/>
    <col min="2294" max="2294" width="34.83203125" style="6" customWidth="1"/>
    <col min="2295" max="2295" width="5.6640625" style="6" customWidth="1"/>
    <col min="2296" max="2296" width="4.6640625" style="6" customWidth="1"/>
    <col min="2297" max="2297" width="5.6640625" style="6" customWidth="1"/>
    <col min="2298" max="2299" width="17" style="6" customWidth="1"/>
    <col min="2300" max="2311" width="10.6640625" style="6" customWidth="1"/>
    <col min="2312" max="2312" width="9.1640625" style="6" customWidth="1"/>
    <col min="2313" max="2313" width="10" style="6" customWidth="1"/>
    <col min="2314" max="2314" width="14.6640625" style="6" customWidth="1"/>
    <col min="2315" max="2315" width="13.6640625" style="6" customWidth="1"/>
    <col min="2316" max="2316" width="17.33203125" style="6" customWidth="1"/>
    <col min="2317" max="2317" width="16.33203125" style="6" customWidth="1"/>
    <col min="2318" max="2548" width="11.5" style="6"/>
    <col min="2549" max="2549" width="26.6640625" style="6" customWidth="1"/>
    <col min="2550" max="2550" width="34.83203125" style="6" customWidth="1"/>
    <col min="2551" max="2551" width="5.6640625" style="6" customWidth="1"/>
    <col min="2552" max="2552" width="4.6640625" style="6" customWidth="1"/>
    <col min="2553" max="2553" width="5.6640625" style="6" customWidth="1"/>
    <col min="2554" max="2555" width="17" style="6" customWidth="1"/>
    <col min="2556" max="2567" width="10.6640625" style="6" customWidth="1"/>
    <col min="2568" max="2568" width="9.1640625" style="6" customWidth="1"/>
    <col min="2569" max="2569" width="10" style="6" customWidth="1"/>
    <col min="2570" max="2570" width="14.6640625" style="6" customWidth="1"/>
    <col min="2571" max="2571" width="13.6640625" style="6" customWidth="1"/>
    <col min="2572" max="2572" width="17.33203125" style="6" customWidth="1"/>
    <col min="2573" max="2573" width="16.33203125" style="6" customWidth="1"/>
    <col min="2574" max="2804" width="11.5" style="6"/>
    <col min="2805" max="2805" width="26.6640625" style="6" customWidth="1"/>
    <col min="2806" max="2806" width="34.83203125" style="6" customWidth="1"/>
    <col min="2807" max="2807" width="5.6640625" style="6" customWidth="1"/>
    <col min="2808" max="2808" width="4.6640625" style="6" customWidth="1"/>
    <col min="2809" max="2809" width="5.6640625" style="6" customWidth="1"/>
    <col min="2810" max="2811" width="17" style="6" customWidth="1"/>
    <col min="2812" max="2823" width="10.6640625" style="6" customWidth="1"/>
    <col min="2824" max="2824" width="9.1640625" style="6" customWidth="1"/>
    <col min="2825" max="2825" width="10" style="6" customWidth="1"/>
    <col min="2826" max="2826" width="14.6640625" style="6" customWidth="1"/>
    <col min="2827" max="2827" width="13.6640625" style="6" customWidth="1"/>
    <col min="2828" max="2828" width="17.33203125" style="6" customWidth="1"/>
    <col min="2829" max="2829" width="16.33203125" style="6" customWidth="1"/>
    <col min="2830" max="3060" width="11.5" style="6"/>
    <col min="3061" max="3061" width="26.6640625" style="6" customWidth="1"/>
    <col min="3062" max="3062" width="34.83203125" style="6" customWidth="1"/>
    <col min="3063" max="3063" width="5.6640625" style="6" customWidth="1"/>
    <col min="3064" max="3064" width="4.6640625" style="6" customWidth="1"/>
    <col min="3065" max="3065" width="5.6640625" style="6" customWidth="1"/>
    <col min="3066" max="3067" width="17" style="6" customWidth="1"/>
    <col min="3068" max="3079" width="10.6640625" style="6" customWidth="1"/>
    <col min="3080" max="3080" width="9.1640625" style="6" customWidth="1"/>
    <col min="3081" max="3081" width="10" style="6" customWidth="1"/>
    <col min="3082" max="3082" width="14.6640625" style="6" customWidth="1"/>
    <col min="3083" max="3083" width="13.6640625" style="6" customWidth="1"/>
    <col min="3084" max="3084" width="17.33203125" style="6" customWidth="1"/>
    <col min="3085" max="3085" width="16.33203125" style="6" customWidth="1"/>
    <col min="3086" max="3316" width="11.5" style="6"/>
    <col min="3317" max="3317" width="26.6640625" style="6" customWidth="1"/>
    <col min="3318" max="3318" width="34.83203125" style="6" customWidth="1"/>
    <col min="3319" max="3319" width="5.6640625" style="6" customWidth="1"/>
    <col min="3320" max="3320" width="4.6640625" style="6" customWidth="1"/>
    <col min="3321" max="3321" width="5.6640625" style="6" customWidth="1"/>
    <col min="3322" max="3323" width="17" style="6" customWidth="1"/>
    <col min="3324" max="3335" width="10.6640625" style="6" customWidth="1"/>
    <col min="3336" max="3336" width="9.1640625" style="6" customWidth="1"/>
    <col min="3337" max="3337" width="10" style="6" customWidth="1"/>
    <col min="3338" max="3338" width="14.6640625" style="6" customWidth="1"/>
    <col min="3339" max="3339" width="13.6640625" style="6" customWidth="1"/>
    <col min="3340" max="3340" width="17.33203125" style="6" customWidth="1"/>
    <col min="3341" max="3341" width="16.33203125" style="6" customWidth="1"/>
    <col min="3342" max="3572" width="11.5" style="6"/>
    <col min="3573" max="3573" width="26.6640625" style="6" customWidth="1"/>
    <col min="3574" max="3574" width="34.83203125" style="6" customWidth="1"/>
    <col min="3575" max="3575" width="5.6640625" style="6" customWidth="1"/>
    <col min="3576" max="3576" width="4.6640625" style="6" customWidth="1"/>
    <col min="3577" max="3577" width="5.6640625" style="6" customWidth="1"/>
    <col min="3578" max="3579" width="17" style="6" customWidth="1"/>
    <col min="3580" max="3591" width="10.6640625" style="6" customWidth="1"/>
    <col min="3592" max="3592" width="9.1640625" style="6" customWidth="1"/>
    <col min="3593" max="3593" width="10" style="6" customWidth="1"/>
    <col min="3594" max="3594" width="14.6640625" style="6" customWidth="1"/>
    <col min="3595" max="3595" width="13.6640625" style="6" customWidth="1"/>
    <col min="3596" max="3596" width="17.33203125" style="6" customWidth="1"/>
    <col min="3597" max="3597" width="16.33203125" style="6" customWidth="1"/>
    <col min="3598" max="3828" width="11.5" style="6"/>
    <col min="3829" max="3829" width="26.6640625" style="6" customWidth="1"/>
    <col min="3830" max="3830" width="34.83203125" style="6" customWidth="1"/>
    <col min="3831" max="3831" width="5.6640625" style="6" customWidth="1"/>
    <col min="3832" max="3832" width="4.6640625" style="6" customWidth="1"/>
    <col min="3833" max="3833" width="5.6640625" style="6" customWidth="1"/>
    <col min="3834" max="3835" width="17" style="6" customWidth="1"/>
    <col min="3836" max="3847" width="10.6640625" style="6" customWidth="1"/>
    <col min="3848" max="3848" width="9.1640625" style="6" customWidth="1"/>
    <col min="3849" max="3849" width="10" style="6" customWidth="1"/>
    <col min="3850" max="3850" width="14.6640625" style="6" customWidth="1"/>
    <col min="3851" max="3851" width="13.6640625" style="6" customWidth="1"/>
    <col min="3852" max="3852" width="17.33203125" style="6" customWidth="1"/>
    <col min="3853" max="3853" width="16.33203125" style="6" customWidth="1"/>
    <col min="3854" max="4084" width="11.5" style="6"/>
    <col min="4085" max="4085" width="26.6640625" style="6" customWidth="1"/>
    <col min="4086" max="4086" width="34.83203125" style="6" customWidth="1"/>
    <col min="4087" max="4087" width="5.6640625" style="6" customWidth="1"/>
    <col min="4088" max="4088" width="4.6640625" style="6" customWidth="1"/>
    <col min="4089" max="4089" width="5.6640625" style="6" customWidth="1"/>
    <col min="4090" max="4091" width="17" style="6" customWidth="1"/>
    <col min="4092" max="4103" width="10.6640625" style="6" customWidth="1"/>
    <col min="4104" max="4104" width="9.1640625" style="6" customWidth="1"/>
    <col min="4105" max="4105" width="10" style="6" customWidth="1"/>
    <col min="4106" max="4106" width="14.6640625" style="6" customWidth="1"/>
    <col min="4107" max="4107" width="13.6640625" style="6" customWidth="1"/>
    <col min="4108" max="4108" width="17.33203125" style="6" customWidth="1"/>
    <col min="4109" max="4109" width="16.33203125" style="6" customWidth="1"/>
    <col min="4110" max="4340" width="11.5" style="6"/>
    <col min="4341" max="4341" width="26.6640625" style="6" customWidth="1"/>
    <col min="4342" max="4342" width="34.83203125" style="6" customWidth="1"/>
    <col min="4343" max="4343" width="5.6640625" style="6" customWidth="1"/>
    <col min="4344" max="4344" width="4.6640625" style="6" customWidth="1"/>
    <col min="4345" max="4345" width="5.6640625" style="6" customWidth="1"/>
    <col min="4346" max="4347" width="17" style="6" customWidth="1"/>
    <col min="4348" max="4359" width="10.6640625" style="6" customWidth="1"/>
    <col min="4360" max="4360" width="9.1640625" style="6" customWidth="1"/>
    <col min="4361" max="4361" width="10" style="6" customWidth="1"/>
    <col min="4362" max="4362" width="14.6640625" style="6" customWidth="1"/>
    <col min="4363" max="4363" width="13.6640625" style="6" customWidth="1"/>
    <col min="4364" max="4364" width="17.33203125" style="6" customWidth="1"/>
    <col min="4365" max="4365" width="16.33203125" style="6" customWidth="1"/>
    <col min="4366" max="4596" width="11.5" style="6"/>
    <col min="4597" max="4597" width="26.6640625" style="6" customWidth="1"/>
    <col min="4598" max="4598" width="34.83203125" style="6" customWidth="1"/>
    <col min="4599" max="4599" width="5.6640625" style="6" customWidth="1"/>
    <col min="4600" max="4600" width="4.6640625" style="6" customWidth="1"/>
    <col min="4601" max="4601" width="5.6640625" style="6" customWidth="1"/>
    <col min="4602" max="4603" width="17" style="6" customWidth="1"/>
    <col min="4604" max="4615" width="10.6640625" style="6" customWidth="1"/>
    <col min="4616" max="4616" width="9.1640625" style="6" customWidth="1"/>
    <col min="4617" max="4617" width="10" style="6" customWidth="1"/>
    <col min="4618" max="4618" width="14.6640625" style="6" customWidth="1"/>
    <col min="4619" max="4619" width="13.6640625" style="6" customWidth="1"/>
    <col min="4620" max="4620" width="17.33203125" style="6" customWidth="1"/>
    <col min="4621" max="4621" width="16.33203125" style="6" customWidth="1"/>
    <col min="4622" max="4852" width="11.5" style="6"/>
    <col min="4853" max="4853" width="26.6640625" style="6" customWidth="1"/>
    <col min="4854" max="4854" width="34.83203125" style="6" customWidth="1"/>
    <col min="4855" max="4855" width="5.6640625" style="6" customWidth="1"/>
    <col min="4856" max="4856" width="4.6640625" style="6" customWidth="1"/>
    <col min="4857" max="4857" width="5.6640625" style="6" customWidth="1"/>
    <col min="4858" max="4859" width="17" style="6" customWidth="1"/>
    <col min="4860" max="4871" width="10.6640625" style="6" customWidth="1"/>
    <col min="4872" max="4872" width="9.1640625" style="6" customWidth="1"/>
    <col min="4873" max="4873" width="10" style="6" customWidth="1"/>
    <col min="4874" max="4874" width="14.6640625" style="6" customWidth="1"/>
    <col min="4875" max="4875" width="13.6640625" style="6" customWidth="1"/>
    <col min="4876" max="4876" width="17.33203125" style="6" customWidth="1"/>
    <col min="4877" max="4877" width="16.33203125" style="6" customWidth="1"/>
    <col min="4878" max="5108" width="11.5" style="6"/>
    <col min="5109" max="5109" width="26.6640625" style="6" customWidth="1"/>
    <col min="5110" max="5110" width="34.83203125" style="6" customWidth="1"/>
    <col min="5111" max="5111" width="5.6640625" style="6" customWidth="1"/>
    <col min="5112" max="5112" width="4.6640625" style="6" customWidth="1"/>
    <col min="5113" max="5113" width="5.6640625" style="6" customWidth="1"/>
    <col min="5114" max="5115" width="17" style="6" customWidth="1"/>
    <col min="5116" max="5127" width="10.6640625" style="6" customWidth="1"/>
    <col min="5128" max="5128" width="9.1640625" style="6" customWidth="1"/>
    <col min="5129" max="5129" width="10" style="6" customWidth="1"/>
    <col min="5130" max="5130" width="14.6640625" style="6" customWidth="1"/>
    <col min="5131" max="5131" width="13.6640625" style="6" customWidth="1"/>
    <col min="5132" max="5132" width="17.33203125" style="6" customWidth="1"/>
    <col min="5133" max="5133" width="16.33203125" style="6" customWidth="1"/>
    <col min="5134" max="5364" width="11.5" style="6"/>
    <col min="5365" max="5365" width="26.6640625" style="6" customWidth="1"/>
    <col min="5366" max="5366" width="34.83203125" style="6" customWidth="1"/>
    <col min="5367" max="5367" width="5.6640625" style="6" customWidth="1"/>
    <col min="5368" max="5368" width="4.6640625" style="6" customWidth="1"/>
    <col min="5369" max="5369" width="5.6640625" style="6" customWidth="1"/>
    <col min="5370" max="5371" width="17" style="6" customWidth="1"/>
    <col min="5372" max="5383" width="10.6640625" style="6" customWidth="1"/>
    <col min="5384" max="5384" width="9.1640625" style="6" customWidth="1"/>
    <col min="5385" max="5385" width="10" style="6" customWidth="1"/>
    <col min="5386" max="5386" width="14.6640625" style="6" customWidth="1"/>
    <col min="5387" max="5387" width="13.6640625" style="6" customWidth="1"/>
    <col min="5388" max="5388" width="17.33203125" style="6" customWidth="1"/>
    <col min="5389" max="5389" width="16.33203125" style="6" customWidth="1"/>
    <col min="5390" max="5620" width="11.5" style="6"/>
    <col min="5621" max="5621" width="26.6640625" style="6" customWidth="1"/>
    <col min="5622" max="5622" width="34.83203125" style="6" customWidth="1"/>
    <col min="5623" max="5623" width="5.6640625" style="6" customWidth="1"/>
    <col min="5624" max="5624" width="4.6640625" style="6" customWidth="1"/>
    <col min="5625" max="5625" width="5.6640625" style="6" customWidth="1"/>
    <col min="5626" max="5627" width="17" style="6" customWidth="1"/>
    <col min="5628" max="5639" width="10.6640625" style="6" customWidth="1"/>
    <col min="5640" max="5640" width="9.1640625" style="6" customWidth="1"/>
    <col min="5641" max="5641" width="10" style="6" customWidth="1"/>
    <col min="5642" max="5642" width="14.6640625" style="6" customWidth="1"/>
    <col min="5643" max="5643" width="13.6640625" style="6" customWidth="1"/>
    <col min="5644" max="5644" width="17.33203125" style="6" customWidth="1"/>
    <col min="5645" max="5645" width="16.33203125" style="6" customWidth="1"/>
    <col min="5646" max="5876" width="11.5" style="6"/>
    <col min="5877" max="5877" width="26.6640625" style="6" customWidth="1"/>
    <col min="5878" max="5878" width="34.83203125" style="6" customWidth="1"/>
    <col min="5879" max="5879" width="5.6640625" style="6" customWidth="1"/>
    <col min="5880" max="5880" width="4.6640625" style="6" customWidth="1"/>
    <col min="5881" max="5881" width="5.6640625" style="6" customWidth="1"/>
    <col min="5882" max="5883" width="17" style="6" customWidth="1"/>
    <col min="5884" max="5895" width="10.6640625" style="6" customWidth="1"/>
    <col min="5896" max="5896" width="9.1640625" style="6" customWidth="1"/>
    <col min="5897" max="5897" width="10" style="6" customWidth="1"/>
    <col min="5898" max="5898" width="14.6640625" style="6" customWidth="1"/>
    <col min="5899" max="5899" width="13.6640625" style="6" customWidth="1"/>
    <col min="5900" max="5900" width="17.33203125" style="6" customWidth="1"/>
    <col min="5901" max="5901" width="16.33203125" style="6" customWidth="1"/>
    <col min="5902" max="6132" width="11.5" style="6"/>
    <col min="6133" max="6133" width="26.6640625" style="6" customWidth="1"/>
    <col min="6134" max="6134" width="34.83203125" style="6" customWidth="1"/>
    <col min="6135" max="6135" width="5.6640625" style="6" customWidth="1"/>
    <col min="6136" max="6136" width="4.6640625" style="6" customWidth="1"/>
    <col min="6137" max="6137" width="5.6640625" style="6" customWidth="1"/>
    <col min="6138" max="6139" width="17" style="6" customWidth="1"/>
    <col min="6140" max="6151" width="10.6640625" style="6" customWidth="1"/>
    <col min="6152" max="6152" width="9.1640625" style="6" customWidth="1"/>
    <col min="6153" max="6153" width="10" style="6" customWidth="1"/>
    <col min="6154" max="6154" width="14.6640625" style="6" customWidth="1"/>
    <col min="6155" max="6155" width="13.6640625" style="6" customWidth="1"/>
    <col min="6156" max="6156" width="17.33203125" style="6" customWidth="1"/>
    <col min="6157" max="6157" width="16.33203125" style="6" customWidth="1"/>
    <col min="6158" max="6388" width="11.5" style="6"/>
    <col min="6389" max="6389" width="26.6640625" style="6" customWidth="1"/>
    <col min="6390" max="6390" width="34.83203125" style="6" customWidth="1"/>
    <col min="6391" max="6391" width="5.6640625" style="6" customWidth="1"/>
    <col min="6392" max="6392" width="4.6640625" style="6" customWidth="1"/>
    <col min="6393" max="6393" width="5.6640625" style="6" customWidth="1"/>
    <col min="6394" max="6395" width="17" style="6" customWidth="1"/>
    <col min="6396" max="6407" width="10.6640625" style="6" customWidth="1"/>
    <col min="6408" max="6408" width="9.1640625" style="6" customWidth="1"/>
    <col min="6409" max="6409" width="10" style="6" customWidth="1"/>
    <col min="6410" max="6410" width="14.6640625" style="6" customWidth="1"/>
    <col min="6411" max="6411" width="13.6640625" style="6" customWidth="1"/>
    <col min="6412" max="6412" width="17.33203125" style="6" customWidth="1"/>
    <col min="6413" max="6413" width="16.33203125" style="6" customWidth="1"/>
    <col min="6414" max="6644" width="11.5" style="6"/>
    <col min="6645" max="6645" width="26.6640625" style="6" customWidth="1"/>
    <col min="6646" max="6646" width="34.83203125" style="6" customWidth="1"/>
    <col min="6647" max="6647" width="5.6640625" style="6" customWidth="1"/>
    <col min="6648" max="6648" width="4.6640625" style="6" customWidth="1"/>
    <col min="6649" max="6649" width="5.6640625" style="6" customWidth="1"/>
    <col min="6650" max="6651" width="17" style="6" customWidth="1"/>
    <col min="6652" max="6663" width="10.6640625" style="6" customWidth="1"/>
    <col min="6664" max="6664" width="9.1640625" style="6" customWidth="1"/>
    <col min="6665" max="6665" width="10" style="6" customWidth="1"/>
    <col min="6666" max="6666" width="14.6640625" style="6" customWidth="1"/>
    <col min="6667" max="6667" width="13.6640625" style="6" customWidth="1"/>
    <col min="6668" max="6668" width="17.33203125" style="6" customWidth="1"/>
    <col min="6669" max="6669" width="16.33203125" style="6" customWidth="1"/>
    <col min="6670" max="6900" width="11.5" style="6"/>
    <col min="6901" max="6901" width="26.6640625" style="6" customWidth="1"/>
    <col min="6902" max="6902" width="34.83203125" style="6" customWidth="1"/>
    <col min="6903" max="6903" width="5.6640625" style="6" customWidth="1"/>
    <col min="6904" max="6904" width="4.6640625" style="6" customWidth="1"/>
    <col min="6905" max="6905" width="5.6640625" style="6" customWidth="1"/>
    <col min="6906" max="6907" width="17" style="6" customWidth="1"/>
    <col min="6908" max="6919" width="10.6640625" style="6" customWidth="1"/>
    <col min="6920" max="6920" width="9.1640625" style="6" customWidth="1"/>
    <col min="6921" max="6921" width="10" style="6" customWidth="1"/>
    <col min="6922" max="6922" width="14.6640625" style="6" customWidth="1"/>
    <col min="6923" max="6923" width="13.6640625" style="6" customWidth="1"/>
    <col min="6924" max="6924" width="17.33203125" style="6" customWidth="1"/>
    <col min="6925" max="6925" width="16.33203125" style="6" customWidth="1"/>
    <col min="6926" max="7156" width="11.5" style="6"/>
    <col min="7157" max="7157" width="26.6640625" style="6" customWidth="1"/>
    <col min="7158" max="7158" width="34.83203125" style="6" customWidth="1"/>
    <col min="7159" max="7159" width="5.6640625" style="6" customWidth="1"/>
    <col min="7160" max="7160" width="4.6640625" style="6" customWidth="1"/>
    <col min="7161" max="7161" width="5.6640625" style="6" customWidth="1"/>
    <col min="7162" max="7163" width="17" style="6" customWidth="1"/>
    <col min="7164" max="7175" width="10.6640625" style="6" customWidth="1"/>
    <col min="7176" max="7176" width="9.1640625" style="6" customWidth="1"/>
    <col min="7177" max="7177" width="10" style="6" customWidth="1"/>
    <col min="7178" max="7178" width="14.6640625" style="6" customWidth="1"/>
    <col min="7179" max="7179" width="13.6640625" style="6" customWidth="1"/>
    <col min="7180" max="7180" width="17.33203125" style="6" customWidth="1"/>
    <col min="7181" max="7181" width="16.33203125" style="6" customWidth="1"/>
    <col min="7182" max="7412" width="11.5" style="6"/>
    <col min="7413" max="7413" width="26.6640625" style="6" customWidth="1"/>
    <col min="7414" max="7414" width="34.83203125" style="6" customWidth="1"/>
    <col min="7415" max="7415" width="5.6640625" style="6" customWidth="1"/>
    <col min="7416" max="7416" width="4.6640625" style="6" customWidth="1"/>
    <col min="7417" max="7417" width="5.6640625" style="6" customWidth="1"/>
    <col min="7418" max="7419" width="17" style="6" customWidth="1"/>
    <col min="7420" max="7431" width="10.6640625" style="6" customWidth="1"/>
    <col min="7432" max="7432" width="9.1640625" style="6" customWidth="1"/>
    <col min="7433" max="7433" width="10" style="6" customWidth="1"/>
    <col min="7434" max="7434" width="14.6640625" style="6" customWidth="1"/>
    <col min="7435" max="7435" width="13.6640625" style="6" customWidth="1"/>
    <col min="7436" max="7436" width="17.33203125" style="6" customWidth="1"/>
    <col min="7437" max="7437" width="16.33203125" style="6" customWidth="1"/>
    <col min="7438" max="7668" width="11.5" style="6"/>
    <col min="7669" max="7669" width="26.6640625" style="6" customWidth="1"/>
    <col min="7670" max="7670" width="34.83203125" style="6" customWidth="1"/>
    <col min="7671" max="7671" width="5.6640625" style="6" customWidth="1"/>
    <col min="7672" max="7672" width="4.6640625" style="6" customWidth="1"/>
    <col min="7673" max="7673" width="5.6640625" style="6" customWidth="1"/>
    <col min="7674" max="7675" width="17" style="6" customWidth="1"/>
    <col min="7676" max="7687" width="10.6640625" style="6" customWidth="1"/>
    <col min="7688" max="7688" width="9.1640625" style="6" customWidth="1"/>
    <col min="7689" max="7689" width="10" style="6" customWidth="1"/>
    <col min="7690" max="7690" width="14.6640625" style="6" customWidth="1"/>
    <col min="7691" max="7691" width="13.6640625" style="6" customWidth="1"/>
    <col min="7692" max="7692" width="17.33203125" style="6" customWidth="1"/>
    <col min="7693" max="7693" width="16.33203125" style="6" customWidth="1"/>
    <col min="7694" max="7924" width="11.5" style="6"/>
    <col min="7925" max="7925" width="26.6640625" style="6" customWidth="1"/>
    <col min="7926" max="7926" width="34.83203125" style="6" customWidth="1"/>
    <col min="7927" max="7927" width="5.6640625" style="6" customWidth="1"/>
    <col min="7928" max="7928" width="4.6640625" style="6" customWidth="1"/>
    <col min="7929" max="7929" width="5.6640625" style="6" customWidth="1"/>
    <col min="7930" max="7931" width="17" style="6" customWidth="1"/>
    <col min="7932" max="7943" width="10.6640625" style="6" customWidth="1"/>
    <col min="7944" max="7944" width="9.1640625" style="6" customWidth="1"/>
    <col min="7945" max="7945" width="10" style="6" customWidth="1"/>
    <col min="7946" max="7946" width="14.6640625" style="6" customWidth="1"/>
    <col min="7947" max="7947" width="13.6640625" style="6" customWidth="1"/>
    <col min="7948" max="7948" width="17.33203125" style="6" customWidth="1"/>
    <col min="7949" max="7949" width="16.33203125" style="6" customWidth="1"/>
    <col min="7950" max="8180" width="11.5" style="6"/>
    <col min="8181" max="8181" width="26.6640625" style="6" customWidth="1"/>
    <col min="8182" max="8182" width="34.83203125" style="6" customWidth="1"/>
    <col min="8183" max="8183" width="5.6640625" style="6" customWidth="1"/>
    <col min="8184" max="8184" width="4.6640625" style="6" customWidth="1"/>
    <col min="8185" max="8185" width="5.6640625" style="6" customWidth="1"/>
    <col min="8186" max="8187" width="17" style="6" customWidth="1"/>
    <col min="8188" max="8199" width="10.6640625" style="6" customWidth="1"/>
    <col min="8200" max="8200" width="9.1640625" style="6" customWidth="1"/>
    <col min="8201" max="8201" width="10" style="6" customWidth="1"/>
    <col min="8202" max="8202" width="14.6640625" style="6" customWidth="1"/>
    <col min="8203" max="8203" width="13.6640625" style="6" customWidth="1"/>
    <col min="8204" max="8204" width="17.33203125" style="6" customWidth="1"/>
    <col min="8205" max="8205" width="16.33203125" style="6" customWidth="1"/>
    <col min="8206" max="8436" width="11.5" style="6"/>
    <col min="8437" max="8437" width="26.6640625" style="6" customWidth="1"/>
    <col min="8438" max="8438" width="34.83203125" style="6" customWidth="1"/>
    <col min="8439" max="8439" width="5.6640625" style="6" customWidth="1"/>
    <col min="8440" max="8440" width="4.6640625" style="6" customWidth="1"/>
    <col min="8441" max="8441" width="5.6640625" style="6" customWidth="1"/>
    <col min="8442" max="8443" width="17" style="6" customWidth="1"/>
    <col min="8444" max="8455" width="10.6640625" style="6" customWidth="1"/>
    <col min="8456" max="8456" width="9.1640625" style="6" customWidth="1"/>
    <col min="8457" max="8457" width="10" style="6" customWidth="1"/>
    <col min="8458" max="8458" width="14.6640625" style="6" customWidth="1"/>
    <col min="8459" max="8459" width="13.6640625" style="6" customWidth="1"/>
    <col min="8460" max="8460" width="17.33203125" style="6" customWidth="1"/>
    <col min="8461" max="8461" width="16.33203125" style="6" customWidth="1"/>
    <col min="8462" max="8692" width="11.5" style="6"/>
    <col min="8693" max="8693" width="26.6640625" style="6" customWidth="1"/>
    <col min="8694" max="8694" width="34.83203125" style="6" customWidth="1"/>
    <col min="8695" max="8695" width="5.6640625" style="6" customWidth="1"/>
    <col min="8696" max="8696" width="4.6640625" style="6" customWidth="1"/>
    <col min="8697" max="8697" width="5.6640625" style="6" customWidth="1"/>
    <col min="8698" max="8699" width="17" style="6" customWidth="1"/>
    <col min="8700" max="8711" width="10.6640625" style="6" customWidth="1"/>
    <col min="8712" max="8712" width="9.1640625" style="6" customWidth="1"/>
    <col min="8713" max="8713" width="10" style="6" customWidth="1"/>
    <col min="8714" max="8714" width="14.6640625" style="6" customWidth="1"/>
    <col min="8715" max="8715" width="13.6640625" style="6" customWidth="1"/>
    <col min="8716" max="8716" width="17.33203125" style="6" customWidth="1"/>
    <col min="8717" max="8717" width="16.33203125" style="6" customWidth="1"/>
    <col min="8718" max="8948" width="11.5" style="6"/>
    <col min="8949" max="8949" width="26.6640625" style="6" customWidth="1"/>
    <col min="8950" max="8950" width="34.83203125" style="6" customWidth="1"/>
    <col min="8951" max="8951" width="5.6640625" style="6" customWidth="1"/>
    <col min="8952" max="8952" width="4.6640625" style="6" customWidth="1"/>
    <col min="8953" max="8953" width="5.6640625" style="6" customWidth="1"/>
    <col min="8954" max="8955" width="17" style="6" customWidth="1"/>
    <col min="8956" max="8967" width="10.6640625" style="6" customWidth="1"/>
    <col min="8968" max="8968" width="9.1640625" style="6" customWidth="1"/>
    <col min="8969" max="8969" width="10" style="6" customWidth="1"/>
    <col min="8970" max="8970" width="14.6640625" style="6" customWidth="1"/>
    <col min="8971" max="8971" width="13.6640625" style="6" customWidth="1"/>
    <col min="8972" max="8972" width="17.33203125" style="6" customWidth="1"/>
    <col min="8973" max="8973" width="16.33203125" style="6" customWidth="1"/>
    <col min="8974" max="9204" width="11.5" style="6"/>
    <col min="9205" max="9205" width="26.6640625" style="6" customWidth="1"/>
    <col min="9206" max="9206" width="34.83203125" style="6" customWidth="1"/>
    <col min="9207" max="9207" width="5.6640625" style="6" customWidth="1"/>
    <col min="9208" max="9208" width="4.6640625" style="6" customWidth="1"/>
    <col min="9209" max="9209" width="5.6640625" style="6" customWidth="1"/>
    <col min="9210" max="9211" width="17" style="6" customWidth="1"/>
    <col min="9212" max="9223" width="10.6640625" style="6" customWidth="1"/>
    <col min="9224" max="9224" width="9.1640625" style="6" customWidth="1"/>
    <col min="9225" max="9225" width="10" style="6" customWidth="1"/>
    <col min="9226" max="9226" width="14.6640625" style="6" customWidth="1"/>
    <col min="9227" max="9227" width="13.6640625" style="6" customWidth="1"/>
    <col min="9228" max="9228" width="17.33203125" style="6" customWidth="1"/>
    <col min="9229" max="9229" width="16.33203125" style="6" customWidth="1"/>
    <col min="9230" max="9460" width="11.5" style="6"/>
    <col min="9461" max="9461" width="26.6640625" style="6" customWidth="1"/>
    <col min="9462" max="9462" width="34.83203125" style="6" customWidth="1"/>
    <col min="9463" max="9463" width="5.6640625" style="6" customWidth="1"/>
    <col min="9464" max="9464" width="4.6640625" style="6" customWidth="1"/>
    <col min="9465" max="9465" width="5.6640625" style="6" customWidth="1"/>
    <col min="9466" max="9467" width="17" style="6" customWidth="1"/>
    <col min="9468" max="9479" width="10.6640625" style="6" customWidth="1"/>
    <col min="9480" max="9480" width="9.1640625" style="6" customWidth="1"/>
    <col min="9481" max="9481" width="10" style="6" customWidth="1"/>
    <col min="9482" max="9482" width="14.6640625" style="6" customWidth="1"/>
    <col min="9483" max="9483" width="13.6640625" style="6" customWidth="1"/>
    <col min="9484" max="9484" width="17.33203125" style="6" customWidth="1"/>
    <col min="9485" max="9485" width="16.33203125" style="6" customWidth="1"/>
    <col min="9486" max="9716" width="11.5" style="6"/>
    <col min="9717" max="9717" width="26.6640625" style="6" customWidth="1"/>
    <col min="9718" max="9718" width="34.83203125" style="6" customWidth="1"/>
    <col min="9719" max="9719" width="5.6640625" style="6" customWidth="1"/>
    <col min="9720" max="9720" width="4.6640625" style="6" customWidth="1"/>
    <col min="9721" max="9721" width="5.6640625" style="6" customWidth="1"/>
    <col min="9722" max="9723" width="17" style="6" customWidth="1"/>
    <col min="9724" max="9735" width="10.6640625" style="6" customWidth="1"/>
    <col min="9736" max="9736" width="9.1640625" style="6" customWidth="1"/>
    <col min="9737" max="9737" width="10" style="6" customWidth="1"/>
    <col min="9738" max="9738" width="14.6640625" style="6" customWidth="1"/>
    <col min="9739" max="9739" width="13.6640625" style="6" customWidth="1"/>
    <col min="9740" max="9740" width="17.33203125" style="6" customWidth="1"/>
    <col min="9741" max="9741" width="16.33203125" style="6" customWidth="1"/>
    <col min="9742" max="9972" width="11.5" style="6"/>
    <col min="9973" max="9973" width="26.6640625" style="6" customWidth="1"/>
    <col min="9974" max="9974" width="34.83203125" style="6" customWidth="1"/>
    <col min="9975" max="9975" width="5.6640625" style="6" customWidth="1"/>
    <col min="9976" max="9976" width="4.6640625" style="6" customWidth="1"/>
    <col min="9977" max="9977" width="5.6640625" style="6" customWidth="1"/>
    <col min="9978" max="9979" width="17" style="6" customWidth="1"/>
    <col min="9980" max="9991" width="10.6640625" style="6" customWidth="1"/>
    <col min="9992" max="9992" width="9.1640625" style="6" customWidth="1"/>
    <col min="9993" max="9993" width="10" style="6" customWidth="1"/>
    <col min="9994" max="9994" width="14.6640625" style="6" customWidth="1"/>
    <col min="9995" max="9995" width="13.6640625" style="6" customWidth="1"/>
    <col min="9996" max="9996" width="17.33203125" style="6" customWidth="1"/>
    <col min="9997" max="9997" width="16.33203125" style="6" customWidth="1"/>
    <col min="9998" max="10228" width="11.5" style="6"/>
    <col min="10229" max="10229" width="26.6640625" style="6" customWidth="1"/>
    <col min="10230" max="10230" width="34.83203125" style="6" customWidth="1"/>
    <col min="10231" max="10231" width="5.6640625" style="6" customWidth="1"/>
    <col min="10232" max="10232" width="4.6640625" style="6" customWidth="1"/>
    <col min="10233" max="10233" width="5.6640625" style="6" customWidth="1"/>
    <col min="10234" max="10235" width="17" style="6" customWidth="1"/>
    <col min="10236" max="10247" width="10.6640625" style="6" customWidth="1"/>
    <col min="10248" max="10248" width="9.1640625" style="6" customWidth="1"/>
    <col min="10249" max="10249" width="10" style="6" customWidth="1"/>
    <col min="10250" max="10250" width="14.6640625" style="6" customWidth="1"/>
    <col min="10251" max="10251" width="13.6640625" style="6" customWidth="1"/>
    <col min="10252" max="10252" width="17.33203125" style="6" customWidth="1"/>
    <col min="10253" max="10253" width="16.33203125" style="6" customWidth="1"/>
    <col min="10254" max="10484" width="11.5" style="6"/>
    <col min="10485" max="10485" width="26.6640625" style="6" customWidth="1"/>
    <col min="10486" max="10486" width="34.83203125" style="6" customWidth="1"/>
    <col min="10487" max="10487" width="5.6640625" style="6" customWidth="1"/>
    <col min="10488" max="10488" width="4.6640625" style="6" customWidth="1"/>
    <col min="10489" max="10489" width="5.6640625" style="6" customWidth="1"/>
    <col min="10490" max="10491" width="17" style="6" customWidth="1"/>
    <col min="10492" max="10503" width="10.6640625" style="6" customWidth="1"/>
    <col min="10504" max="10504" width="9.1640625" style="6" customWidth="1"/>
    <col min="10505" max="10505" width="10" style="6" customWidth="1"/>
    <col min="10506" max="10506" width="14.6640625" style="6" customWidth="1"/>
    <col min="10507" max="10507" width="13.6640625" style="6" customWidth="1"/>
    <col min="10508" max="10508" width="17.33203125" style="6" customWidth="1"/>
    <col min="10509" max="10509" width="16.33203125" style="6" customWidth="1"/>
    <col min="10510" max="10740" width="11.5" style="6"/>
    <col min="10741" max="10741" width="26.6640625" style="6" customWidth="1"/>
    <col min="10742" max="10742" width="34.83203125" style="6" customWidth="1"/>
    <col min="10743" max="10743" width="5.6640625" style="6" customWidth="1"/>
    <col min="10744" max="10744" width="4.6640625" style="6" customWidth="1"/>
    <col min="10745" max="10745" width="5.6640625" style="6" customWidth="1"/>
    <col min="10746" max="10747" width="17" style="6" customWidth="1"/>
    <col min="10748" max="10759" width="10.6640625" style="6" customWidth="1"/>
    <col min="10760" max="10760" width="9.1640625" style="6" customWidth="1"/>
    <col min="10761" max="10761" width="10" style="6" customWidth="1"/>
    <col min="10762" max="10762" width="14.6640625" style="6" customWidth="1"/>
    <col min="10763" max="10763" width="13.6640625" style="6" customWidth="1"/>
    <col min="10764" max="10764" width="17.33203125" style="6" customWidth="1"/>
    <col min="10765" max="10765" width="16.33203125" style="6" customWidth="1"/>
    <col min="10766" max="10996" width="11.5" style="6"/>
    <col min="10997" max="10997" width="26.6640625" style="6" customWidth="1"/>
    <col min="10998" max="10998" width="34.83203125" style="6" customWidth="1"/>
    <col min="10999" max="10999" width="5.6640625" style="6" customWidth="1"/>
    <col min="11000" max="11000" width="4.6640625" style="6" customWidth="1"/>
    <col min="11001" max="11001" width="5.6640625" style="6" customWidth="1"/>
    <col min="11002" max="11003" width="17" style="6" customWidth="1"/>
    <col min="11004" max="11015" width="10.6640625" style="6" customWidth="1"/>
    <col min="11016" max="11016" width="9.1640625" style="6" customWidth="1"/>
    <col min="11017" max="11017" width="10" style="6" customWidth="1"/>
    <col min="11018" max="11018" width="14.6640625" style="6" customWidth="1"/>
    <col min="11019" max="11019" width="13.6640625" style="6" customWidth="1"/>
    <col min="11020" max="11020" width="17.33203125" style="6" customWidth="1"/>
    <col min="11021" max="11021" width="16.33203125" style="6" customWidth="1"/>
    <col min="11022" max="11252" width="11.5" style="6"/>
    <col min="11253" max="11253" width="26.6640625" style="6" customWidth="1"/>
    <col min="11254" max="11254" width="34.83203125" style="6" customWidth="1"/>
    <col min="11255" max="11255" width="5.6640625" style="6" customWidth="1"/>
    <col min="11256" max="11256" width="4.6640625" style="6" customWidth="1"/>
    <col min="11257" max="11257" width="5.6640625" style="6" customWidth="1"/>
    <col min="11258" max="11259" width="17" style="6" customWidth="1"/>
    <col min="11260" max="11271" width="10.6640625" style="6" customWidth="1"/>
    <col min="11272" max="11272" width="9.1640625" style="6" customWidth="1"/>
    <col min="11273" max="11273" width="10" style="6" customWidth="1"/>
    <col min="11274" max="11274" width="14.6640625" style="6" customWidth="1"/>
    <col min="11275" max="11275" width="13.6640625" style="6" customWidth="1"/>
    <col min="11276" max="11276" width="17.33203125" style="6" customWidth="1"/>
    <col min="11277" max="11277" width="16.33203125" style="6" customWidth="1"/>
    <col min="11278" max="11508" width="11.5" style="6"/>
    <col min="11509" max="11509" width="26.6640625" style="6" customWidth="1"/>
    <col min="11510" max="11510" width="34.83203125" style="6" customWidth="1"/>
    <col min="11511" max="11511" width="5.6640625" style="6" customWidth="1"/>
    <col min="11512" max="11512" width="4.6640625" style="6" customWidth="1"/>
    <col min="11513" max="11513" width="5.6640625" style="6" customWidth="1"/>
    <col min="11514" max="11515" width="17" style="6" customWidth="1"/>
    <col min="11516" max="11527" width="10.6640625" style="6" customWidth="1"/>
    <col min="11528" max="11528" width="9.1640625" style="6" customWidth="1"/>
    <col min="11529" max="11529" width="10" style="6" customWidth="1"/>
    <col min="11530" max="11530" width="14.6640625" style="6" customWidth="1"/>
    <col min="11531" max="11531" width="13.6640625" style="6" customWidth="1"/>
    <col min="11532" max="11532" width="17.33203125" style="6" customWidth="1"/>
    <col min="11533" max="11533" width="16.33203125" style="6" customWidth="1"/>
    <col min="11534" max="11764" width="11.5" style="6"/>
    <col min="11765" max="11765" width="26.6640625" style="6" customWidth="1"/>
    <col min="11766" max="11766" width="34.83203125" style="6" customWidth="1"/>
    <col min="11767" max="11767" width="5.6640625" style="6" customWidth="1"/>
    <col min="11768" max="11768" width="4.6640625" style="6" customWidth="1"/>
    <col min="11769" max="11769" width="5.6640625" style="6" customWidth="1"/>
    <col min="11770" max="11771" width="17" style="6" customWidth="1"/>
    <col min="11772" max="11783" width="10.6640625" style="6" customWidth="1"/>
    <col min="11784" max="11784" width="9.1640625" style="6" customWidth="1"/>
    <col min="11785" max="11785" width="10" style="6" customWidth="1"/>
    <col min="11786" max="11786" width="14.6640625" style="6" customWidth="1"/>
    <col min="11787" max="11787" width="13.6640625" style="6" customWidth="1"/>
    <col min="11788" max="11788" width="17.33203125" style="6" customWidth="1"/>
    <col min="11789" max="11789" width="16.33203125" style="6" customWidth="1"/>
    <col min="11790" max="12020" width="11.5" style="6"/>
    <col min="12021" max="12021" width="26.6640625" style="6" customWidth="1"/>
    <col min="12022" max="12022" width="34.83203125" style="6" customWidth="1"/>
    <col min="12023" max="12023" width="5.6640625" style="6" customWidth="1"/>
    <col min="12024" max="12024" width="4.6640625" style="6" customWidth="1"/>
    <col min="12025" max="12025" width="5.6640625" style="6" customWidth="1"/>
    <col min="12026" max="12027" width="17" style="6" customWidth="1"/>
    <col min="12028" max="12039" width="10.6640625" style="6" customWidth="1"/>
    <col min="12040" max="12040" width="9.1640625" style="6" customWidth="1"/>
    <col min="12041" max="12041" width="10" style="6" customWidth="1"/>
    <col min="12042" max="12042" width="14.6640625" style="6" customWidth="1"/>
    <col min="12043" max="12043" width="13.6640625" style="6" customWidth="1"/>
    <col min="12044" max="12044" width="17.33203125" style="6" customWidth="1"/>
    <col min="12045" max="12045" width="16.33203125" style="6" customWidth="1"/>
    <col min="12046" max="12276" width="11.5" style="6"/>
    <col min="12277" max="12277" width="26.6640625" style="6" customWidth="1"/>
    <col min="12278" max="12278" width="34.83203125" style="6" customWidth="1"/>
    <col min="12279" max="12279" width="5.6640625" style="6" customWidth="1"/>
    <col min="12280" max="12280" width="4.6640625" style="6" customWidth="1"/>
    <col min="12281" max="12281" width="5.6640625" style="6" customWidth="1"/>
    <col min="12282" max="12283" width="17" style="6" customWidth="1"/>
    <col min="12284" max="12295" width="10.6640625" style="6" customWidth="1"/>
    <col min="12296" max="12296" width="9.1640625" style="6" customWidth="1"/>
    <col min="12297" max="12297" width="10" style="6" customWidth="1"/>
    <col min="12298" max="12298" width="14.6640625" style="6" customWidth="1"/>
    <col min="12299" max="12299" width="13.6640625" style="6" customWidth="1"/>
    <col min="12300" max="12300" width="17.33203125" style="6" customWidth="1"/>
    <col min="12301" max="12301" width="16.33203125" style="6" customWidth="1"/>
    <col min="12302" max="12532" width="11.5" style="6"/>
    <col min="12533" max="12533" width="26.6640625" style="6" customWidth="1"/>
    <col min="12534" max="12534" width="34.83203125" style="6" customWidth="1"/>
    <col min="12535" max="12535" width="5.6640625" style="6" customWidth="1"/>
    <col min="12536" max="12536" width="4.6640625" style="6" customWidth="1"/>
    <col min="12537" max="12537" width="5.6640625" style="6" customWidth="1"/>
    <col min="12538" max="12539" width="17" style="6" customWidth="1"/>
    <col min="12540" max="12551" width="10.6640625" style="6" customWidth="1"/>
    <col min="12552" max="12552" width="9.1640625" style="6" customWidth="1"/>
    <col min="12553" max="12553" width="10" style="6" customWidth="1"/>
    <col min="12554" max="12554" width="14.6640625" style="6" customWidth="1"/>
    <col min="12555" max="12555" width="13.6640625" style="6" customWidth="1"/>
    <col min="12556" max="12556" width="17.33203125" style="6" customWidth="1"/>
    <col min="12557" max="12557" width="16.33203125" style="6" customWidth="1"/>
    <col min="12558" max="12788" width="11.5" style="6"/>
    <col min="12789" max="12789" width="26.6640625" style="6" customWidth="1"/>
    <col min="12790" max="12790" width="34.83203125" style="6" customWidth="1"/>
    <col min="12791" max="12791" width="5.6640625" style="6" customWidth="1"/>
    <col min="12792" max="12792" width="4.6640625" style="6" customWidth="1"/>
    <col min="12793" max="12793" width="5.6640625" style="6" customWidth="1"/>
    <col min="12794" max="12795" width="17" style="6" customWidth="1"/>
    <col min="12796" max="12807" width="10.6640625" style="6" customWidth="1"/>
    <col min="12808" max="12808" width="9.1640625" style="6" customWidth="1"/>
    <col min="12809" max="12809" width="10" style="6" customWidth="1"/>
    <col min="12810" max="12810" width="14.6640625" style="6" customWidth="1"/>
    <col min="12811" max="12811" width="13.6640625" style="6" customWidth="1"/>
    <col min="12812" max="12812" width="17.33203125" style="6" customWidth="1"/>
    <col min="12813" max="12813" width="16.33203125" style="6" customWidth="1"/>
    <col min="12814" max="13044" width="11.5" style="6"/>
    <col min="13045" max="13045" width="26.6640625" style="6" customWidth="1"/>
    <col min="13046" max="13046" width="34.83203125" style="6" customWidth="1"/>
    <col min="13047" max="13047" width="5.6640625" style="6" customWidth="1"/>
    <col min="13048" max="13048" width="4.6640625" style="6" customWidth="1"/>
    <col min="13049" max="13049" width="5.6640625" style="6" customWidth="1"/>
    <col min="13050" max="13051" width="17" style="6" customWidth="1"/>
    <col min="13052" max="13063" width="10.6640625" style="6" customWidth="1"/>
    <col min="13064" max="13064" width="9.1640625" style="6" customWidth="1"/>
    <col min="13065" max="13065" width="10" style="6" customWidth="1"/>
    <col min="13066" max="13066" width="14.6640625" style="6" customWidth="1"/>
    <col min="13067" max="13067" width="13.6640625" style="6" customWidth="1"/>
    <col min="13068" max="13068" width="17.33203125" style="6" customWidth="1"/>
    <col min="13069" max="13069" width="16.33203125" style="6" customWidth="1"/>
    <col min="13070" max="13300" width="11.5" style="6"/>
    <col min="13301" max="13301" width="26.6640625" style="6" customWidth="1"/>
    <col min="13302" max="13302" width="34.83203125" style="6" customWidth="1"/>
    <col min="13303" max="13303" width="5.6640625" style="6" customWidth="1"/>
    <col min="13304" max="13304" width="4.6640625" style="6" customWidth="1"/>
    <col min="13305" max="13305" width="5.6640625" style="6" customWidth="1"/>
    <col min="13306" max="13307" width="17" style="6" customWidth="1"/>
    <col min="13308" max="13319" width="10.6640625" style="6" customWidth="1"/>
    <col min="13320" max="13320" width="9.1640625" style="6" customWidth="1"/>
    <col min="13321" max="13321" width="10" style="6" customWidth="1"/>
    <col min="13322" max="13322" width="14.6640625" style="6" customWidth="1"/>
    <col min="13323" max="13323" width="13.6640625" style="6" customWidth="1"/>
    <col min="13324" max="13324" width="17.33203125" style="6" customWidth="1"/>
    <col min="13325" max="13325" width="16.33203125" style="6" customWidth="1"/>
    <col min="13326" max="13556" width="11.5" style="6"/>
    <col min="13557" max="13557" width="26.6640625" style="6" customWidth="1"/>
    <col min="13558" max="13558" width="34.83203125" style="6" customWidth="1"/>
    <col min="13559" max="13559" width="5.6640625" style="6" customWidth="1"/>
    <col min="13560" max="13560" width="4.6640625" style="6" customWidth="1"/>
    <col min="13561" max="13561" width="5.6640625" style="6" customWidth="1"/>
    <col min="13562" max="13563" width="17" style="6" customWidth="1"/>
    <col min="13564" max="13575" width="10.6640625" style="6" customWidth="1"/>
    <col min="13576" max="13576" width="9.1640625" style="6" customWidth="1"/>
    <col min="13577" max="13577" width="10" style="6" customWidth="1"/>
    <col min="13578" max="13578" width="14.6640625" style="6" customWidth="1"/>
    <col min="13579" max="13579" width="13.6640625" style="6" customWidth="1"/>
    <col min="13580" max="13580" width="17.33203125" style="6" customWidth="1"/>
    <col min="13581" max="13581" width="16.33203125" style="6" customWidth="1"/>
    <col min="13582" max="13812" width="11.5" style="6"/>
    <col min="13813" max="13813" width="26.6640625" style="6" customWidth="1"/>
    <col min="13814" max="13814" width="34.83203125" style="6" customWidth="1"/>
    <col min="13815" max="13815" width="5.6640625" style="6" customWidth="1"/>
    <col min="13816" max="13816" width="4.6640625" style="6" customWidth="1"/>
    <col min="13817" max="13817" width="5.6640625" style="6" customWidth="1"/>
    <col min="13818" max="13819" width="17" style="6" customWidth="1"/>
    <col min="13820" max="13831" width="10.6640625" style="6" customWidth="1"/>
    <col min="13832" max="13832" width="9.1640625" style="6" customWidth="1"/>
    <col min="13833" max="13833" width="10" style="6" customWidth="1"/>
    <col min="13834" max="13834" width="14.6640625" style="6" customWidth="1"/>
    <col min="13835" max="13835" width="13.6640625" style="6" customWidth="1"/>
    <col min="13836" max="13836" width="17.33203125" style="6" customWidth="1"/>
    <col min="13837" max="13837" width="16.33203125" style="6" customWidth="1"/>
    <col min="13838" max="14068" width="11.5" style="6"/>
    <col min="14069" max="14069" width="26.6640625" style="6" customWidth="1"/>
    <col min="14070" max="14070" width="34.83203125" style="6" customWidth="1"/>
    <col min="14071" max="14071" width="5.6640625" style="6" customWidth="1"/>
    <col min="14072" max="14072" width="4.6640625" style="6" customWidth="1"/>
    <col min="14073" max="14073" width="5.6640625" style="6" customWidth="1"/>
    <col min="14074" max="14075" width="17" style="6" customWidth="1"/>
    <col min="14076" max="14087" width="10.6640625" style="6" customWidth="1"/>
    <col min="14088" max="14088" width="9.1640625" style="6" customWidth="1"/>
    <col min="14089" max="14089" width="10" style="6" customWidth="1"/>
    <col min="14090" max="14090" width="14.6640625" style="6" customWidth="1"/>
    <col min="14091" max="14091" width="13.6640625" style="6" customWidth="1"/>
    <col min="14092" max="14092" width="17.33203125" style="6" customWidth="1"/>
    <col min="14093" max="14093" width="16.33203125" style="6" customWidth="1"/>
    <col min="14094" max="14324" width="11.5" style="6"/>
    <col min="14325" max="14325" width="26.6640625" style="6" customWidth="1"/>
    <col min="14326" max="14326" width="34.83203125" style="6" customWidth="1"/>
    <col min="14327" max="14327" width="5.6640625" style="6" customWidth="1"/>
    <col min="14328" max="14328" width="4.6640625" style="6" customWidth="1"/>
    <col min="14329" max="14329" width="5.6640625" style="6" customWidth="1"/>
    <col min="14330" max="14331" width="17" style="6" customWidth="1"/>
    <col min="14332" max="14343" width="10.6640625" style="6" customWidth="1"/>
    <col min="14344" max="14344" width="9.1640625" style="6" customWidth="1"/>
    <col min="14345" max="14345" width="10" style="6" customWidth="1"/>
    <col min="14346" max="14346" width="14.6640625" style="6" customWidth="1"/>
    <col min="14347" max="14347" width="13.6640625" style="6" customWidth="1"/>
    <col min="14348" max="14348" width="17.33203125" style="6" customWidth="1"/>
    <col min="14349" max="14349" width="16.33203125" style="6" customWidth="1"/>
    <col min="14350" max="14580" width="11.5" style="6"/>
    <col min="14581" max="14581" width="26.6640625" style="6" customWidth="1"/>
    <col min="14582" max="14582" width="34.83203125" style="6" customWidth="1"/>
    <col min="14583" max="14583" width="5.6640625" style="6" customWidth="1"/>
    <col min="14584" max="14584" width="4.6640625" style="6" customWidth="1"/>
    <col min="14585" max="14585" width="5.6640625" style="6" customWidth="1"/>
    <col min="14586" max="14587" width="17" style="6" customWidth="1"/>
    <col min="14588" max="14599" width="10.6640625" style="6" customWidth="1"/>
    <col min="14600" max="14600" width="9.1640625" style="6" customWidth="1"/>
    <col min="14601" max="14601" width="10" style="6" customWidth="1"/>
    <col min="14602" max="14602" width="14.6640625" style="6" customWidth="1"/>
    <col min="14603" max="14603" width="13.6640625" style="6" customWidth="1"/>
    <col min="14604" max="14604" width="17.33203125" style="6" customWidth="1"/>
    <col min="14605" max="14605" width="16.33203125" style="6" customWidth="1"/>
    <col min="14606" max="14836" width="11.5" style="6"/>
    <col min="14837" max="14837" width="26.6640625" style="6" customWidth="1"/>
    <col min="14838" max="14838" width="34.83203125" style="6" customWidth="1"/>
    <col min="14839" max="14839" width="5.6640625" style="6" customWidth="1"/>
    <col min="14840" max="14840" width="4.6640625" style="6" customWidth="1"/>
    <col min="14841" max="14841" width="5.6640625" style="6" customWidth="1"/>
    <col min="14842" max="14843" width="17" style="6" customWidth="1"/>
    <col min="14844" max="14855" width="10.6640625" style="6" customWidth="1"/>
    <col min="14856" max="14856" width="9.1640625" style="6" customWidth="1"/>
    <col min="14857" max="14857" width="10" style="6" customWidth="1"/>
    <col min="14858" max="14858" width="14.6640625" style="6" customWidth="1"/>
    <col min="14859" max="14859" width="13.6640625" style="6" customWidth="1"/>
    <col min="14860" max="14860" width="17.33203125" style="6" customWidth="1"/>
    <col min="14861" max="14861" width="16.33203125" style="6" customWidth="1"/>
    <col min="14862" max="15092" width="11.5" style="6"/>
    <col min="15093" max="15093" width="26.6640625" style="6" customWidth="1"/>
    <col min="15094" max="15094" width="34.83203125" style="6" customWidth="1"/>
    <col min="15095" max="15095" width="5.6640625" style="6" customWidth="1"/>
    <col min="15096" max="15096" width="4.6640625" style="6" customWidth="1"/>
    <col min="15097" max="15097" width="5.6640625" style="6" customWidth="1"/>
    <col min="15098" max="15099" width="17" style="6" customWidth="1"/>
    <col min="15100" max="15111" width="10.6640625" style="6" customWidth="1"/>
    <col min="15112" max="15112" width="9.1640625" style="6" customWidth="1"/>
    <col min="15113" max="15113" width="10" style="6" customWidth="1"/>
    <col min="15114" max="15114" width="14.6640625" style="6" customWidth="1"/>
    <col min="15115" max="15115" width="13.6640625" style="6" customWidth="1"/>
    <col min="15116" max="15116" width="17.33203125" style="6" customWidth="1"/>
    <col min="15117" max="15117" width="16.33203125" style="6" customWidth="1"/>
    <col min="15118" max="15348" width="11.5" style="6"/>
    <col min="15349" max="15349" width="26.6640625" style="6" customWidth="1"/>
    <col min="15350" max="15350" width="34.83203125" style="6" customWidth="1"/>
    <col min="15351" max="15351" width="5.6640625" style="6" customWidth="1"/>
    <col min="15352" max="15352" width="4.6640625" style="6" customWidth="1"/>
    <col min="15353" max="15353" width="5.6640625" style="6" customWidth="1"/>
    <col min="15354" max="15355" width="17" style="6" customWidth="1"/>
    <col min="15356" max="15367" width="10.6640625" style="6" customWidth="1"/>
    <col min="15368" max="15368" width="9.1640625" style="6" customWidth="1"/>
    <col min="15369" max="15369" width="10" style="6" customWidth="1"/>
    <col min="15370" max="15370" width="14.6640625" style="6" customWidth="1"/>
    <col min="15371" max="15371" width="13.6640625" style="6" customWidth="1"/>
    <col min="15372" max="15372" width="17.33203125" style="6" customWidth="1"/>
    <col min="15373" max="15373" width="16.33203125" style="6" customWidth="1"/>
    <col min="15374" max="15604" width="11.5" style="6"/>
    <col min="15605" max="15605" width="26.6640625" style="6" customWidth="1"/>
    <col min="15606" max="15606" width="34.83203125" style="6" customWidth="1"/>
    <col min="15607" max="15607" width="5.6640625" style="6" customWidth="1"/>
    <col min="15608" max="15608" width="4.6640625" style="6" customWidth="1"/>
    <col min="15609" max="15609" width="5.6640625" style="6" customWidth="1"/>
    <col min="15610" max="15611" width="17" style="6" customWidth="1"/>
    <col min="15612" max="15623" width="10.6640625" style="6" customWidth="1"/>
    <col min="15624" max="15624" width="9.1640625" style="6" customWidth="1"/>
    <col min="15625" max="15625" width="10" style="6" customWidth="1"/>
    <col min="15626" max="15626" width="14.6640625" style="6" customWidth="1"/>
    <col min="15627" max="15627" width="13.6640625" style="6" customWidth="1"/>
    <col min="15628" max="15628" width="17.33203125" style="6" customWidth="1"/>
    <col min="15629" max="15629" width="16.33203125" style="6" customWidth="1"/>
    <col min="15630" max="15860" width="11.5" style="6"/>
    <col min="15861" max="15861" width="26.6640625" style="6" customWidth="1"/>
    <col min="15862" max="15862" width="34.83203125" style="6" customWidth="1"/>
    <col min="15863" max="15863" width="5.6640625" style="6" customWidth="1"/>
    <col min="15864" max="15864" width="4.6640625" style="6" customWidth="1"/>
    <col min="15865" max="15865" width="5.6640625" style="6" customWidth="1"/>
    <col min="15866" max="15867" width="17" style="6" customWidth="1"/>
    <col min="15868" max="15879" width="10.6640625" style="6" customWidth="1"/>
    <col min="15880" max="15880" width="9.1640625" style="6" customWidth="1"/>
    <col min="15881" max="15881" width="10" style="6" customWidth="1"/>
    <col min="15882" max="15882" width="14.6640625" style="6" customWidth="1"/>
    <col min="15883" max="15883" width="13.6640625" style="6" customWidth="1"/>
    <col min="15884" max="15884" width="17.33203125" style="6" customWidth="1"/>
    <col min="15885" max="15885" width="16.33203125" style="6" customWidth="1"/>
    <col min="15886" max="16116" width="11.5" style="6"/>
    <col min="16117" max="16117" width="26.6640625" style="6" customWidth="1"/>
    <col min="16118" max="16118" width="34.83203125" style="6" customWidth="1"/>
    <col min="16119" max="16119" width="5.6640625" style="6" customWidth="1"/>
    <col min="16120" max="16120" width="4.6640625" style="6" customWidth="1"/>
    <col min="16121" max="16121" width="5.6640625" style="6" customWidth="1"/>
    <col min="16122" max="16123" width="17" style="6" customWidth="1"/>
    <col min="16124" max="16135" width="10.6640625" style="6" customWidth="1"/>
    <col min="16136" max="16136" width="9.1640625" style="6" customWidth="1"/>
    <col min="16137" max="16137" width="10" style="6" customWidth="1"/>
    <col min="16138" max="16138" width="14.6640625" style="6" customWidth="1"/>
    <col min="16139" max="16139" width="13.6640625" style="6" customWidth="1"/>
    <col min="16140" max="16140" width="17.33203125" style="6" customWidth="1"/>
    <col min="16141" max="16141" width="16.33203125" style="6" customWidth="1"/>
    <col min="16142" max="16384" width="11.5" style="6"/>
  </cols>
  <sheetData>
    <row r="1" spans="1:16" ht="30" customHeight="1" x14ac:dyDescent="0.15">
      <c r="A1" s="227" t="s">
        <v>177</v>
      </c>
      <c r="B1" s="246"/>
      <c r="C1" s="246"/>
      <c r="D1" s="246"/>
      <c r="E1" s="246"/>
      <c r="F1" s="246"/>
      <c r="G1" s="246"/>
      <c r="H1" s="246"/>
      <c r="I1" s="246"/>
      <c r="J1" s="246"/>
      <c r="K1" s="246"/>
      <c r="L1" s="246"/>
      <c r="M1" s="246"/>
      <c r="N1" s="246"/>
      <c r="O1" s="246"/>
    </row>
    <row r="2" spans="1:16" ht="30" customHeight="1" x14ac:dyDescent="0.15">
      <c r="A2" s="255" t="s">
        <v>776</v>
      </c>
      <c r="B2" s="255"/>
      <c r="C2" s="255"/>
      <c r="D2" s="255"/>
      <c r="E2" s="255"/>
      <c r="F2" s="255"/>
      <c r="G2" s="255"/>
      <c r="H2" s="255"/>
      <c r="I2" s="255"/>
      <c r="J2" s="255"/>
      <c r="K2" s="255"/>
      <c r="L2" s="255"/>
      <c r="M2" s="255"/>
      <c r="N2" s="255"/>
      <c r="O2" s="255"/>
    </row>
    <row r="3" spans="1:16" ht="75" customHeight="1" x14ac:dyDescent="0.15">
      <c r="A3" s="240" t="s">
        <v>126</v>
      </c>
      <c r="B3" s="47" t="s">
        <v>154</v>
      </c>
      <c r="C3" s="252" t="s">
        <v>106</v>
      </c>
      <c r="D3" s="240"/>
      <c r="E3" s="240"/>
      <c r="F3" s="240" t="s">
        <v>168</v>
      </c>
      <c r="G3" s="240" t="s">
        <v>165</v>
      </c>
      <c r="H3" s="240" t="s">
        <v>169</v>
      </c>
      <c r="I3" s="256" t="s">
        <v>187</v>
      </c>
      <c r="J3" s="240" t="s">
        <v>170</v>
      </c>
      <c r="K3" s="251"/>
      <c r="L3" s="251"/>
      <c r="M3" s="240" t="s">
        <v>153</v>
      </c>
      <c r="N3" s="240"/>
      <c r="O3" s="240" t="s">
        <v>95</v>
      </c>
    </row>
    <row r="4" spans="1:16" s="45" customFormat="1" ht="32" customHeight="1" x14ac:dyDescent="0.15">
      <c r="A4" s="240"/>
      <c r="B4" s="59" t="str">
        <f>' Методика (раздел 2)'!B24</f>
        <v>Да, размещаются</v>
      </c>
      <c r="C4" s="240" t="s">
        <v>152</v>
      </c>
      <c r="D4" s="240" t="s">
        <v>93</v>
      </c>
      <c r="E4" s="252" t="s">
        <v>92</v>
      </c>
      <c r="F4" s="240"/>
      <c r="G4" s="240"/>
      <c r="H4" s="240"/>
      <c r="I4" s="251"/>
      <c r="J4" s="240" t="s">
        <v>171</v>
      </c>
      <c r="K4" s="240" t="s">
        <v>172</v>
      </c>
      <c r="L4" s="240" t="s">
        <v>173</v>
      </c>
      <c r="M4" s="240" t="s">
        <v>151</v>
      </c>
      <c r="N4" s="240" t="s">
        <v>150</v>
      </c>
      <c r="O4" s="240"/>
      <c r="P4" s="147"/>
    </row>
    <row r="5" spans="1:16" s="45" customFormat="1" ht="32" customHeight="1" x14ac:dyDescent="0.15">
      <c r="A5" s="240"/>
      <c r="B5" s="59" t="str">
        <f>' Методика (раздел 2)'!B25</f>
        <v>Нет, не размещаются или не отвечают требованиям</v>
      </c>
      <c r="C5" s="240"/>
      <c r="D5" s="240"/>
      <c r="E5" s="252"/>
      <c r="F5" s="240"/>
      <c r="G5" s="240"/>
      <c r="H5" s="240"/>
      <c r="I5" s="251"/>
      <c r="J5" s="240"/>
      <c r="K5" s="240"/>
      <c r="L5" s="240"/>
      <c r="M5" s="240"/>
      <c r="N5" s="240"/>
      <c r="O5" s="240"/>
      <c r="P5" s="147"/>
    </row>
    <row r="6" spans="1:16" ht="15" customHeight="1" x14ac:dyDescent="0.15">
      <c r="A6" s="61" t="s">
        <v>0</v>
      </c>
      <c r="B6" s="62"/>
      <c r="C6" s="63"/>
      <c r="D6" s="63"/>
      <c r="E6" s="64"/>
      <c r="F6" s="148"/>
      <c r="G6" s="148"/>
      <c r="H6" s="149"/>
      <c r="I6" s="150"/>
      <c r="J6" s="150"/>
      <c r="K6" s="149"/>
      <c r="L6" s="149"/>
      <c r="M6" s="151"/>
      <c r="N6" s="152"/>
      <c r="O6" s="153"/>
    </row>
    <row r="7" spans="1:16" ht="15" customHeight="1" x14ac:dyDescent="0.15">
      <c r="A7" s="128" t="s">
        <v>1</v>
      </c>
      <c r="B7" s="91" t="s">
        <v>143</v>
      </c>
      <c r="C7" s="146">
        <f t="shared" ref="C7:C23" si="0">IF(B7=$B$4,2,0)</f>
        <v>2</v>
      </c>
      <c r="D7" s="146"/>
      <c r="E7" s="154">
        <f t="shared" ref="E7:E23" si="1">C7*IF(D7&gt;0,D7,1)</f>
        <v>2</v>
      </c>
      <c r="F7" s="145" t="s">
        <v>231</v>
      </c>
      <c r="G7" s="91">
        <f>'2.1'!H7</f>
        <v>5</v>
      </c>
      <c r="H7" s="95">
        <v>5</v>
      </c>
      <c r="I7" s="94" t="s">
        <v>116</v>
      </c>
      <c r="J7" s="145" t="s">
        <v>231</v>
      </c>
      <c r="K7" s="145" t="s">
        <v>231</v>
      </c>
      <c r="L7" s="145" t="s">
        <v>231</v>
      </c>
      <c r="M7" s="91" t="s">
        <v>473</v>
      </c>
      <c r="N7" s="91" t="s">
        <v>238</v>
      </c>
      <c r="O7" s="91" t="s">
        <v>116</v>
      </c>
      <c r="P7" s="104" t="s">
        <v>116</v>
      </c>
    </row>
    <row r="8" spans="1:16" ht="15" customHeight="1" x14ac:dyDescent="0.15">
      <c r="A8" s="128" t="s">
        <v>2</v>
      </c>
      <c r="B8" s="91" t="s">
        <v>144</v>
      </c>
      <c r="C8" s="146">
        <f t="shared" si="0"/>
        <v>0</v>
      </c>
      <c r="D8" s="146"/>
      <c r="E8" s="154">
        <f t="shared" si="1"/>
        <v>0</v>
      </c>
      <c r="F8" s="145" t="s">
        <v>453</v>
      </c>
      <c r="G8" s="91">
        <f>'2.1'!H8</f>
        <v>2</v>
      </c>
      <c r="H8" s="95">
        <v>0</v>
      </c>
      <c r="I8" s="94" t="s">
        <v>492</v>
      </c>
      <c r="J8" s="145" t="s">
        <v>116</v>
      </c>
      <c r="K8" s="145" t="s">
        <v>116</v>
      </c>
      <c r="L8" s="145" t="s">
        <v>116</v>
      </c>
      <c r="M8" s="91" t="s">
        <v>236</v>
      </c>
      <c r="N8" s="91" t="s">
        <v>240</v>
      </c>
      <c r="O8" s="91" t="s">
        <v>451</v>
      </c>
      <c r="P8" s="104" t="s">
        <v>116</v>
      </c>
    </row>
    <row r="9" spans="1:16" ht="15" customHeight="1" x14ac:dyDescent="0.15">
      <c r="A9" s="128" t="s">
        <v>3</v>
      </c>
      <c r="B9" s="91" t="s">
        <v>143</v>
      </c>
      <c r="C9" s="146">
        <f t="shared" si="0"/>
        <v>2</v>
      </c>
      <c r="D9" s="146"/>
      <c r="E9" s="154">
        <f t="shared" si="1"/>
        <v>2</v>
      </c>
      <c r="F9" s="145" t="s">
        <v>231</v>
      </c>
      <c r="G9" s="91">
        <f>'2.1'!H9</f>
        <v>2</v>
      </c>
      <c r="H9" s="95">
        <v>2</v>
      </c>
      <c r="I9" s="94" t="s">
        <v>116</v>
      </c>
      <c r="J9" s="145" t="s">
        <v>231</v>
      </c>
      <c r="K9" s="145" t="s">
        <v>231</v>
      </c>
      <c r="L9" s="145" t="s">
        <v>231</v>
      </c>
      <c r="M9" s="91" t="s">
        <v>473</v>
      </c>
      <c r="N9" s="91" t="s">
        <v>244</v>
      </c>
      <c r="O9" s="91" t="s">
        <v>116</v>
      </c>
      <c r="P9" s="104" t="s">
        <v>116</v>
      </c>
    </row>
    <row r="10" spans="1:16" ht="15" customHeight="1" x14ac:dyDescent="0.15">
      <c r="A10" s="128" t="s">
        <v>4</v>
      </c>
      <c r="B10" s="91" t="s">
        <v>144</v>
      </c>
      <c r="C10" s="146">
        <f t="shared" si="0"/>
        <v>0</v>
      </c>
      <c r="D10" s="146"/>
      <c r="E10" s="154">
        <f t="shared" si="1"/>
        <v>0</v>
      </c>
      <c r="F10" s="145" t="s">
        <v>453</v>
      </c>
      <c r="G10" s="91">
        <f>'2.1'!H10</f>
        <v>3</v>
      </c>
      <c r="H10" s="95">
        <v>0</v>
      </c>
      <c r="I10" s="94" t="s">
        <v>492</v>
      </c>
      <c r="J10" s="145" t="s">
        <v>116</v>
      </c>
      <c r="K10" s="145" t="s">
        <v>116</v>
      </c>
      <c r="L10" s="145" t="s">
        <v>116</v>
      </c>
      <c r="M10" s="91" t="s">
        <v>473</v>
      </c>
      <c r="N10" s="91" t="s">
        <v>444</v>
      </c>
      <c r="O10" s="91" t="s">
        <v>451</v>
      </c>
      <c r="P10" s="104" t="s">
        <v>116</v>
      </c>
    </row>
    <row r="11" spans="1:16" ht="15" customHeight="1" x14ac:dyDescent="0.15">
      <c r="A11" s="128" t="s">
        <v>5</v>
      </c>
      <c r="B11" s="91" t="s">
        <v>143</v>
      </c>
      <c r="C11" s="146">
        <f t="shared" si="0"/>
        <v>2</v>
      </c>
      <c r="D11" s="146"/>
      <c r="E11" s="154">
        <f t="shared" si="1"/>
        <v>2</v>
      </c>
      <c r="F11" s="145" t="s">
        <v>231</v>
      </c>
      <c r="G11" s="91">
        <f>'2.1'!H11</f>
        <v>4</v>
      </c>
      <c r="H11" s="95">
        <v>4</v>
      </c>
      <c r="I11" s="145" t="s">
        <v>116</v>
      </c>
      <c r="J11" s="145" t="s">
        <v>231</v>
      </c>
      <c r="K11" s="145" t="s">
        <v>231</v>
      </c>
      <c r="L11" s="145" t="s">
        <v>231</v>
      </c>
      <c r="M11" s="91" t="s">
        <v>473</v>
      </c>
      <c r="N11" s="91" t="s">
        <v>249</v>
      </c>
      <c r="O11" s="91" t="s">
        <v>116</v>
      </c>
      <c r="P11" s="104" t="s">
        <v>116</v>
      </c>
    </row>
    <row r="12" spans="1:16" ht="15" customHeight="1" x14ac:dyDescent="0.15">
      <c r="A12" s="128" t="s">
        <v>6</v>
      </c>
      <c r="B12" s="91" t="s">
        <v>143</v>
      </c>
      <c r="C12" s="146">
        <f t="shared" si="0"/>
        <v>2</v>
      </c>
      <c r="D12" s="146"/>
      <c r="E12" s="154">
        <f t="shared" si="1"/>
        <v>2</v>
      </c>
      <c r="F12" s="145" t="s">
        <v>231</v>
      </c>
      <c r="G12" s="91">
        <f>'2.1'!H12</f>
        <v>2</v>
      </c>
      <c r="H12" s="95">
        <v>2</v>
      </c>
      <c r="I12" s="145" t="s">
        <v>116</v>
      </c>
      <c r="J12" s="145" t="s">
        <v>231</v>
      </c>
      <c r="K12" s="145" t="s">
        <v>231</v>
      </c>
      <c r="L12" s="145" t="s">
        <v>231</v>
      </c>
      <c r="M12" s="91" t="s">
        <v>473</v>
      </c>
      <c r="N12" s="91" t="s">
        <v>459</v>
      </c>
      <c r="O12" s="91" t="s">
        <v>116</v>
      </c>
      <c r="P12" s="104" t="s">
        <v>116</v>
      </c>
    </row>
    <row r="13" spans="1:16" ht="15" customHeight="1" x14ac:dyDescent="0.15">
      <c r="A13" s="128" t="s">
        <v>7</v>
      </c>
      <c r="B13" s="91" t="s">
        <v>143</v>
      </c>
      <c r="C13" s="146">
        <f t="shared" si="0"/>
        <v>2</v>
      </c>
      <c r="D13" s="146"/>
      <c r="E13" s="154">
        <f t="shared" si="1"/>
        <v>2</v>
      </c>
      <c r="F13" s="145" t="s">
        <v>231</v>
      </c>
      <c r="G13" s="91">
        <f>'2.1'!H13</f>
        <v>4</v>
      </c>
      <c r="H13" s="95">
        <v>4</v>
      </c>
      <c r="I13" s="145" t="s">
        <v>116</v>
      </c>
      <c r="J13" s="145" t="s">
        <v>231</v>
      </c>
      <c r="K13" s="145" t="s">
        <v>231</v>
      </c>
      <c r="L13" s="145" t="s">
        <v>231</v>
      </c>
      <c r="M13" s="91" t="s">
        <v>473</v>
      </c>
      <c r="N13" s="91" t="s">
        <v>471</v>
      </c>
      <c r="O13" s="91" t="s">
        <v>738</v>
      </c>
      <c r="P13" s="104" t="s">
        <v>116</v>
      </c>
    </row>
    <row r="14" spans="1:16" ht="15" customHeight="1" x14ac:dyDescent="0.15">
      <c r="A14" s="128" t="s">
        <v>8</v>
      </c>
      <c r="B14" s="91" t="s">
        <v>143</v>
      </c>
      <c r="C14" s="146">
        <f t="shared" si="0"/>
        <v>2</v>
      </c>
      <c r="D14" s="146"/>
      <c r="E14" s="154">
        <f t="shared" si="1"/>
        <v>2</v>
      </c>
      <c r="F14" s="145" t="s">
        <v>231</v>
      </c>
      <c r="G14" s="91">
        <f>'2.1'!H14</f>
        <v>2</v>
      </c>
      <c r="H14" s="95">
        <v>2</v>
      </c>
      <c r="I14" s="155" t="s">
        <v>116</v>
      </c>
      <c r="J14" s="145" t="s">
        <v>231</v>
      </c>
      <c r="K14" s="145" t="s">
        <v>231</v>
      </c>
      <c r="L14" s="145" t="s">
        <v>231</v>
      </c>
      <c r="M14" s="91" t="s">
        <v>473</v>
      </c>
      <c r="N14" s="91" t="s">
        <v>463</v>
      </c>
      <c r="O14" s="91" t="s">
        <v>116</v>
      </c>
      <c r="P14" s="104" t="s">
        <v>116</v>
      </c>
    </row>
    <row r="15" spans="1:16" ht="15" customHeight="1" x14ac:dyDescent="0.15">
      <c r="A15" s="128" t="s">
        <v>9</v>
      </c>
      <c r="B15" s="91" t="s">
        <v>143</v>
      </c>
      <c r="C15" s="146">
        <f t="shared" si="0"/>
        <v>2</v>
      </c>
      <c r="D15" s="146"/>
      <c r="E15" s="154">
        <f t="shared" si="1"/>
        <v>2</v>
      </c>
      <c r="F15" s="145" t="s">
        <v>231</v>
      </c>
      <c r="G15" s="91">
        <f>'2.1'!H15</f>
        <v>4</v>
      </c>
      <c r="H15" s="95">
        <v>4</v>
      </c>
      <c r="I15" s="155" t="s">
        <v>116</v>
      </c>
      <c r="J15" s="145" t="s">
        <v>231</v>
      </c>
      <c r="K15" s="145" t="s">
        <v>231</v>
      </c>
      <c r="L15" s="145" t="s">
        <v>231</v>
      </c>
      <c r="M15" s="91" t="s">
        <v>473</v>
      </c>
      <c r="N15" s="91" t="s">
        <v>254</v>
      </c>
      <c r="O15" s="91" t="s">
        <v>116</v>
      </c>
      <c r="P15" s="104" t="s">
        <v>116</v>
      </c>
    </row>
    <row r="16" spans="1:16" ht="15" customHeight="1" x14ac:dyDescent="0.15">
      <c r="A16" s="128" t="s">
        <v>10</v>
      </c>
      <c r="B16" s="91" t="s">
        <v>143</v>
      </c>
      <c r="C16" s="146">
        <f t="shared" si="0"/>
        <v>2</v>
      </c>
      <c r="D16" s="128"/>
      <c r="E16" s="154">
        <f t="shared" si="1"/>
        <v>2</v>
      </c>
      <c r="F16" s="145" t="s">
        <v>231</v>
      </c>
      <c r="G16" s="91">
        <f>'2.1'!H16</f>
        <v>4</v>
      </c>
      <c r="H16" s="95">
        <v>4</v>
      </c>
      <c r="I16" s="155" t="s">
        <v>116</v>
      </c>
      <c r="J16" s="145" t="s">
        <v>231</v>
      </c>
      <c r="K16" s="145" t="s">
        <v>231</v>
      </c>
      <c r="L16" s="145" t="s">
        <v>231</v>
      </c>
      <c r="M16" s="91" t="s">
        <v>236</v>
      </c>
      <c r="N16" s="91" t="s">
        <v>235</v>
      </c>
      <c r="O16" s="91" t="s">
        <v>116</v>
      </c>
      <c r="P16" s="104" t="s">
        <v>116</v>
      </c>
    </row>
    <row r="17" spans="1:16" ht="15" customHeight="1" x14ac:dyDescent="0.15">
      <c r="A17" s="128" t="s">
        <v>11</v>
      </c>
      <c r="B17" s="91" t="s">
        <v>144</v>
      </c>
      <c r="C17" s="146">
        <f t="shared" si="0"/>
        <v>0</v>
      </c>
      <c r="D17" s="146"/>
      <c r="E17" s="154">
        <f t="shared" si="1"/>
        <v>0</v>
      </c>
      <c r="F17" s="145" t="s">
        <v>230</v>
      </c>
      <c r="G17" s="91">
        <f>'2.1'!H17</f>
        <v>3</v>
      </c>
      <c r="H17" s="95">
        <v>2</v>
      </c>
      <c r="I17" s="94" t="s">
        <v>770</v>
      </c>
      <c r="J17" s="145" t="s">
        <v>478</v>
      </c>
      <c r="K17" s="145" t="s">
        <v>478</v>
      </c>
      <c r="L17" s="145" t="s">
        <v>230</v>
      </c>
      <c r="M17" s="91" t="s">
        <v>473</v>
      </c>
      <c r="N17" s="91" t="s">
        <v>343</v>
      </c>
      <c r="O17" s="91" t="s">
        <v>683</v>
      </c>
      <c r="P17" s="104" t="s">
        <v>116</v>
      </c>
    </row>
    <row r="18" spans="1:16" ht="14.5" customHeight="1" x14ac:dyDescent="0.15">
      <c r="A18" s="128" t="s">
        <v>12</v>
      </c>
      <c r="B18" s="91" t="s">
        <v>143</v>
      </c>
      <c r="C18" s="146">
        <f>IF(B18=$B$4,2,0)</f>
        <v>2</v>
      </c>
      <c r="D18" s="146"/>
      <c r="E18" s="154">
        <f t="shared" si="1"/>
        <v>2</v>
      </c>
      <c r="F18" s="145" t="s">
        <v>231</v>
      </c>
      <c r="G18" s="91">
        <f>'2.1'!H18</f>
        <v>6</v>
      </c>
      <c r="H18" s="95">
        <v>6</v>
      </c>
      <c r="I18" s="94" t="s">
        <v>116</v>
      </c>
      <c r="J18" s="145" t="s">
        <v>231</v>
      </c>
      <c r="K18" s="145" t="s">
        <v>231</v>
      </c>
      <c r="L18" s="145" t="s">
        <v>231</v>
      </c>
      <c r="M18" s="91" t="s">
        <v>473</v>
      </c>
      <c r="N18" s="91" t="s">
        <v>256</v>
      </c>
      <c r="O18" s="91" t="s">
        <v>739</v>
      </c>
      <c r="P18" s="104" t="s">
        <v>116</v>
      </c>
    </row>
    <row r="19" spans="1:16" ht="15" customHeight="1" x14ac:dyDescent="0.15">
      <c r="A19" s="128" t="s">
        <v>13</v>
      </c>
      <c r="B19" s="91" t="s">
        <v>143</v>
      </c>
      <c r="C19" s="146">
        <f>IF(B19=$B$4,2,0)</f>
        <v>2</v>
      </c>
      <c r="D19" s="128"/>
      <c r="E19" s="154">
        <f t="shared" si="1"/>
        <v>2</v>
      </c>
      <c r="F19" s="145" t="s">
        <v>231</v>
      </c>
      <c r="G19" s="91">
        <f>'2.1'!H19</f>
        <v>4</v>
      </c>
      <c r="H19" s="95">
        <f>'2.1'!I19</f>
        <v>4</v>
      </c>
      <c r="I19" s="145" t="s">
        <v>116</v>
      </c>
      <c r="J19" s="145" t="s">
        <v>231</v>
      </c>
      <c r="K19" s="145" t="s">
        <v>231</v>
      </c>
      <c r="L19" s="145" t="s">
        <v>231</v>
      </c>
      <c r="M19" s="91" t="s">
        <v>473</v>
      </c>
      <c r="N19" s="91" t="s">
        <v>259</v>
      </c>
      <c r="O19" s="91" t="s">
        <v>116</v>
      </c>
      <c r="P19" s="104" t="s">
        <v>116</v>
      </c>
    </row>
    <row r="20" spans="1:16" ht="15" customHeight="1" x14ac:dyDescent="0.15">
      <c r="A20" s="128" t="s">
        <v>14</v>
      </c>
      <c r="B20" s="91" t="s">
        <v>144</v>
      </c>
      <c r="C20" s="146">
        <f t="shared" si="0"/>
        <v>0</v>
      </c>
      <c r="D20" s="146"/>
      <c r="E20" s="154">
        <f t="shared" si="1"/>
        <v>0</v>
      </c>
      <c r="F20" s="145" t="s">
        <v>230</v>
      </c>
      <c r="G20" s="91">
        <f>'2.1'!H20</f>
        <v>5</v>
      </c>
      <c r="H20" s="95">
        <v>0</v>
      </c>
      <c r="I20" s="94" t="s">
        <v>492</v>
      </c>
      <c r="J20" s="145" t="s">
        <v>231</v>
      </c>
      <c r="K20" s="145" t="s">
        <v>116</v>
      </c>
      <c r="L20" s="145" t="s">
        <v>116</v>
      </c>
      <c r="M20" s="91" t="s">
        <v>473</v>
      </c>
      <c r="N20" s="91" t="s">
        <v>262</v>
      </c>
      <c r="O20" s="91" t="s">
        <v>686</v>
      </c>
      <c r="P20" s="104" t="s">
        <v>116</v>
      </c>
    </row>
    <row r="21" spans="1:16" s="2" customFormat="1" ht="15" customHeight="1" x14ac:dyDescent="0.15">
      <c r="A21" s="128" t="s">
        <v>15</v>
      </c>
      <c r="B21" s="91" t="s">
        <v>143</v>
      </c>
      <c r="C21" s="146">
        <f t="shared" si="0"/>
        <v>2</v>
      </c>
      <c r="D21" s="146"/>
      <c r="E21" s="154">
        <f t="shared" si="1"/>
        <v>2</v>
      </c>
      <c r="F21" s="145" t="s">
        <v>231</v>
      </c>
      <c r="G21" s="91">
        <f>'2.1'!H21</f>
        <v>4</v>
      </c>
      <c r="H21" s="95">
        <v>4</v>
      </c>
      <c r="I21" s="94" t="s">
        <v>116</v>
      </c>
      <c r="J21" s="145" t="s">
        <v>231</v>
      </c>
      <c r="K21" s="145" t="s">
        <v>231</v>
      </c>
      <c r="L21" s="145" t="s">
        <v>231</v>
      </c>
      <c r="M21" s="91" t="s">
        <v>236</v>
      </c>
      <c r="N21" s="91" t="s">
        <v>818</v>
      </c>
      <c r="O21" s="91" t="s">
        <v>819</v>
      </c>
      <c r="P21" s="104" t="s">
        <v>116</v>
      </c>
    </row>
    <row r="22" spans="1:16" ht="15" customHeight="1" x14ac:dyDescent="0.15">
      <c r="A22" s="128" t="s">
        <v>16</v>
      </c>
      <c r="B22" s="91" t="s">
        <v>143</v>
      </c>
      <c r="C22" s="146">
        <f>IF(B22=$B$4,2,0)</f>
        <v>2</v>
      </c>
      <c r="D22" s="146"/>
      <c r="E22" s="154">
        <f>C22*IF(D22&gt;0,D22,1)</f>
        <v>2</v>
      </c>
      <c r="F22" s="145" t="s">
        <v>231</v>
      </c>
      <c r="G22" s="91">
        <f>'2.1'!H22</f>
        <v>4</v>
      </c>
      <c r="H22" s="95">
        <v>4</v>
      </c>
      <c r="I22" s="94" t="s">
        <v>116</v>
      </c>
      <c r="J22" s="145" t="s">
        <v>231</v>
      </c>
      <c r="K22" s="145" t="s">
        <v>231</v>
      </c>
      <c r="L22" s="145" t="s">
        <v>231</v>
      </c>
      <c r="M22" s="91" t="s">
        <v>236</v>
      </c>
      <c r="N22" s="91" t="s">
        <v>266</v>
      </c>
      <c r="O22" s="91" t="s">
        <v>740</v>
      </c>
      <c r="P22" s="104" t="s">
        <v>116</v>
      </c>
    </row>
    <row r="23" spans="1:16" ht="15" customHeight="1" x14ac:dyDescent="0.15">
      <c r="A23" s="128" t="s">
        <v>17</v>
      </c>
      <c r="B23" s="91" t="s">
        <v>143</v>
      </c>
      <c r="C23" s="146">
        <f t="shared" si="0"/>
        <v>2</v>
      </c>
      <c r="D23" s="146"/>
      <c r="E23" s="154">
        <f t="shared" si="1"/>
        <v>2</v>
      </c>
      <c r="F23" s="145" t="s">
        <v>231</v>
      </c>
      <c r="G23" s="91">
        <f>'2.1'!H23</f>
        <v>9</v>
      </c>
      <c r="H23" s="95">
        <v>9</v>
      </c>
      <c r="I23" s="145" t="s">
        <v>116</v>
      </c>
      <c r="J23" s="145" t="s">
        <v>231</v>
      </c>
      <c r="K23" s="145" t="s">
        <v>231</v>
      </c>
      <c r="L23" s="145" t="s">
        <v>231</v>
      </c>
      <c r="M23" s="91" t="s">
        <v>473</v>
      </c>
      <c r="N23" s="91" t="s">
        <v>268</v>
      </c>
      <c r="O23" s="91" t="s">
        <v>666</v>
      </c>
      <c r="P23" s="104" t="s">
        <v>116</v>
      </c>
    </row>
    <row r="24" spans="1:16" ht="15" customHeight="1" x14ac:dyDescent="0.15">
      <c r="A24" s="128" t="s">
        <v>119</v>
      </c>
      <c r="B24" s="91" t="s">
        <v>491</v>
      </c>
      <c r="C24" s="142" t="s">
        <v>118</v>
      </c>
      <c r="D24" s="92"/>
      <c r="E24" s="142" t="s">
        <v>118</v>
      </c>
      <c r="F24" s="156" t="s">
        <v>116</v>
      </c>
      <c r="G24" s="91">
        <f>'2.1'!H24</f>
        <v>0</v>
      </c>
      <c r="H24" s="155" t="s">
        <v>116</v>
      </c>
      <c r="I24" s="145" t="s">
        <v>116</v>
      </c>
      <c r="J24" s="145" t="s">
        <v>116</v>
      </c>
      <c r="K24" s="145" t="s">
        <v>116</v>
      </c>
      <c r="L24" s="145" t="s">
        <v>116</v>
      </c>
      <c r="M24" s="132" t="s">
        <v>116</v>
      </c>
      <c r="N24" s="157" t="s">
        <v>116</v>
      </c>
      <c r="O24" s="145" t="s">
        <v>116</v>
      </c>
      <c r="P24" s="104" t="s">
        <v>116</v>
      </c>
    </row>
    <row r="25" spans="1:16" ht="15" customHeight="1" x14ac:dyDescent="0.15">
      <c r="A25" s="61" t="s">
        <v>18</v>
      </c>
      <c r="B25" s="62"/>
      <c r="C25" s="158"/>
      <c r="D25" s="63"/>
      <c r="E25" s="64"/>
      <c r="F25" s="62"/>
      <c r="G25" s="159"/>
      <c r="H25" s="159"/>
      <c r="I25" s="62"/>
      <c r="J25" s="62"/>
      <c r="K25" s="62"/>
      <c r="L25" s="62"/>
      <c r="M25" s="160"/>
      <c r="N25" s="160"/>
      <c r="O25" s="62"/>
      <c r="P25" s="104" t="s">
        <v>116</v>
      </c>
    </row>
    <row r="26" spans="1:16" ht="15" customHeight="1" x14ac:dyDescent="0.15">
      <c r="A26" s="128" t="s">
        <v>19</v>
      </c>
      <c r="B26" s="91" t="s">
        <v>143</v>
      </c>
      <c r="C26" s="146">
        <f t="shared" ref="C26:C36" si="2">IF(B26=$B$4,2,0)</f>
        <v>2</v>
      </c>
      <c r="D26" s="146"/>
      <c r="E26" s="154">
        <f t="shared" ref="E26:E36" si="3">C26*IF(D26&gt;0,D26,1)</f>
        <v>2</v>
      </c>
      <c r="F26" s="145" t="s">
        <v>231</v>
      </c>
      <c r="G26" s="91">
        <f>'2.1'!H26</f>
        <v>2</v>
      </c>
      <c r="H26" s="155">
        <v>2</v>
      </c>
      <c r="I26" s="94" t="s">
        <v>116</v>
      </c>
      <c r="J26" s="145" t="s">
        <v>231</v>
      </c>
      <c r="K26" s="145" t="s">
        <v>231</v>
      </c>
      <c r="L26" s="145" t="s">
        <v>231</v>
      </c>
      <c r="M26" s="91" t="s">
        <v>473</v>
      </c>
      <c r="N26" s="91" t="s">
        <v>279</v>
      </c>
      <c r="O26" s="91" t="s">
        <v>116</v>
      </c>
      <c r="P26" s="104" t="s">
        <v>116</v>
      </c>
    </row>
    <row r="27" spans="1:16" ht="15" customHeight="1" x14ac:dyDescent="0.15">
      <c r="A27" s="128" t="s">
        <v>20</v>
      </c>
      <c r="B27" s="91" t="s">
        <v>143</v>
      </c>
      <c r="C27" s="146">
        <f t="shared" si="2"/>
        <v>2</v>
      </c>
      <c r="D27" s="146"/>
      <c r="E27" s="154">
        <f t="shared" si="3"/>
        <v>2</v>
      </c>
      <c r="F27" s="145" t="s">
        <v>231</v>
      </c>
      <c r="G27" s="91">
        <f>'2.1'!H27</f>
        <v>6</v>
      </c>
      <c r="H27" s="155">
        <v>6</v>
      </c>
      <c r="I27" s="145" t="s">
        <v>116</v>
      </c>
      <c r="J27" s="145" t="s">
        <v>231</v>
      </c>
      <c r="K27" s="145" t="s">
        <v>231</v>
      </c>
      <c r="L27" s="145" t="s">
        <v>231</v>
      </c>
      <c r="M27" s="91" t="s">
        <v>473</v>
      </c>
      <c r="N27" s="91" t="s">
        <v>280</v>
      </c>
      <c r="O27" s="132" t="s">
        <v>116</v>
      </c>
      <c r="P27" s="104" t="s">
        <v>116</v>
      </c>
    </row>
    <row r="28" spans="1:16" ht="15" customHeight="1" x14ac:dyDescent="0.15">
      <c r="A28" s="128" t="s">
        <v>21</v>
      </c>
      <c r="B28" s="91" t="s">
        <v>144</v>
      </c>
      <c r="C28" s="146">
        <f t="shared" si="2"/>
        <v>0</v>
      </c>
      <c r="D28" s="146"/>
      <c r="E28" s="154">
        <f t="shared" si="3"/>
        <v>0</v>
      </c>
      <c r="F28" s="145" t="s">
        <v>230</v>
      </c>
      <c r="G28" s="91">
        <f>'2.1'!H28</f>
        <v>5</v>
      </c>
      <c r="H28" s="155">
        <v>0</v>
      </c>
      <c r="I28" s="94" t="s">
        <v>492</v>
      </c>
      <c r="J28" s="145" t="s">
        <v>116</v>
      </c>
      <c r="K28" s="145" t="s">
        <v>116</v>
      </c>
      <c r="L28" s="145" t="s">
        <v>116</v>
      </c>
      <c r="M28" s="91" t="s">
        <v>473</v>
      </c>
      <c r="N28" s="91" t="s">
        <v>274</v>
      </c>
      <c r="O28" s="91" t="s">
        <v>451</v>
      </c>
      <c r="P28" s="104" t="s">
        <v>116</v>
      </c>
    </row>
    <row r="29" spans="1:16" ht="15" customHeight="1" x14ac:dyDescent="0.15">
      <c r="A29" s="128" t="s">
        <v>22</v>
      </c>
      <c r="B29" s="91" t="s">
        <v>143</v>
      </c>
      <c r="C29" s="146">
        <f t="shared" si="2"/>
        <v>2</v>
      </c>
      <c r="D29" s="146"/>
      <c r="E29" s="154">
        <f t="shared" si="3"/>
        <v>2</v>
      </c>
      <c r="F29" s="145" t="s">
        <v>231</v>
      </c>
      <c r="G29" s="91">
        <f>'2.1'!H29</f>
        <v>4</v>
      </c>
      <c r="H29" s="95">
        <v>4</v>
      </c>
      <c r="I29" s="94" t="s">
        <v>116</v>
      </c>
      <c r="J29" s="145" t="s">
        <v>231</v>
      </c>
      <c r="K29" s="145" t="s">
        <v>231</v>
      </c>
      <c r="L29" s="145" t="s">
        <v>231</v>
      </c>
      <c r="M29" s="91" t="s">
        <v>473</v>
      </c>
      <c r="N29" s="91" t="s">
        <v>281</v>
      </c>
      <c r="O29" s="132" t="s">
        <v>116</v>
      </c>
      <c r="P29" s="104" t="s">
        <v>116</v>
      </c>
    </row>
    <row r="30" spans="1:16" ht="15" customHeight="1" x14ac:dyDescent="0.15">
      <c r="A30" s="128" t="s">
        <v>23</v>
      </c>
      <c r="B30" s="91" t="s">
        <v>143</v>
      </c>
      <c r="C30" s="146">
        <f t="shared" si="2"/>
        <v>2</v>
      </c>
      <c r="D30" s="146"/>
      <c r="E30" s="154">
        <f t="shared" si="3"/>
        <v>2</v>
      </c>
      <c r="F30" s="145" t="s">
        <v>231</v>
      </c>
      <c r="G30" s="91">
        <f>'2.1'!H30</f>
        <v>3</v>
      </c>
      <c r="H30" s="95">
        <v>3</v>
      </c>
      <c r="I30" s="94" t="s">
        <v>116</v>
      </c>
      <c r="J30" s="145" t="s">
        <v>231</v>
      </c>
      <c r="K30" s="145" t="s">
        <v>231</v>
      </c>
      <c r="L30" s="145" t="s">
        <v>231</v>
      </c>
      <c r="M30" s="91" t="s">
        <v>473</v>
      </c>
      <c r="N30" s="91" t="s">
        <v>464</v>
      </c>
      <c r="O30" s="132" t="s">
        <v>738</v>
      </c>
      <c r="P30" s="104" t="s">
        <v>116</v>
      </c>
    </row>
    <row r="31" spans="1:16" ht="15" customHeight="1" x14ac:dyDescent="0.15">
      <c r="A31" s="128" t="s">
        <v>24</v>
      </c>
      <c r="B31" s="91" t="s">
        <v>143</v>
      </c>
      <c r="C31" s="146">
        <f t="shared" si="2"/>
        <v>2</v>
      </c>
      <c r="D31" s="146"/>
      <c r="E31" s="154">
        <f t="shared" si="3"/>
        <v>2</v>
      </c>
      <c r="F31" s="145" t="s">
        <v>231</v>
      </c>
      <c r="G31" s="91">
        <f>'2.1'!H31</f>
        <v>2</v>
      </c>
      <c r="H31" s="155">
        <v>2</v>
      </c>
      <c r="I31" s="94" t="s">
        <v>116</v>
      </c>
      <c r="J31" s="145" t="s">
        <v>231</v>
      </c>
      <c r="K31" s="145" t="s">
        <v>231</v>
      </c>
      <c r="L31" s="145" t="s">
        <v>231</v>
      </c>
      <c r="M31" s="91" t="s">
        <v>236</v>
      </c>
      <c r="N31" s="91" t="s">
        <v>494</v>
      </c>
      <c r="O31" s="91" t="s">
        <v>741</v>
      </c>
      <c r="P31" s="104" t="s">
        <v>116</v>
      </c>
    </row>
    <row r="32" spans="1:16" ht="15" customHeight="1" x14ac:dyDescent="0.15">
      <c r="A32" s="128" t="s">
        <v>25</v>
      </c>
      <c r="B32" s="91" t="s">
        <v>143</v>
      </c>
      <c r="C32" s="146">
        <f>IF(B32=$B$4,2,0)</f>
        <v>2</v>
      </c>
      <c r="D32" s="146"/>
      <c r="E32" s="154">
        <f>C32*IF(D32&gt;0,D32,1)</f>
        <v>2</v>
      </c>
      <c r="F32" s="145" t="s">
        <v>231</v>
      </c>
      <c r="G32" s="91">
        <f>'2.1'!H32</f>
        <v>2</v>
      </c>
      <c r="H32" s="155">
        <v>2</v>
      </c>
      <c r="I32" s="94" t="s">
        <v>116</v>
      </c>
      <c r="J32" s="145" t="s">
        <v>231</v>
      </c>
      <c r="K32" s="145" t="s">
        <v>231</v>
      </c>
      <c r="L32" s="145" t="s">
        <v>231</v>
      </c>
      <c r="M32" s="91" t="s">
        <v>473</v>
      </c>
      <c r="N32" s="91" t="s">
        <v>497</v>
      </c>
      <c r="O32" s="132" t="s">
        <v>116</v>
      </c>
      <c r="P32" s="104" t="s">
        <v>116</v>
      </c>
    </row>
    <row r="33" spans="1:16" ht="15" customHeight="1" x14ac:dyDescent="0.15">
      <c r="A33" s="128" t="s">
        <v>26</v>
      </c>
      <c r="B33" s="91" t="s">
        <v>144</v>
      </c>
      <c r="C33" s="146">
        <f t="shared" si="2"/>
        <v>0</v>
      </c>
      <c r="D33" s="146"/>
      <c r="E33" s="154">
        <f t="shared" si="3"/>
        <v>0</v>
      </c>
      <c r="F33" s="145" t="s">
        <v>230</v>
      </c>
      <c r="G33" s="91">
        <f>'2.1'!H33</f>
        <v>8</v>
      </c>
      <c r="H33" s="155">
        <v>0</v>
      </c>
      <c r="I33" s="94" t="s">
        <v>492</v>
      </c>
      <c r="J33" s="145" t="s">
        <v>116</v>
      </c>
      <c r="K33" s="145" t="s">
        <v>116</v>
      </c>
      <c r="L33" s="145" t="s">
        <v>116</v>
      </c>
      <c r="M33" s="91" t="s">
        <v>473</v>
      </c>
      <c r="N33" s="91" t="s">
        <v>284</v>
      </c>
      <c r="O33" s="91" t="s">
        <v>451</v>
      </c>
      <c r="P33" s="104" t="s">
        <v>116</v>
      </c>
    </row>
    <row r="34" spans="1:16" ht="15" customHeight="1" x14ac:dyDescent="0.15">
      <c r="A34" s="128" t="s">
        <v>27</v>
      </c>
      <c r="B34" s="91" t="s">
        <v>144</v>
      </c>
      <c r="C34" s="146">
        <f t="shared" si="2"/>
        <v>0</v>
      </c>
      <c r="D34" s="146"/>
      <c r="E34" s="154">
        <f t="shared" si="3"/>
        <v>0</v>
      </c>
      <c r="F34" s="145" t="s">
        <v>230</v>
      </c>
      <c r="G34" s="91">
        <f>'2.1'!H34</f>
        <v>4</v>
      </c>
      <c r="H34" s="95">
        <v>0</v>
      </c>
      <c r="I34" s="94" t="s">
        <v>492</v>
      </c>
      <c r="J34" s="91" t="s">
        <v>116</v>
      </c>
      <c r="K34" s="91" t="s">
        <v>116</v>
      </c>
      <c r="L34" s="91" t="s">
        <v>116</v>
      </c>
      <c r="M34" s="91" t="s">
        <v>784</v>
      </c>
      <c r="N34" s="91" t="s">
        <v>352</v>
      </c>
      <c r="O34" s="91" t="s">
        <v>451</v>
      </c>
      <c r="P34" s="104" t="s">
        <v>116</v>
      </c>
    </row>
    <row r="35" spans="1:16" ht="15" customHeight="1" x14ac:dyDescent="0.15">
      <c r="A35" s="128" t="s">
        <v>149</v>
      </c>
      <c r="B35" s="91" t="s">
        <v>143</v>
      </c>
      <c r="C35" s="146">
        <f t="shared" si="2"/>
        <v>2</v>
      </c>
      <c r="D35" s="146"/>
      <c r="E35" s="154">
        <f t="shared" si="3"/>
        <v>2</v>
      </c>
      <c r="F35" s="145" t="s">
        <v>231</v>
      </c>
      <c r="G35" s="91">
        <f>'2.1'!H35</f>
        <v>1</v>
      </c>
      <c r="H35" s="155">
        <v>1</v>
      </c>
      <c r="I35" s="145" t="s">
        <v>116</v>
      </c>
      <c r="J35" s="145" t="s">
        <v>231</v>
      </c>
      <c r="K35" s="145" t="s">
        <v>231</v>
      </c>
      <c r="L35" s="145" t="s">
        <v>231</v>
      </c>
      <c r="M35" s="91" t="s">
        <v>784</v>
      </c>
      <c r="N35" s="91" t="s">
        <v>514</v>
      </c>
      <c r="O35" s="91" t="s">
        <v>116</v>
      </c>
      <c r="P35" s="104" t="s">
        <v>116</v>
      </c>
    </row>
    <row r="36" spans="1:16" ht="15" customHeight="1" x14ac:dyDescent="0.15">
      <c r="A36" s="128" t="s">
        <v>28</v>
      </c>
      <c r="B36" s="91" t="s">
        <v>143</v>
      </c>
      <c r="C36" s="146">
        <f t="shared" si="2"/>
        <v>2</v>
      </c>
      <c r="D36" s="146"/>
      <c r="E36" s="154">
        <f t="shared" si="3"/>
        <v>2</v>
      </c>
      <c r="F36" s="145" t="s">
        <v>231</v>
      </c>
      <c r="G36" s="91">
        <f>'2.1'!H36</f>
        <v>3</v>
      </c>
      <c r="H36" s="155">
        <v>3</v>
      </c>
      <c r="I36" s="145" t="s">
        <v>116</v>
      </c>
      <c r="J36" s="145" t="s">
        <v>231</v>
      </c>
      <c r="K36" s="145" t="s">
        <v>231</v>
      </c>
      <c r="L36" s="145" t="s">
        <v>231</v>
      </c>
      <c r="M36" s="91" t="s">
        <v>473</v>
      </c>
      <c r="N36" s="91" t="s">
        <v>278</v>
      </c>
      <c r="O36" s="91" t="s">
        <v>116</v>
      </c>
      <c r="P36" s="104" t="s">
        <v>116</v>
      </c>
    </row>
    <row r="37" spans="1:16" ht="15" customHeight="1" x14ac:dyDescent="0.15">
      <c r="A37" s="61" t="s">
        <v>29</v>
      </c>
      <c r="B37" s="62"/>
      <c r="C37" s="158"/>
      <c r="D37" s="63"/>
      <c r="E37" s="64"/>
      <c r="F37" s="62"/>
      <c r="G37" s="159"/>
      <c r="H37" s="159"/>
      <c r="I37" s="62"/>
      <c r="J37" s="62"/>
      <c r="K37" s="62"/>
      <c r="L37" s="62"/>
      <c r="M37" s="62"/>
      <c r="N37" s="62"/>
      <c r="O37" s="62"/>
      <c r="P37" s="104" t="s">
        <v>116</v>
      </c>
    </row>
    <row r="38" spans="1:16" ht="15" customHeight="1" x14ac:dyDescent="0.15">
      <c r="A38" s="128" t="s">
        <v>30</v>
      </c>
      <c r="B38" s="91" t="s">
        <v>143</v>
      </c>
      <c r="C38" s="146">
        <f t="shared" ref="C38:C45" si="4">IF(B38=$B$4,2,0)</f>
        <v>2</v>
      </c>
      <c r="D38" s="146"/>
      <c r="E38" s="154">
        <f t="shared" ref="E38:E45" si="5">C38*IF(D38&gt;0,D38,1)</f>
        <v>2</v>
      </c>
      <c r="F38" s="145" t="s">
        <v>231</v>
      </c>
      <c r="G38" s="91">
        <f>'2.1'!H38</f>
        <v>4</v>
      </c>
      <c r="H38" s="155">
        <v>4</v>
      </c>
      <c r="I38" s="145" t="s">
        <v>116</v>
      </c>
      <c r="J38" s="145" t="s">
        <v>231</v>
      </c>
      <c r="K38" s="145" t="s">
        <v>231</v>
      </c>
      <c r="L38" s="145" t="s">
        <v>231</v>
      </c>
      <c r="M38" s="91" t="s">
        <v>473</v>
      </c>
      <c r="N38" s="91" t="s">
        <v>301</v>
      </c>
      <c r="O38" s="91" t="s">
        <v>116</v>
      </c>
      <c r="P38" s="104" t="s">
        <v>116</v>
      </c>
    </row>
    <row r="39" spans="1:16" ht="15" customHeight="1" x14ac:dyDescent="0.15">
      <c r="A39" s="128" t="s">
        <v>31</v>
      </c>
      <c r="B39" s="91" t="s">
        <v>144</v>
      </c>
      <c r="C39" s="146">
        <f t="shared" si="4"/>
        <v>0</v>
      </c>
      <c r="D39" s="146"/>
      <c r="E39" s="154">
        <f t="shared" si="5"/>
        <v>0</v>
      </c>
      <c r="F39" s="145" t="s">
        <v>230</v>
      </c>
      <c r="G39" s="91">
        <f>'2.1'!H39</f>
        <v>2</v>
      </c>
      <c r="H39" s="155">
        <v>0</v>
      </c>
      <c r="I39" s="94" t="s">
        <v>492</v>
      </c>
      <c r="J39" s="145" t="s">
        <v>116</v>
      </c>
      <c r="K39" s="145" t="s">
        <v>116</v>
      </c>
      <c r="L39" s="145" t="s">
        <v>116</v>
      </c>
      <c r="M39" s="91" t="s">
        <v>473</v>
      </c>
      <c r="N39" s="91" t="s">
        <v>348</v>
      </c>
      <c r="O39" s="91" t="s">
        <v>451</v>
      </c>
      <c r="P39" s="104" t="s">
        <v>116</v>
      </c>
    </row>
    <row r="40" spans="1:16" ht="15" customHeight="1" x14ac:dyDescent="0.15">
      <c r="A40" s="128" t="s">
        <v>90</v>
      </c>
      <c r="B40" s="91" t="s">
        <v>143</v>
      </c>
      <c r="C40" s="146">
        <f t="shared" si="4"/>
        <v>2</v>
      </c>
      <c r="D40" s="146"/>
      <c r="E40" s="154">
        <f t="shared" si="5"/>
        <v>2</v>
      </c>
      <c r="F40" s="145" t="s">
        <v>231</v>
      </c>
      <c r="G40" s="91">
        <f>'2.1'!H40</f>
        <v>3</v>
      </c>
      <c r="H40" s="155">
        <v>3</v>
      </c>
      <c r="I40" s="145" t="s">
        <v>116</v>
      </c>
      <c r="J40" s="145" t="s">
        <v>231</v>
      </c>
      <c r="K40" s="145" t="s">
        <v>231</v>
      </c>
      <c r="L40" s="145" t="s">
        <v>231</v>
      </c>
      <c r="M40" s="91" t="s">
        <v>784</v>
      </c>
      <c r="N40" s="91" t="s">
        <v>288</v>
      </c>
      <c r="O40" s="91" t="s">
        <v>116</v>
      </c>
      <c r="P40" s="104" t="s">
        <v>116</v>
      </c>
    </row>
    <row r="41" spans="1:16" ht="15" customHeight="1" x14ac:dyDescent="0.15">
      <c r="A41" s="128" t="s">
        <v>32</v>
      </c>
      <c r="B41" s="91" t="s">
        <v>143</v>
      </c>
      <c r="C41" s="146">
        <f t="shared" si="4"/>
        <v>2</v>
      </c>
      <c r="D41" s="146"/>
      <c r="E41" s="154">
        <f t="shared" si="5"/>
        <v>2</v>
      </c>
      <c r="F41" s="145" t="s">
        <v>231</v>
      </c>
      <c r="G41" s="91">
        <f>'2.1'!H41</f>
        <v>3</v>
      </c>
      <c r="H41" s="155">
        <v>3</v>
      </c>
      <c r="I41" s="145" t="s">
        <v>116</v>
      </c>
      <c r="J41" s="145" t="s">
        <v>231</v>
      </c>
      <c r="K41" s="145" t="s">
        <v>231</v>
      </c>
      <c r="L41" s="145" t="s">
        <v>231</v>
      </c>
      <c r="M41" s="91" t="s">
        <v>473</v>
      </c>
      <c r="N41" s="91" t="s">
        <v>303</v>
      </c>
      <c r="O41" s="91" t="s">
        <v>116</v>
      </c>
      <c r="P41" s="104" t="s">
        <v>116</v>
      </c>
    </row>
    <row r="42" spans="1:16" ht="15" customHeight="1" x14ac:dyDescent="0.15">
      <c r="A42" s="128" t="s">
        <v>33</v>
      </c>
      <c r="B42" s="91" t="s">
        <v>143</v>
      </c>
      <c r="C42" s="146">
        <f t="shared" si="4"/>
        <v>2</v>
      </c>
      <c r="D42" s="146"/>
      <c r="E42" s="154">
        <f t="shared" si="5"/>
        <v>2</v>
      </c>
      <c r="F42" s="145" t="s">
        <v>231</v>
      </c>
      <c r="G42" s="91">
        <f>'2.1'!H42</f>
        <v>2</v>
      </c>
      <c r="H42" s="155">
        <v>2</v>
      </c>
      <c r="I42" s="94" t="s">
        <v>116</v>
      </c>
      <c r="J42" s="145" t="s">
        <v>231</v>
      </c>
      <c r="K42" s="145" t="s">
        <v>231</v>
      </c>
      <c r="L42" s="145" t="s">
        <v>231</v>
      </c>
      <c r="M42" s="91" t="s">
        <v>784</v>
      </c>
      <c r="N42" s="91" t="s">
        <v>304</v>
      </c>
      <c r="O42" s="130" t="s">
        <v>796</v>
      </c>
      <c r="P42" s="104" t="s">
        <v>116</v>
      </c>
    </row>
    <row r="43" spans="1:16" ht="15" customHeight="1" x14ac:dyDescent="0.15">
      <c r="A43" s="128" t="s">
        <v>34</v>
      </c>
      <c r="B43" s="91" t="s">
        <v>143</v>
      </c>
      <c r="C43" s="146">
        <f t="shared" si="4"/>
        <v>2</v>
      </c>
      <c r="D43" s="146"/>
      <c r="E43" s="154">
        <f t="shared" si="5"/>
        <v>2</v>
      </c>
      <c r="F43" s="145" t="s">
        <v>231</v>
      </c>
      <c r="G43" s="91">
        <f>'2.1'!H43</f>
        <v>6</v>
      </c>
      <c r="H43" s="155">
        <v>6</v>
      </c>
      <c r="I43" s="94" t="s">
        <v>116</v>
      </c>
      <c r="J43" s="145" t="s">
        <v>231</v>
      </c>
      <c r="K43" s="145" t="s">
        <v>231</v>
      </c>
      <c r="L43" s="145" t="s">
        <v>231</v>
      </c>
      <c r="M43" s="91" t="s">
        <v>784</v>
      </c>
      <c r="N43" s="91" t="s">
        <v>520</v>
      </c>
      <c r="O43" s="91" t="s">
        <v>116</v>
      </c>
      <c r="P43" s="104" t="s">
        <v>116</v>
      </c>
    </row>
    <row r="44" spans="1:16" ht="15" customHeight="1" x14ac:dyDescent="0.15">
      <c r="A44" s="128" t="s">
        <v>35</v>
      </c>
      <c r="B44" s="91" t="s">
        <v>143</v>
      </c>
      <c r="C44" s="146">
        <f t="shared" si="4"/>
        <v>2</v>
      </c>
      <c r="D44" s="146">
        <v>0.5</v>
      </c>
      <c r="E44" s="154">
        <f t="shared" si="5"/>
        <v>1</v>
      </c>
      <c r="F44" s="145" t="s">
        <v>231</v>
      </c>
      <c r="G44" s="91">
        <f>'2.1'!H44</f>
        <v>4</v>
      </c>
      <c r="H44" s="155">
        <v>4</v>
      </c>
      <c r="I44" s="94" t="s">
        <v>116</v>
      </c>
      <c r="J44" s="145" t="s">
        <v>231</v>
      </c>
      <c r="K44" s="145" t="s">
        <v>231</v>
      </c>
      <c r="L44" s="145" t="s">
        <v>231</v>
      </c>
      <c r="M44" s="91" t="s">
        <v>473</v>
      </c>
      <c r="N44" s="91" t="s">
        <v>791</v>
      </c>
      <c r="O44" s="91" t="s">
        <v>792</v>
      </c>
      <c r="P44" s="104" t="s">
        <v>116</v>
      </c>
    </row>
    <row r="45" spans="1:16" ht="15" customHeight="1" x14ac:dyDescent="0.15">
      <c r="A45" s="128" t="s">
        <v>137</v>
      </c>
      <c r="B45" s="91" t="s">
        <v>143</v>
      </c>
      <c r="C45" s="146">
        <f t="shared" si="4"/>
        <v>2</v>
      </c>
      <c r="D45" s="146"/>
      <c r="E45" s="154">
        <f t="shared" si="5"/>
        <v>2</v>
      </c>
      <c r="F45" s="145" t="s">
        <v>231</v>
      </c>
      <c r="G45" s="91">
        <f>'2.1'!H45</f>
        <v>2</v>
      </c>
      <c r="H45" s="155">
        <v>2</v>
      </c>
      <c r="I45" s="145" t="s">
        <v>116</v>
      </c>
      <c r="J45" s="145" t="s">
        <v>231</v>
      </c>
      <c r="K45" s="145" t="s">
        <v>231</v>
      </c>
      <c r="L45" s="145" t="s">
        <v>231</v>
      </c>
      <c r="M45" s="91" t="s">
        <v>236</v>
      </c>
      <c r="N45" s="91" t="s">
        <v>306</v>
      </c>
      <c r="O45" s="91" t="s">
        <v>116</v>
      </c>
      <c r="P45" s="104" t="s">
        <v>116</v>
      </c>
    </row>
    <row r="46" spans="1:16" ht="15" customHeight="1" x14ac:dyDescent="0.15">
      <c r="A46" s="61" t="s">
        <v>36</v>
      </c>
      <c r="B46" s="62"/>
      <c r="C46" s="158"/>
      <c r="D46" s="63"/>
      <c r="E46" s="64"/>
      <c r="F46" s="62"/>
      <c r="G46" s="159"/>
      <c r="H46" s="159"/>
      <c r="I46" s="62"/>
      <c r="J46" s="62"/>
      <c r="K46" s="62"/>
      <c r="L46" s="62"/>
      <c r="M46" s="62"/>
      <c r="N46" s="62"/>
      <c r="O46" s="62"/>
      <c r="P46" s="104" t="s">
        <v>116</v>
      </c>
    </row>
    <row r="47" spans="1:16" ht="15" customHeight="1" x14ac:dyDescent="0.15">
      <c r="A47" s="128" t="s">
        <v>37</v>
      </c>
      <c r="B47" s="91" t="s">
        <v>144</v>
      </c>
      <c r="C47" s="146">
        <f t="shared" ref="C47:C53" si="6">IF(B47=$B$4,2,0)</f>
        <v>0</v>
      </c>
      <c r="D47" s="146"/>
      <c r="E47" s="154">
        <f t="shared" ref="E47:E53" si="7">C47*IF(D47&gt;0,D47,1)</f>
        <v>0</v>
      </c>
      <c r="F47" s="145" t="s">
        <v>230</v>
      </c>
      <c r="G47" s="91">
        <f>'2.1'!H47</f>
        <v>3</v>
      </c>
      <c r="H47" s="155">
        <v>0</v>
      </c>
      <c r="I47" s="94" t="s">
        <v>492</v>
      </c>
      <c r="J47" s="145" t="s">
        <v>116</v>
      </c>
      <c r="K47" s="145" t="s">
        <v>116</v>
      </c>
      <c r="L47" s="145" t="s">
        <v>116</v>
      </c>
      <c r="M47" s="91" t="s">
        <v>473</v>
      </c>
      <c r="N47" s="91" t="s">
        <v>525</v>
      </c>
      <c r="O47" s="91" t="s">
        <v>451</v>
      </c>
      <c r="P47" s="104" t="s">
        <v>116</v>
      </c>
    </row>
    <row r="48" spans="1:16" ht="15" customHeight="1" x14ac:dyDescent="0.15">
      <c r="A48" s="128" t="s">
        <v>38</v>
      </c>
      <c r="B48" s="91" t="s">
        <v>144</v>
      </c>
      <c r="C48" s="146">
        <f t="shared" si="6"/>
        <v>0</v>
      </c>
      <c r="D48" s="146"/>
      <c r="E48" s="154">
        <f t="shared" si="7"/>
        <v>0</v>
      </c>
      <c r="F48" s="145" t="s">
        <v>230</v>
      </c>
      <c r="G48" s="91">
        <f>'2.1'!H48</f>
        <v>4</v>
      </c>
      <c r="H48" s="155">
        <v>0</v>
      </c>
      <c r="I48" s="94" t="s">
        <v>492</v>
      </c>
      <c r="J48" s="145" t="s">
        <v>116</v>
      </c>
      <c r="K48" s="145" t="s">
        <v>116</v>
      </c>
      <c r="L48" s="145" t="s">
        <v>116</v>
      </c>
      <c r="M48" s="91" t="s">
        <v>473</v>
      </c>
      <c r="N48" s="91" t="s">
        <v>532</v>
      </c>
      <c r="O48" s="91" t="s">
        <v>451</v>
      </c>
      <c r="P48" s="104" t="s">
        <v>116</v>
      </c>
    </row>
    <row r="49" spans="1:16" ht="15" customHeight="1" x14ac:dyDescent="0.15">
      <c r="A49" s="128" t="s">
        <v>39</v>
      </c>
      <c r="B49" s="91" t="s">
        <v>144</v>
      </c>
      <c r="C49" s="146">
        <f t="shared" si="6"/>
        <v>0</v>
      </c>
      <c r="D49" s="146"/>
      <c r="E49" s="154">
        <f t="shared" si="7"/>
        <v>0</v>
      </c>
      <c r="F49" s="145" t="s">
        <v>230</v>
      </c>
      <c r="G49" s="91">
        <f>'2.1'!H49</f>
        <v>2</v>
      </c>
      <c r="H49" s="155">
        <v>1</v>
      </c>
      <c r="I49" s="94" t="s">
        <v>536</v>
      </c>
      <c r="J49" s="145" t="s">
        <v>231</v>
      </c>
      <c r="K49" s="145" t="s">
        <v>231</v>
      </c>
      <c r="L49" s="145" t="s">
        <v>231</v>
      </c>
      <c r="M49" s="91" t="s">
        <v>473</v>
      </c>
      <c r="N49" s="91" t="s">
        <v>310</v>
      </c>
      <c r="O49" s="91" t="s">
        <v>771</v>
      </c>
      <c r="P49" s="104" t="s">
        <v>116</v>
      </c>
    </row>
    <row r="50" spans="1:16" ht="15" customHeight="1" x14ac:dyDescent="0.15">
      <c r="A50" s="128" t="s">
        <v>40</v>
      </c>
      <c r="B50" s="91" t="s">
        <v>144</v>
      </c>
      <c r="C50" s="146">
        <f t="shared" si="6"/>
        <v>0</v>
      </c>
      <c r="D50" s="146"/>
      <c r="E50" s="154">
        <f t="shared" si="7"/>
        <v>0</v>
      </c>
      <c r="F50" s="145" t="s">
        <v>230</v>
      </c>
      <c r="G50" s="91">
        <f>'2.1'!H50</f>
        <v>5</v>
      </c>
      <c r="H50" s="155">
        <v>0</v>
      </c>
      <c r="I50" s="94" t="s">
        <v>492</v>
      </c>
      <c r="J50" s="145" t="s">
        <v>116</v>
      </c>
      <c r="K50" s="145" t="s">
        <v>116</v>
      </c>
      <c r="L50" s="145" t="s">
        <v>116</v>
      </c>
      <c r="M50" s="91" t="s">
        <v>784</v>
      </c>
      <c r="N50" s="91" t="s">
        <v>311</v>
      </c>
      <c r="O50" s="91" t="s">
        <v>451</v>
      </c>
      <c r="P50" s="104" t="s">
        <v>116</v>
      </c>
    </row>
    <row r="51" spans="1:16" ht="15" customHeight="1" x14ac:dyDescent="0.15">
      <c r="A51" s="128" t="s">
        <v>161</v>
      </c>
      <c r="B51" s="91" t="s">
        <v>143</v>
      </c>
      <c r="C51" s="146">
        <f t="shared" si="6"/>
        <v>2</v>
      </c>
      <c r="D51" s="146"/>
      <c r="E51" s="154">
        <f t="shared" si="7"/>
        <v>2</v>
      </c>
      <c r="F51" s="145" t="s">
        <v>231</v>
      </c>
      <c r="G51" s="91">
        <f>'2.1'!H51</f>
        <v>5</v>
      </c>
      <c r="H51" s="155">
        <v>5</v>
      </c>
      <c r="I51" s="145" t="s">
        <v>116</v>
      </c>
      <c r="J51" s="145" t="s">
        <v>231</v>
      </c>
      <c r="K51" s="145" t="s">
        <v>231</v>
      </c>
      <c r="L51" s="145" t="s">
        <v>231</v>
      </c>
      <c r="M51" s="91" t="s">
        <v>784</v>
      </c>
      <c r="N51" s="91" t="s">
        <v>544</v>
      </c>
      <c r="O51" s="91" t="s">
        <v>116</v>
      </c>
      <c r="P51" s="104" t="s">
        <v>116</v>
      </c>
    </row>
    <row r="52" spans="1:16" ht="15" customHeight="1" x14ac:dyDescent="0.15">
      <c r="A52" s="128" t="s">
        <v>41</v>
      </c>
      <c r="B52" s="91" t="s">
        <v>144</v>
      </c>
      <c r="C52" s="146">
        <f t="shared" si="6"/>
        <v>0</v>
      </c>
      <c r="D52" s="146"/>
      <c r="E52" s="154">
        <f t="shared" si="7"/>
        <v>0</v>
      </c>
      <c r="F52" s="145" t="s">
        <v>230</v>
      </c>
      <c r="G52" s="91">
        <f>'2.1'!H52</f>
        <v>2</v>
      </c>
      <c r="H52" s="155">
        <v>0</v>
      </c>
      <c r="I52" s="94" t="s">
        <v>492</v>
      </c>
      <c r="J52" s="145" t="s">
        <v>116</v>
      </c>
      <c r="K52" s="145" t="s">
        <v>116</v>
      </c>
      <c r="L52" s="145" t="s">
        <v>116</v>
      </c>
      <c r="M52" s="91" t="s">
        <v>236</v>
      </c>
      <c r="N52" s="91" t="s">
        <v>314</v>
      </c>
      <c r="O52" s="91" t="s">
        <v>451</v>
      </c>
      <c r="P52" s="104" t="s">
        <v>116</v>
      </c>
    </row>
    <row r="53" spans="1:16" ht="15" customHeight="1" x14ac:dyDescent="0.15">
      <c r="A53" s="128" t="s">
        <v>42</v>
      </c>
      <c r="B53" s="91" t="s">
        <v>143</v>
      </c>
      <c r="C53" s="146">
        <f t="shared" si="6"/>
        <v>2</v>
      </c>
      <c r="D53" s="146"/>
      <c r="E53" s="154">
        <f t="shared" si="7"/>
        <v>2</v>
      </c>
      <c r="F53" s="145" t="s">
        <v>231</v>
      </c>
      <c r="G53" s="91">
        <f>'2.1'!H53</f>
        <v>4</v>
      </c>
      <c r="H53" s="155">
        <v>4</v>
      </c>
      <c r="I53" s="94" t="s">
        <v>116</v>
      </c>
      <c r="J53" s="145" t="s">
        <v>231</v>
      </c>
      <c r="K53" s="145" t="s">
        <v>231</v>
      </c>
      <c r="L53" s="145" t="s">
        <v>231</v>
      </c>
      <c r="M53" s="91" t="s">
        <v>236</v>
      </c>
      <c r="N53" s="91" t="s">
        <v>548</v>
      </c>
      <c r="O53" s="91" t="s">
        <v>116</v>
      </c>
      <c r="P53" s="104" t="s">
        <v>116</v>
      </c>
    </row>
    <row r="54" spans="1:16" ht="15" customHeight="1" x14ac:dyDescent="0.15">
      <c r="A54" s="61" t="s">
        <v>43</v>
      </c>
      <c r="B54" s="62"/>
      <c r="C54" s="158"/>
      <c r="D54" s="63"/>
      <c r="E54" s="64"/>
      <c r="F54" s="62"/>
      <c r="G54" s="159"/>
      <c r="H54" s="159"/>
      <c r="I54" s="62"/>
      <c r="J54" s="62"/>
      <c r="K54" s="62"/>
      <c r="L54" s="62"/>
      <c r="M54" s="160"/>
      <c r="N54" s="160"/>
      <c r="O54" s="62"/>
      <c r="P54" s="104" t="s">
        <v>116</v>
      </c>
    </row>
    <row r="55" spans="1:16" ht="15" customHeight="1" x14ac:dyDescent="0.15">
      <c r="A55" s="128" t="s">
        <v>44</v>
      </c>
      <c r="B55" s="91" t="s">
        <v>143</v>
      </c>
      <c r="C55" s="146">
        <f t="shared" ref="C55:C67" si="8">IF(B55=$B$4,2,0)</f>
        <v>2</v>
      </c>
      <c r="D55" s="146"/>
      <c r="E55" s="154">
        <f t="shared" ref="E55:E67" si="9">C55*IF(D55&gt;0,D55,1)</f>
        <v>2</v>
      </c>
      <c r="F55" s="145" t="s">
        <v>231</v>
      </c>
      <c r="G55" s="91">
        <f>'2.1'!H55</f>
        <v>2</v>
      </c>
      <c r="H55" s="155">
        <v>2</v>
      </c>
      <c r="I55" s="145" t="s">
        <v>116</v>
      </c>
      <c r="J55" s="145" t="s">
        <v>231</v>
      </c>
      <c r="K55" s="145" t="s">
        <v>231</v>
      </c>
      <c r="L55" s="145" t="s">
        <v>231</v>
      </c>
      <c r="M55" s="91" t="s">
        <v>473</v>
      </c>
      <c r="N55" s="91" t="s">
        <v>323</v>
      </c>
      <c r="O55" s="91" t="s">
        <v>116</v>
      </c>
      <c r="P55" s="104" t="s">
        <v>116</v>
      </c>
    </row>
    <row r="56" spans="1:16" ht="15" customHeight="1" x14ac:dyDescent="0.15">
      <c r="A56" s="128" t="s">
        <v>218</v>
      </c>
      <c r="B56" s="91" t="s">
        <v>143</v>
      </c>
      <c r="C56" s="146">
        <f t="shared" si="8"/>
        <v>2</v>
      </c>
      <c r="D56" s="146">
        <v>0.5</v>
      </c>
      <c r="E56" s="154">
        <f t="shared" si="9"/>
        <v>1</v>
      </c>
      <c r="F56" s="145" t="s">
        <v>231</v>
      </c>
      <c r="G56" s="91">
        <f>'2.1'!H56</f>
        <v>1</v>
      </c>
      <c r="H56" s="155">
        <v>1</v>
      </c>
      <c r="I56" s="145" t="s">
        <v>116</v>
      </c>
      <c r="J56" s="145" t="s">
        <v>231</v>
      </c>
      <c r="K56" s="145" t="s">
        <v>231</v>
      </c>
      <c r="L56" s="145" t="s">
        <v>231</v>
      </c>
      <c r="M56" s="91" t="s">
        <v>784</v>
      </c>
      <c r="N56" s="91" t="s">
        <v>552</v>
      </c>
      <c r="O56" s="91" t="s">
        <v>742</v>
      </c>
      <c r="P56" s="104" t="s">
        <v>116</v>
      </c>
    </row>
    <row r="57" spans="1:16" ht="15" customHeight="1" x14ac:dyDescent="0.15">
      <c r="A57" s="128" t="s">
        <v>45</v>
      </c>
      <c r="B57" s="91" t="s">
        <v>144</v>
      </c>
      <c r="C57" s="146">
        <f t="shared" si="8"/>
        <v>0</v>
      </c>
      <c r="D57" s="146"/>
      <c r="E57" s="154">
        <f t="shared" si="9"/>
        <v>0</v>
      </c>
      <c r="F57" s="145" t="s">
        <v>230</v>
      </c>
      <c r="G57" s="91">
        <f>'2.1'!H57</f>
        <v>5</v>
      </c>
      <c r="H57" s="155">
        <v>0</v>
      </c>
      <c r="I57" s="94" t="s">
        <v>492</v>
      </c>
      <c r="J57" s="145" t="s">
        <v>116</v>
      </c>
      <c r="K57" s="145" t="s">
        <v>116</v>
      </c>
      <c r="L57" s="145" t="s">
        <v>116</v>
      </c>
      <c r="M57" s="91" t="s">
        <v>473</v>
      </c>
      <c r="N57" s="91" t="s">
        <v>324</v>
      </c>
      <c r="O57" s="91" t="s">
        <v>451</v>
      </c>
      <c r="P57" s="104" t="s">
        <v>116</v>
      </c>
    </row>
    <row r="58" spans="1:16" ht="15" customHeight="1" x14ac:dyDescent="0.15">
      <c r="A58" s="128" t="s">
        <v>46</v>
      </c>
      <c r="B58" s="91" t="s">
        <v>143</v>
      </c>
      <c r="C58" s="146">
        <f t="shared" si="8"/>
        <v>2</v>
      </c>
      <c r="D58" s="146"/>
      <c r="E58" s="154">
        <f t="shared" si="9"/>
        <v>2</v>
      </c>
      <c r="F58" s="145" t="s">
        <v>231</v>
      </c>
      <c r="G58" s="91">
        <f>'2.1'!H58</f>
        <v>4</v>
      </c>
      <c r="H58" s="155">
        <v>4</v>
      </c>
      <c r="I58" s="94" t="s">
        <v>116</v>
      </c>
      <c r="J58" s="145" t="s">
        <v>231</v>
      </c>
      <c r="K58" s="145" t="s">
        <v>231</v>
      </c>
      <c r="L58" s="94" t="s">
        <v>231</v>
      </c>
      <c r="M58" s="91" t="s">
        <v>473</v>
      </c>
      <c r="N58" s="91" t="s">
        <v>357</v>
      </c>
      <c r="O58" s="91" t="s">
        <v>116</v>
      </c>
      <c r="P58" s="104" t="s">
        <v>116</v>
      </c>
    </row>
    <row r="59" spans="1:16" ht="15" customHeight="1" x14ac:dyDescent="0.15">
      <c r="A59" s="128" t="s">
        <v>47</v>
      </c>
      <c r="B59" s="91" t="s">
        <v>143</v>
      </c>
      <c r="C59" s="146">
        <f t="shared" si="8"/>
        <v>2</v>
      </c>
      <c r="D59" s="146"/>
      <c r="E59" s="154">
        <f t="shared" si="9"/>
        <v>2</v>
      </c>
      <c r="F59" s="145" t="s">
        <v>231</v>
      </c>
      <c r="G59" s="91">
        <f>'2.1'!H59</f>
        <v>5</v>
      </c>
      <c r="H59" s="155">
        <v>5</v>
      </c>
      <c r="I59" s="145" t="s">
        <v>116</v>
      </c>
      <c r="J59" s="145" t="s">
        <v>231</v>
      </c>
      <c r="K59" s="145" t="s">
        <v>231</v>
      </c>
      <c r="L59" s="145" t="s">
        <v>231</v>
      </c>
      <c r="M59" s="91" t="s">
        <v>473</v>
      </c>
      <c r="N59" s="91" t="s">
        <v>336</v>
      </c>
      <c r="O59" s="91" t="s">
        <v>116</v>
      </c>
      <c r="P59" s="104" t="s">
        <v>116</v>
      </c>
    </row>
    <row r="60" spans="1:16" ht="15" customHeight="1" x14ac:dyDescent="0.15">
      <c r="A60" s="128" t="s">
        <v>219</v>
      </c>
      <c r="B60" s="91" t="s">
        <v>143</v>
      </c>
      <c r="C60" s="146">
        <f t="shared" si="8"/>
        <v>2</v>
      </c>
      <c r="D60" s="146"/>
      <c r="E60" s="154">
        <f t="shared" si="9"/>
        <v>2</v>
      </c>
      <c r="F60" s="145" t="s">
        <v>231</v>
      </c>
      <c r="G60" s="91">
        <f>'2.1'!H60</f>
        <v>2</v>
      </c>
      <c r="H60" s="155">
        <v>2</v>
      </c>
      <c r="I60" s="145" t="s">
        <v>116</v>
      </c>
      <c r="J60" s="145" t="s">
        <v>231</v>
      </c>
      <c r="K60" s="145" t="s">
        <v>231</v>
      </c>
      <c r="L60" s="145" t="s">
        <v>231</v>
      </c>
      <c r="M60" s="91" t="s">
        <v>236</v>
      </c>
      <c r="N60" s="91" t="s">
        <v>338</v>
      </c>
      <c r="O60" s="91" t="s">
        <v>116</v>
      </c>
      <c r="P60" s="104" t="s">
        <v>116</v>
      </c>
    </row>
    <row r="61" spans="1:16" ht="15" customHeight="1" x14ac:dyDescent="0.15">
      <c r="A61" s="128" t="s">
        <v>48</v>
      </c>
      <c r="B61" s="91" t="s">
        <v>143</v>
      </c>
      <c r="C61" s="146">
        <f t="shared" si="8"/>
        <v>2</v>
      </c>
      <c r="D61" s="146"/>
      <c r="E61" s="154">
        <f t="shared" si="9"/>
        <v>2</v>
      </c>
      <c r="F61" s="145" t="s">
        <v>231</v>
      </c>
      <c r="G61" s="91">
        <f>'2.1'!H61</f>
        <v>2</v>
      </c>
      <c r="H61" s="155">
        <v>2</v>
      </c>
      <c r="I61" s="145" t="s">
        <v>116</v>
      </c>
      <c r="J61" s="145" t="s">
        <v>231</v>
      </c>
      <c r="K61" s="145" t="s">
        <v>231</v>
      </c>
      <c r="L61" s="145" t="s">
        <v>231</v>
      </c>
      <c r="M61" s="91" t="s">
        <v>784</v>
      </c>
      <c r="N61" s="145" t="s">
        <v>341</v>
      </c>
      <c r="O61" s="91" t="s">
        <v>116</v>
      </c>
      <c r="P61" s="104" t="s">
        <v>116</v>
      </c>
    </row>
    <row r="62" spans="1:16" ht="15" customHeight="1" x14ac:dyDescent="0.15">
      <c r="A62" s="128" t="s">
        <v>49</v>
      </c>
      <c r="B62" s="91" t="s">
        <v>143</v>
      </c>
      <c r="C62" s="146">
        <f t="shared" si="8"/>
        <v>2</v>
      </c>
      <c r="D62" s="146"/>
      <c r="E62" s="154">
        <f t="shared" si="9"/>
        <v>2</v>
      </c>
      <c r="F62" s="145" t="s">
        <v>231</v>
      </c>
      <c r="G62" s="91">
        <f>'2.1'!H62</f>
        <v>5</v>
      </c>
      <c r="H62" s="155">
        <v>5</v>
      </c>
      <c r="I62" s="94" t="s">
        <v>116</v>
      </c>
      <c r="J62" s="145" t="s">
        <v>231</v>
      </c>
      <c r="K62" s="145" t="s">
        <v>231</v>
      </c>
      <c r="L62" s="145" t="s">
        <v>231</v>
      </c>
      <c r="M62" s="91" t="s">
        <v>473</v>
      </c>
      <c r="N62" s="91" t="s">
        <v>569</v>
      </c>
      <c r="O62" s="91" t="s">
        <v>116</v>
      </c>
      <c r="P62" s="104" t="s">
        <v>116</v>
      </c>
    </row>
    <row r="63" spans="1:16" ht="15" customHeight="1" x14ac:dyDescent="0.15">
      <c r="A63" s="128" t="s">
        <v>148</v>
      </c>
      <c r="B63" s="91" t="s">
        <v>143</v>
      </c>
      <c r="C63" s="146">
        <f t="shared" si="8"/>
        <v>2</v>
      </c>
      <c r="D63" s="146"/>
      <c r="E63" s="154">
        <f t="shared" si="9"/>
        <v>2</v>
      </c>
      <c r="F63" s="145" t="s">
        <v>231</v>
      </c>
      <c r="G63" s="91">
        <f>'2.1'!H63</f>
        <v>11</v>
      </c>
      <c r="H63" s="155">
        <v>11</v>
      </c>
      <c r="I63" s="145" t="s">
        <v>116</v>
      </c>
      <c r="J63" s="145" t="s">
        <v>231</v>
      </c>
      <c r="K63" s="145" t="s">
        <v>231</v>
      </c>
      <c r="L63" s="145" t="s">
        <v>231</v>
      </c>
      <c r="M63" s="91" t="s">
        <v>473</v>
      </c>
      <c r="N63" s="91" t="s">
        <v>330</v>
      </c>
      <c r="O63" s="91" t="s">
        <v>116</v>
      </c>
      <c r="P63" s="104" t="s">
        <v>116</v>
      </c>
    </row>
    <row r="64" spans="1:16" ht="15" customHeight="1" x14ac:dyDescent="0.15">
      <c r="A64" s="128" t="s">
        <v>51</v>
      </c>
      <c r="B64" s="91" t="s">
        <v>143</v>
      </c>
      <c r="C64" s="146">
        <f t="shared" si="8"/>
        <v>2</v>
      </c>
      <c r="D64" s="146"/>
      <c r="E64" s="154">
        <f t="shared" si="9"/>
        <v>2</v>
      </c>
      <c r="F64" s="145" t="s">
        <v>231</v>
      </c>
      <c r="G64" s="91">
        <f>'2.1'!H64</f>
        <v>2</v>
      </c>
      <c r="H64" s="155">
        <v>2</v>
      </c>
      <c r="I64" s="145" t="s">
        <v>116</v>
      </c>
      <c r="J64" s="145" t="s">
        <v>231</v>
      </c>
      <c r="K64" s="145" t="s">
        <v>231</v>
      </c>
      <c r="L64" s="145" t="s">
        <v>231</v>
      </c>
      <c r="M64" s="91" t="s">
        <v>473</v>
      </c>
      <c r="N64" s="91" t="s">
        <v>361</v>
      </c>
      <c r="O64" s="91" t="s">
        <v>116</v>
      </c>
      <c r="P64" s="104" t="s">
        <v>116</v>
      </c>
    </row>
    <row r="65" spans="1:16" ht="15" customHeight="1" x14ac:dyDescent="0.15">
      <c r="A65" s="128" t="s">
        <v>52</v>
      </c>
      <c r="B65" s="91" t="s">
        <v>144</v>
      </c>
      <c r="C65" s="146">
        <f t="shared" si="8"/>
        <v>0</v>
      </c>
      <c r="D65" s="146"/>
      <c r="E65" s="154">
        <f t="shared" si="9"/>
        <v>0</v>
      </c>
      <c r="F65" s="145" t="s">
        <v>230</v>
      </c>
      <c r="G65" s="91">
        <f>'2.1'!H65</f>
        <v>4</v>
      </c>
      <c r="H65" s="155">
        <v>3</v>
      </c>
      <c r="I65" s="145" t="s">
        <v>578</v>
      </c>
      <c r="J65" s="145" t="s">
        <v>231</v>
      </c>
      <c r="K65" s="145" t="s">
        <v>231</v>
      </c>
      <c r="L65" s="145" t="s">
        <v>231</v>
      </c>
      <c r="M65" s="91" t="s">
        <v>473</v>
      </c>
      <c r="N65" s="91" t="s">
        <v>360</v>
      </c>
      <c r="O65" s="145" t="s">
        <v>684</v>
      </c>
      <c r="P65" s="104" t="s">
        <v>116</v>
      </c>
    </row>
    <row r="66" spans="1:16" ht="15" customHeight="1" x14ac:dyDescent="0.15">
      <c r="A66" s="128" t="s">
        <v>53</v>
      </c>
      <c r="B66" s="91" t="s">
        <v>143</v>
      </c>
      <c r="C66" s="146">
        <f t="shared" si="8"/>
        <v>2</v>
      </c>
      <c r="D66" s="146"/>
      <c r="E66" s="154">
        <f t="shared" si="9"/>
        <v>2</v>
      </c>
      <c r="F66" s="145" t="s">
        <v>231</v>
      </c>
      <c r="G66" s="91">
        <f>'2.1'!H66</f>
        <v>4</v>
      </c>
      <c r="H66" s="155">
        <v>4</v>
      </c>
      <c r="I66" s="94" t="s">
        <v>116</v>
      </c>
      <c r="J66" s="145" t="s">
        <v>231</v>
      </c>
      <c r="K66" s="145" t="s">
        <v>231</v>
      </c>
      <c r="L66" s="145" t="s">
        <v>231</v>
      </c>
      <c r="M66" s="91" t="s">
        <v>784</v>
      </c>
      <c r="N66" s="91" t="s">
        <v>583</v>
      </c>
      <c r="O66" s="91" t="s">
        <v>745</v>
      </c>
      <c r="P66" s="104" t="s">
        <v>116</v>
      </c>
    </row>
    <row r="67" spans="1:16" ht="15" customHeight="1" x14ac:dyDescent="0.15">
      <c r="A67" s="128" t="s">
        <v>54</v>
      </c>
      <c r="B67" s="91" t="s">
        <v>143</v>
      </c>
      <c r="C67" s="146">
        <f t="shared" si="8"/>
        <v>2</v>
      </c>
      <c r="D67" s="146"/>
      <c r="E67" s="154">
        <f t="shared" si="9"/>
        <v>2</v>
      </c>
      <c r="F67" s="145" t="s">
        <v>231</v>
      </c>
      <c r="G67" s="91">
        <f>'2.1'!H67</f>
        <v>15</v>
      </c>
      <c r="H67" s="155">
        <v>15</v>
      </c>
      <c r="I67" s="145" t="s">
        <v>116</v>
      </c>
      <c r="J67" s="145" t="s">
        <v>231</v>
      </c>
      <c r="K67" s="145" t="s">
        <v>231</v>
      </c>
      <c r="L67" s="145" t="s">
        <v>231</v>
      </c>
      <c r="M67" s="91" t="s">
        <v>236</v>
      </c>
      <c r="N67" s="91" t="s">
        <v>365</v>
      </c>
      <c r="O67" s="91" t="s">
        <v>116</v>
      </c>
      <c r="P67" s="104" t="s">
        <v>116</v>
      </c>
    </row>
    <row r="68" spans="1:16" ht="15" customHeight="1" x14ac:dyDescent="0.15">
      <c r="A68" s="128" t="s">
        <v>55</v>
      </c>
      <c r="B68" s="91" t="s">
        <v>143</v>
      </c>
      <c r="C68" s="146">
        <f>IF(B68=$B$4,2,0)</f>
        <v>2</v>
      </c>
      <c r="D68" s="146"/>
      <c r="E68" s="154">
        <f>C68*IF(D68&gt;0,D68,1)</f>
        <v>2</v>
      </c>
      <c r="F68" s="145" t="s">
        <v>231</v>
      </c>
      <c r="G68" s="91">
        <f>'2.1'!H68</f>
        <v>6</v>
      </c>
      <c r="H68" s="155">
        <v>6</v>
      </c>
      <c r="I68" s="145" t="s">
        <v>116</v>
      </c>
      <c r="J68" s="145" t="s">
        <v>231</v>
      </c>
      <c r="K68" s="145" t="s">
        <v>231</v>
      </c>
      <c r="L68" s="145" t="s">
        <v>231</v>
      </c>
      <c r="M68" s="91" t="s">
        <v>236</v>
      </c>
      <c r="N68" s="91" t="s">
        <v>366</v>
      </c>
      <c r="O68" s="91" t="s">
        <v>116</v>
      </c>
      <c r="P68" s="104" t="s">
        <v>116</v>
      </c>
    </row>
    <row r="69" spans="1:16" ht="15" customHeight="1" x14ac:dyDescent="0.15">
      <c r="A69" s="61" t="s">
        <v>56</v>
      </c>
      <c r="B69" s="62"/>
      <c r="C69" s="158"/>
      <c r="D69" s="63"/>
      <c r="E69" s="64"/>
      <c r="F69" s="62"/>
      <c r="G69" s="159"/>
      <c r="H69" s="159"/>
      <c r="I69" s="62"/>
      <c r="J69" s="62"/>
      <c r="K69" s="62"/>
      <c r="L69" s="62"/>
      <c r="M69" s="62"/>
      <c r="N69" s="62"/>
      <c r="O69" s="62"/>
      <c r="P69" s="104" t="s">
        <v>116</v>
      </c>
    </row>
    <row r="70" spans="1:16" ht="15" customHeight="1" x14ac:dyDescent="0.15">
      <c r="A70" s="128" t="s">
        <v>57</v>
      </c>
      <c r="B70" s="91" t="s">
        <v>144</v>
      </c>
      <c r="C70" s="146">
        <f t="shared" ref="C70:C75" si="10">IF(B70=$B$4,2,0)</f>
        <v>0</v>
      </c>
      <c r="D70" s="146"/>
      <c r="E70" s="154">
        <f t="shared" ref="E70:E75" si="11">C70*IF(D70&gt;0,D70,1)</f>
        <v>0</v>
      </c>
      <c r="F70" s="145" t="s">
        <v>230</v>
      </c>
      <c r="G70" s="91">
        <f>'2.1'!H70</f>
        <v>3</v>
      </c>
      <c r="H70" s="155">
        <v>0</v>
      </c>
      <c r="I70" s="94" t="s">
        <v>492</v>
      </c>
      <c r="J70" s="145" t="s">
        <v>116</v>
      </c>
      <c r="K70" s="145" t="s">
        <v>116</v>
      </c>
      <c r="L70" s="94" t="s">
        <v>116</v>
      </c>
      <c r="M70" s="91" t="s">
        <v>473</v>
      </c>
      <c r="N70" s="91" t="s">
        <v>368</v>
      </c>
      <c r="O70" s="91" t="s">
        <v>451</v>
      </c>
      <c r="P70" s="104" t="s">
        <v>116</v>
      </c>
    </row>
    <row r="71" spans="1:16" ht="15" customHeight="1" x14ac:dyDescent="0.15">
      <c r="A71" s="128" t="s">
        <v>58</v>
      </c>
      <c r="B71" s="91" t="s">
        <v>144</v>
      </c>
      <c r="C71" s="146">
        <f t="shared" si="10"/>
        <v>0</v>
      </c>
      <c r="D71" s="146"/>
      <c r="E71" s="154">
        <f t="shared" si="11"/>
        <v>0</v>
      </c>
      <c r="F71" s="145" t="s">
        <v>230</v>
      </c>
      <c r="G71" s="91">
        <f>'2.1'!H71</f>
        <v>2</v>
      </c>
      <c r="H71" s="155">
        <v>0</v>
      </c>
      <c r="I71" s="94" t="s">
        <v>492</v>
      </c>
      <c r="J71" s="145" t="s">
        <v>116</v>
      </c>
      <c r="K71" s="145" t="s">
        <v>116</v>
      </c>
      <c r="L71" s="145" t="s">
        <v>116</v>
      </c>
      <c r="M71" s="91" t="s">
        <v>473</v>
      </c>
      <c r="N71" s="91" t="s">
        <v>370</v>
      </c>
      <c r="O71" s="91" t="s">
        <v>451</v>
      </c>
      <c r="P71" s="104" t="s">
        <v>116</v>
      </c>
    </row>
    <row r="72" spans="1:16" ht="15" customHeight="1" x14ac:dyDescent="0.15">
      <c r="A72" s="128" t="s">
        <v>59</v>
      </c>
      <c r="B72" s="91" t="s">
        <v>143</v>
      </c>
      <c r="C72" s="146">
        <f t="shared" si="10"/>
        <v>2</v>
      </c>
      <c r="D72" s="146"/>
      <c r="E72" s="154">
        <f t="shared" si="11"/>
        <v>2</v>
      </c>
      <c r="F72" s="145" t="s">
        <v>231</v>
      </c>
      <c r="G72" s="91">
        <f>'2.1'!H72</f>
        <v>5</v>
      </c>
      <c r="H72" s="155">
        <v>5</v>
      </c>
      <c r="I72" s="145" t="s">
        <v>116</v>
      </c>
      <c r="J72" s="145" t="s">
        <v>231</v>
      </c>
      <c r="K72" s="145" t="s">
        <v>231</v>
      </c>
      <c r="L72" s="145" t="s">
        <v>231</v>
      </c>
      <c r="M72" s="91" t="s">
        <v>473</v>
      </c>
      <c r="N72" s="91" t="s">
        <v>373</v>
      </c>
      <c r="O72" s="91" t="s">
        <v>116</v>
      </c>
      <c r="P72" s="104" t="s">
        <v>116</v>
      </c>
    </row>
    <row r="73" spans="1:16" ht="15" customHeight="1" x14ac:dyDescent="0.15">
      <c r="A73" s="128" t="s">
        <v>60</v>
      </c>
      <c r="B73" s="91" t="s">
        <v>144</v>
      </c>
      <c r="C73" s="146">
        <f t="shared" si="10"/>
        <v>0</v>
      </c>
      <c r="D73" s="146"/>
      <c r="E73" s="154">
        <f t="shared" si="11"/>
        <v>0</v>
      </c>
      <c r="F73" s="145" t="s">
        <v>230</v>
      </c>
      <c r="G73" s="91">
        <f>'2.1'!H73</f>
        <v>10</v>
      </c>
      <c r="H73" s="155">
        <v>0</v>
      </c>
      <c r="I73" s="94" t="s">
        <v>492</v>
      </c>
      <c r="J73" s="145" t="s">
        <v>116</v>
      </c>
      <c r="K73" s="145" t="s">
        <v>116</v>
      </c>
      <c r="L73" s="145" t="s">
        <v>116</v>
      </c>
      <c r="M73" s="91" t="s">
        <v>473</v>
      </c>
      <c r="N73" s="91" t="s">
        <v>403</v>
      </c>
      <c r="O73" s="91" t="s">
        <v>451</v>
      </c>
      <c r="P73" s="104" t="s">
        <v>116</v>
      </c>
    </row>
    <row r="74" spans="1:16" ht="15" customHeight="1" x14ac:dyDescent="0.15">
      <c r="A74" s="128" t="s">
        <v>160</v>
      </c>
      <c r="B74" s="91" t="s">
        <v>143</v>
      </c>
      <c r="C74" s="146">
        <f t="shared" si="10"/>
        <v>2</v>
      </c>
      <c r="D74" s="146"/>
      <c r="E74" s="154">
        <f t="shared" si="11"/>
        <v>2</v>
      </c>
      <c r="F74" s="145" t="s">
        <v>231</v>
      </c>
      <c r="G74" s="91">
        <f>'2.1'!H74</f>
        <v>3</v>
      </c>
      <c r="H74" s="155">
        <v>3</v>
      </c>
      <c r="I74" s="94" t="s">
        <v>116</v>
      </c>
      <c r="J74" s="145" t="s">
        <v>231</v>
      </c>
      <c r="K74" s="145" t="s">
        <v>231</v>
      </c>
      <c r="L74" s="145" t="s">
        <v>231</v>
      </c>
      <c r="M74" s="91" t="s">
        <v>473</v>
      </c>
      <c r="N74" s="91" t="s">
        <v>374</v>
      </c>
      <c r="O74" s="91" t="s">
        <v>116</v>
      </c>
      <c r="P74" s="104" t="s">
        <v>116</v>
      </c>
    </row>
    <row r="75" spans="1:16" ht="15" customHeight="1" x14ac:dyDescent="0.15">
      <c r="A75" s="128" t="s">
        <v>61</v>
      </c>
      <c r="B75" s="91" t="s">
        <v>143</v>
      </c>
      <c r="C75" s="146">
        <f t="shared" si="10"/>
        <v>2</v>
      </c>
      <c r="D75" s="146"/>
      <c r="E75" s="154">
        <f t="shared" si="11"/>
        <v>2</v>
      </c>
      <c r="F75" s="145" t="s">
        <v>231</v>
      </c>
      <c r="G75" s="91">
        <f>'2.1'!H75</f>
        <v>3</v>
      </c>
      <c r="H75" s="155">
        <v>3</v>
      </c>
      <c r="I75" s="94" t="s">
        <v>116</v>
      </c>
      <c r="J75" s="145" t="s">
        <v>231</v>
      </c>
      <c r="K75" s="145" t="s">
        <v>231</v>
      </c>
      <c r="L75" s="145" t="s">
        <v>231</v>
      </c>
      <c r="M75" s="91" t="s">
        <v>473</v>
      </c>
      <c r="N75" s="131" t="s">
        <v>599</v>
      </c>
      <c r="O75" s="91" t="s">
        <v>116</v>
      </c>
      <c r="P75" s="104" t="s">
        <v>116</v>
      </c>
    </row>
    <row r="76" spans="1:16" ht="15" customHeight="1" x14ac:dyDescent="0.15">
      <c r="A76" s="61" t="s">
        <v>62</v>
      </c>
      <c r="B76" s="62"/>
      <c r="C76" s="158"/>
      <c r="D76" s="63"/>
      <c r="E76" s="64"/>
      <c r="F76" s="62"/>
      <c r="G76" s="159"/>
      <c r="H76" s="159"/>
      <c r="I76" s="62"/>
      <c r="J76" s="62"/>
      <c r="K76" s="62"/>
      <c r="L76" s="62"/>
      <c r="M76" s="160"/>
      <c r="N76" s="160"/>
      <c r="O76" s="62"/>
      <c r="P76" s="104" t="s">
        <v>116</v>
      </c>
    </row>
    <row r="77" spans="1:16" ht="15" customHeight="1" x14ac:dyDescent="0.15">
      <c r="A77" s="128" t="s">
        <v>63</v>
      </c>
      <c r="B77" s="91" t="s">
        <v>143</v>
      </c>
      <c r="C77" s="146">
        <f t="shared" ref="C77:C86" si="12">IF(B77=$B$4,2,0)</f>
        <v>2</v>
      </c>
      <c r="D77" s="146"/>
      <c r="E77" s="154">
        <f t="shared" ref="E77:E86" si="13">C77*IF(D77&gt;0,D77,1)</f>
        <v>2</v>
      </c>
      <c r="F77" s="145" t="s">
        <v>231</v>
      </c>
      <c r="G77" s="91">
        <f>'2.1'!H77</f>
        <v>4</v>
      </c>
      <c r="H77" s="155">
        <v>4</v>
      </c>
      <c r="I77" s="145" t="s">
        <v>116</v>
      </c>
      <c r="J77" s="145" t="s">
        <v>231</v>
      </c>
      <c r="K77" s="145" t="s">
        <v>231</v>
      </c>
      <c r="L77" s="145" t="s">
        <v>231</v>
      </c>
      <c r="M77" s="91" t="s">
        <v>473</v>
      </c>
      <c r="N77" s="91" t="s">
        <v>603</v>
      </c>
      <c r="O77" s="91" t="s">
        <v>116</v>
      </c>
      <c r="P77" s="104" t="s">
        <v>116</v>
      </c>
    </row>
    <row r="78" spans="1:16" ht="15" customHeight="1" x14ac:dyDescent="0.15">
      <c r="A78" s="128" t="s">
        <v>65</v>
      </c>
      <c r="B78" s="91" t="s">
        <v>144</v>
      </c>
      <c r="C78" s="146">
        <f t="shared" si="12"/>
        <v>0</v>
      </c>
      <c r="D78" s="146"/>
      <c r="E78" s="154">
        <f t="shared" si="13"/>
        <v>0</v>
      </c>
      <c r="F78" s="145" t="s">
        <v>230</v>
      </c>
      <c r="G78" s="91">
        <f>'2.1'!H78</f>
        <v>3</v>
      </c>
      <c r="H78" s="155">
        <v>0</v>
      </c>
      <c r="I78" s="94" t="s">
        <v>492</v>
      </c>
      <c r="J78" s="94" t="s">
        <v>116</v>
      </c>
      <c r="K78" s="94" t="s">
        <v>116</v>
      </c>
      <c r="L78" s="94" t="s">
        <v>116</v>
      </c>
      <c r="M78" s="91" t="s">
        <v>473</v>
      </c>
      <c r="N78" s="131" t="s">
        <v>408</v>
      </c>
      <c r="O78" s="91" t="s">
        <v>451</v>
      </c>
      <c r="P78" s="104" t="s">
        <v>116</v>
      </c>
    </row>
    <row r="79" spans="1:16" ht="15" customHeight="1" x14ac:dyDescent="0.15">
      <c r="A79" s="128" t="s">
        <v>66</v>
      </c>
      <c r="B79" s="91" t="s">
        <v>143</v>
      </c>
      <c r="C79" s="146">
        <f t="shared" si="12"/>
        <v>2</v>
      </c>
      <c r="D79" s="146"/>
      <c r="E79" s="154">
        <f t="shared" si="13"/>
        <v>2</v>
      </c>
      <c r="F79" s="145" t="s">
        <v>231</v>
      </c>
      <c r="G79" s="91">
        <f>'2.1'!H79</f>
        <v>1</v>
      </c>
      <c r="H79" s="155">
        <v>1</v>
      </c>
      <c r="I79" s="145" t="s">
        <v>116</v>
      </c>
      <c r="J79" s="145" t="s">
        <v>231</v>
      </c>
      <c r="K79" s="145" t="s">
        <v>231</v>
      </c>
      <c r="L79" s="145" t="s">
        <v>231</v>
      </c>
      <c r="M79" s="91" t="s">
        <v>473</v>
      </c>
      <c r="N79" s="91" t="s">
        <v>465</v>
      </c>
      <c r="O79" s="91" t="s">
        <v>116</v>
      </c>
      <c r="P79" s="104" t="s">
        <v>116</v>
      </c>
    </row>
    <row r="80" spans="1:16" ht="15" customHeight="1" x14ac:dyDescent="0.15">
      <c r="A80" s="128" t="s">
        <v>67</v>
      </c>
      <c r="B80" s="91" t="s">
        <v>143</v>
      </c>
      <c r="C80" s="146">
        <f t="shared" si="12"/>
        <v>2</v>
      </c>
      <c r="D80" s="146"/>
      <c r="E80" s="154">
        <f t="shared" si="13"/>
        <v>2</v>
      </c>
      <c r="F80" s="145" t="s">
        <v>231</v>
      </c>
      <c r="G80" s="91">
        <f>'2.1'!H80</f>
        <v>3</v>
      </c>
      <c r="H80" s="155">
        <v>3</v>
      </c>
      <c r="I80" s="145" t="s">
        <v>116</v>
      </c>
      <c r="J80" s="145" t="s">
        <v>231</v>
      </c>
      <c r="K80" s="145" t="s">
        <v>231</v>
      </c>
      <c r="L80" s="145" t="s">
        <v>231</v>
      </c>
      <c r="M80" s="91" t="s">
        <v>473</v>
      </c>
      <c r="N80" s="91" t="s">
        <v>409</v>
      </c>
      <c r="O80" s="91" t="s">
        <v>116</v>
      </c>
      <c r="P80" s="104" t="s">
        <v>116</v>
      </c>
    </row>
    <row r="81" spans="1:16" ht="15" customHeight="1" x14ac:dyDescent="0.15">
      <c r="A81" s="128" t="s">
        <v>69</v>
      </c>
      <c r="B81" s="91" t="s">
        <v>143</v>
      </c>
      <c r="C81" s="146">
        <f t="shared" si="12"/>
        <v>2</v>
      </c>
      <c r="D81" s="146"/>
      <c r="E81" s="154">
        <f t="shared" si="13"/>
        <v>2</v>
      </c>
      <c r="F81" s="145" t="s">
        <v>231</v>
      </c>
      <c r="G81" s="91">
        <f>'2.1'!H81</f>
        <v>2</v>
      </c>
      <c r="H81" s="155">
        <v>2</v>
      </c>
      <c r="I81" s="145" t="s">
        <v>116</v>
      </c>
      <c r="J81" s="145" t="s">
        <v>231</v>
      </c>
      <c r="K81" s="145" t="s">
        <v>231</v>
      </c>
      <c r="L81" s="145" t="s">
        <v>231</v>
      </c>
      <c r="M81" s="91" t="s">
        <v>473</v>
      </c>
      <c r="N81" s="91" t="s">
        <v>379</v>
      </c>
      <c r="O81" s="91" t="s">
        <v>116</v>
      </c>
      <c r="P81" s="104" t="s">
        <v>116</v>
      </c>
    </row>
    <row r="82" spans="1:16" ht="15" customHeight="1" x14ac:dyDescent="0.15">
      <c r="A82" s="128" t="s">
        <v>70</v>
      </c>
      <c r="B82" s="91" t="s">
        <v>143</v>
      </c>
      <c r="C82" s="146">
        <f t="shared" si="12"/>
        <v>2</v>
      </c>
      <c r="D82" s="146"/>
      <c r="E82" s="154">
        <f t="shared" si="13"/>
        <v>2</v>
      </c>
      <c r="F82" s="145" t="s">
        <v>231</v>
      </c>
      <c r="G82" s="91">
        <f>'2.1'!H82</f>
        <v>3</v>
      </c>
      <c r="H82" s="155">
        <v>3</v>
      </c>
      <c r="I82" s="145" t="s">
        <v>116</v>
      </c>
      <c r="J82" s="145" t="s">
        <v>231</v>
      </c>
      <c r="K82" s="145" t="s">
        <v>231</v>
      </c>
      <c r="L82" s="145" t="s">
        <v>231</v>
      </c>
      <c r="M82" s="91" t="s">
        <v>236</v>
      </c>
      <c r="N82" s="91" t="s">
        <v>413</v>
      </c>
      <c r="O82" s="91" t="s">
        <v>116</v>
      </c>
      <c r="P82" s="104" t="s">
        <v>116</v>
      </c>
    </row>
    <row r="83" spans="1:16" ht="15" customHeight="1" x14ac:dyDescent="0.15">
      <c r="A83" s="128" t="s">
        <v>117</v>
      </c>
      <c r="B83" s="91" t="s">
        <v>143</v>
      </c>
      <c r="C83" s="146">
        <f t="shared" si="12"/>
        <v>2</v>
      </c>
      <c r="D83" s="146"/>
      <c r="E83" s="154">
        <f t="shared" si="13"/>
        <v>2</v>
      </c>
      <c r="F83" s="145" t="s">
        <v>231</v>
      </c>
      <c r="G83" s="91">
        <f>'2.1'!H83</f>
        <v>5</v>
      </c>
      <c r="H83" s="155">
        <v>5</v>
      </c>
      <c r="I83" s="145" t="s">
        <v>116</v>
      </c>
      <c r="J83" s="145" t="s">
        <v>231</v>
      </c>
      <c r="K83" s="145" t="s">
        <v>231</v>
      </c>
      <c r="L83" s="145" t="s">
        <v>231</v>
      </c>
      <c r="M83" s="91" t="s">
        <v>473</v>
      </c>
      <c r="N83" s="91" t="s">
        <v>415</v>
      </c>
      <c r="O83" s="91" t="s">
        <v>116</v>
      </c>
      <c r="P83" s="104" t="s">
        <v>116</v>
      </c>
    </row>
    <row r="84" spans="1:16" ht="15" customHeight="1" x14ac:dyDescent="0.15">
      <c r="A84" s="128" t="s">
        <v>71</v>
      </c>
      <c r="B84" s="91" t="s">
        <v>143</v>
      </c>
      <c r="C84" s="146">
        <f t="shared" si="12"/>
        <v>2</v>
      </c>
      <c r="D84" s="146"/>
      <c r="E84" s="154">
        <f t="shared" si="13"/>
        <v>2</v>
      </c>
      <c r="F84" s="145" t="s">
        <v>231</v>
      </c>
      <c r="G84" s="91">
        <f>'2.1'!H84</f>
        <v>4</v>
      </c>
      <c r="H84" s="155">
        <v>4</v>
      </c>
      <c r="I84" s="145" t="s">
        <v>116</v>
      </c>
      <c r="J84" s="145" t="s">
        <v>231</v>
      </c>
      <c r="K84" s="145" t="s">
        <v>231</v>
      </c>
      <c r="L84" s="145" t="s">
        <v>231</v>
      </c>
      <c r="M84" s="91" t="s">
        <v>473</v>
      </c>
      <c r="N84" s="131" t="s">
        <v>614</v>
      </c>
      <c r="O84" s="91" t="s">
        <v>743</v>
      </c>
      <c r="P84" s="104" t="s">
        <v>116</v>
      </c>
    </row>
    <row r="85" spans="1:16" ht="15" customHeight="1" x14ac:dyDescent="0.15">
      <c r="A85" s="128" t="s">
        <v>72</v>
      </c>
      <c r="B85" s="91" t="s">
        <v>143</v>
      </c>
      <c r="C85" s="146">
        <f t="shared" si="12"/>
        <v>2</v>
      </c>
      <c r="D85" s="146"/>
      <c r="E85" s="154">
        <f t="shared" si="13"/>
        <v>2</v>
      </c>
      <c r="F85" s="145" t="s">
        <v>231</v>
      </c>
      <c r="G85" s="91">
        <f>'2.1'!H85</f>
        <v>4</v>
      </c>
      <c r="H85" s="155">
        <v>4</v>
      </c>
      <c r="I85" s="145" t="s">
        <v>116</v>
      </c>
      <c r="J85" s="145" t="s">
        <v>231</v>
      </c>
      <c r="K85" s="145" t="s">
        <v>231</v>
      </c>
      <c r="L85" s="145" t="s">
        <v>231</v>
      </c>
      <c r="M85" s="91" t="s">
        <v>473</v>
      </c>
      <c r="N85" s="91" t="s">
        <v>417</v>
      </c>
      <c r="O85" s="91" t="s">
        <v>116</v>
      </c>
      <c r="P85" s="104" t="s">
        <v>116</v>
      </c>
    </row>
    <row r="86" spans="1:16" ht="15" customHeight="1" x14ac:dyDescent="0.15">
      <c r="A86" s="128" t="s">
        <v>73</v>
      </c>
      <c r="B86" s="91" t="s">
        <v>143</v>
      </c>
      <c r="C86" s="146">
        <f t="shared" si="12"/>
        <v>2</v>
      </c>
      <c r="D86" s="146"/>
      <c r="E86" s="154">
        <f t="shared" si="13"/>
        <v>2</v>
      </c>
      <c r="F86" s="145" t="s">
        <v>231</v>
      </c>
      <c r="G86" s="91">
        <f>'2.1'!H86</f>
        <v>3</v>
      </c>
      <c r="H86" s="155">
        <v>3</v>
      </c>
      <c r="I86" s="145" t="s">
        <v>116</v>
      </c>
      <c r="J86" s="145" t="s">
        <v>231</v>
      </c>
      <c r="K86" s="145" t="s">
        <v>231</v>
      </c>
      <c r="L86" s="145" t="s">
        <v>231</v>
      </c>
      <c r="M86" s="91" t="s">
        <v>473</v>
      </c>
      <c r="N86" s="91" t="s">
        <v>384</v>
      </c>
      <c r="O86" s="91" t="s">
        <v>744</v>
      </c>
      <c r="P86" s="104" t="s">
        <v>116</v>
      </c>
    </row>
    <row r="87" spans="1:16" ht="15" customHeight="1" x14ac:dyDescent="0.15">
      <c r="A87" s="61" t="s">
        <v>74</v>
      </c>
      <c r="B87" s="62"/>
      <c r="C87" s="158"/>
      <c r="D87" s="63"/>
      <c r="E87" s="64"/>
      <c r="F87" s="62"/>
      <c r="G87" s="159"/>
      <c r="H87" s="159"/>
      <c r="I87" s="62"/>
      <c r="J87" s="62"/>
      <c r="K87" s="62"/>
      <c r="L87" s="62"/>
      <c r="M87" s="160"/>
      <c r="N87" s="160"/>
      <c r="O87" s="62"/>
      <c r="P87" s="104" t="s">
        <v>116</v>
      </c>
    </row>
    <row r="88" spans="1:16" ht="15" customHeight="1" x14ac:dyDescent="0.15">
      <c r="A88" s="128" t="s">
        <v>64</v>
      </c>
      <c r="B88" s="91" t="s">
        <v>143</v>
      </c>
      <c r="C88" s="146">
        <f t="shared" ref="C88:C98" si="14">IF(B88=$B$4,2,0)</f>
        <v>2</v>
      </c>
      <c r="D88" s="146"/>
      <c r="E88" s="154">
        <f t="shared" ref="E88:E98" si="15">C88*IF(D88&gt;0,D88,1)</f>
        <v>2</v>
      </c>
      <c r="F88" s="145" t="s">
        <v>231</v>
      </c>
      <c r="G88" s="91">
        <f>'2.1'!H88</f>
        <v>5</v>
      </c>
      <c r="H88" s="155">
        <v>5</v>
      </c>
      <c r="I88" s="145" t="s">
        <v>116</v>
      </c>
      <c r="J88" s="145" t="s">
        <v>231</v>
      </c>
      <c r="K88" s="145" t="s">
        <v>231</v>
      </c>
      <c r="L88" s="145" t="s">
        <v>231</v>
      </c>
      <c r="M88" s="91" t="s">
        <v>473</v>
      </c>
      <c r="N88" s="91" t="s">
        <v>421</v>
      </c>
      <c r="O88" s="91" t="s">
        <v>116</v>
      </c>
      <c r="P88" s="104" t="s">
        <v>116</v>
      </c>
    </row>
    <row r="89" spans="1:16" ht="15" customHeight="1" x14ac:dyDescent="0.15">
      <c r="A89" s="128" t="s">
        <v>75</v>
      </c>
      <c r="B89" s="91" t="s">
        <v>143</v>
      </c>
      <c r="C89" s="146">
        <f t="shared" si="14"/>
        <v>2</v>
      </c>
      <c r="D89" s="146"/>
      <c r="E89" s="154">
        <f t="shared" si="15"/>
        <v>2</v>
      </c>
      <c r="F89" s="145" t="s">
        <v>231</v>
      </c>
      <c r="G89" s="91">
        <f>'2.1'!H89</f>
        <v>2</v>
      </c>
      <c r="H89" s="155">
        <v>2</v>
      </c>
      <c r="I89" s="145" t="s">
        <v>116</v>
      </c>
      <c r="J89" s="145" t="s">
        <v>231</v>
      </c>
      <c r="K89" s="145" t="s">
        <v>231</v>
      </c>
      <c r="L89" s="145" t="s">
        <v>231</v>
      </c>
      <c r="M89" s="91" t="s">
        <v>784</v>
      </c>
      <c r="N89" s="91" t="s">
        <v>424</v>
      </c>
      <c r="O89" s="91" t="s">
        <v>116</v>
      </c>
      <c r="P89" s="104" t="s">
        <v>116</v>
      </c>
    </row>
    <row r="90" spans="1:16" ht="15" customHeight="1" x14ac:dyDescent="0.15">
      <c r="A90" s="128" t="s">
        <v>68</v>
      </c>
      <c r="B90" s="91" t="s">
        <v>143</v>
      </c>
      <c r="C90" s="146">
        <f t="shared" si="14"/>
        <v>2</v>
      </c>
      <c r="D90" s="146"/>
      <c r="E90" s="154">
        <f t="shared" si="15"/>
        <v>2</v>
      </c>
      <c r="F90" s="145" t="s">
        <v>231</v>
      </c>
      <c r="G90" s="91">
        <f>'2.1'!H90</f>
        <v>7</v>
      </c>
      <c r="H90" s="155">
        <v>7</v>
      </c>
      <c r="I90" s="145" t="s">
        <v>116</v>
      </c>
      <c r="J90" s="145" t="s">
        <v>231</v>
      </c>
      <c r="K90" s="145" t="s">
        <v>231</v>
      </c>
      <c r="L90" s="145" t="s">
        <v>231</v>
      </c>
      <c r="M90" s="91" t="s">
        <v>236</v>
      </c>
      <c r="N90" s="91" t="s">
        <v>389</v>
      </c>
      <c r="O90" s="91" t="s">
        <v>116</v>
      </c>
      <c r="P90" s="104" t="s">
        <v>116</v>
      </c>
    </row>
    <row r="91" spans="1:16" ht="15" customHeight="1" x14ac:dyDescent="0.15">
      <c r="A91" s="128" t="s">
        <v>76</v>
      </c>
      <c r="B91" s="91" t="s">
        <v>143</v>
      </c>
      <c r="C91" s="146">
        <f t="shared" si="14"/>
        <v>2</v>
      </c>
      <c r="D91" s="146"/>
      <c r="E91" s="154">
        <f t="shared" si="15"/>
        <v>2</v>
      </c>
      <c r="F91" s="145" t="s">
        <v>231</v>
      </c>
      <c r="G91" s="91">
        <f>'2.1'!H91</f>
        <v>5</v>
      </c>
      <c r="H91" s="155">
        <v>5</v>
      </c>
      <c r="I91" s="145" t="s">
        <v>116</v>
      </c>
      <c r="J91" s="145" t="s">
        <v>231</v>
      </c>
      <c r="K91" s="145" t="s">
        <v>231</v>
      </c>
      <c r="L91" s="145" t="s">
        <v>231</v>
      </c>
      <c r="M91" s="91" t="s">
        <v>784</v>
      </c>
      <c r="N91" s="91" t="s">
        <v>390</v>
      </c>
      <c r="O91" s="91" t="s">
        <v>116</v>
      </c>
      <c r="P91" s="104" t="s">
        <v>116</v>
      </c>
    </row>
    <row r="92" spans="1:16" ht="15" customHeight="1" x14ac:dyDescent="0.15">
      <c r="A92" s="128" t="s">
        <v>77</v>
      </c>
      <c r="B92" s="91" t="s">
        <v>143</v>
      </c>
      <c r="C92" s="146">
        <f t="shared" si="14"/>
        <v>2</v>
      </c>
      <c r="D92" s="146"/>
      <c r="E92" s="154">
        <f t="shared" si="15"/>
        <v>2</v>
      </c>
      <c r="F92" s="145" t="s">
        <v>231</v>
      </c>
      <c r="G92" s="91">
        <f>'2.1'!H92</f>
        <v>10</v>
      </c>
      <c r="H92" s="155">
        <v>10</v>
      </c>
      <c r="I92" s="94" t="s">
        <v>116</v>
      </c>
      <c r="J92" s="145" t="s">
        <v>231</v>
      </c>
      <c r="K92" s="145" t="s">
        <v>231</v>
      </c>
      <c r="L92" s="145" t="s">
        <v>231</v>
      </c>
      <c r="M92" s="91" t="s">
        <v>236</v>
      </c>
      <c r="N92" s="131" t="s">
        <v>392</v>
      </c>
      <c r="O92" s="91" t="s">
        <v>116</v>
      </c>
      <c r="P92" s="104" t="s">
        <v>116</v>
      </c>
    </row>
    <row r="93" spans="1:16" ht="15" customHeight="1" x14ac:dyDescent="0.15">
      <c r="A93" s="128" t="s">
        <v>78</v>
      </c>
      <c r="B93" s="91" t="s">
        <v>143</v>
      </c>
      <c r="C93" s="146">
        <f t="shared" si="14"/>
        <v>2</v>
      </c>
      <c r="D93" s="146"/>
      <c r="E93" s="154">
        <f t="shared" si="15"/>
        <v>2</v>
      </c>
      <c r="F93" s="145" t="s">
        <v>231</v>
      </c>
      <c r="G93" s="91">
        <f>'2.1'!H93</f>
        <v>4</v>
      </c>
      <c r="H93" s="155">
        <v>4</v>
      </c>
      <c r="I93" s="145" t="s">
        <v>116</v>
      </c>
      <c r="J93" s="145" t="s">
        <v>231</v>
      </c>
      <c r="K93" s="145" t="s">
        <v>231</v>
      </c>
      <c r="L93" s="145" t="s">
        <v>231</v>
      </c>
      <c r="M93" s="91" t="s">
        <v>473</v>
      </c>
      <c r="N93" s="91" t="s">
        <v>429</v>
      </c>
      <c r="O93" s="91" t="s">
        <v>116</v>
      </c>
      <c r="P93" s="104" t="s">
        <v>116</v>
      </c>
    </row>
    <row r="94" spans="1:16" ht="15" customHeight="1" x14ac:dyDescent="0.15">
      <c r="A94" s="128" t="s">
        <v>79</v>
      </c>
      <c r="B94" s="91" t="s">
        <v>143</v>
      </c>
      <c r="C94" s="146">
        <f t="shared" si="14"/>
        <v>2</v>
      </c>
      <c r="D94" s="146"/>
      <c r="E94" s="154">
        <f t="shared" si="15"/>
        <v>2</v>
      </c>
      <c r="F94" s="145" t="s">
        <v>231</v>
      </c>
      <c r="G94" s="91">
        <f>'2.1'!H94</f>
        <v>12</v>
      </c>
      <c r="H94" s="155">
        <v>12</v>
      </c>
      <c r="I94" s="145" t="s">
        <v>116</v>
      </c>
      <c r="J94" s="145" t="s">
        <v>231</v>
      </c>
      <c r="K94" s="145" t="s">
        <v>231</v>
      </c>
      <c r="L94" s="145" t="s">
        <v>231</v>
      </c>
      <c r="M94" s="91" t="s">
        <v>236</v>
      </c>
      <c r="N94" s="91" t="s">
        <v>431</v>
      </c>
      <c r="O94" s="91" t="s">
        <v>116</v>
      </c>
      <c r="P94" s="104" t="s">
        <v>116</v>
      </c>
    </row>
    <row r="95" spans="1:16" ht="15" customHeight="1" x14ac:dyDescent="0.15">
      <c r="A95" s="128" t="s">
        <v>80</v>
      </c>
      <c r="B95" s="91" t="s">
        <v>143</v>
      </c>
      <c r="C95" s="146">
        <f t="shared" si="14"/>
        <v>2</v>
      </c>
      <c r="D95" s="146"/>
      <c r="E95" s="154">
        <f t="shared" si="15"/>
        <v>2</v>
      </c>
      <c r="F95" s="145" t="s">
        <v>231</v>
      </c>
      <c r="G95" s="91">
        <f>'2.1'!H95</f>
        <v>6</v>
      </c>
      <c r="H95" s="155">
        <v>6</v>
      </c>
      <c r="I95" s="145" t="s">
        <v>116</v>
      </c>
      <c r="J95" s="145" t="s">
        <v>231</v>
      </c>
      <c r="K95" s="145" t="s">
        <v>231</v>
      </c>
      <c r="L95" s="145" t="s">
        <v>231</v>
      </c>
      <c r="M95" s="91" t="s">
        <v>236</v>
      </c>
      <c r="N95" s="91" t="s">
        <v>432</v>
      </c>
      <c r="O95" s="91" t="s">
        <v>116</v>
      </c>
      <c r="P95" s="104" t="s">
        <v>116</v>
      </c>
    </row>
    <row r="96" spans="1:16" ht="15" customHeight="1" x14ac:dyDescent="0.15">
      <c r="A96" s="128" t="s">
        <v>81</v>
      </c>
      <c r="B96" s="91" t="s">
        <v>143</v>
      </c>
      <c r="C96" s="146">
        <f>IF(B96=$B$4,2,0)</f>
        <v>2</v>
      </c>
      <c r="D96" s="146"/>
      <c r="E96" s="154">
        <f>C96*IF(D96&gt;0,D96,1)</f>
        <v>2</v>
      </c>
      <c r="F96" s="145" t="s">
        <v>231</v>
      </c>
      <c r="G96" s="91">
        <f>'2.1'!H96</f>
        <v>5</v>
      </c>
      <c r="H96" s="155">
        <v>5</v>
      </c>
      <c r="I96" s="145" t="s">
        <v>116</v>
      </c>
      <c r="J96" s="145" t="s">
        <v>231</v>
      </c>
      <c r="K96" s="145" t="s">
        <v>231</v>
      </c>
      <c r="L96" s="145" t="s">
        <v>231</v>
      </c>
      <c r="M96" s="91" t="s">
        <v>236</v>
      </c>
      <c r="N96" s="91" t="s">
        <v>433</v>
      </c>
      <c r="O96" s="91" t="s">
        <v>116</v>
      </c>
      <c r="P96" s="104" t="s">
        <v>116</v>
      </c>
    </row>
    <row r="97" spans="1:16" ht="15" customHeight="1" x14ac:dyDescent="0.15">
      <c r="A97" s="128" t="s">
        <v>82</v>
      </c>
      <c r="B97" s="91" t="s">
        <v>144</v>
      </c>
      <c r="C97" s="146">
        <f t="shared" si="14"/>
        <v>0</v>
      </c>
      <c r="D97" s="146"/>
      <c r="E97" s="154">
        <f t="shared" si="15"/>
        <v>0</v>
      </c>
      <c r="F97" s="145" t="s">
        <v>230</v>
      </c>
      <c r="G97" s="91">
        <f>'2.1'!H97</f>
        <v>10</v>
      </c>
      <c r="H97" s="155">
        <v>5</v>
      </c>
      <c r="I97" s="145" t="s">
        <v>671</v>
      </c>
      <c r="J97" s="145" t="s">
        <v>231</v>
      </c>
      <c r="K97" s="145" t="s">
        <v>231</v>
      </c>
      <c r="L97" s="145" t="s">
        <v>231</v>
      </c>
      <c r="M97" s="91" t="s">
        <v>784</v>
      </c>
      <c r="N97" s="91" t="s">
        <v>399</v>
      </c>
      <c r="O97" s="91" t="s">
        <v>685</v>
      </c>
      <c r="P97" s="104" t="s">
        <v>116</v>
      </c>
    </row>
    <row r="98" spans="1:16" ht="15" customHeight="1" x14ac:dyDescent="0.15">
      <c r="A98" s="128" t="s">
        <v>83</v>
      </c>
      <c r="B98" s="91" t="s">
        <v>144</v>
      </c>
      <c r="C98" s="146">
        <f t="shared" si="14"/>
        <v>0</v>
      </c>
      <c r="D98" s="146"/>
      <c r="E98" s="154">
        <f t="shared" si="15"/>
        <v>0</v>
      </c>
      <c r="F98" s="145" t="s">
        <v>230</v>
      </c>
      <c r="G98" s="91">
        <f>'2.1'!H98</f>
        <v>4</v>
      </c>
      <c r="H98" s="155">
        <v>0</v>
      </c>
      <c r="I98" s="94" t="s">
        <v>492</v>
      </c>
      <c r="J98" s="145" t="s">
        <v>116</v>
      </c>
      <c r="K98" s="145" t="s">
        <v>116</v>
      </c>
      <c r="L98" s="145" t="s">
        <v>116</v>
      </c>
      <c r="M98" s="91" t="s">
        <v>473</v>
      </c>
      <c r="N98" s="91" t="s">
        <v>643</v>
      </c>
      <c r="O98" s="91" t="s">
        <v>451</v>
      </c>
      <c r="P98" s="104" t="s">
        <v>116</v>
      </c>
    </row>
    <row r="99" spans="1:16" ht="30" customHeight="1" x14ac:dyDescent="0.15">
      <c r="A99" s="253" t="s">
        <v>695</v>
      </c>
      <c r="B99" s="254"/>
      <c r="C99" s="254"/>
      <c r="D99" s="254"/>
      <c r="E99" s="254"/>
      <c r="F99" s="254"/>
      <c r="G99" s="254"/>
      <c r="H99" s="254"/>
      <c r="I99" s="254"/>
      <c r="J99" s="254"/>
      <c r="K99" s="254"/>
      <c r="L99" s="254"/>
      <c r="M99" s="254"/>
      <c r="N99" s="254"/>
      <c r="O99" s="254"/>
    </row>
    <row r="100" spans="1:16" ht="15" customHeight="1" x14ac:dyDescent="0.15"/>
    <row r="101" spans="1:16" ht="15" customHeight="1" x14ac:dyDescent="0.15">
      <c r="A101" s="10"/>
      <c r="B101" s="10"/>
      <c r="C101" s="43"/>
      <c r="D101" s="43"/>
      <c r="E101" s="44"/>
      <c r="F101" s="44"/>
      <c r="G101" s="43"/>
      <c r="H101" s="44"/>
      <c r="I101" s="44"/>
      <c r="J101" s="44"/>
      <c r="K101" s="44"/>
      <c r="L101" s="44"/>
      <c r="M101" s="44"/>
      <c r="N101" s="44"/>
      <c r="O101" s="10"/>
    </row>
    <row r="102" spans="1:16" ht="15" customHeight="1" x14ac:dyDescent="0.15"/>
    <row r="103" spans="1:16" ht="15" customHeight="1" x14ac:dyDescent="0.15"/>
    <row r="104" spans="1:16" ht="15" customHeight="1" x14ac:dyDescent="0.15"/>
    <row r="105" spans="1:16" ht="15" customHeight="1" x14ac:dyDescent="0.15"/>
    <row r="106" spans="1:16" ht="15" customHeight="1" x14ac:dyDescent="0.15"/>
    <row r="107" spans="1:16" ht="15" customHeight="1" x14ac:dyDescent="0.15"/>
    <row r="108" spans="1:16" ht="15" customHeight="1" x14ac:dyDescent="0.15">
      <c r="A108" s="10"/>
      <c r="B108" s="10"/>
      <c r="C108" s="43"/>
      <c r="D108" s="43"/>
      <c r="E108" s="44"/>
      <c r="F108" s="44"/>
      <c r="G108" s="43"/>
      <c r="H108" s="44"/>
      <c r="I108" s="44"/>
      <c r="J108" s="44"/>
      <c r="K108" s="44"/>
      <c r="L108" s="44"/>
      <c r="M108" s="44"/>
      <c r="N108" s="44"/>
      <c r="O108" s="10"/>
    </row>
    <row r="109" spans="1:16" ht="15" customHeight="1" x14ac:dyDescent="0.15"/>
    <row r="110" spans="1:16" ht="15" customHeight="1" x14ac:dyDescent="0.15"/>
    <row r="111" spans="1:16" ht="15" customHeight="1" x14ac:dyDescent="0.15"/>
    <row r="112" spans="1:16" ht="15" customHeight="1" x14ac:dyDescent="0.15">
      <c r="A112" s="10"/>
      <c r="B112" s="10"/>
      <c r="C112" s="43"/>
      <c r="D112" s="43"/>
      <c r="E112" s="44"/>
      <c r="F112" s="44"/>
      <c r="G112" s="43"/>
      <c r="H112" s="44"/>
      <c r="I112" s="44"/>
      <c r="J112" s="44"/>
      <c r="K112" s="44"/>
      <c r="L112" s="44"/>
      <c r="M112" s="44"/>
      <c r="N112" s="44"/>
      <c r="O112" s="10"/>
    </row>
    <row r="113" spans="1:15" ht="15" customHeight="1" x14ac:dyDescent="0.15"/>
    <row r="114" spans="1:15" ht="15" customHeight="1" x14ac:dyDescent="0.15"/>
    <row r="115" spans="1:15" ht="15" customHeight="1" x14ac:dyDescent="0.15">
      <c r="A115" s="10"/>
      <c r="B115" s="10"/>
      <c r="C115" s="43"/>
      <c r="D115" s="43"/>
      <c r="E115" s="44"/>
      <c r="F115" s="44"/>
      <c r="G115" s="43"/>
      <c r="H115" s="44"/>
      <c r="I115" s="44"/>
      <c r="J115" s="44"/>
      <c r="K115" s="44"/>
      <c r="L115" s="44"/>
      <c r="M115" s="44"/>
      <c r="N115" s="44"/>
      <c r="O115" s="10"/>
    </row>
    <row r="116" spans="1:15" ht="15" customHeight="1" x14ac:dyDescent="0.15"/>
    <row r="117" spans="1:15" ht="15" customHeight="1" x14ac:dyDescent="0.15"/>
    <row r="118" spans="1:15" ht="15" customHeight="1" x14ac:dyDescent="0.15"/>
    <row r="119" spans="1:15" ht="15" customHeight="1" x14ac:dyDescent="0.15">
      <c r="A119" s="10"/>
      <c r="B119" s="10"/>
      <c r="C119" s="43"/>
      <c r="D119" s="43"/>
      <c r="E119" s="44"/>
      <c r="F119" s="44"/>
      <c r="G119" s="43"/>
      <c r="H119" s="44"/>
      <c r="I119" s="44"/>
      <c r="J119" s="44"/>
      <c r="K119" s="44"/>
      <c r="L119" s="44"/>
      <c r="M119" s="44"/>
      <c r="N119" s="44"/>
      <c r="O119" s="10"/>
    </row>
    <row r="120" spans="1:15" ht="15" customHeight="1" x14ac:dyDescent="0.15"/>
    <row r="121" spans="1:15" ht="15" customHeight="1" x14ac:dyDescent="0.15"/>
    <row r="122" spans="1:15" ht="15" customHeight="1" x14ac:dyDescent="0.15">
      <c r="A122" s="10"/>
      <c r="B122" s="10"/>
      <c r="C122" s="43"/>
      <c r="D122" s="43"/>
      <c r="E122" s="44"/>
      <c r="F122" s="44"/>
      <c r="G122" s="43"/>
      <c r="H122" s="44"/>
      <c r="I122" s="44"/>
      <c r="J122" s="44"/>
      <c r="K122" s="44"/>
      <c r="L122" s="44"/>
      <c r="M122" s="44"/>
      <c r="N122" s="44"/>
      <c r="O122" s="10"/>
    </row>
    <row r="123" spans="1:15" ht="15" customHeight="1" x14ac:dyDescent="0.15"/>
    <row r="124" spans="1:15" ht="15" customHeight="1" x14ac:dyDescent="0.15"/>
    <row r="125" spans="1:15" ht="15" customHeight="1" x14ac:dyDescent="0.15"/>
    <row r="126" spans="1:15" ht="15" customHeight="1" x14ac:dyDescent="0.15">
      <c r="A126" s="10"/>
      <c r="B126" s="10"/>
      <c r="C126" s="43"/>
      <c r="D126" s="43"/>
      <c r="E126" s="44"/>
      <c r="F126" s="44"/>
      <c r="G126" s="43"/>
      <c r="H126" s="44"/>
      <c r="I126" s="44"/>
      <c r="J126" s="44"/>
      <c r="K126" s="44"/>
      <c r="L126" s="44"/>
      <c r="M126" s="44"/>
      <c r="N126" s="44"/>
      <c r="O126" s="10"/>
    </row>
    <row r="127" spans="1:15" ht="15" customHeight="1" x14ac:dyDescent="0.15"/>
    <row r="128" spans="1:15"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sheetData>
  <mergeCells count="20">
    <mergeCell ref="K4:K5"/>
    <mergeCell ref="J3:L3"/>
    <mergeCell ref="L4:L5"/>
    <mergeCell ref="A99:O99"/>
    <mergeCell ref="A1:O1"/>
    <mergeCell ref="A2:O2"/>
    <mergeCell ref="H3:H5"/>
    <mergeCell ref="A3:A5"/>
    <mergeCell ref="C3:E3"/>
    <mergeCell ref="O3:O5"/>
    <mergeCell ref="M3:N3"/>
    <mergeCell ref="C4:C5"/>
    <mergeCell ref="N4:N5"/>
    <mergeCell ref="M4:M5"/>
    <mergeCell ref="D4:D5"/>
    <mergeCell ref="E4:E5"/>
    <mergeCell ref="I3:I5"/>
    <mergeCell ref="G3:G5"/>
    <mergeCell ref="F3:F5"/>
    <mergeCell ref="J4:J5"/>
  </mergeCells>
  <dataValidations count="1">
    <dataValidation type="list" allowBlank="1" showInputMessage="1" showErrorMessage="1" sqref="WUX983047:WUX983138 B7:B24 IL65543:IL65634 SH65543:SH65634 ACD65543:ACD65634 ALZ65543:ALZ65634 AVV65543:AVV65634 BFR65543:BFR65634 BPN65543:BPN65634 BZJ65543:BZJ65634 CJF65543:CJF65634 CTB65543:CTB65634 DCX65543:DCX65634 DMT65543:DMT65634 DWP65543:DWP65634 EGL65543:EGL65634 EQH65543:EQH65634 FAD65543:FAD65634 FJZ65543:FJZ65634 FTV65543:FTV65634 GDR65543:GDR65634 GNN65543:GNN65634 GXJ65543:GXJ65634 HHF65543:HHF65634 HRB65543:HRB65634 IAX65543:IAX65634 IKT65543:IKT65634 IUP65543:IUP65634 JEL65543:JEL65634 JOH65543:JOH65634 JYD65543:JYD65634 KHZ65543:KHZ65634 KRV65543:KRV65634 LBR65543:LBR65634 LLN65543:LLN65634 LVJ65543:LVJ65634 MFF65543:MFF65634 MPB65543:MPB65634 MYX65543:MYX65634 NIT65543:NIT65634 NSP65543:NSP65634 OCL65543:OCL65634 OMH65543:OMH65634 OWD65543:OWD65634 PFZ65543:PFZ65634 PPV65543:PPV65634 PZR65543:PZR65634 QJN65543:QJN65634 QTJ65543:QTJ65634 RDF65543:RDF65634 RNB65543:RNB65634 RWX65543:RWX65634 SGT65543:SGT65634 SQP65543:SQP65634 TAL65543:TAL65634 TKH65543:TKH65634 TUD65543:TUD65634 UDZ65543:UDZ65634 UNV65543:UNV65634 UXR65543:UXR65634 VHN65543:VHN65634 VRJ65543:VRJ65634 WBF65543:WBF65634 WLB65543:WLB65634 WUX65543:WUX65634 B131079:B131170 IL131079:IL131170 SH131079:SH131170 ACD131079:ACD131170 ALZ131079:ALZ131170 AVV131079:AVV131170 BFR131079:BFR131170 BPN131079:BPN131170 BZJ131079:BZJ131170 CJF131079:CJF131170 CTB131079:CTB131170 DCX131079:DCX131170 DMT131079:DMT131170 DWP131079:DWP131170 EGL131079:EGL131170 EQH131079:EQH131170 FAD131079:FAD131170 FJZ131079:FJZ131170 FTV131079:FTV131170 GDR131079:GDR131170 GNN131079:GNN131170 GXJ131079:GXJ131170 HHF131079:HHF131170 HRB131079:HRB131170 IAX131079:IAX131170 IKT131079:IKT131170 IUP131079:IUP131170 JEL131079:JEL131170 JOH131079:JOH131170 JYD131079:JYD131170 KHZ131079:KHZ131170 KRV131079:KRV131170 LBR131079:LBR131170 LLN131079:LLN131170 LVJ131079:LVJ131170 MFF131079:MFF131170 MPB131079:MPB131170 MYX131079:MYX131170 NIT131079:NIT131170 NSP131079:NSP131170 OCL131079:OCL131170 OMH131079:OMH131170 OWD131079:OWD131170 PFZ131079:PFZ131170 PPV131079:PPV131170 PZR131079:PZR131170 QJN131079:QJN131170 QTJ131079:QTJ131170 RDF131079:RDF131170 RNB131079:RNB131170 RWX131079:RWX131170 SGT131079:SGT131170 SQP131079:SQP131170 TAL131079:TAL131170 TKH131079:TKH131170 TUD131079:TUD131170 UDZ131079:UDZ131170 UNV131079:UNV131170 UXR131079:UXR131170 VHN131079:VHN131170 VRJ131079:VRJ131170 WBF131079:WBF131170 WLB131079:WLB131170 WUX131079:WUX131170 B196615:B196706 IL196615:IL196706 SH196615:SH196706 ACD196615:ACD196706 ALZ196615:ALZ196706 AVV196615:AVV196706 BFR196615:BFR196706 BPN196615:BPN196706 BZJ196615:BZJ196706 CJF196615:CJF196706 CTB196615:CTB196706 DCX196615:DCX196706 DMT196615:DMT196706 DWP196615:DWP196706 EGL196615:EGL196706 EQH196615:EQH196706 FAD196615:FAD196706 FJZ196615:FJZ196706 FTV196615:FTV196706 GDR196615:GDR196706 GNN196615:GNN196706 GXJ196615:GXJ196706 HHF196615:HHF196706 HRB196615:HRB196706 IAX196615:IAX196706 IKT196615:IKT196706 IUP196615:IUP196706 JEL196615:JEL196706 JOH196615:JOH196706 JYD196615:JYD196706 KHZ196615:KHZ196706 KRV196615:KRV196706 LBR196615:LBR196706 LLN196615:LLN196706 LVJ196615:LVJ196706 MFF196615:MFF196706 MPB196615:MPB196706 MYX196615:MYX196706 NIT196615:NIT196706 NSP196615:NSP196706 OCL196615:OCL196706 OMH196615:OMH196706 OWD196615:OWD196706 PFZ196615:PFZ196706 PPV196615:PPV196706 PZR196615:PZR196706 QJN196615:QJN196706 QTJ196615:QTJ196706 RDF196615:RDF196706 RNB196615:RNB196706 RWX196615:RWX196706 SGT196615:SGT196706 SQP196615:SQP196706 TAL196615:TAL196706 TKH196615:TKH196706 TUD196615:TUD196706 UDZ196615:UDZ196706 UNV196615:UNV196706 UXR196615:UXR196706 VHN196615:VHN196706 VRJ196615:VRJ196706 WBF196615:WBF196706 WLB196615:WLB196706 WUX196615:WUX196706 B262151:B262242 IL262151:IL262242 SH262151:SH262242 ACD262151:ACD262242 ALZ262151:ALZ262242 AVV262151:AVV262242 BFR262151:BFR262242 BPN262151:BPN262242 BZJ262151:BZJ262242 CJF262151:CJF262242 CTB262151:CTB262242 DCX262151:DCX262242 DMT262151:DMT262242 DWP262151:DWP262242 EGL262151:EGL262242 EQH262151:EQH262242 FAD262151:FAD262242 FJZ262151:FJZ262242 FTV262151:FTV262242 GDR262151:GDR262242 GNN262151:GNN262242 GXJ262151:GXJ262242 HHF262151:HHF262242 HRB262151:HRB262242 IAX262151:IAX262242 IKT262151:IKT262242 IUP262151:IUP262242 JEL262151:JEL262242 JOH262151:JOH262242 JYD262151:JYD262242 KHZ262151:KHZ262242 KRV262151:KRV262242 LBR262151:LBR262242 LLN262151:LLN262242 LVJ262151:LVJ262242 MFF262151:MFF262242 MPB262151:MPB262242 MYX262151:MYX262242 NIT262151:NIT262242 NSP262151:NSP262242 OCL262151:OCL262242 OMH262151:OMH262242 OWD262151:OWD262242 PFZ262151:PFZ262242 PPV262151:PPV262242 PZR262151:PZR262242 QJN262151:QJN262242 QTJ262151:QTJ262242 RDF262151:RDF262242 RNB262151:RNB262242 RWX262151:RWX262242 SGT262151:SGT262242 SQP262151:SQP262242 TAL262151:TAL262242 TKH262151:TKH262242 TUD262151:TUD262242 UDZ262151:UDZ262242 UNV262151:UNV262242 UXR262151:UXR262242 VHN262151:VHN262242 VRJ262151:VRJ262242 WBF262151:WBF262242 WLB262151:WLB262242 WUX262151:WUX262242 B327687:B327778 IL327687:IL327778 SH327687:SH327778 ACD327687:ACD327778 ALZ327687:ALZ327778 AVV327687:AVV327778 BFR327687:BFR327778 BPN327687:BPN327778 BZJ327687:BZJ327778 CJF327687:CJF327778 CTB327687:CTB327778 DCX327687:DCX327778 DMT327687:DMT327778 DWP327687:DWP327778 EGL327687:EGL327778 EQH327687:EQH327778 FAD327687:FAD327778 FJZ327687:FJZ327778 FTV327687:FTV327778 GDR327687:GDR327778 GNN327687:GNN327778 GXJ327687:GXJ327778 HHF327687:HHF327778 HRB327687:HRB327778 IAX327687:IAX327778 IKT327687:IKT327778 IUP327687:IUP327778 JEL327687:JEL327778 JOH327687:JOH327778 JYD327687:JYD327778 KHZ327687:KHZ327778 KRV327687:KRV327778 LBR327687:LBR327778 LLN327687:LLN327778 LVJ327687:LVJ327778 MFF327687:MFF327778 MPB327687:MPB327778 MYX327687:MYX327778 NIT327687:NIT327778 NSP327687:NSP327778 OCL327687:OCL327778 OMH327687:OMH327778 OWD327687:OWD327778 PFZ327687:PFZ327778 PPV327687:PPV327778 PZR327687:PZR327778 QJN327687:QJN327778 QTJ327687:QTJ327778 RDF327687:RDF327778 RNB327687:RNB327778 RWX327687:RWX327778 SGT327687:SGT327778 SQP327687:SQP327778 TAL327687:TAL327778 TKH327687:TKH327778 TUD327687:TUD327778 UDZ327687:UDZ327778 UNV327687:UNV327778 UXR327687:UXR327778 VHN327687:VHN327778 VRJ327687:VRJ327778 WBF327687:WBF327778 WLB327687:WLB327778 WUX327687:WUX327778 B393223:B393314 IL393223:IL393314 SH393223:SH393314 ACD393223:ACD393314 ALZ393223:ALZ393314 AVV393223:AVV393314 BFR393223:BFR393314 BPN393223:BPN393314 BZJ393223:BZJ393314 CJF393223:CJF393314 CTB393223:CTB393314 DCX393223:DCX393314 DMT393223:DMT393314 DWP393223:DWP393314 EGL393223:EGL393314 EQH393223:EQH393314 FAD393223:FAD393314 FJZ393223:FJZ393314 FTV393223:FTV393314 GDR393223:GDR393314 GNN393223:GNN393314 GXJ393223:GXJ393314 HHF393223:HHF393314 HRB393223:HRB393314 IAX393223:IAX393314 IKT393223:IKT393314 IUP393223:IUP393314 JEL393223:JEL393314 JOH393223:JOH393314 JYD393223:JYD393314 KHZ393223:KHZ393314 KRV393223:KRV393314 LBR393223:LBR393314 LLN393223:LLN393314 LVJ393223:LVJ393314 MFF393223:MFF393314 MPB393223:MPB393314 MYX393223:MYX393314 NIT393223:NIT393314 NSP393223:NSP393314 OCL393223:OCL393314 OMH393223:OMH393314 OWD393223:OWD393314 PFZ393223:PFZ393314 PPV393223:PPV393314 PZR393223:PZR393314 QJN393223:QJN393314 QTJ393223:QTJ393314 RDF393223:RDF393314 RNB393223:RNB393314 RWX393223:RWX393314 SGT393223:SGT393314 SQP393223:SQP393314 TAL393223:TAL393314 TKH393223:TKH393314 TUD393223:TUD393314 UDZ393223:UDZ393314 UNV393223:UNV393314 UXR393223:UXR393314 VHN393223:VHN393314 VRJ393223:VRJ393314 WBF393223:WBF393314 WLB393223:WLB393314 WUX393223:WUX393314 B458759:B458850 IL458759:IL458850 SH458759:SH458850 ACD458759:ACD458850 ALZ458759:ALZ458850 AVV458759:AVV458850 BFR458759:BFR458850 BPN458759:BPN458850 BZJ458759:BZJ458850 CJF458759:CJF458850 CTB458759:CTB458850 DCX458759:DCX458850 DMT458759:DMT458850 DWP458759:DWP458850 EGL458759:EGL458850 EQH458759:EQH458850 FAD458759:FAD458850 FJZ458759:FJZ458850 FTV458759:FTV458850 GDR458759:GDR458850 GNN458759:GNN458850 GXJ458759:GXJ458850 HHF458759:HHF458850 HRB458759:HRB458850 IAX458759:IAX458850 IKT458759:IKT458850 IUP458759:IUP458850 JEL458759:JEL458850 JOH458759:JOH458850 JYD458759:JYD458850 KHZ458759:KHZ458850 KRV458759:KRV458850 LBR458759:LBR458850 LLN458759:LLN458850 LVJ458759:LVJ458850 MFF458759:MFF458850 MPB458759:MPB458850 MYX458759:MYX458850 NIT458759:NIT458850 NSP458759:NSP458850 OCL458759:OCL458850 OMH458759:OMH458850 OWD458759:OWD458850 PFZ458759:PFZ458850 PPV458759:PPV458850 PZR458759:PZR458850 QJN458759:QJN458850 QTJ458759:QTJ458850 RDF458759:RDF458850 RNB458759:RNB458850 RWX458759:RWX458850 SGT458759:SGT458850 SQP458759:SQP458850 TAL458759:TAL458850 TKH458759:TKH458850 TUD458759:TUD458850 UDZ458759:UDZ458850 UNV458759:UNV458850 UXR458759:UXR458850 VHN458759:VHN458850 VRJ458759:VRJ458850 WBF458759:WBF458850 WLB458759:WLB458850 WUX458759:WUX458850 B524295:B524386 IL524295:IL524386 SH524295:SH524386 ACD524295:ACD524386 ALZ524295:ALZ524386 AVV524295:AVV524386 BFR524295:BFR524386 BPN524295:BPN524386 BZJ524295:BZJ524386 CJF524295:CJF524386 CTB524295:CTB524386 DCX524295:DCX524386 DMT524295:DMT524386 DWP524295:DWP524386 EGL524295:EGL524386 EQH524295:EQH524386 FAD524295:FAD524386 FJZ524295:FJZ524386 FTV524295:FTV524386 GDR524295:GDR524386 GNN524295:GNN524386 GXJ524295:GXJ524386 HHF524295:HHF524386 HRB524295:HRB524386 IAX524295:IAX524386 IKT524295:IKT524386 IUP524295:IUP524386 JEL524295:JEL524386 JOH524295:JOH524386 JYD524295:JYD524386 KHZ524295:KHZ524386 KRV524295:KRV524386 LBR524295:LBR524386 LLN524295:LLN524386 LVJ524295:LVJ524386 MFF524295:MFF524386 MPB524295:MPB524386 MYX524295:MYX524386 NIT524295:NIT524386 NSP524295:NSP524386 OCL524295:OCL524386 OMH524295:OMH524386 OWD524295:OWD524386 PFZ524295:PFZ524386 PPV524295:PPV524386 PZR524295:PZR524386 QJN524295:QJN524386 QTJ524295:QTJ524386 RDF524295:RDF524386 RNB524295:RNB524386 RWX524295:RWX524386 SGT524295:SGT524386 SQP524295:SQP524386 TAL524295:TAL524386 TKH524295:TKH524386 TUD524295:TUD524386 UDZ524295:UDZ524386 UNV524295:UNV524386 UXR524295:UXR524386 VHN524295:VHN524386 VRJ524295:VRJ524386 WBF524295:WBF524386 WLB524295:WLB524386 WUX524295:WUX524386 B589831:B589922 IL589831:IL589922 SH589831:SH589922 ACD589831:ACD589922 ALZ589831:ALZ589922 AVV589831:AVV589922 BFR589831:BFR589922 BPN589831:BPN589922 BZJ589831:BZJ589922 CJF589831:CJF589922 CTB589831:CTB589922 DCX589831:DCX589922 DMT589831:DMT589922 DWP589831:DWP589922 EGL589831:EGL589922 EQH589831:EQH589922 FAD589831:FAD589922 FJZ589831:FJZ589922 FTV589831:FTV589922 GDR589831:GDR589922 GNN589831:GNN589922 GXJ589831:GXJ589922 HHF589831:HHF589922 HRB589831:HRB589922 IAX589831:IAX589922 IKT589831:IKT589922 IUP589831:IUP589922 JEL589831:JEL589922 JOH589831:JOH589922 JYD589831:JYD589922 KHZ589831:KHZ589922 KRV589831:KRV589922 LBR589831:LBR589922 LLN589831:LLN589922 LVJ589831:LVJ589922 MFF589831:MFF589922 MPB589831:MPB589922 MYX589831:MYX589922 NIT589831:NIT589922 NSP589831:NSP589922 OCL589831:OCL589922 OMH589831:OMH589922 OWD589831:OWD589922 PFZ589831:PFZ589922 PPV589831:PPV589922 PZR589831:PZR589922 QJN589831:QJN589922 QTJ589831:QTJ589922 RDF589831:RDF589922 RNB589831:RNB589922 RWX589831:RWX589922 SGT589831:SGT589922 SQP589831:SQP589922 TAL589831:TAL589922 TKH589831:TKH589922 TUD589831:TUD589922 UDZ589831:UDZ589922 UNV589831:UNV589922 UXR589831:UXR589922 VHN589831:VHN589922 VRJ589831:VRJ589922 WBF589831:WBF589922 WLB589831:WLB589922 WUX589831:WUX589922 B655367:B655458 IL655367:IL655458 SH655367:SH655458 ACD655367:ACD655458 ALZ655367:ALZ655458 AVV655367:AVV655458 BFR655367:BFR655458 BPN655367:BPN655458 BZJ655367:BZJ655458 CJF655367:CJF655458 CTB655367:CTB655458 DCX655367:DCX655458 DMT655367:DMT655458 DWP655367:DWP655458 EGL655367:EGL655458 EQH655367:EQH655458 FAD655367:FAD655458 FJZ655367:FJZ655458 FTV655367:FTV655458 GDR655367:GDR655458 GNN655367:GNN655458 GXJ655367:GXJ655458 HHF655367:HHF655458 HRB655367:HRB655458 IAX655367:IAX655458 IKT655367:IKT655458 IUP655367:IUP655458 JEL655367:JEL655458 JOH655367:JOH655458 JYD655367:JYD655458 KHZ655367:KHZ655458 KRV655367:KRV655458 LBR655367:LBR655458 LLN655367:LLN655458 LVJ655367:LVJ655458 MFF655367:MFF655458 MPB655367:MPB655458 MYX655367:MYX655458 NIT655367:NIT655458 NSP655367:NSP655458 OCL655367:OCL655458 OMH655367:OMH655458 OWD655367:OWD655458 PFZ655367:PFZ655458 PPV655367:PPV655458 PZR655367:PZR655458 QJN655367:QJN655458 QTJ655367:QTJ655458 RDF655367:RDF655458 RNB655367:RNB655458 RWX655367:RWX655458 SGT655367:SGT655458 SQP655367:SQP655458 TAL655367:TAL655458 TKH655367:TKH655458 TUD655367:TUD655458 UDZ655367:UDZ655458 UNV655367:UNV655458 UXR655367:UXR655458 VHN655367:VHN655458 VRJ655367:VRJ655458 WBF655367:WBF655458 WLB655367:WLB655458 WUX655367:WUX655458 B720903:B720994 IL720903:IL720994 SH720903:SH720994 ACD720903:ACD720994 ALZ720903:ALZ720994 AVV720903:AVV720994 BFR720903:BFR720994 BPN720903:BPN720994 BZJ720903:BZJ720994 CJF720903:CJF720994 CTB720903:CTB720994 DCX720903:DCX720994 DMT720903:DMT720994 DWP720903:DWP720994 EGL720903:EGL720994 EQH720903:EQH720994 FAD720903:FAD720994 FJZ720903:FJZ720994 FTV720903:FTV720994 GDR720903:GDR720994 GNN720903:GNN720994 GXJ720903:GXJ720994 HHF720903:HHF720994 HRB720903:HRB720994 IAX720903:IAX720994 IKT720903:IKT720994 IUP720903:IUP720994 JEL720903:JEL720994 JOH720903:JOH720994 JYD720903:JYD720994 KHZ720903:KHZ720994 KRV720903:KRV720994 LBR720903:LBR720994 LLN720903:LLN720994 LVJ720903:LVJ720994 MFF720903:MFF720994 MPB720903:MPB720994 MYX720903:MYX720994 NIT720903:NIT720994 NSP720903:NSP720994 OCL720903:OCL720994 OMH720903:OMH720994 OWD720903:OWD720994 PFZ720903:PFZ720994 PPV720903:PPV720994 PZR720903:PZR720994 QJN720903:QJN720994 QTJ720903:QTJ720994 RDF720903:RDF720994 RNB720903:RNB720994 RWX720903:RWX720994 SGT720903:SGT720994 SQP720903:SQP720994 TAL720903:TAL720994 TKH720903:TKH720994 TUD720903:TUD720994 UDZ720903:UDZ720994 UNV720903:UNV720994 UXR720903:UXR720994 VHN720903:VHN720994 VRJ720903:VRJ720994 WBF720903:WBF720994 WLB720903:WLB720994 WUX720903:WUX720994 B786439:B786530 IL786439:IL786530 SH786439:SH786530 ACD786439:ACD786530 ALZ786439:ALZ786530 AVV786439:AVV786530 BFR786439:BFR786530 BPN786439:BPN786530 BZJ786439:BZJ786530 CJF786439:CJF786530 CTB786439:CTB786530 DCX786439:DCX786530 DMT786439:DMT786530 DWP786439:DWP786530 EGL786439:EGL786530 EQH786439:EQH786530 FAD786439:FAD786530 FJZ786439:FJZ786530 FTV786439:FTV786530 GDR786439:GDR786530 GNN786439:GNN786530 GXJ786439:GXJ786530 HHF786439:HHF786530 HRB786439:HRB786530 IAX786439:IAX786530 IKT786439:IKT786530 IUP786439:IUP786530 JEL786439:JEL786530 JOH786439:JOH786530 JYD786439:JYD786530 KHZ786439:KHZ786530 KRV786439:KRV786530 LBR786439:LBR786530 LLN786439:LLN786530 LVJ786439:LVJ786530 MFF786439:MFF786530 MPB786439:MPB786530 MYX786439:MYX786530 NIT786439:NIT786530 NSP786439:NSP786530 OCL786439:OCL786530 OMH786439:OMH786530 OWD786439:OWD786530 PFZ786439:PFZ786530 PPV786439:PPV786530 PZR786439:PZR786530 QJN786439:QJN786530 QTJ786439:QTJ786530 RDF786439:RDF786530 RNB786439:RNB786530 RWX786439:RWX786530 SGT786439:SGT786530 SQP786439:SQP786530 TAL786439:TAL786530 TKH786439:TKH786530 TUD786439:TUD786530 UDZ786439:UDZ786530 UNV786439:UNV786530 UXR786439:UXR786530 VHN786439:VHN786530 VRJ786439:VRJ786530 WBF786439:WBF786530 WLB786439:WLB786530 WUX786439:WUX786530 B851975:B852066 IL851975:IL852066 SH851975:SH852066 ACD851975:ACD852066 ALZ851975:ALZ852066 AVV851975:AVV852066 BFR851975:BFR852066 BPN851975:BPN852066 BZJ851975:BZJ852066 CJF851975:CJF852066 CTB851975:CTB852066 DCX851975:DCX852066 DMT851975:DMT852066 DWP851975:DWP852066 EGL851975:EGL852066 EQH851975:EQH852066 FAD851975:FAD852066 FJZ851975:FJZ852066 FTV851975:FTV852066 GDR851975:GDR852066 GNN851975:GNN852066 GXJ851975:GXJ852066 HHF851975:HHF852066 HRB851975:HRB852066 IAX851975:IAX852066 IKT851975:IKT852066 IUP851975:IUP852066 JEL851975:JEL852066 JOH851975:JOH852066 JYD851975:JYD852066 KHZ851975:KHZ852066 KRV851975:KRV852066 LBR851975:LBR852066 LLN851975:LLN852066 LVJ851975:LVJ852066 MFF851975:MFF852066 MPB851975:MPB852066 MYX851975:MYX852066 NIT851975:NIT852066 NSP851975:NSP852066 OCL851975:OCL852066 OMH851975:OMH852066 OWD851975:OWD852066 PFZ851975:PFZ852066 PPV851975:PPV852066 PZR851975:PZR852066 QJN851975:QJN852066 QTJ851975:QTJ852066 RDF851975:RDF852066 RNB851975:RNB852066 RWX851975:RWX852066 SGT851975:SGT852066 SQP851975:SQP852066 TAL851975:TAL852066 TKH851975:TKH852066 TUD851975:TUD852066 UDZ851975:UDZ852066 UNV851975:UNV852066 UXR851975:UXR852066 VHN851975:VHN852066 VRJ851975:VRJ852066 WBF851975:WBF852066 WLB851975:WLB852066 WUX851975:WUX852066 B917511:B917602 IL917511:IL917602 SH917511:SH917602 ACD917511:ACD917602 ALZ917511:ALZ917602 AVV917511:AVV917602 BFR917511:BFR917602 BPN917511:BPN917602 BZJ917511:BZJ917602 CJF917511:CJF917602 CTB917511:CTB917602 DCX917511:DCX917602 DMT917511:DMT917602 DWP917511:DWP917602 EGL917511:EGL917602 EQH917511:EQH917602 FAD917511:FAD917602 FJZ917511:FJZ917602 FTV917511:FTV917602 GDR917511:GDR917602 GNN917511:GNN917602 GXJ917511:GXJ917602 HHF917511:HHF917602 HRB917511:HRB917602 IAX917511:IAX917602 IKT917511:IKT917602 IUP917511:IUP917602 JEL917511:JEL917602 JOH917511:JOH917602 JYD917511:JYD917602 KHZ917511:KHZ917602 KRV917511:KRV917602 LBR917511:LBR917602 LLN917511:LLN917602 LVJ917511:LVJ917602 MFF917511:MFF917602 MPB917511:MPB917602 MYX917511:MYX917602 NIT917511:NIT917602 NSP917511:NSP917602 OCL917511:OCL917602 OMH917511:OMH917602 OWD917511:OWD917602 PFZ917511:PFZ917602 PPV917511:PPV917602 PZR917511:PZR917602 QJN917511:QJN917602 QTJ917511:QTJ917602 RDF917511:RDF917602 RNB917511:RNB917602 RWX917511:RWX917602 SGT917511:SGT917602 SQP917511:SQP917602 TAL917511:TAL917602 TKH917511:TKH917602 TUD917511:TUD917602 UDZ917511:UDZ917602 UNV917511:UNV917602 UXR917511:UXR917602 VHN917511:VHN917602 VRJ917511:VRJ917602 WBF917511:WBF917602 WLB917511:WLB917602 WUX917511:WUX917602 B983047:B983138 IL983047:IL983138 SH983047:SH983138 ACD983047:ACD983138 ALZ983047:ALZ983138 AVV983047:AVV983138 BFR983047:BFR983138 BPN983047:BPN983138 BZJ983047:BZJ983138 CJF983047:CJF983138 CTB983047:CTB983138 DCX983047:DCX983138 DMT983047:DMT983138 DWP983047:DWP983138 EGL983047:EGL983138 EQH983047:EQH983138 FAD983047:FAD983138 FJZ983047:FJZ983138 FTV983047:FTV983138 GDR983047:GDR983138 GNN983047:GNN983138 GXJ983047:GXJ983138 HHF983047:HHF983138 HRB983047:HRB983138 IAX983047:IAX983138 IKT983047:IKT983138 IUP983047:IUP983138 JEL983047:JEL983138 JOH983047:JOH983138 JYD983047:JYD983138 KHZ983047:KHZ983138 KRV983047:KRV983138 LBR983047:LBR983138 LLN983047:LLN983138 LVJ983047:LVJ983138 MFF983047:MFF983138 MPB983047:MPB983138 MYX983047:MYX983138 NIT983047:NIT983138 NSP983047:NSP983138 OCL983047:OCL983138 OMH983047:OMH983138 OWD983047:OWD983138 PFZ983047:PFZ983138 PPV983047:PPV983138 PZR983047:PZR983138 QJN983047:QJN983138 QTJ983047:QTJ983138 RDF983047:RDF983138 RNB983047:RNB983138 RWX983047:RWX983138 SGT983047:SGT983138 SQP983047:SQP983138 TAL983047:TAL983138 TKH983047:TKH983138 TUD983047:TUD983138 UDZ983047:UDZ983138 UNV983047:UNV983138 UXR983047:UXR983138 VHN983047:VHN983138 VRJ983047:VRJ983138 WBF983047:WBF983138 WLB983047:WLB983138 IL7:IL98 WUX7:WUX98 WLB7:WLB98 WBF7:WBF98 VRJ7:VRJ98 VHN7:VHN98 UXR7:UXR98 UNV7:UNV98 UDZ7:UDZ98 TUD7:TUD98 TKH7:TKH98 TAL7:TAL98 SQP7:SQP98 SGT7:SGT98 RWX7:RWX98 RNB7:RNB98 RDF7:RDF98 QTJ7:QTJ98 QJN7:QJN98 PZR7:PZR98 PPV7:PPV98 PFZ7:PFZ98 OWD7:OWD98 OMH7:OMH98 OCL7:OCL98 NSP7:NSP98 NIT7:NIT98 MYX7:MYX98 MPB7:MPB98 MFF7:MFF98 LVJ7:LVJ98 LLN7:LLN98 LBR7:LBR98 KRV7:KRV98 KHZ7:KHZ98 JYD7:JYD98 JOH7:JOH98 JEL7:JEL98 IUP7:IUP98 IKT7:IKT98 IAX7:IAX98 HRB7:HRB98 HHF7:HHF98 GXJ7:GXJ98 GNN7:GNN98 GDR7:GDR98 FTV7:FTV98 FJZ7:FJZ98 FAD7:FAD98 EQH7:EQH98 EGL7:EGL98 DWP7:DWP98 DMT7:DMT98 DCX7:DCX98 CTB7:CTB98 CJF7:CJF98 BZJ7:BZJ98 BPN7:BPN98 BFR7:BFR98 AVV7:AVV98 ALZ7:ALZ98 ACD7:ACD98 SH7:SH98 B26:B36 B70:B75 B55:B68 B47:B53 B38:B45 B65543:B65634 B77:B86 B88:B98" xr:uid="{00000000-0002-0000-0600-000000000000}">
      <formula1>$B$4:$B$5</formula1>
    </dataValidation>
  </dataValidations>
  <pageMargins left="0.70866141732283505" right="0.70866141732283505" top="0.78740157480314998" bottom="0.94488188976377996" header="0.31496062992126" footer="0.31496062992126"/>
  <pageSetup paperSize="9" scale="80" fitToHeight="0" orientation="landscape" r:id="rId1"/>
  <headerFooter>
    <oddFooter>&amp;C&amp;8&amp;A&amp;R&amp;8&amp;P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8">
    <pageSetUpPr fitToPage="1"/>
  </sheetPr>
  <dimension ref="A1:P121"/>
  <sheetViews>
    <sheetView zoomScaleNormal="100" zoomScaleSheetLayoutView="98" zoomScalePageLayoutView="78" workbookViewId="0">
      <pane ySplit="5" topLeftCell="A6" activePane="bottomLeft" state="frozen"/>
      <selection pane="bottomLeft" sqref="A1:O1"/>
    </sheetView>
  </sheetViews>
  <sheetFormatPr baseColWidth="10" defaultColWidth="8.83203125" defaultRowHeight="12" x14ac:dyDescent="0.15"/>
  <cols>
    <col min="1" max="1" width="24.83203125" style="6" customWidth="1"/>
    <col min="2" max="2" width="30.83203125" style="2" customWidth="1"/>
    <col min="3" max="3" width="5.5" style="2" customWidth="1"/>
    <col min="4" max="5" width="4.5" style="2" customWidth="1"/>
    <col min="6" max="6" width="5.5" style="5" customWidth="1"/>
    <col min="7" max="7" width="13.33203125" style="5" customWidth="1"/>
    <col min="8" max="8" width="12.83203125" style="55" customWidth="1"/>
    <col min="9" max="10" width="10.83203125" style="55" customWidth="1"/>
    <col min="11" max="11" width="13.33203125" style="58" customWidth="1"/>
    <col min="12" max="12" width="10.83203125" style="5" customWidth="1"/>
    <col min="13" max="14" width="12.83203125" style="2" customWidth="1"/>
    <col min="15" max="15" width="15.83203125" style="2" customWidth="1"/>
    <col min="16" max="16" width="8.83203125" style="136"/>
    <col min="17" max="16384" width="8.83203125" style="2"/>
  </cols>
  <sheetData>
    <row r="1" spans="1:16" ht="30" customHeight="1" x14ac:dyDescent="0.15">
      <c r="A1" s="227" t="s">
        <v>225</v>
      </c>
      <c r="B1" s="264"/>
      <c r="C1" s="264"/>
      <c r="D1" s="264"/>
      <c r="E1" s="264"/>
      <c r="F1" s="264"/>
      <c r="G1" s="264"/>
      <c r="H1" s="264"/>
      <c r="I1" s="264"/>
      <c r="J1" s="264"/>
      <c r="K1" s="264"/>
      <c r="L1" s="264"/>
      <c r="M1" s="264"/>
      <c r="N1" s="264"/>
      <c r="O1" s="264"/>
    </row>
    <row r="2" spans="1:16" s="17" customFormat="1" ht="28" customHeight="1" x14ac:dyDescent="0.15">
      <c r="A2" s="263" t="s">
        <v>777</v>
      </c>
      <c r="B2" s="257"/>
      <c r="C2" s="257"/>
      <c r="D2" s="257"/>
      <c r="E2" s="257"/>
      <c r="F2" s="257"/>
      <c r="G2" s="257"/>
      <c r="H2" s="257"/>
      <c r="I2" s="257"/>
      <c r="J2" s="257"/>
      <c r="K2" s="257"/>
      <c r="L2" s="257"/>
      <c r="M2" s="257"/>
      <c r="N2" s="257"/>
      <c r="O2" s="264"/>
      <c r="P2" s="137"/>
    </row>
    <row r="3" spans="1:16" ht="65" customHeight="1" x14ac:dyDescent="0.15">
      <c r="A3" s="258" t="s">
        <v>91</v>
      </c>
      <c r="B3" s="70" t="s">
        <v>224</v>
      </c>
      <c r="C3" s="262" t="s">
        <v>108</v>
      </c>
      <c r="D3" s="262"/>
      <c r="E3" s="262"/>
      <c r="F3" s="262"/>
      <c r="G3" s="265" t="s">
        <v>174</v>
      </c>
      <c r="H3" s="258" t="s">
        <v>166</v>
      </c>
      <c r="I3" s="258" t="s">
        <v>186</v>
      </c>
      <c r="J3" s="259"/>
      <c r="K3" s="260" t="s">
        <v>189</v>
      </c>
      <c r="L3" s="258" t="s">
        <v>115</v>
      </c>
      <c r="M3" s="258" t="s">
        <v>153</v>
      </c>
      <c r="N3" s="258"/>
      <c r="O3" s="258" t="s">
        <v>95</v>
      </c>
    </row>
    <row r="4" spans="1:16" ht="32" customHeight="1" x14ac:dyDescent="0.15">
      <c r="A4" s="258"/>
      <c r="B4" s="60" t="str">
        <f>' Методика (раздел 2)'!B30</f>
        <v>Да, содержатся</v>
      </c>
      <c r="C4" s="258" t="s">
        <v>88</v>
      </c>
      <c r="D4" s="258" t="s">
        <v>113</v>
      </c>
      <c r="E4" s="258" t="s">
        <v>94</v>
      </c>
      <c r="F4" s="262" t="s">
        <v>92</v>
      </c>
      <c r="G4" s="265"/>
      <c r="H4" s="258"/>
      <c r="I4" s="258" t="s">
        <v>164</v>
      </c>
      <c r="J4" s="258" t="s">
        <v>163</v>
      </c>
      <c r="K4" s="261"/>
      <c r="L4" s="258"/>
      <c r="M4" s="258" t="s">
        <v>151</v>
      </c>
      <c r="N4" s="258" t="s">
        <v>150</v>
      </c>
      <c r="O4" s="259"/>
    </row>
    <row r="5" spans="1:16" s="7" customFormat="1" ht="32" customHeight="1" x14ac:dyDescent="0.15">
      <c r="A5" s="258"/>
      <c r="B5" s="60" t="str">
        <f>' Методика (раздел 2)'!B31</f>
        <v>Нет, в установленные сроки не содержатся или содержатся в отдельных случаях</v>
      </c>
      <c r="C5" s="258"/>
      <c r="D5" s="258"/>
      <c r="E5" s="258"/>
      <c r="F5" s="262"/>
      <c r="G5" s="265"/>
      <c r="H5" s="258"/>
      <c r="I5" s="259"/>
      <c r="J5" s="259"/>
      <c r="K5" s="261"/>
      <c r="L5" s="258"/>
      <c r="M5" s="258"/>
      <c r="N5" s="258"/>
      <c r="O5" s="259"/>
      <c r="P5" s="138"/>
    </row>
    <row r="6" spans="1:16" ht="15" customHeight="1" x14ac:dyDescent="0.15">
      <c r="A6" s="161" t="s">
        <v>0</v>
      </c>
      <c r="B6" s="162"/>
      <c r="C6" s="162"/>
      <c r="D6" s="162"/>
      <c r="E6" s="162"/>
      <c r="F6" s="162"/>
      <c r="G6" s="161"/>
      <c r="H6" s="161"/>
      <c r="I6" s="161"/>
      <c r="J6" s="161"/>
      <c r="K6" s="163"/>
      <c r="L6" s="161"/>
      <c r="M6" s="161"/>
      <c r="N6" s="161"/>
      <c r="O6" s="161"/>
    </row>
    <row r="7" spans="1:16" ht="15" customHeight="1" x14ac:dyDescent="0.15">
      <c r="A7" s="97" t="s">
        <v>1</v>
      </c>
      <c r="B7" s="97" t="s">
        <v>508</v>
      </c>
      <c r="C7" s="99">
        <f>IF(B7=B$4,2,0)</f>
        <v>2</v>
      </c>
      <c r="D7" s="99"/>
      <c r="E7" s="99"/>
      <c r="F7" s="100">
        <f>C7*(1-D7)*(1-E7)</f>
        <v>2</v>
      </c>
      <c r="G7" s="101" t="s">
        <v>231</v>
      </c>
      <c r="H7" s="97">
        <f>'2.1'!H7</f>
        <v>5</v>
      </c>
      <c r="I7" s="96">
        <v>5</v>
      </c>
      <c r="J7" s="96">
        <v>5</v>
      </c>
      <c r="K7" s="101" t="s">
        <v>116</v>
      </c>
      <c r="L7" s="101" t="s">
        <v>231</v>
      </c>
      <c r="M7" s="97" t="s">
        <v>473</v>
      </c>
      <c r="N7" s="97" t="s">
        <v>238</v>
      </c>
      <c r="O7" s="97" t="s">
        <v>116</v>
      </c>
      <c r="P7" s="136" t="s">
        <v>116</v>
      </c>
    </row>
    <row r="8" spans="1:16" ht="15" customHeight="1" x14ac:dyDescent="0.15">
      <c r="A8" s="97" t="s">
        <v>2</v>
      </c>
      <c r="B8" s="97" t="s">
        <v>508</v>
      </c>
      <c r="C8" s="99">
        <f t="shared" ref="C8:C23" si="0">IF(B8=B$4,2,0)</f>
        <v>2</v>
      </c>
      <c r="D8" s="99"/>
      <c r="E8" s="99"/>
      <c r="F8" s="100">
        <f t="shared" ref="F8:F23" si="1">C8*(1-D8)*(1-E8)</f>
        <v>2</v>
      </c>
      <c r="G8" s="101" t="s">
        <v>231</v>
      </c>
      <c r="H8" s="97">
        <f>'2.1'!H8</f>
        <v>2</v>
      </c>
      <c r="I8" s="96">
        <v>2</v>
      </c>
      <c r="J8" s="96">
        <v>2</v>
      </c>
      <c r="K8" s="101" t="s">
        <v>116</v>
      </c>
      <c r="L8" s="101" t="s">
        <v>231</v>
      </c>
      <c r="M8" s="97" t="s">
        <v>236</v>
      </c>
      <c r="N8" s="97" t="s">
        <v>240</v>
      </c>
      <c r="O8" s="97" t="s">
        <v>449</v>
      </c>
      <c r="P8" s="136" t="s">
        <v>116</v>
      </c>
    </row>
    <row r="9" spans="1:16" ht="15" customHeight="1" x14ac:dyDescent="0.15">
      <c r="A9" s="97" t="s">
        <v>3</v>
      </c>
      <c r="B9" s="97" t="s">
        <v>508</v>
      </c>
      <c r="C9" s="99">
        <f t="shared" si="0"/>
        <v>2</v>
      </c>
      <c r="D9" s="99"/>
      <c r="E9" s="99"/>
      <c r="F9" s="100">
        <f t="shared" si="1"/>
        <v>2</v>
      </c>
      <c r="G9" s="101" t="s">
        <v>231</v>
      </c>
      <c r="H9" s="97">
        <f>'2.1'!H9</f>
        <v>2</v>
      </c>
      <c r="I9" s="96">
        <v>2</v>
      </c>
      <c r="J9" s="96">
        <v>2</v>
      </c>
      <c r="K9" s="101" t="s">
        <v>116</v>
      </c>
      <c r="L9" s="101" t="s">
        <v>231</v>
      </c>
      <c r="M9" s="97" t="s">
        <v>473</v>
      </c>
      <c r="N9" s="97" t="s">
        <v>244</v>
      </c>
      <c r="O9" s="97" t="s">
        <v>450</v>
      </c>
      <c r="P9" s="136" t="s">
        <v>116</v>
      </c>
    </row>
    <row r="10" spans="1:16" ht="14.25" customHeight="1" x14ac:dyDescent="0.15">
      <c r="A10" s="97" t="s">
        <v>4</v>
      </c>
      <c r="B10" s="97" t="s">
        <v>508</v>
      </c>
      <c r="C10" s="99">
        <f t="shared" si="0"/>
        <v>2</v>
      </c>
      <c r="D10" s="99"/>
      <c r="E10" s="99"/>
      <c r="F10" s="100">
        <f t="shared" si="1"/>
        <v>2</v>
      </c>
      <c r="G10" s="101" t="s">
        <v>231</v>
      </c>
      <c r="H10" s="97">
        <f>'2.1'!H10</f>
        <v>3</v>
      </c>
      <c r="I10" s="96">
        <v>3</v>
      </c>
      <c r="J10" s="96">
        <v>3</v>
      </c>
      <c r="K10" s="101" t="s">
        <v>116</v>
      </c>
      <c r="L10" s="101" t="s">
        <v>231</v>
      </c>
      <c r="M10" s="97" t="s">
        <v>473</v>
      </c>
      <c r="N10" s="97" t="s">
        <v>246</v>
      </c>
      <c r="O10" s="97" t="s">
        <v>456</v>
      </c>
      <c r="P10" s="136" t="s">
        <v>116</v>
      </c>
    </row>
    <row r="11" spans="1:16" s="6" customFormat="1" ht="15" customHeight="1" x14ac:dyDescent="0.15">
      <c r="A11" s="97" t="s">
        <v>5</v>
      </c>
      <c r="B11" s="97" t="s">
        <v>508</v>
      </c>
      <c r="C11" s="99">
        <f t="shared" si="0"/>
        <v>2</v>
      </c>
      <c r="D11" s="99"/>
      <c r="E11" s="99"/>
      <c r="F11" s="100">
        <f t="shared" si="1"/>
        <v>2</v>
      </c>
      <c r="G11" s="101" t="s">
        <v>231</v>
      </c>
      <c r="H11" s="97">
        <f>'2.1'!H11</f>
        <v>4</v>
      </c>
      <c r="I11" s="96">
        <v>4</v>
      </c>
      <c r="J11" s="96">
        <v>4</v>
      </c>
      <c r="K11" s="101" t="s">
        <v>116</v>
      </c>
      <c r="L11" s="101" t="s">
        <v>231</v>
      </c>
      <c r="M11" s="97" t="s">
        <v>473</v>
      </c>
      <c r="N11" s="97" t="s">
        <v>249</v>
      </c>
      <c r="O11" s="97" t="s">
        <v>116</v>
      </c>
      <c r="P11" s="136" t="s">
        <v>116</v>
      </c>
    </row>
    <row r="12" spans="1:16" s="6" customFormat="1" ht="15" customHeight="1" x14ac:dyDescent="0.15">
      <c r="A12" s="97" t="s">
        <v>6</v>
      </c>
      <c r="B12" s="97" t="s">
        <v>508</v>
      </c>
      <c r="C12" s="99">
        <f t="shared" si="0"/>
        <v>2</v>
      </c>
      <c r="D12" s="99"/>
      <c r="E12" s="99"/>
      <c r="F12" s="100">
        <f t="shared" si="1"/>
        <v>2</v>
      </c>
      <c r="G12" s="101" t="s">
        <v>231</v>
      </c>
      <c r="H12" s="97">
        <f>'2.1'!H12</f>
        <v>2</v>
      </c>
      <c r="I12" s="96">
        <v>2</v>
      </c>
      <c r="J12" s="96">
        <v>2</v>
      </c>
      <c r="K12" s="101" t="s">
        <v>116</v>
      </c>
      <c r="L12" s="101" t="s">
        <v>231</v>
      </c>
      <c r="M12" s="97" t="s">
        <v>473</v>
      </c>
      <c r="N12" s="97" t="s">
        <v>459</v>
      </c>
      <c r="O12" s="97" t="s">
        <v>116</v>
      </c>
      <c r="P12" s="136" t="s">
        <v>116</v>
      </c>
    </row>
    <row r="13" spans="1:16" ht="15" customHeight="1" x14ac:dyDescent="0.15">
      <c r="A13" s="97" t="s">
        <v>7</v>
      </c>
      <c r="B13" s="97" t="s">
        <v>508</v>
      </c>
      <c r="C13" s="99">
        <f t="shared" si="0"/>
        <v>2</v>
      </c>
      <c r="D13" s="99"/>
      <c r="E13" s="99"/>
      <c r="F13" s="100">
        <f t="shared" si="1"/>
        <v>2</v>
      </c>
      <c r="G13" s="101" t="s">
        <v>231</v>
      </c>
      <c r="H13" s="97">
        <f>'2.1'!H13</f>
        <v>4</v>
      </c>
      <c r="I13" s="96">
        <v>4</v>
      </c>
      <c r="J13" s="96">
        <v>4</v>
      </c>
      <c r="K13" s="101" t="s">
        <v>116</v>
      </c>
      <c r="L13" s="101" t="s">
        <v>231</v>
      </c>
      <c r="M13" s="97" t="s">
        <v>473</v>
      </c>
      <c r="N13" s="97" t="s">
        <v>471</v>
      </c>
      <c r="O13" s="97" t="s">
        <v>116</v>
      </c>
      <c r="P13" s="136" t="s">
        <v>116</v>
      </c>
    </row>
    <row r="14" spans="1:16" s="6" customFormat="1" ht="15" customHeight="1" x14ac:dyDescent="0.15">
      <c r="A14" s="97" t="s">
        <v>8</v>
      </c>
      <c r="B14" s="97" t="s">
        <v>508</v>
      </c>
      <c r="C14" s="99">
        <f t="shared" si="0"/>
        <v>2</v>
      </c>
      <c r="D14" s="99"/>
      <c r="E14" s="99"/>
      <c r="F14" s="100">
        <f t="shared" si="1"/>
        <v>2</v>
      </c>
      <c r="G14" s="101" t="s">
        <v>231</v>
      </c>
      <c r="H14" s="97">
        <f>'2.1'!H14</f>
        <v>2</v>
      </c>
      <c r="I14" s="96">
        <v>2</v>
      </c>
      <c r="J14" s="96">
        <v>2</v>
      </c>
      <c r="K14" s="101" t="s">
        <v>116</v>
      </c>
      <c r="L14" s="101" t="s">
        <v>231</v>
      </c>
      <c r="M14" s="97" t="s">
        <v>473</v>
      </c>
      <c r="N14" s="97" t="s">
        <v>463</v>
      </c>
      <c r="O14" s="97" t="s">
        <v>116</v>
      </c>
      <c r="P14" s="136" t="s">
        <v>116</v>
      </c>
    </row>
    <row r="15" spans="1:16" ht="15" customHeight="1" x14ac:dyDescent="0.15">
      <c r="A15" s="97" t="s">
        <v>9</v>
      </c>
      <c r="B15" s="97" t="s">
        <v>508</v>
      </c>
      <c r="C15" s="99">
        <f t="shared" si="0"/>
        <v>2</v>
      </c>
      <c r="D15" s="99"/>
      <c r="E15" s="99"/>
      <c r="F15" s="100">
        <f t="shared" si="1"/>
        <v>2</v>
      </c>
      <c r="G15" s="101" t="s">
        <v>231</v>
      </c>
      <c r="H15" s="97">
        <f>'2.1'!H15</f>
        <v>4</v>
      </c>
      <c r="I15" s="96">
        <v>4</v>
      </c>
      <c r="J15" s="96">
        <v>4</v>
      </c>
      <c r="K15" s="101" t="s">
        <v>116</v>
      </c>
      <c r="L15" s="101" t="s">
        <v>231</v>
      </c>
      <c r="M15" s="97" t="s">
        <v>473</v>
      </c>
      <c r="N15" s="97" t="s">
        <v>254</v>
      </c>
      <c r="O15" s="97" t="s">
        <v>116</v>
      </c>
      <c r="P15" s="136" t="s">
        <v>116</v>
      </c>
    </row>
    <row r="16" spans="1:16" ht="15" customHeight="1" x14ac:dyDescent="0.15">
      <c r="A16" s="97" t="s">
        <v>10</v>
      </c>
      <c r="B16" s="97" t="s">
        <v>508</v>
      </c>
      <c r="C16" s="99">
        <f t="shared" si="0"/>
        <v>2</v>
      </c>
      <c r="D16" s="99"/>
      <c r="E16" s="99"/>
      <c r="F16" s="100">
        <f t="shared" si="1"/>
        <v>2</v>
      </c>
      <c r="G16" s="101" t="s">
        <v>231</v>
      </c>
      <c r="H16" s="97">
        <f>'2.1'!H16</f>
        <v>4</v>
      </c>
      <c r="I16" s="96">
        <v>4</v>
      </c>
      <c r="J16" s="96">
        <v>4</v>
      </c>
      <c r="K16" s="101" t="s">
        <v>116</v>
      </c>
      <c r="L16" s="101" t="s">
        <v>231</v>
      </c>
      <c r="M16" s="97" t="s">
        <v>236</v>
      </c>
      <c r="N16" s="97" t="s">
        <v>235</v>
      </c>
      <c r="O16" s="97" t="s">
        <v>116</v>
      </c>
      <c r="P16" s="136" t="s">
        <v>116</v>
      </c>
    </row>
    <row r="17" spans="1:16" ht="15" customHeight="1" x14ac:dyDescent="0.15">
      <c r="A17" s="97" t="s">
        <v>11</v>
      </c>
      <c r="B17" s="97" t="s">
        <v>508</v>
      </c>
      <c r="C17" s="99">
        <f t="shared" si="0"/>
        <v>2</v>
      </c>
      <c r="D17" s="99"/>
      <c r="E17" s="99"/>
      <c r="F17" s="100">
        <f t="shared" si="1"/>
        <v>2</v>
      </c>
      <c r="G17" s="101" t="s">
        <v>231</v>
      </c>
      <c r="H17" s="97">
        <f>'2.1'!H17</f>
        <v>3</v>
      </c>
      <c r="I17" s="96">
        <v>3</v>
      </c>
      <c r="J17" s="96">
        <v>3</v>
      </c>
      <c r="K17" s="101" t="s">
        <v>116</v>
      </c>
      <c r="L17" s="101" t="s">
        <v>231</v>
      </c>
      <c r="M17" s="97" t="s">
        <v>473</v>
      </c>
      <c r="N17" s="97" t="s">
        <v>343</v>
      </c>
      <c r="O17" s="97" t="s">
        <v>116</v>
      </c>
      <c r="P17" s="136" t="s">
        <v>116</v>
      </c>
    </row>
    <row r="18" spans="1:16" s="9" customFormat="1" ht="15" customHeight="1" x14ac:dyDescent="0.15">
      <c r="A18" s="97" t="s">
        <v>12</v>
      </c>
      <c r="B18" s="97" t="s">
        <v>508</v>
      </c>
      <c r="C18" s="99">
        <f t="shared" si="0"/>
        <v>2</v>
      </c>
      <c r="D18" s="99"/>
      <c r="E18" s="99"/>
      <c r="F18" s="100">
        <f t="shared" si="1"/>
        <v>2</v>
      </c>
      <c r="G18" s="101" t="s">
        <v>231</v>
      </c>
      <c r="H18" s="97">
        <f>'2.1'!H18</f>
        <v>6</v>
      </c>
      <c r="I18" s="96">
        <v>6</v>
      </c>
      <c r="J18" s="96">
        <v>6</v>
      </c>
      <c r="K18" s="101" t="s">
        <v>116</v>
      </c>
      <c r="L18" s="101" t="s">
        <v>231</v>
      </c>
      <c r="M18" s="97" t="s">
        <v>473</v>
      </c>
      <c r="N18" s="97" t="s">
        <v>256</v>
      </c>
      <c r="O18" s="97" t="s">
        <v>116</v>
      </c>
      <c r="P18" s="136" t="s">
        <v>116</v>
      </c>
    </row>
    <row r="19" spans="1:16" ht="15" customHeight="1" x14ac:dyDescent="0.15">
      <c r="A19" s="97" t="s">
        <v>13</v>
      </c>
      <c r="B19" s="97" t="s">
        <v>508</v>
      </c>
      <c r="C19" s="99">
        <f t="shared" si="0"/>
        <v>2</v>
      </c>
      <c r="D19" s="99"/>
      <c r="E19" s="99"/>
      <c r="F19" s="100">
        <f t="shared" si="1"/>
        <v>2</v>
      </c>
      <c r="G19" s="101" t="s">
        <v>231</v>
      </c>
      <c r="H19" s="97">
        <f>'2.1'!H19</f>
        <v>4</v>
      </c>
      <c r="I19" s="96">
        <v>4</v>
      </c>
      <c r="J19" s="96">
        <v>4</v>
      </c>
      <c r="K19" s="101" t="s">
        <v>116</v>
      </c>
      <c r="L19" s="101" t="s">
        <v>231</v>
      </c>
      <c r="M19" s="97" t="s">
        <v>473</v>
      </c>
      <c r="N19" s="97" t="s">
        <v>259</v>
      </c>
      <c r="O19" s="97" t="s">
        <v>484</v>
      </c>
      <c r="P19" s="136" t="s">
        <v>116</v>
      </c>
    </row>
    <row r="20" spans="1:16" ht="15" customHeight="1" x14ac:dyDescent="0.15">
      <c r="A20" s="97" t="s">
        <v>14</v>
      </c>
      <c r="B20" s="97" t="s">
        <v>508</v>
      </c>
      <c r="C20" s="99">
        <f t="shared" si="0"/>
        <v>2</v>
      </c>
      <c r="D20" s="99"/>
      <c r="E20" s="99">
        <v>0.5</v>
      </c>
      <c r="F20" s="100">
        <f t="shared" si="1"/>
        <v>1</v>
      </c>
      <c r="G20" s="101" t="s">
        <v>231</v>
      </c>
      <c r="H20" s="97">
        <f>'2.1'!H20</f>
        <v>5</v>
      </c>
      <c r="I20" s="96">
        <v>5</v>
      </c>
      <c r="J20" s="96">
        <v>5</v>
      </c>
      <c r="K20" s="101" t="s">
        <v>116</v>
      </c>
      <c r="L20" s="101" t="s">
        <v>664</v>
      </c>
      <c r="M20" s="97" t="s">
        <v>473</v>
      </c>
      <c r="N20" s="97" t="s">
        <v>262</v>
      </c>
      <c r="O20" s="97" t="s">
        <v>756</v>
      </c>
      <c r="P20" s="136" t="s">
        <v>116</v>
      </c>
    </row>
    <row r="21" spans="1:16" ht="15" customHeight="1" x14ac:dyDescent="0.15">
      <c r="A21" s="97" t="s">
        <v>15</v>
      </c>
      <c r="B21" s="97" t="s">
        <v>508</v>
      </c>
      <c r="C21" s="99">
        <f t="shared" si="0"/>
        <v>2</v>
      </c>
      <c r="D21" s="99"/>
      <c r="E21" s="99"/>
      <c r="F21" s="100">
        <f t="shared" si="1"/>
        <v>2</v>
      </c>
      <c r="G21" s="101" t="s">
        <v>231</v>
      </c>
      <c r="H21" s="97">
        <f>'2.1'!H21</f>
        <v>4</v>
      </c>
      <c r="I21" s="96">
        <v>4</v>
      </c>
      <c r="J21" s="96">
        <v>4</v>
      </c>
      <c r="K21" s="101" t="s">
        <v>116</v>
      </c>
      <c r="L21" s="101" t="s">
        <v>231</v>
      </c>
      <c r="M21" s="97" t="s">
        <v>236</v>
      </c>
      <c r="N21" s="97" t="s">
        <v>347</v>
      </c>
      <c r="O21" s="97" t="s">
        <v>116</v>
      </c>
      <c r="P21" s="136" t="s">
        <v>116</v>
      </c>
    </row>
    <row r="22" spans="1:16" ht="15" customHeight="1" x14ac:dyDescent="0.15">
      <c r="A22" s="97" t="s">
        <v>16</v>
      </c>
      <c r="B22" s="97" t="s">
        <v>508</v>
      </c>
      <c r="C22" s="99">
        <f t="shared" si="0"/>
        <v>2</v>
      </c>
      <c r="D22" s="99"/>
      <c r="E22" s="99"/>
      <c r="F22" s="100">
        <f t="shared" si="1"/>
        <v>2</v>
      </c>
      <c r="G22" s="101" t="s">
        <v>231</v>
      </c>
      <c r="H22" s="97">
        <f>'2.1'!H22</f>
        <v>4</v>
      </c>
      <c r="I22" s="96">
        <v>4</v>
      </c>
      <c r="J22" s="96">
        <v>4</v>
      </c>
      <c r="K22" s="101" t="s">
        <v>116</v>
      </c>
      <c r="L22" s="101" t="s">
        <v>231</v>
      </c>
      <c r="M22" s="97" t="s">
        <v>236</v>
      </c>
      <c r="N22" s="97" t="s">
        <v>266</v>
      </c>
      <c r="O22" s="97" t="s">
        <v>116</v>
      </c>
      <c r="P22" s="136" t="s">
        <v>116</v>
      </c>
    </row>
    <row r="23" spans="1:16" ht="15" customHeight="1" x14ac:dyDescent="0.15">
      <c r="A23" s="97" t="s">
        <v>17</v>
      </c>
      <c r="B23" s="97" t="s">
        <v>508</v>
      </c>
      <c r="C23" s="99">
        <f t="shared" si="0"/>
        <v>2</v>
      </c>
      <c r="D23" s="99"/>
      <c r="E23" s="99"/>
      <c r="F23" s="100">
        <f t="shared" si="1"/>
        <v>2</v>
      </c>
      <c r="G23" s="101" t="s">
        <v>231</v>
      </c>
      <c r="H23" s="97">
        <f>'2.1'!H23</f>
        <v>9</v>
      </c>
      <c r="I23" s="96">
        <v>9</v>
      </c>
      <c r="J23" s="96">
        <v>9</v>
      </c>
      <c r="K23" s="101" t="s">
        <v>116</v>
      </c>
      <c r="L23" s="101" t="s">
        <v>231</v>
      </c>
      <c r="M23" s="97" t="s">
        <v>473</v>
      </c>
      <c r="N23" s="97" t="s">
        <v>268</v>
      </c>
      <c r="O23" s="97" t="s">
        <v>116</v>
      </c>
      <c r="P23" s="136" t="s">
        <v>116</v>
      </c>
    </row>
    <row r="24" spans="1:16" ht="15" customHeight="1" x14ac:dyDescent="0.15">
      <c r="A24" s="97" t="s">
        <v>139</v>
      </c>
      <c r="B24" s="97" t="s">
        <v>491</v>
      </c>
      <c r="C24" s="164" t="s">
        <v>118</v>
      </c>
      <c r="D24" s="99"/>
      <c r="E24" s="99"/>
      <c r="F24" s="164" t="s">
        <v>118</v>
      </c>
      <c r="G24" s="101" t="s">
        <v>116</v>
      </c>
      <c r="H24" s="97">
        <f>'2.1'!H24</f>
        <v>0</v>
      </c>
      <c r="I24" s="101" t="s">
        <v>116</v>
      </c>
      <c r="J24" s="101" t="s">
        <v>116</v>
      </c>
      <c r="K24" s="101" t="s">
        <v>116</v>
      </c>
      <c r="L24" s="101" t="s">
        <v>116</v>
      </c>
      <c r="M24" s="101" t="s">
        <v>116</v>
      </c>
      <c r="N24" s="101" t="s">
        <v>116</v>
      </c>
      <c r="O24" s="101" t="s">
        <v>116</v>
      </c>
      <c r="P24" s="136" t="s">
        <v>116</v>
      </c>
    </row>
    <row r="25" spans="1:16" ht="15" customHeight="1" x14ac:dyDescent="0.15">
      <c r="A25" s="161" t="s">
        <v>18</v>
      </c>
      <c r="B25" s="165"/>
      <c r="C25" s="165"/>
      <c r="D25" s="165"/>
      <c r="E25" s="165"/>
      <c r="F25" s="162"/>
      <c r="G25" s="166"/>
      <c r="H25" s="167"/>
      <c r="I25" s="167"/>
      <c r="J25" s="167"/>
      <c r="K25" s="167"/>
      <c r="L25" s="166"/>
      <c r="M25" s="166"/>
      <c r="N25" s="166"/>
      <c r="O25" s="166"/>
      <c r="P25" s="136" t="s">
        <v>116</v>
      </c>
    </row>
    <row r="26" spans="1:16" ht="15" customHeight="1" x14ac:dyDescent="0.15">
      <c r="A26" s="97" t="s">
        <v>19</v>
      </c>
      <c r="B26" s="97" t="s">
        <v>508</v>
      </c>
      <c r="C26" s="99">
        <f>IF(B26=B$4,2,0)</f>
        <v>2</v>
      </c>
      <c r="D26" s="99"/>
      <c r="E26" s="99"/>
      <c r="F26" s="100">
        <f>C26*(1-D26)*(1-E26)</f>
        <v>2</v>
      </c>
      <c r="G26" s="101" t="s">
        <v>231</v>
      </c>
      <c r="H26" s="97">
        <f>'2.1'!H26</f>
        <v>2</v>
      </c>
      <c r="I26" s="96">
        <v>2</v>
      </c>
      <c r="J26" s="96">
        <v>2</v>
      </c>
      <c r="K26" s="101" t="s">
        <v>116</v>
      </c>
      <c r="L26" s="101" t="s">
        <v>231</v>
      </c>
      <c r="M26" s="97" t="s">
        <v>473</v>
      </c>
      <c r="N26" s="97" t="s">
        <v>279</v>
      </c>
      <c r="O26" s="97" t="s">
        <v>450</v>
      </c>
      <c r="P26" s="136" t="s">
        <v>116</v>
      </c>
    </row>
    <row r="27" spans="1:16" ht="15" customHeight="1" x14ac:dyDescent="0.15">
      <c r="A27" s="97" t="s">
        <v>20</v>
      </c>
      <c r="B27" s="97" t="s">
        <v>508</v>
      </c>
      <c r="C27" s="99">
        <f t="shared" ref="C27:C36" si="2">IF(B27=B$4,2,0)</f>
        <v>2</v>
      </c>
      <c r="D27" s="99"/>
      <c r="E27" s="99"/>
      <c r="F27" s="100">
        <f t="shared" ref="F27:F36" si="3">C27*(1-D27)*(1-E27)</f>
        <v>2</v>
      </c>
      <c r="G27" s="101" t="s">
        <v>231</v>
      </c>
      <c r="H27" s="97">
        <f>'2.1'!H27</f>
        <v>6</v>
      </c>
      <c r="I27" s="96">
        <v>6</v>
      </c>
      <c r="J27" s="96">
        <v>6</v>
      </c>
      <c r="K27" s="101" t="s">
        <v>116</v>
      </c>
      <c r="L27" s="101" t="s">
        <v>231</v>
      </c>
      <c r="M27" s="97" t="s">
        <v>473</v>
      </c>
      <c r="N27" s="97" t="s">
        <v>280</v>
      </c>
      <c r="O27" s="168" t="s">
        <v>116</v>
      </c>
      <c r="P27" s="136" t="s">
        <v>116</v>
      </c>
    </row>
    <row r="28" spans="1:16" ht="15" customHeight="1" x14ac:dyDescent="0.15">
      <c r="A28" s="97" t="s">
        <v>21</v>
      </c>
      <c r="B28" s="97" t="s">
        <v>508</v>
      </c>
      <c r="C28" s="99">
        <f t="shared" si="2"/>
        <v>2</v>
      </c>
      <c r="D28" s="99"/>
      <c r="E28" s="99"/>
      <c r="F28" s="100">
        <f t="shared" si="3"/>
        <v>2</v>
      </c>
      <c r="G28" s="101" t="s">
        <v>231</v>
      </c>
      <c r="H28" s="97">
        <f>'2.1'!H28</f>
        <v>5</v>
      </c>
      <c r="I28" s="96">
        <v>5</v>
      </c>
      <c r="J28" s="96">
        <v>5</v>
      </c>
      <c r="K28" s="101" t="s">
        <v>116</v>
      </c>
      <c r="L28" s="101" t="s">
        <v>231</v>
      </c>
      <c r="M28" s="97" t="s">
        <v>473</v>
      </c>
      <c r="N28" s="97" t="s">
        <v>274</v>
      </c>
      <c r="O28" s="97" t="s">
        <v>449</v>
      </c>
      <c r="P28" s="136" t="s">
        <v>116</v>
      </c>
    </row>
    <row r="29" spans="1:16" ht="15" customHeight="1" x14ac:dyDescent="0.15">
      <c r="A29" s="97" t="s">
        <v>22</v>
      </c>
      <c r="B29" s="97" t="s">
        <v>508</v>
      </c>
      <c r="C29" s="99">
        <f>IF(B29=B$4,2,0)</f>
        <v>2</v>
      </c>
      <c r="D29" s="99"/>
      <c r="E29" s="99">
        <v>0.5</v>
      </c>
      <c r="F29" s="100">
        <f>C29*(1-D29)*(1-E29)</f>
        <v>1</v>
      </c>
      <c r="G29" s="101" t="s">
        <v>231</v>
      </c>
      <c r="H29" s="97">
        <f>'2.1'!H29</f>
        <v>4</v>
      </c>
      <c r="I29" s="96">
        <v>4</v>
      </c>
      <c r="J29" s="96">
        <v>4</v>
      </c>
      <c r="K29" s="101" t="s">
        <v>116</v>
      </c>
      <c r="L29" s="101" t="s">
        <v>231</v>
      </c>
      <c r="M29" s="91" t="s">
        <v>785</v>
      </c>
      <c r="N29" s="91" t="s">
        <v>783</v>
      </c>
      <c r="O29" s="94" t="s">
        <v>782</v>
      </c>
      <c r="P29" s="136" t="s">
        <v>116</v>
      </c>
    </row>
    <row r="30" spans="1:16" ht="15" customHeight="1" x14ac:dyDescent="0.15">
      <c r="A30" s="97" t="s">
        <v>23</v>
      </c>
      <c r="B30" s="97" t="s">
        <v>508</v>
      </c>
      <c r="C30" s="99">
        <f t="shared" si="2"/>
        <v>2</v>
      </c>
      <c r="D30" s="99"/>
      <c r="E30" s="99"/>
      <c r="F30" s="100">
        <f t="shared" si="3"/>
        <v>2</v>
      </c>
      <c r="G30" s="101" t="s">
        <v>231</v>
      </c>
      <c r="H30" s="97">
        <f>'2.1'!H30</f>
        <v>3</v>
      </c>
      <c r="I30" s="96">
        <v>3</v>
      </c>
      <c r="J30" s="96">
        <v>3</v>
      </c>
      <c r="K30" s="101" t="s">
        <v>116</v>
      </c>
      <c r="L30" s="101" t="s">
        <v>231</v>
      </c>
      <c r="M30" s="97" t="s">
        <v>473</v>
      </c>
      <c r="N30" s="97" t="s">
        <v>464</v>
      </c>
      <c r="O30" s="168" t="s">
        <v>116</v>
      </c>
      <c r="P30" s="136" t="s">
        <v>116</v>
      </c>
    </row>
    <row r="31" spans="1:16" ht="15" customHeight="1" x14ac:dyDescent="0.15">
      <c r="A31" s="97" t="s">
        <v>24</v>
      </c>
      <c r="B31" s="97" t="s">
        <v>508</v>
      </c>
      <c r="C31" s="99">
        <f>IF(B31=B$4,2,0)</f>
        <v>2</v>
      </c>
      <c r="D31" s="99"/>
      <c r="E31" s="99"/>
      <c r="F31" s="100">
        <f>C31*(1-D31)*(1-E31)</f>
        <v>2</v>
      </c>
      <c r="G31" s="101" t="s">
        <v>231</v>
      </c>
      <c r="H31" s="97">
        <f>'2.1'!H31</f>
        <v>2</v>
      </c>
      <c r="I31" s="96">
        <v>2</v>
      </c>
      <c r="J31" s="96">
        <v>2</v>
      </c>
      <c r="K31" s="101" t="s">
        <v>116</v>
      </c>
      <c r="L31" s="101" t="s">
        <v>231</v>
      </c>
      <c r="M31" s="97" t="s">
        <v>236</v>
      </c>
      <c r="N31" s="97" t="s">
        <v>494</v>
      </c>
      <c r="O31" s="97" t="s">
        <v>116</v>
      </c>
      <c r="P31" s="136" t="s">
        <v>116</v>
      </c>
    </row>
    <row r="32" spans="1:16" ht="15" customHeight="1" x14ac:dyDescent="0.15">
      <c r="A32" s="97" t="s">
        <v>25</v>
      </c>
      <c r="B32" s="97" t="s">
        <v>508</v>
      </c>
      <c r="C32" s="99">
        <f>IF(B32=B$4,2,0)</f>
        <v>2</v>
      </c>
      <c r="D32" s="99"/>
      <c r="E32" s="99"/>
      <c r="F32" s="100">
        <f>C32*(1-D32)*(1-E32)</f>
        <v>2</v>
      </c>
      <c r="G32" s="101" t="s">
        <v>231</v>
      </c>
      <c r="H32" s="97">
        <f>'2.1'!H32</f>
        <v>2</v>
      </c>
      <c r="I32" s="96">
        <v>2</v>
      </c>
      <c r="J32" s="96">
        <v>2</v>
      </c>
      <c r="K32" s="101" t="s">
        <v>116</v>
      </c>
      <c r="L32" s="101" t="s">
        <v>231</v>
      </c>
      <c r="M32" s="97" t="s">
        <v>473</v>
      </c>
      <c r="N32" s="97" t="s">
        <v>497</v>
      </c>
      <c r="O32" s="168" t="s">
        <v>116</v>
      </c>
      <c r="P32" s="136" t="s">
        <v>116</v>
      </c>
    </row>
    <row r="33" spans="1:16" ht="15" customHeight="1" x14ac:dyDescent="0.15">
      <c r="A33" s="97" t="s">
        <v>26</v>
      </c>
      <c r="B33" s="97" t="s">
        <v>508</v>
      </c>
      <c r="C33" s="99">
        <f t="shared" si="2"/>
        <v>2</v>
      </c>
      <c r="D33" s="99"/>
      <c r="E33" s="99"/>
      <c r="F33" s="100">
        <f t="shared" si="3"/>
        <v>2</v>
      </c>
      <c r="G33" s="101" t="s">
        <v>231</v>
      </c>
      <c r="H33" s="97">
        <f>'2.1'!H33</f>
        <v>8</v>
      </c>
      <c r="I33" s="96">
        <v>8</v>
      </c>
      <c r="J33" s="96">
        <v>8</v>
      </c>
      <c r="K33" s="101" t="s">
        <v>116</v>
      </c>
      <c r="L33" s="101" t="s">
        <v>231</v>
      </c>
      <c r="M33" s="97" t="s">
        <v>473</v>
      </c>
      <c r="N33" s="97" t="s">
        <v>284</v>
      </c>
      <c r="O33" s="97" t="s">
        <v>450</v>
      </c>
      <c r="P33" s="136" t="s">
        <v>116</v>
      </c>
    </row>
    <row r="34" spans="1:16" ht="15" customHeight="1" x14ac:dyDescent="0.15">
      <c r="A34" s="97" t="s">
        <v>27</v>
      </c>
      <c r="B34" s="97" t="s">
        <v>107</v>
      </c>
      <c r="C34" s="99">
        <f t="shared" si="2"/>
        <v>0</v>
      </c>
      <c r="D34" s="99"/>
      <c r="E34" s="99"/>
      <c r="F34" s="100">
        <f t="shared" si="3"/>
        <v>0</v>
      </c>
      <c r="G34" s="101" t="s">
        <v>230</v>
      </c>
      <c r="H34" s="97">
        <f>'2.1'!H34</f>
        <v>4</v>
      </c>
      <c r="I34" s="96">
        <v>2</v>
      </c>
      <c r="J34" s="96">
        <v>2</v>
      </c>
      <c r="K34" s="101" t="s">
        <v>504</v>
      </c>
      <c r="L34" s="101" t="s">
        <v>231</v>
      </c>
      <c r="M34" s="97" t="s">
        <v>784</v>
      </c>
      <c r="N34" s="97" t="s">
        <v>352</v>
      </c>
      <c r="O34" s="97" t="s">
        <v>757</v>
      </c>
      <c r="P34" s="136" t="s">
        <v>116</v>
      </c>
    </row>
    <row r="35" spans="1:16" s="6" customFormat="1" ht="15" customHeight="1" x14ac:dyDescent="0.15">
      <c r="A35" s="97" t="s">
        <v>138</v>
      </c>
      <c r="B35" s="97" t="s">
        <v>508</v>
      </c>
      <c r="C35" s="99">
        <f t="shared" si="2"/>
        <v>2</v>
      </c>
      <c r="D35" s="99"/>
      <c r="E35" s="99"/>
      <c r="F35" s="100">
        <f t="shared" si="3"/>
        <v>2</v>
      </c>
      <c r="G35" s="101" t="s">
        <v>231</v>
      </c>
      <c r="H35" s="97">
        <f>'2.1'!H35</f>
        <v>1</v>
      </c>
      <c r="I35" s="96">
        <v>1</v>
      </c>
      <c r="J35" s="96">
        <v>1</v>
      </c>
      <c r="K35" s="96" t="s">
        <v>116</v>
      </c>
      <c r="L35" s="101" t="s">
        <v>231</v>
      </c>
      <c r="M35" s="97" t="s">
        <v>473</v>
      </c>
      <c r="N35" s="97" t="s">
        <v>507</v>
      </c>
      <c r="O35" s="97" t="s">
        <v>116</v>
      </c>
      <c r="P35" s="136" t="s">
        <v>116</v>
      </c>
    </row>
    <row r="36" spans="1:16" ht="15" customHeight="1" x14ac:dyDescent="0.15">
      <c r="A36" s="97" t="s">
        <v>28</v>
      </c>
      <c r="B36" s="97" t="s">
        <v>508</v>
      </c>
      <c r="C36" s="99">
        <f t="shared" si="2"/>
        <v>2</v>
      </c>
      <c r="D36" s="99"/>
      <c r="E36" s="99"/>
      <c r="F36" s="100">
        <f t="shared" si="3"/>
        <v>2</v>
      </c>
      <c r="G36" s="101" t="s">
        <v>231</v>
      </c>
      <c r="H36" s="97">
        <f>'2.1'!H36</f>
        <v>3</v>
      </c>
      <c r="I36" s="96">
        <v>3</v>
      </c>
      <c r="J36" s="96">
        <v>3</v>
      </c>
      <c r="K36" s="96" t="s">
        <v>116</v>
      </c>
      <c r="L36" s="101" t="s">
        <v>231</v>
      </c>
      <c r="M36" s="97" t="s">
        <v>473</v>
      </c>
      <c r="N36" s="97" t="s">
        <v>278</v>
      </c>
      <c r="O36" s="97" t="s">
        <v>450</v>
      </c>
      <c r="P36" s="136" t="s">
        <v>116</v>
      </c>
    </row>
    <row r="37" spans="1:16" ht="15" customHeight="1" x14ac:dyDescent="0.15">
      <c r="A37" s="161" t="s">
        <v>29</v>
      </c>
      <c r="B37" s="165"/>
      <c r="C37" s="165"/>
      <c r="D37" s="165"/>
      <c r="E37" s="165"/>
      <c r="F37" s="162"/>
      <c r="G37" s="166"/>
      <c r="H37" s="167"/>
      <c r="I37" s="167"/>
      <c r="J37" s="167"/>
      <c r="K37" s="167"/>
      <c r="L37" s="166"/>
      <c r="M37" s="166"/>
      <c r="N37" s="166"/>
      <c r="O37" s="166"/>
      <c r="P37" s="136" t="s">
        <v>116</v>
      </c>
    </row>
    <row r="38" spans="1:16" ht="15" customHeight="1" x14ac:dyDescent="0.15">
      <c r="A38" s="97" t="s">
        <v>30</v>
      </c>
      <c r="B38" s="97" t="s">
        <v>107</v>
      </c>
      <c r="C38" s="99">
        <f t="shared" ref="C38:C45" si="4">IF(B38=B$4,2,0)</f>
        <v>0</v>
      </c>
      <c r="D38" s="99"/>
      <c r="E38" s="99"/>
      <c r="F38" s="100">
        <f>C38*(1-D38)*(1-E38)</f>
        <v>0</v>
      </c>
      <c r="G38" s="101" t="s">
        <v>230</v>
      </c>
      <c r="H38" s="97">
        <f>'2.1'!H38</f>
        <v>4</v>
      </c>
      <c r="I38" s="96">
        <v>3</v>
      </c>
      <c r="J38" s="96">
        <v>3</v>
      </c>
      <c r="K38" s="101" t="s">
        <v>516</v>
      </c>
      <c r="L38" s="97" t="s">
        <v>231</v>
      </c>
      <c r="M38" s="97" t="s">
        <v>473</v>
      </c>
      <c r="N38" s="97" t="s">
        <v>301</v>
      </c>
      <c r="O38" s="101" t="s">
        <v>758</v>
      </c>
      <c r="P38" s="136" t="s">
        <v>116</v>
      </c>
    </row>
    <row r="39" spans="1:16" s="6" customFormat="1" ht="15" customHeight="1" x14ac:dyDescent="0.15">
      <c r="A39" s="97" t="s">
        <v>31</v>
      </c>
      <c r="B39" s="97" t="s">
        <v>508</v>
      </c>
      <c r="C39" s="99">
        <f t="shared" si="4"/>
        <v>2</v>
      </c>
      <c r="D39" s="99"/>
      <c r="E39" s="99"/>
      <c r="F39" s="100">
        <f>C39*(1-D39)*(1-E39)</f>
        <v>2</v>
      </c>
      <c r="G39" s="101" t="s">
        <v>231</v>
      </c>
      <c r="H39" s="97">
        <f>'2.1'!H39</f>
        <v>2</v>
      </c>
      <c r="I39" s="96">
        <v>2</v>
      </c>
      <c r="J39" s="96">
        <v>2</v>
      </c>
      <c r="K39" s="96" t="s">
        <v>116</v>
      </c>
      <c r="L39" s="101" t="s">
        <v>231</v>
      </c>
      <c r="M39" s="97" t="s">
        <v>473</v>
      </c>
      <c r="N39" s="97" t="s">
        <v>348</v>
      </c>
      <c r="O39" s="97" t="s">
        <v>450</v>
      </c>
      <c r="P39" s="136" t="s">
        <v>116</v>
      </c>
    </row>
    <row r="40" spans="1:16" ht="15" customHeight="1" x14ac:dyDescent="0.15">
      <c r="A40" s="97" t="s">
        <v>90</v>
      </c>
      <c r="B40" s="97" t="s">
        <v>508</v>
      </c>
      <c r="C40" s="99">
        <f t="shared" si="4"/>
        <v>2</v>
      </c>
      <c r="D40" s="99"/>
      <c r="E40" s="99"/>
      <c r="F40" s="100">
        <f t="shared" ref="F40:F45" si="5">C40*(1-D40)*(1-E40)</f>
        <v>2</v>
      </c>
      <c r="G40" s="101" t="s">
        <v>231</v>
      </c>
      <c r="H40" s="97">
        <f>'2.1'!H40</f>
        <v>3</v>
      </c>
      <c r="I40" s="96">
        <v>3</v>
      </c>
      <c r="J40" s="96">
        <v>3</v>
      </c>
      <c r="K40" s="96" t="s">
        <v>116</v>
      </c>
      <c r="L40" s="101" t="s">
        <v>231</v>
      </c>
      <c r="M40" s="97" t="s">
        <v>473</v>
      </c>
      <c r="N40" s="97" t="s">
        <v>302</v>
      </c>
      <c r="O40" s="97" t="s">
        <v>116</v>
      </c>
      <c r="P40" s="136" t="s">
        <v>116</v>
      </c>
    </row>
    <row r="41" spans="1:16" ht="15" customHeight="1" x14ac:dyDescent="0.15">
      <c r="A41" s="97" t="s">
        <v>32</v>
      </c>
      <c r="B41" s="97" t="s">
        <v>508</v>
      </c>
      <c r="C41" s="99">
        <f t="shared" si="4"/>
        <v>2</v>
      </c>
      <c r="D41" s="99"/>
      <c r="E41" s="99"/>
      <c r="F41" s="100">
        <f t="shared" si="5"/>
        <v>2</v>
      </c>
      <c r="G41" s="101" t="s">
        <v>231</v>
      </c>
      <c r="H41" s="97">
        <f>'2.1'!H41</f>
        <v>3</v>
      </c>
      <c r="I41" s="96">
        <v>3</v>
      </c>
      <c r="J41" s="96">
        <v>3</v>
      </c>
      <c r="K41" s="96" t="s">
        <v>116</v>
      </c>
      <c r="L41" s="101" t="s">
        <v>231</v>
      </c>
      <c r="M41" s="97" t="s">
        <v>473</v>
      </c>
      <c r="N41" s="97" t="s">
        <v>303</v>
      </c>
      <c r="O41" s="97" t="s">
        <v>116</v>
      </c>
      <c r="P41" s="136" t="s">
        <v>116</v>
      </c>
    </row>
    <row r="42" spans="1:16" ht="15" customHeight="1" x14ac:dyDescent="0.15">
      <c r="A42" s="97" t="s">
        <v>33</v>
      </c>
      <c r="B42" s="97" t="s">
        <v>508</v>
      </c>
      <c r="C42" s="99">
        <f t="shared" si="4"/>
        <v>2</v>
      </c>
      <c r="D42" s="99"/>
      <c r="E42" s="99"/>
      <c r="F42" s="100">
        <f t="shared" si="5"/>
        <v>2</v>
      </c>
      <c r="G42" s="101" t="s">
        <v>231</v>
      </c>
      <c r="H42" s="97">
        <f>'2.1'!H42</f>
        <v>2</v>
      </c>
      <c r="I42" s="96">
        <v>2</v>
      </c>
      <c r="J42" s="96">
        <v>2</v>
      </c>
      <c r="K42" s="96" t="s">
        <v>116</v>
      </c>
      <c r="L42" s="101" t="s">
        <v>231</v>
      </c>
      <c r="M42" s="97" t="s">
        <v>784</v>
      </c>
      <c r="N42" s="97" t="s">
        <v>304</v>
      </c>
      <c r="O42" s="222" t="s">
        <v>796</v>
      </c>
      <c r="P42" s="136" t="s">
        <v>116</v>
      </c>
    </row>
    <row r="43" spans="1:16" ht="15" customHeight="1" x14ac:dyDescent="0.15">
      <c r="A43" s="97" t="s">
        <v>34</v>
      </c>
      <c r="B43" s="97" t="s">
        <v>508</v>
      </c>
      <c r="C43" s="99">
        <f t="shared" si="4"/>
        <v>2</v>
      </c>
      <c r="D43" s="99"/>
      <c r="E43" s="99"/>
      <c r="F43" s="100">
        <f t="shared" si="5"/>
        <v>2</v>
      </c>
      <c r="G43" s="101" t="s">
        <v>231</v>
      </c>
      <c r="H43" s="97">
        <f>'2.1'!H43</f>
        <v>6</v>
      </c>
      <c r="I43" s="96">
        <v>6</v>
      </c>
      <c r="J43" s="96">
        <v>6</v>
      </c>
      <c r="K43" s="101" t="s">
        <v>116</v>
      </c>
      <c r="L43" s="101" t="s">
        <v>231</v>
      </c>
      <c r="M43" s="97" t="s">
        <v>473</v>
      </c>
      <c r="N43" s="97" t="s">
        <v>298</v>
      </c>
      <c r="O43" s="97" t="s">
        <v>116</v>
      </c>
      <c r="P43" s="136" t="s">
        <v>116</v>
      </c>
    </row>
    <row r="44" spans="1:16" ht="15" customHeight="1" x14ac:dyDescent="0.15">
      <c r="A44" s="97" t="s">
        <v>35</v>
      </c>
      <c r="B44" s="97" t="s">
        <v>508</v>
      </c>
      <c r="C44" s="99">
        <f t="shared" si="4"/>
        <v>2</v>
      </c>
      <c r="D44" s="99"/>
      <c r="E44" s="99"/>
      <c r="F44" s="100">
        <f t="shared" si="5"/>
        <v>2</v>
      </c>
      <c r="G44" s="101" t="s">
        <v>231</v>
      </c>
      <c r="H44" s="97">
        <f>'2.1'!H44</f>
        <v>4</v>
      </c>
      <c r="I44" s="96">
        <v>4</v>
      </c>
      <c r="J44" s="96">
        <v>4</v>
      </c>
      <c r="K44" s="101" t="s">
        <v>116</v>
      </c>
      <c r="L44" s="101" t="s">
        <v>231</v>
      </c>
      <c r="M44" s="97" t="s">
        <v>473</v>
      </c>
      <c r="N44" s="91" t="s">
        <v>299</v>
      </c>
      <c r="O44" s="97" t="s">
        <v>116</v>
      </c>
      <c r="P44" s="136" t="s">
        <v>116</v>
      </c>
    </row>
    <row r="45" spans="1:16" ht="15" customHeight="1" x14ac:dyDescent="0.15">
      <c r="A45" s="97" t="s">
        <v>137</v>
      </c>
      <c r="B45" s="97" t="s">
        <v>508</v>
      </c>
      <c r="C45" s="99">
        <f t="shared" si="4"/>
        <v>2</v>
      </c>
      <c r="D45" s="99"/>
      <c r="E45" s="99"/>
      <c r="F45" s="100">
        <f t="shared" si="5"/>
        <v>2</v>
      </c>
      <c r="G45" s="101" t="s">
        <v>231</v>
      </c>
      <c r="H45" s="97">
        <f>'2.1'!H45</f>
        <v>2</v>
      </c>
      <c r="I45" s="96">
        <v>2</v>
      </c>
      <c r="J45" s="96">
        <v>2</v>
      </c>
      <c r="K45" s="101" t="s">
        <v>116</v>
      </c>
      <c r="L45" s="101" t="s">
        <v>231</v>
      </c>
      <c r="M45" s="97" t="s">
        <v>236</v>
      </c>
      <c r="N45" s="97" t="s">
        <v>306</v>
      </c>
      <c r="O45" s="97" t="s">
        <v>116</v>
      </c>
      <c r="P45" s="136" t="s">
        <v>116</v>
      </c>
    </row>
    <row r="46" spans="1:16" ht="15" customHeight="1" x14ac:dyDescent="0.15">
      <c r="A46" s="161" t="s">
        <v>36</v>
      </c>
      <c r="B46" s="165"/>
      <c r="C46" s="165"/>
      <c r="D46" s="165"/>
      <c r="E46" s="165"/>
      <c r="F46" s="162"/>
      <c r="G46" s="166"/>
      <c r="H46" s="167"/>
      <c r="I46" s="167"/>
      <c r="J46" s="167"/>
      <c r="K46" s="167"/>
      <c r="L46" s="166"/>
      <c r="M46" s="166"/>
      <c r="N46" s="166"/>
      <c r="O46" s="166"/>
      <c r="P46" s="136" t="s">
        <v>116</v>
      </c>
    </row>
    <row r="47" spans="1:16" ht="15" customHeight="1" x14ac:dyDescent="0.15">
      <c r="A47" s="18" t="s">
        <v>37</v>
      </c>
      <c r="B47" s="97" t="s">
        <v>107</v>
      </c>
      <c r="C47" s="99">
        <f t="shared" ref="C47:C53" si="6">IF(B47=B$4,2,0)</f>
        <v>0</v>
      </c>
      <c r="D47" s="99"/>
      <c r="E47" s="99"/>
      <c r="F47" s="100">
        <f>C47*(1-D47)*(1-E47)</f>
        <v>0</v>
      </c>
      <c r="G47" s="101" t="s">
        <v>230</v>
      </c>
      <c r="H47" s="97">
        <f>'2.1'!H47</f>
        <v>3</v>
      </c>
      <c r="I47" s="96">
        <v>1</v>
      </c>
      <c r="J47" s="96">
        <v>1</v>
      </c>
      <c r="K47" s="101" t="s">
        <v>527</v>
      </c>
      <c r="L47" s="101" t="s">
        <v>116</v>
      </c>
      <c r="M47" s="97" t="s">
        <v>473</v>
      </c>
      <c r="N47" s="97" t="s">
        <v>525</v>
      </c>
      <c r="O47" s="97" t="s">
        <v>755</v>
      </c>
      <c r="P47" s="136" t="s">
        <v>116</v>
      </c>
    </row>
    <row r="48" spans="1:16" ht="15" customHeight="1" x14ac:dyDescent="0.15">
      <c r="A48" s="18" t="s">
        <v>38</v>
      </c>
      <c r="B48" s="97" t="s">
        <v>107</v>
      </c>
      <c r="C48" s="99">
        <f t="shared" si="6"/>
        <v>0</v>
      </c>
      <c r="D48" s="99"/>
      <c r="E48" s="99"/>
      <c r="F48" s="100">
        <f t="shared" ref="F48:F53" si="7">C48*(1-D48)*(1-E48)</f>
        <v>0</v>
      </c>
      <c r="G48" s="101" t="s">
        <v>230</v>
      </c>
      <c r="H48" s="97">
        <f>'2.1'!H48</f>
        <v>4</v>
      </c>
      <c r="I48" s="96">
        <v>0</v>
      </c>
      <c r="J48" s="96">
        <v>0</v>
      </c>
      <c r="K48" s="101" t="s">
        <v>492</v>
      </c>
      <c r="L48" s="101" t="s">
        <v>116</v>
      </c>
      <c r="M48" s="97" t="s">
        <v>473</v>
      </c>
      <c r="N48" s="97" t="s">
        <v>532</v>
      </c>
      <c r="O48" s="97" t="s">
        <v>747</v>
      </c>
      <c r="P48" s="136" t="s">
        <v>116</v>
      </c>
    </row>
    <row r="49" spans="1:16" ht="15" customHeight="1" x14ac:dyDescent="0.15">
      <c r="A49" s="18" t="s">
        <v>39</v>
      </c>
      <c r="B49" s="97" t="s">
        <v>107</v>
      </c>
      <c r="C49" s="99">
        <f t="shared" si="6"/>
        <v>0</v>
      </c>
      <c r="D49" s="99"/>
      <c r="E49" s="99"/>
      <c r="F49" s="100">
        <f t="shared" si="7"/>
        <v>0</v>
      </c>
      <c r="G49" s="101" t="s">
        <v>230</v>
      </c>
      <c r="H49" s="97">
        <f>'2.1'!H49</f>
        <v>2</v>
      </c>
      <c r="I49" s="96">
        <v>1</v>
      </c>
      <c r="J49" s="96">
        <v>1</v>
      </c>
      <c r="K49" s="101" t="s">
        <v>536</v>
      </c>
      <c r="L49" s="101" t="s">
        <v>116</v>
      </c>
      <c r="M49" s="97" t="s">
        <v>473</v>
      </c>
      <c r="N49" s="97" t="s">
        <v>310</v>
      </c>
      <c r="O49" s="101" t="s">
        <v>754</v>
      </c>
      <c r="P49" s="136" t="s">
        <v>116</v>
      </c>
    </row>
    <row r="50" spans="1:16" ht="15" customHeight="1" x14ac:dyDescent="0.15">
      <c r="A50" s="18" t="s">
        <v>40</v>
      </c>
      <c r="B50" s="97" t="s">
        <v>107</v>
      </c>
      <c r="C50" s="99">
        <f t="shared" si="6"/>
        <v>0</v>
      </c>
      <c r="D50" s="99"/>
      <c r="E50" s="99"/>
      <c r="F50" s="100">
        <f t="shared" si="7"/>
        <v>0</v>
      </c>
      <c r="G50" s="101" t="s">
        <v>230</v>
      </c>
      <c r="H50" s="97">
        <f>'2.1'!H50</f>
        <v>5</v>
      </c>
      <c r="I50" s="96">
        <v>3</v>
      </c>
      <c r="J50" s="96">
        <v>3</v>
      </c>
      <c r="K50" s="101" t="s">
        <v>540</v>
      </c>
      <c r="L50" s="101" t="s">
        <v>116</v>
      </c>
      <c r="M50" s="97" t="s">
        <v>784</v>
      </c>
      <c r="N50" s="97" t="s">
        <v>311</v>
      </c>
      <c r="O50" s="97" t="s">
        <v>748</v>
      </c>
      <c r="P50" s="136" t="s">
        <v>116</v>
      </c>
    </row>
    <row r="51" spans="1:16" ht="15" customHeight="1" x14ac:dyDescent="0.15">
      <c r="A51" s="18" t="s">
        <v>161</v>
      </c>
      <c r="B51" s="97" t="s">
        <v>107</v>
      </c>
      <c r="C51" s="99">
        <f t="shared" si="6"/>
        <v>0</v>
      </c>
      <c r="D51" s="99"/>
      <c r="E51" s="99"/>
      <c r="F51" s="100">
        <f t="shared" si="7"/>
        <v>0</v>
      </c>
      <c r="G51" s="101" t="s">
        <v>230</v>
      </c>
      <c r="H51" s="97">
        <f>'2.1'!H51</f>
        <v>5</v>
      </c>
      <c r="I51" s="96">
        <v>0</v>
      </c>
      <c r="J51" s="96">
        <v>0</v>
      </c>
      <c r="K51" s="101" t="s">
        <v>492</v>
      </c>
      <c r="L51" s="101" t="s">
        <v>116</v>
      </c>
      <c r="M51" s="97" t="s">
        <v>784</v>
      </c>
      <c r="N51" s="97" t="s">
        <v>544</v>
      </c>
      <c r="O51" s="97" t="s">
        <v>561</v>
      </c>
      <c r="P51" s="136" t="s">
        <v>116</v>
      </c>
    </row>
    <row r="52" spans="1:16" ht="15" customHeight="1" x14ac:dyDescent="0.15">
      <c r="A52" s="18" t="s">
        <v>41</v>
      </c>
      <c r="B52" s="97" t="s">
        <v>107</v>
      </c>
      <c r="C52" s="99">
        <f t="shared" si="6"/>
        <v>0</v>
      </c>
      <c r="D52" s="99"/>
      <c r="E52" s="99"/>
      <c r="F52" s="100">
        <f t="shared" si="7"/>
        <v>0</v>
      </c>
      <c r="G52" s="101" t="s">
        <v>230</v>
      </c>
      <c r="H52" s="97">
        <f>'2.1'!H52</f>
        <v>2</v>
      </c>
      <c r="I52" s="96">
        <v>0</v>
      </c>
      <c r="J52" s="96">
        <v>0</v>
      </c>
      <c r="K52" s="101" t="s">
        <v>492</v>
      </c>
      <c r="L52" s="101" t="s">
        <v>116</v>
      </c>
      <c r="M52" s="97" t="s">
        <v>236</v>
      </c>
      <c r="N52" s="97" t="s">
        <v>314</v>
      </c>
      <c r="O52" s="97" t="s">
        <v>561</v>
      </c>
      <c r="P52" s="136" t="s">
        <v>116</v>
      </c>
    </row>
    <row r="53" spans="1:16" ht="15" customHeight="1" x14ac:dyDescent="0.15">
      <c r="A53" s="18" t="s">
        <v>42</v>
      </c>
      <c r="B53" s="97" t="s">
        <v>508</v>
      </c>
      <c r="C53" s="99">
        <f t="shared" si="6"/>
        <v>2</v>
      </c>
      <c r="D53" s="99"/>
      <c r="E53" s="99"/>
      <c r="F53" s="100">
        <f t="shared" si="7"/>
        <v>2</v>
      </c>
      <c r="G53" s="101" t="s">
        <v>231</v>
      </c>
      <c r="H53" s="97">
        <f>'2.1'!H53</f>
        <v>4</v>
      </c>
      <c r="I53" s="96">
        <v>4</v>
      </c>
      <c r="J53" s="96">
        <v>4</v>
      </c>
      <c r="K53" s="101" t="s">
        <v>116</v>
      </c>
      <c r="L53" s="101" t="s">
        <v>231</v>
      </c>
      <c r="M53" s="97" t="s">
        <v>236</v>
      </c>
      <c r="N53" s="97" t="s">
        <v>548</v>
      </c>
      <c r="O53" s="97" t="s">
        <v>450</v>
      </c>
      <c r="P53" s="136" t="s">
        <v>116</v>
      </c>
    </row>
    <row r="54" spans="1:16" ht="15" customHeight="1" x14ac:dyDescent="0.15">
      <c r="A54" s="169" t="s">
        <v>43</v>
      </c>
      <c r="B54" s="165"/>
      <c r="C54" s="165"/>
      <c r="D54" s="165"/>
      <c r="E54" s="165"/>
      <c r="F54" s="162"/>
      <c r="G54" s="166"/>
      <c r="H54" s="167"/>
      <c r="I54" s="167"/>
      <c r="J54" s="167"/>
      <c r="K54" s="167"/>
      <c r="L54" s="166"/>
      <c r="M54" s="166"/>
      <c r="N54" s="166"/>
      <c r="O54" s="166"/>
      <c r="P54" s="136" t="s">
        <v>116</v>
      </c>
    </row>
    <row r="55" spans="1:16" ht="15" customHeight="1" x14ac:dyDescent="0.15">
      <c r="A55" s="18" t="s">
        <v>44</v>
      </c>
      <c r="B55" s="97" t="s">
        <v>508</v>
      </c>
      <c r="C55" s="99">
        <f t="shared" ref="C55:C98" si="8">IF(B55=B$4,2,0)</f>
        <v>2</v>
      </c>
      <c r="D55" s="99"/>
      <c r="E55" s="99"/>
      <c r="F55" s="100">
        <f t="shared" ref="F55:F68" si="9">C55*(1-D55)*(1-E55)</f>
        <v>2</v>
      </c>
      <c r="G55" s="101" t="s">
        <v>231</v>
      </c>
      <c r="H55" s="97">
        <f>'2.1'!H55</f>
        <v>2</v>
      </c>
      <c r="I55" s="96">
        <v>2</v>
      </c>
      <c r="J55" s="96">
        <v>2</v>
      </c>
      <c r="K55" s="96" t="s">
        <v>116</v>
      </c>
      <c r="L55" s="101" t="s">
        <v>231</v>
      </c>
      <c r="M55" s="97" t="s">
        <v>473</v>
      </c>
      <c r="N55" s="97" t="s">
        <v>323</v>
      </c>
      <c r="O55" s="97" t="s">
        <v>116</v>
      </c>
      <c r="P55" s="136" t="s">
        <v>116</v>
      </c>
    </row>
    <row r="56" spans="1:16" ht="15" customHeight="1" x14ac:dyDescent="0.15">
      <c r="A56" s="18" t="s">
        <v>218</v>
      </c>
      <c r="B56" s="97" t="s">
        <v>508</v>
      </c>
      <c r="C56" s="99">
        <f t="shared" si="8"/>
        <v>2</v>
      </c>
      <c r="D56" s="99"/>
      <c r="E56" s="99">
        <v>0.5</v>
      </c>
      <c r="F56" s="100">
        <f t="shared" si="9"/>
        <v>1</v>
      </c>
      <c r="G56" s="101" t="s">
        <v>231</v>
      </c>
      <c r="H56" s="97">
        <f>'2.1'!H56</f>
        <v>1</v>
      </c>
      <c r="I56" s="96">
        <v>1</v>
      </c>
      <c r="J56" s="96">
        <v>1</v>
      </c>
      <c r="K56" s="96" t="s">
        <v>116</v>
      </c>
      <c r="L56" s="101" t="s">
        <v>230</v>
      </c>
      <c r="M56" s="97" t="s">
        <v>784</v>
      </c>
      <c r="N56" s="97" t="s">
        <v>552</v>
      </c>
      <c r="O56" s="97" t="s">
        <v>746</v>
      </c>
      <c r="P56" s="136" t="s">
        <v>116</v>
      </c>
    </row>
    <row r="57" spans="1:16" ht="15" customHeight="1" x14ac:dyDescent="0.15">
      <c r="A57" s="18" t="s">
        <v>45</v>
      </c>
      <c r="B57" s="97" t="s">
        <v>508</v>
      </c>
      <c r="C57" s="99">
        <f t="shared" si="8"/>
        <v>2</v>
      </c>
      <c r="D57" s="99">
        <v>0.5</v>
      </c>
      <c r="E57" s="99"/>
      <c r="F57" s="100">
        <f t="shared" si="9"/>
        <v>1</v>
      </c>
      <c r="G57" s="101" t="s">
        <v>230</v>
      </c>
      <c r="H57" s="97">
        <f>'2.1'!H57</f>
        <v>5</v>
      </c>
      <c r="I57" s="96">
        <v>5</v>
      </c>
      <c r="J57" s="96">
        <v>5</v>
      </c>
      <c r="K57" s="101" t="s">
        <v>116</v>
      </c>
      <c r="L57" s="101" t="s">
        <v>231</v>
      </c>
      <c r="M57" s="97" t="s">
        <v>473</v>
      </c>
      <c r="N57" s="97" t="s">
        <v>324</v>
      </c>
      <c r="O57" s="91" t="s">
        <v>816</v>
      </c>
      <c r="P57" s="136" t="s">
        <v>116</v>
      </c>
    </row>
    <row r="58" spans="1:16" ht="15" customHeight="1" x14ac:dyDescent="0.15">
      <c r="A58" s="18" t="s">
        <v>46</v>
      </c>
      <c r="B58" s="97" t="s">
        <v>107</v>
      </c>
      <c r="C58" s="99">
        <f>IF(B58=B$4,2,0)</f>
        <v>0</v>
      </c>
      <c r="D58" s="99"/>
      <c r="E58" s="99"/>
      <c r="F58" s="100">
        <f t="shared" si="9"/>
        <v>0</v>
      </c>
      <c r="G58" s="101" t="s">
        <v>230</v>
      </c>
      <c r="H58" s="97">
        <f>'2.1'!H58</f>
        <v>4</v>
      </c>
      <c r="I58" s="96">
        <v>0</v>
      </c>
      <c r="J58" s="96">
        <v>0</v>
      </c>
      <c r="K58" s="101" t="s">
        <v>492</v>
      </c>
      <c r="L58" s="101" t="s">
        <v>116</v>
      </c>
      <c r="M58" s="97" t="s">
        <v>473</v>
      </c>
      <c r="N58" s="97" t="s">
        <v>357</v>
      </c>
      <c r="O58" s="97" t="s">
        <v>687</v>
      </c>
      <c r="P58" s="136" t="s">
        <v>116</v>
      </c>
    </row>
    <row r="59" spans="1:16" ht="15" customHeight="1" x14ac:dyDescent="0.15">
      <c r="A59" s="18" t="s">
        <v>47</v>
      </c>
      <c r="B59" s="97" t="s">
        <v>508</v>
      </c>
      <c r="C59" s="99">
        <f t="shared" si="8"/>
        <v>2</v>
      </c>
      <c r="D59" s="99"/>
      <c r="E59" s="99"/>
      <c r="F59" s="100">
        <f t="shared" si="9"/>
        <v>2</v>
      </c>
      <c r="G59" s="101" t="s">
        <v>231</v>
      </c>
      <c r="H59" s="97">
        <f>'2.1'!H59</f>
        <v>5</v>
      </c>
      <c r="I59" s="96">
        <v>5</v>
      </c>
      <c r="J59" s="96">
        <v>5</v>
      </c>
      <c r="K59" s="101" t="s">
        <v>116</v>
      </c>
      <c r="L59" s="101" t="s">
        <v>231</v>
      </c>
      <c r="M59" s="97" t="s">
        <v>473</v>
      </c>
      <c r="N59" s="97" t="s">
        <v>336</v>
      </c>
      <c r="O59" s="97" t="s">
        <v>450</v>
      </c>
      <c r="P59" s="136" t="s">
        <v>116</v>
      </c>
    </row>
    <row r="60" spans="1:16" ht="15" customHeight="1" x14ac:dyDescent="0.15">
      <c r="A60" s="18" t="s">
        <v>219</v>
      </c>
      <c r="B60" s="97" t="s">
        <v>508</v>
      </c>
      <c r="C60" s="99">
        <f t="shared" si="8"/>
        <v>2</v>
      </c>
      <c r="D60" s="99"/>
      <c r="E60" s="99"/>
      <c r="F60" s="100">
        <f t="shared" si="9"/>
        <v>2</v>
      </c>
      <c r="G60" s="101" t="s">
        <v>231</v>
      </c>
      <c r="H60" s="97">
        <f>'2.1'!H60</f>
        <v>2</v>
      </c>
      <c r="I60" s="96">
        <v>2</v>
      </c>
      <c r="J60" s="96">
        <v>2</v>
      </c>
      <c r="K60" s="101" t="s">
        <v>116</v>
      </c>
      <c r="L60" s="101" t="s">
        <v>231</v>
      </c>
      <c r="M60" s="97" t="s">
        <v>236</v>
      </c>
      <c r="N60" s="97" t="s">
        <v>338</v>
      </c>
      <c r="O60" s="97" t="s">
        <v>116</v>
      </c>
      <c r="P60" s="136" t="s">
        <v>116</v>
      </c>
    </row>
    <row r="61" spans="1:16" ht="15" customHeight="1" x14ac:dyDescent="0.15">
      <c r="A61" s="18" t="s">
        <v>48</v>
      </c>
      <c r="B61" s="97" t="s">
        <v>508</v>
      </c>
      <c r="C61" s="99">
        <f t="shared" si="8"/>
        <v>2</v>
      </c>
      <c r="D61" s="99"/>
      <c r="E61" s="99"/>
      <c r="F61" s="100">
        <f t="shared" si="9"/>
        <v>2</v>
      </c>
      <c r="G61" s="101" t="s">
        <v>231</v>
      </c>
      <c r="H61" s="97">
        <f>'2.1'!H61</f>
        <v>2</v>
      </c>
      <c r="I61" s="96">
        <v>2</v>
      </c>
      <c r="J61" s="96">
        <v>2</v>
      </c>
      <c r="K61" s="96" t="s">
        <v>116</v>
      </c>
      <c r="L61" s="101" t="s">
        <v>231</v>
      </c>
      <c r="M61" s="97" t="s">
        <v>473</v>
      </c>
      <c r="N61" s="97" t="s">
        <v>328</v>
      </c>
      <c r="O61" s="97" t="s">
        <v>116</v>
      </c>
      <c r="P61" s="136" t="s">
        <v>116</v>
      </c>
    </row>
    <row r="62" spans="1:16" ht="15" customHeight="1" x14ac:dyDescent="0.15">
      <c r="A62" s="18" t="s">
        <v>49</v>
      </c>
      <c r="B62" s="97" t="s">
        <v>508</v>
      </c>
      <c r="C62" s="99">
        <f t="shared" si="8"/>
        <v>2</v>
      </c>
      <c r="D62" s="99"/>
      <c r="E62" s="99"/>
      <c r="F62" s="100">
        <f t="shared" si="9"/>
        <v>2</v>
      </c>
      <c r="G62" s="101" t="s">
        <v>231</v>
      </c>
      <c r="H62" s="97">
        <f>'2.1'!H62</f>
        <v>5</v>
      </c>
      <c r="I62" s="96">
        <v>5</v>
      </c>
      <c r="J62" s="96">
        <v>5</v>
      </c>
      <c r="K62" s="96" t="s">
        <v>116</v>
      </c>
      <c r="L62" s="101" t="s">
        <v>231</v>
      </c>
      <c r="M62" s="97" t="s">
        <v>473</v>
      </c>
      <c r="N62" s="97" t="s">
        <v>329</v>
      </c>
      <c r="O62" s="97" t="s">
        <v>116</v>
      </c>
      <c r="P62" s="136" t="s">
        <v>116</v>
      </c>
    </row>
    <row r="63" spans="1:16" ht="15" customHeight="1" x14ac:dyDescent="0.15">
      <c r="A63" s="18" t="s">
        <v>148</v>
      </c>
      <c r="B63" s="97" t="s">
        <v>508</v>
      </c>
      <c r="C63" s="99">
        <f t="shared" si="8"/>
        <v>2</v>
      </c>
      <c r="D63" s="99"/>
      <c r="E63" s="99"/>
      <c r="F63" s="100">
        <f t="shared" si="9"/>
        <v>2</v>
      </c>
      <c r="G63" s="101" t="s">
        <v>231</v>
      </c>
      <c r="H63" s="97">
        <f>'2.1'!H63</f>
        <v>11</v>
      </c>
      <c r="I63" s="96">
        <v>11</v>
      </c>
      <c r="J63" s="96">
        <v>11</v>
      </c>
      <c r="K63" s="96" t="s">
        <v>116</v>
      </c>
      <c r="L63" s="101" t="s">
        <v>231</v>
      </c>
      <c r="M63" s="97" t="s">
        <v>473</v>
      </c>
      <c r="N63" s="97" t="s">
        <v>330</v>
      </c>
      <c r="O63" s="97" t="s">
        <v>450</v>
      </c>
      <c r="P63" s="136" t="s">
        <v>116</v>
      </c>
    </row>
    <row r="64" spans="1:16" ht="15" customHeight="1" x14ac:dyDescent="0.15">
      <c r="A64" s="18" t="s">
        <v>51</v>
      </c>
      <c r="B64" s="97" t="s">
        <v>508</v>
      </c>
      <c r="C64" s="99">
        <f t="shared" si="8"/>
        <v>2</v>
      </c>
      <c r="D64" s="99"/>
      <c r="E64" s="99"/>
      <c r="F64" s="100">
        <f t="shared" si="9"/>
        <v>2</v>
      </c>
      <c r="G64" s="101" t="s">
        <v>231</v>
      </c>
      <c r="H64" s="97">
        <f>'2.1'!H64</f>
        <v>2</v>
      </c>
      <c r="I64" s="96">
        <v>2</v>
      </c>
      <c r="J64" s="96">
        <v>2</v>
      </c>
      <c r="K64" s="96" t="s">
        <v>116</v>
      </c>
      <c r="L64" s="101" t="s">
        <v>231</v>
      </c>
      <c r="M64" s="97" t="s">
        <v>473</v>
      </c>
      <c r="N64" s="97" t="s">
        <v>361</v>
      </c>
      <c r="O64" s="97" t="s">
        <v>116</v>
      </c>
      <c r="P64" s="136" t="s">
        <v>116</v>
      </c>
    </row>
    <row r="65" spans="1:16" ht="15" customHeight="1" x14ac:dyDescent="0.15">
      <c r="A65" s="18" t="s">
        <v>52</v>
      </c>
      <c r="B65" s="97" t="s">
        <v>508</v>
      </c>
      <c r="C65" s="99">
        <f t="shared" si="8"/>
        <v>2</v>
      </c>
      <c r="D65" s="99">
        <v>0.5</v>
      </c>
      <c r="E65" s="99">
        <v>0.55000000000000004</v>
      </c>
      <c r="F65" s="100">
        <f t="shared" si="9"/>
        <v>0.44999999999999996</v>
      </c>
      <c r="G65" s="101" t="s">
        <v>231</v>
      </c>
      <c r="H65" s="97">
        <f>'2.1'!H65</f>
        <v>4</v>
      </c>
      <c r="I65" s="96">
        <v>4</v>
      </c>
      <c r="J65" s="96">
        <v>4</v>
      </c>
      <c r="K65" s="170" t="s">
        <v>116</v>
      </c>
      <c r="L65" s="170" t="s">
        <v>688</v>
      </c>
      <c r="M65" s="97" t="s">
        <v>473</v>
      </c>
      <c r="N65" s="97" t="s">
        <v>360</v>
      </c>
      <c r="O65" s="97" t="s">
        <v>749</v>
      </c>
      <c r="P65" s="136" t="s">
        <v>116</v>
      </c>
    </row>
    <row r="66" spans="1:16" ht="15" customHeight="1" x14ac:dyDescent="0.15">
      <c r="A66" s="18" t="s">
        <v>53</v>
      </c>
      <c r="B66" s="97" t="s">
        <v>508</v>
      </c>
      <c r="C66" s="99">
        <f t="shared" si="8"/>
        <v>2</v>
      </c>
      <c r="D66" s="99"/>
      <c r="E66" s="99"/>
      <c r="F66" s="100">
        <f t="shared" si="9"/>
        <v>2</v>
      </c>
      <c r="G66" s="101" t="s">
        <v>231</v>
      </c>
      <c r="H66" s="97">
        <f>'2.1'!H66</f>
        <v>4</v>
      </c>
      <c r="I66" s="96">
        <v>4</v>
      </c>
      <c r="J66" s="96">
        <v>4</v>
      </c>
      <c r="K66" s="96" t="s">
        <v>116</v>
      </c>
      <c r="L66" s="101" t="s">
        <v>231</v>
      </c>
      <c r="M66" s="97" t="s">
        <v>473</v>
      </c>
      <c r="N66" s="97" t="s">
        <v>331</v>
      </c>
      <c r="O66" s="97" t="s">
        <v>450</v>
      </c>
      <c r="P66" s="136" t="s">
        <v>116</v>
      </c>
    </row>
    <row r="67" spans="1:16" ht="15" customHeight="1" x14ac:dyDescent="0.15">
      <c r="A67" s="18" t="s">
        <v>54</v>
      </c>
      <c r="B67" s="97" t="s">
        <v>508</v>
      </c>
      <c r="C67" s="99">
        <f t="shared" si="8"/>
        <v>2</v>
      </c>
      <c r="D67" s="99"/>
      <c r="E67" s="99"/>
      <c r="F67" s="100">
        <f t="shared" si="9"/>
        <v>2</v>
      </c>
      <c r="G67" s="101" t="s">
        <v>231</v>
      </c>
      <c r="H67" s="97">
        <f>'2.1'!H67</f>
        <v>15</v>
      </c>
      <c r="I67" s="96">
        <v>15</v>
      </c>
      <c r="J67" s="96">
        <v>15</v>
      </c>
      <c r="K67" s="96" t="s">
        <v>116</v>
      </c>
      <c r="L67" s="101" t="s">
        <v>231</v>
      </c>
      <c r="M67" s="97" t="s">
        <v>236</v>
      </c>
      <c r="N67" s="97" t="s">
        <v>365</v>
      </c>
      <c r="O67" s="97" t="s">
        <v>116</v>
      </c>
      <c r="P67" s="136" t="s">
        <v>116</v>
      </c>
    </row>
    <row r="68" spans="1:16" ht="15" customHeight="1" x14ac:dyDescent="0.15">
      <c r="A68" s="18" t="s">
        <v>55</v>
      </c>
      <c r="B68" s="97" t="s">
        <v>508</v>
      </c>
      <c r="C68" s="99">
        <f t="shared" si="8"/>
        <v>2</v>
      </c>
      <c r="D68" s="99"/>
      <c r="E68" s="99"/>
      <c r="F68" s="100">
        <f t="shared" si="9"/>
        <v>2</v>
      </c>
      <c r="G68" s="101" t="s">
        <v>231</v>
      </c>
      <c r="H68" s="97">
        <f>'2.1'!H68</f>
        <v>6</v>
      </c>
      <c r="I68" s="96">
        <v>6</v>
      </c>
      <c r="J68" s="96">
        <v>6</v>
      </c>
      <c r="K68" s="96" t="s">
        <v>116</v>
      </c>
      <c r="L68" s="101" t="s">
        <v>231</v>
      </c>
      <c r="M68" s="97" t="s">
        <v>236</v>
      </c>
      <c r="N68" s="97" t="s">
        <v>366</v>
      </c>
      <c r="O68" s="97" t="s">
        <v>450</v>
      </c>
      <c r="P68" s="136" t="s">
        <v>116</v>
      </c>
    </row>
    <row r="69" spans="1:16" ht="15" customHeight="1" x14ac:dyDescent="0.15">
      <c r="A69" s="169" t="s">
        <v>56</v>
      </c>
      <c r="B69" s="166"/>
      <c r="C69" s="165"/>
      <c r="D69" s="165"/>
      <c r="E69" s="165"/>
      <c r="F69" s="162"/>
      <c r="G69" s="166"/>
      <c r="H69" s="167"/>
      <c r="I69" s="167"/>
      <c r="J69" s="167"/>
      <c r="K69" s="167"/>
      <c r="L69" s="166"/>
      <c r="M69" s="166"/>
      <c r="N69" s="166"/>
      <c r="O69" s="166"/>
      <c r="P69" s="136" t="s">
        <v>116</v>
      </c>
    </row>
    <row r="70" spans="1:16" s="6" customFormat="1" ht="15" customHeight="1" x14ac:dyDescent="0.15">
      <c r="A70" s="18" t="s">
        <v>57</v>
      </c>
      <c r="B70" s="97" t="s">
        <v>107</v>
      </c>
      <c r="C70" s="99">
        <f>IF(B70=B$4,2,0)</f>
        <v>0</v>
      </c>
      <c r="D70" s="99"/>
      <c r="E70" s="99"/>
      <c r="F70" s="100">
        <f t="shared" ref="F70:F75" si="10">C70*(1-D70)*(1-E70)</f>
        <v>0</v>
      </c>
      <c r="G70" s="101" t="s">
        <v>230</v>
      </c>
      <c r="H70" s="97">
        <f>'2.1'!H70</f>
        <v>3</v>
      </c>
      <c r="I70" s="96">
        <v>0</v>
      </c>
      <c r="J70" s="96">
        <v>0</v>
      </c>
      <c r="K70" s="101" t="s">
        <v>492</v>
      </c>
      <c r="L70" s="101" t="s">
        <v>116</v>
      </c>
      <c r="M70" s="97" t="s">
        <v>473</v>
      </c>
      <c r="N70" s="97" t="s">
        <v>368</v>
      </c>
      <c r="O70" s="97" t="s">
        <v>561</v>
      </c>
      <c r="P70" s="136" t="s">
        <v>116</v>
      </c>
    </row>
    <row r="71" spans="1:16" ht="15" customHeight="1" x14ac:dyDescent="0.15">
      <c r="A71" s="18" t="s">
        <v>58</v>
      </c>
      <c r="B71" s="97" t="s">
        <v>508</v>
      </c>
      <c r="C71" s="99">
        <f t="shared" si="8"/>
        <v>2</v>
      </c>
      <c r="D71" s="99"/>
      <c r="E71" s="99"/>
      <c r="F71" s="100">
        <f t="shared" si="10"/>
        <v>2</v>
      </c>
      <c r="G71" s="101" t="s">
        <v>231</v>
      </c>
      <c r="H71" s="97">
        <f>'2.1'!H71</f>
        <v>2</v>
      </c>
      <c r="I71" s="96">
        <v>2</v>
      </c>
      <c r="J71" s="96">
        <v>2</v>
      </c>
      <c r="K71" s="96" t="s">
        <v>116</v>
      </c>
      <c r="L71" s="101" t="s">
        <v>231</v>
      </c>
      <c r="M71" s="97" t="s">
        <v>473</v>
      </c>
      <c r="N71" s="97" t="s">
        <v>370</v>
      </c>
      <c r="O71" s="97" t="s">
        <v>116</v>
      </c>
      <c r="P71" s="136" t="s">
        <v>116</v>
      </c>
    </row>
    <row r="72" spans="1:16" s="6" customFormat="1" ht="15" customHeight="1" x14ac:dyDescent="0.15">
      <c r="A72" s="18" t="s">
        <v>59</v>
      </c>
      <c r="B72" s="97" t="s">
        <v>508</v>
      </c>
      <c r="C72" s="99">
        <f t="shared" si="8"/>
        <v>2</v>
      </c>
      <c r="D72" s="99"/>
      <c r="E72" s="99"/>
      <c r="F72" s="100">
        <f t="shared" si="10"/>
        <v>2</v>
      </c>
      <c r="G72" s="101" t="s">
        <v>231</v>
      </c>
      <c r="H72" s="97">
        <f>'2.1'!H72</f>
        <v>5</v>
      </c>
      <c r="I72" s="96">
        <v>5</v>
      </c>
      <c r="J72" s="96">
        <v>5</v>
      </c>
      <c r="K72" s="96" t="s">
        <v>116</v>
      </c>
      <c r="L72" s="101" t="s">
        <v>231</v>
      </c>
      <c r="M72" s="97" t="s">
        <v>473</v>
      </c>
      <c r="N72" s="97" t="s">
        <v>373</v>
      </c>
      <c r="O72" s="97" t="s">
        <v>116</v>
      </c>
      <c r="P72" s="136" t="s">
        <v>116</v>
      </c>
    </row>
    <row r="73" spans="1:16" ht="15" customHeight="1" x14ac:dyDescent="0.15">
      <c r="A73" s="18" t="s">
        <v>60</v>
      </c>
      <c r="B73" s="97" t="s">
        <v>107</v>
      </c>
      <c r="C73" s="99">
        <f t="shared" si="8"/>
        <v>0</v>
      </c>
      <c r="D73" s="99"/>
      <c r="E73" s="99"/>
      <c r="F73" s="100">
        <f t="shared" si="10"/>
        <v>0</v>
      </c>
      <c r="G73" s="101" t="s">
        <v>230</v>
      </c>
      <c r="H73" s="97">
        <f>'2.1'!H73</f>
        <v>10</v>
      </c>
      <c r="I73" s="96">
        <v>0</v>
      </c>
      <c r="J73" s="96">
        <v>0</v>
      </c>
      <c r="K73" s="101" t="s">
        <v>492</v>
      </c>
      <c r="L73" s="101" t="s">
        <v>116</v>
      </c>
      <c r="M73" s="97" t="s">
        <v>473</v>
      </c>
      <c r="N73" s="97" t="s">
        <v>403</v>
      </c>
      <c r="O73" s="97" t="s">
        <v>561</v>
      </c>
      <c r="P73" s="136" t="s">
        <v>116</v>
      </c>
    </row>
    <row r="74" spans="1:16" ht="15" customHeight="1" x14ac:dyDescent="0.15">
      <c r="A74" s="18" t="s">
        <v>160</v>
      </c>
      <c r="B74" s="97" t="s">
        <v>508</v>
      </c>
      <c r="C74" s="99">
        <f t="shared" si="8"/>
        <v>2</v>
      </c>
      <c r="D74" s="99"/>
      <c r="E74" s="99"/>
      <c r="F74" s="100">
        <f t="shared" si="10"/>
        <v>2</v>
      </c>
      <c r="G74" s="101" t="s">
        <v>231</v>
      </c>
      <c r="H74" s="97">
        <f>'2.1'!H74</f>
        <v>3</v>
      </c>
      <c r="I74" s="96">
        <v>3</v>
      </c>
      <c r="J74" s="96">
        <v>3</v>
      </c>
      <c r="K74" s="96" t="s">
        <v>116</v>
      </c>
      <c r="L74" s="101" t="s">
        <v>231</v>
      </c>
      <c r="M74" s="97" t="s">
        <v>473</v>
      </c>
      <c r="N74" s="97" t="s">
        <v>374</v>
      </c>
      <c r="O74" s="97" t="s">
        <v>116</v>
      </c>
      <c r="P74" s="136" t="s">
        <v>116</v>
      </c>
    </row>
    <row r="75" spans="1:16" ht="15" customHeight="1" x14ac:dyDescent="0.15">
      <c r="A75" s="18" t="s">
        <v>61</v>
      </c>
      <c r="B75" s="97" t="s">
        <v>508</v>
      </c>
      <c r="C75" s="99">
        <f t="shared" si="8"/>
        <v>2</v>
      </c>
      <c r="D75" s="99"/>
      <c r="E75" s="99"/>
      <c r="F75" s="100">
        <f t="shared" si="10"/>
        <v>2</v>
      </c>
      <c r="G75" s="101" t="s">
        <v>231</v>
      </c>
      <c r="H75" s="97">
        <f>'2.1'!H75</f>
        <v>3</v>
      </c>
      <c r="I75" s="96">
        <v>3</v>
      </c>
      <c r="J75" s="96">
        <v>3</v>
      </c>
      <c r="K75" s="96" t="s">
        <v>116</v>
      </c>
      <c r="L75" s="101" t="s">
        <v>231</v>
      </c>
      <c r="M75" s="97" t="s">
        <v>473</v>
      </c>
      <c r="N75" s="171" t="s">
        <v>599</v>
      </c>
      <c r="O75" s="97" t="s">
        <v>116</v>
      </c>
      <c r="P75" s="136" t="s">
        <v>116</v>
      </c>
    </row>
    <row r="76" spans="1:16" ht="15" customHeight="1" x14ac:dyDescent="0.15">
      <c r="A76" s="169" t="s">
        <v>62</v>
      </c>
      <c r="B76" s="166"/>
      <c r="C76" s="165"/>
      <c r="D76" s="165"/>
      <c r="E76" s="165"/>
      <c r="F76" s="162"/>
      <c r="G76" s="166"/>
      <c r="H76" s="167"/>
      <c r="I76" s="167"/>
      <c r="J76" s="167"/>
      <c r="K76" s="167"/>
      <c r="L76" s="166"/>
      <c r="M76" s="166"/>
      <c r="N76" s="166"/>
      <c r="O76" s="166"/>
      <c r="P76" s="136" t="s">
        <v>116</v>
      </c>
    </row>
    <row r="77" spans="1:16" ht="15" customHeight="1" x14ac:dyDescent="0.15">
      <c r="A77" s="18" t="s">
        <v>63</v>
      </c>
      <c r="B77" s="97" t="s">
        <v>508</v>
      </c>
      <c r="C77" s="99">
        <f t="shared" si="8"/>
        <v>2</v>
      </c>
      <c r="D77" s="99"/>
      <c r="E77" s="99"/>
      <c r="F77" s="100">
        <f>C77*(1-D77)*(1-E77)</f>
        <v>2</v>
      </c>
      <c r="G77" s="101" t="s">
        <v>231</v>
      </c>
      <c r="H77" s="97">
        <f>'2.1'!H77</f>
        <v>4</v>
      </c>
      <c r="I77" s="96">
        <v>4</v>
      </c>
      <c r="J77" s="96">
        <v>4</v>
      </c>
      <c r="K77" s="96" t="s">
        <v>116</v>
      </c>
      <c r="L77" s="101" t="s">
        <v>231</v>
      </c>
      <c r="M77" s="97" t="s">
        <v>473</v>
      </c>
      <c r="N77" s="97" t="s">
        <v>603</v>
      </c>
      <c r="O77" s="97" t="s">
        <v>450</v>
      </c>
      <c r="P77" s="136" t="s">
        <v>116</v>
      </c>
    </row>
    <row r="78" spans="1:16" ht="15" customHeight="1" x14ac:dyDescent="0.15">
      <c r="A78" s="18" t="s">
        <v>65</v>
      </c>
      <c r="B78" s="97" t="s">
        <v>107</v>
      </c>
      <c r="C78" s="99">
        <f t="shared" si="8"/>
        <v>0</v>
      </c>
      <c r="D78" s="99"/>
      <c r="E78" s="99"/>
      <c r="F78" s="100">
        <f t="shared" ref="F78:F86" si="11">C78*(1-D78)*(1-E78)</f>
        <v>0</v>
      </c>
      <c r="G78" s="101" t="s">
        <v>230</v>
      </c>
      <c r="H78" s="97">
        <f>'2.1'!H78</f>
        <v>3</v>
      </c>
      <c r="I78" s="96">
        <v>0</v>
      </c>
      <c r="J78" s="96">
        <v>0</v>
      </c>
      <c r="K78" s="101" t="s">
        <v>492</v>
      </c>
      <c r="L78" s="101" t="s">
        <v>116</v>
      </c>
      <c r="M78" s="97" t="s">
        <v>473</v>
      </c>
      <c r="N78" s="171" t="s">
        <v>408</v>
      </c>
      <c r="O78" s="97" t="s">
        <v>561</v>
      </c>
      <c r="P78" s="136" t="s">
        <v>116</v>
      </c>
    </row>
    <row r="79" spans="1:16" s="6" customFormat="1" ht="15" customHeight="1" x14ac:dyDescent="0.15">
      <c r="A79" s="18" t="s">
        <v>66</v>
      </c>
      <c r="B79" s="97" t="s">
        <v>508</v>
      </c>
      <c r="C79" s="99">
        <f t="shared" si="8"/>
        <v>2</v>
      </c>
      <c r="D79" s="99"/>
      <c r="E79" s="99"/>
      <c r="F79" s="100">
        <f>C79*(1-D79)*(1-E79)</f>
        <v>2</v>
      </c>
      <c r="G79" s="101" t="s">
        <v>231</v>
      </c>
      <c r="H79" s="97">
        <f>'2.1'!H79</f>
        <v>1</v>
      </c>
      <c r="I79" s="96">
        <v>1</v>
      </c>
      <c r="J79" s="96">
        <v>1</v>
      </c>
      <c r="K79" s="96" t="s">
        <v>116</v>
      </c>
      <c r="L79" s="101" t="s">
        <v>231</v>
      </c>
      <c r="M79" s="97" t="s">
        <v>473</v>
      </c>
      <c r="N79" s="97" t="s">
        <v>465</v>
      </c>
      <c r="O79" s="97" t="s">
        <v>116</v>
      </c>
      <c r="P79" s="136" t="s">
        <v>116</v>
      </c>
    </row>
    <row r="80" spans="1:16" ht="15" customHeight="1" x14ac:dyDescent="0.15">
      <c r="A80" s="18" t="s">
        <v>67</v>
      </c>
      <c r="B80" s="97" t="s">
        <v>508</v>
      </c>
      <c r="C80" s="99">
        <f t="shared" si="8"/>
        <v>2</v>
      </c>
      <c r="D80" s="99"/>
      <c r="E80" s="99"/>
      <c r="F80" s="100">
        <f t="shared" si="11"/>
        <v>2</v>
      </c>
      <c r="G80" s="101" t="s">
        <v>231</v>
      </c>
      <c r="H80" s="97">
        <f>'2.1'!H80</f>
        <v>3</v>
      </c>
      <c r="I80" s="96">
        <v>3</v>
      </c>
      <c r="J80" s="96">
        <v>3</v>
      </c>
      <c r="K80" s="96" t="s">
        <v>116</v>
      </c>
      <c r="L80" s="101" t="s">
        <v>231</v>
      </c>
      <c r="M80" s="97" t="s">
        <v>473</v>
      </c>
      <c r="N80" s="97" t="s">
        <v>409</v>
      </c>
      <c r="O80" s="97" t="s">
        <v>450</v>
      </c>
      <c r="P80" s="136" t="s">
        <v>116</v>
      </c>
    </row>
    <row r="81" spans="1:16" ht="15" customHeight="1" x14ac:dyDescent="0.15">
      <c r="A81" s="18" t="s">
        <v>69</v>
      </c>
      <c r="B81" s="97" t="s">
        <v>508</v>
      </c>
      <c r="C81" s="99">
        <f t="shared" si="8"/>
        <v>2</v>
      </c>
      <c r="D81" s="99"/>
      <c r="E81" s="99"/>
      <c r="F81" s="100">
        <f t="shared" si="11"/>
        <v>2</v>
      </c>
      <c r="G81" s="101" t="s">
        <v>231</v>
      </c>
      <c r="H81" s="97">
        <f>'2.1'!H81</f>
        <v>2</v>
      </c>
      <c r="I81" s="96">
        <v>2</v>
      </c>
      <c r="J81" s="96">
        <v>2</v>
      </c>
      <c r="K81" s="96" t="s">
        <v>116</v>
      </c>
      <c r="L81" s="101" t="s">
        <v>231</v>
      </c>
      <c r="M81" s="97" t="s">
        <v>473</v>
      </c>
      <c r="N81" s="97" t="s">
        <v>379</v>
      </c>
      <c r="O81" s="97" t="s">
        <v>116</v>
      </c>
      <c r="P81" s="136" t="s">
        <v>116</v>
      </c>
    </row>
    <row r="82" spans="1:16" ht="15" customHeight="1" x14ac:dyDescent="0.15">
      <c r="A82" s="18" t="s">
        <v>70</v>
      </c>
      <c r="B82" s="97" t="s">
        <v>508</v>
      </c>
      <c r="C82" s="99">
        <f t="shared" si="8"/>
        <v>2</v>
      </c>
      <c r="D82" s="99"/>
      <c r="E82" s="99">
        <v>0.5</v>
      </c>
      <c r="F82" s="100">
        <f t="shared" si="11"/>
        <v>1</v>
      </c>
      <c r="G82" s="101" t="s">
        <v>231</v>
      </c>
      <c r="H82" s="97">
        <f>'2.1'!H82</f>
        <v>3</v>
      </c>
      <c r="I82" s="96">
        <v>3</v>
      </c>
      <c r="J82" s="96">
        <v>3</v>
      </c>
      <c r="K82" s="101" t="s">
        <v>116</v>
      </c>
      <c r="L82" s="101" t="s">
        <v>478</v>
      </c>
      <c r="M82" s="97" t="s">
        <v>236</v>
      </c>
      <c r="N82" s="97" t="s">
        <v>413</v>
      </c>
      <c r="O82" s="113" t="s">
        <v>750</v>
      </c>
      <c r="P82" s="136" t="s">
        <v>116</v>
      </c>
    </row>
    <row r="83" spans="1:16" ht="15" customHeight="1" x14ac:dyDescent="0.15">
      <c r="A83" s="18" t="s">
        <v>117</v>
      </c>
      <c r="B83" s="97" t="s">
        <v>508</v>
      </c>
      <c r="C83" s="99">
        <f t="shared" si="8"/>
        <v>2</v>
      </c>
      <c r="D83" s="99"/>
      <c r="E83" s="99"/>
      <c r="F83" s="100">
        <f t="shared" si="11"/>
        <v>2</v>
      </c>
      <c r="G83" s="101" t="s">
        <v>231</v>
      </c>
      <c r="H83" s="97">
        <f>'2.1'!H83</f>
        <v>5</v>
      </c>
      <c r="I83" s="96">
        <v>5</v>
      </c>
      <c r="J83" s="96">
        <v>5</v>
      </c>
      <c r="K83" s="101" t="s">
        <v>116</v>
      </c>
      <c r="L83" s="101" t="s">
        <v>231</v>
      </c>
      <c r="M83" s="97" t="s">
        <v>473</v>
      </c>
      <c r="N83" s="97" t="s">
        <v>415</v>
      </c>
      <c r="O83" s="97" t="s">
        <v>116</v>
      </c>
      <c r="P83" s="136" t="s">
        <v>116</v>
      </c>
    </row>
    <row r="84" spans="1:16" ht="15" customHeight="1" x14ac:dyDescent="0.15">
      <c r="A84" s="18" t="s">
        <v>71</v>
      </c>
      <c r="B84" s="97" t="s">
        <v>508</v>
      </c>
      <c r="C84" s="99">
        <f t="shared" si="8"/>
        <v>2</v>
      </c>
      <c r="D84" s="99"/>
      <c r="E84" s="99"/>
      <c r="F84" s="100">
        <f t="shared" si="11"/>
        <v>2</v>
      </c>
      <c r="G84" s="101" t="s">
        <v>231</v>
      </c>
      <c r="H84" s="97">
        <f>'2.1'!H84</f>
        <v>4</v>
      </c>
      <c r="I84" s="96">
        <v>4</v>
      </c>
      <c r="J84" s="96">
        <v>4</v>
      </c>
      <c r="K84" s="101" t="s">
        <v>116</v>
      </c>
      <c r="L84" s="101" t="s">
        <v>231</v>
      </c>
      <c r="M84" s="97" t="s">
        <v>473</v>
      </c>
      <c r="N84" s="97" t="s">
        <v>614</v>
      </c>
      <c r="O84" s="97" t="s">
        <v>450</v>
      </c>
      <c r="P84" s="136" t="s">
        <v>116</v>
      </c>
    </row>
    <row r="85" spans="1:16" ht="15" customHeight="1" x14ac:dyDescent="0.15">
      <c r="A85" s="18" t="s">
        <v>72</v>
      </c>
      <c r="B85" s="97" t="s">
        <v>508</v>
      </c>
      <c r="C85" s="99">
        <f t="shared" si="8"/>
        <v>2</v>
      </c>
      <c r="D85" s="99"/>
      <c r="E85" s="99"/>
      <c r="F85" s="100">
        <f t="shared" si="11"/>
        <v>2</v>
      </c>
      <c r="G85" s="101" t="s">
        <v>231</v>
      </c>
      <c r="H85" s="97">
        <f>'2.1'!H85</f>
        <v>4</v>
      </c>
      <c r="I85" s="96">
        <v>4</v>
      </c>
      <c r="J85" s="96">
        <v>4</v>
      </c>
      <c r="K85" s="101" t="s">
        <v>116</v>
      </c>
      <c r="L85" s="101" t="s">
        <v>231</v>
      </c>
      <c r="M85" s="97" t="s">
        <v>473</v>
      </c>
      <c r="N85" s="97" t="s">
        <v>417</v>
      </c>
      <c r="O85" s="97" t="s">
        <v>116</v>
      </c>
      <c r="P85" s="136" t="s">
        <v>116</v>
      </c>
    </row>
    <row r="86" spans="1:16" ht="15" customHeight="1" x14ac:dyDescent="0.15">
      <c r="A86" s="18" t="s">
        <v>73</v>
      </c>
      <c r="B86" s="97" t="s">
        <v>508</v>
      </c>
      <c r="C86" s="99">
        <f t="shared" si="8"/>
        <v>2</v>
      </c>
      <c r="D86" s="99"/>
      <c r="E86" s="99"/>
      <c r="F86" s="100">
        <f t="shared" si="11"/>
        <v>2</v>
      </c>
      <c r="G86" s="101" t="s">
        <v>231</v>
      </c>
      <c r="H86" s="97">
        <f>'2.1'!H86</f>
        <v>3</v>
      </c>
      <c r="I86" s="96">
        <v>3</v>
      </c>
      <c r="J86" s="96">
        <v>3</v>
      </c>
      <c r="K86" s="96" t="s">
        <v>116</v>
      </c>
      <c r="L86" s="101" t="s">
        <v>231</v>
      </c>
      <c r="M86" s="97" t="s">
        <v>473</v>
      </c>
      <c r="N86" s="97" t="s">
        <v>384</v>
      </c>
      <c r="O86" s="97" t="s">
        <v>450</v>
      </c>
      <c r="P86" s="136" t="s">
        <v>116</v>
      </c>
    </row>
    <row r="87" spans="1:16" ht="15" customHeight="1" x14ac:dyDescent="0.15">
      <c r="A87" s="161" t="s">
        <v>74</v>
      </c>
      <c r="B87" s="166"/>
      <c r="C87" s="165"/>
      <c r="D87" s="165"/>
      <c r="E87" s="165"/>
      <c r="F87" s="162"/>
      <c r="G87" s="166"/>
      <c r="H87" s="167"/>
      <c r="I87" s="167"/>
      <c r="J87" s="167"/>
      <c r="K87" s="167"/>
      <c r="L87" s="166"/>
      <c r="M87" s="166"/>
      <c r="N87" s="166"/>
      <c r="O87" s="166"/>
      <c r="P87" s="136" t="s">
        <v>116</v>
      </c>
    </row>
    <row r="88" spans="1:16" ht="15" customHeight="1" x14ac:dyDescent="0.15">
      <c r="A88" s="97" t="s">
        <v>64</v>
      </c>
      <c r="B88" s="97" t="s">
        <v>508</v>
      </c>
      <c r="C88" s="99">
        <f>IF(B88=B$4,2,0)</f>
        <v>2</v>
      </c>
      <c r="D88" s="99"/>
      <c r="E88" s="99"/>
      <c r="F88" s="100">
        <f>C88*(1-D88)*(1-E88)</f>
        <v>2</v>
      </c>
      <c r="G88" s="101" t="s">
        <v>231</v>
      </c>
      <c r="H88" s="97">
        <f>'2.1'!H88</f>
        <v>5</v>
      </c>
      <c r="I88" s="96">
        <v>5</v>
      </c>
      <c r="J88" s="96">
        <v>5</v>
      </c>
      <c r="K88" s="96" t="s">
        <v>116</v>
      </c>
      <c r="L88" s="101" t="s">
        <v>231</v>
      </c>
      <c r="M88" s="97" t="s">
        <v>473</v>
      </c>
      <c r="N88" s="97" t="s">
        <v>421</v>
      </c>
      <c r="O88" s="97" t="s">
        <v>450</v>
      </c>
      <c r="P88" s="136" t="s">
        <v>116</v>
      </c>
    </row>
    <row r="89" spans="1:16" ht="15" customHeight="1" x14ac:dyDescent="0.15">
      <c r="A89" s="97" t="s">
        <v>75</v>
      </c>
      <c r="B89" s="97" t="s">
        <v>508</v>
      </c>
      <c r="C89" s="99">
        <f>IF(B89=B$4,2,0)</f>
        <v>2</v>
      </c>
      <c r="D89" s="99"/>
      <c r="E89" s="99"/>
      <c r="F89" s="100">
        <f t="shared" ref="F89:F98" si="12">C89*(1-D89)*(1-E89)</f>
        <v>2</v>
      </c>
      <c r="G89" s="101" t="s">
        <v>231</v>
      </c>
      <c r="H89" s="97">
        <f>'2.1'!H89</f>
        <v>2</v>
      </c>
      <c r="I89" s="96">
        <v>2</v>
      </c>
      <c r="J89" s="96">
        <v>2</v>
      </c>
      <c r="K89" s="96" t="s">
        <v>116</v>
      </c>
      <c r="L89" s="101" t="s">
        <v>231</v>
      </c>
      <c r="M89" s="97" t="s">
        <v>473</v>
      </c>
      <c r="N89" s="97" t="s">
        <v>423</v>
      </c>
      <c r="O89" s="97" t="s">
        <v>116</v>
      </c>
      <c r="P89" s="136" t="s">
        <v>116</v>
      </c>
    </row>
    <row r="90" spans="1:16" ht="15" customHeight="1" x14ac:dyDescent="0.15">
      <c r="A90" s="97" t="s">
        <v>68</v>
      </c>
      <c r="B90" s="97" t="s">
        <v>508</v>
      </c>
      <c r="C90" s="99">
        <f>IF(B90=B$4,2,0)</f>
        <v>2</v>
      </c>
      <c r="D90" s="99"/>
      <c r="E90" s="99"/>
      <c r="F90" s="100">
        <f t="shared" si="12"/>
        <v>2</v>
      </c>
      <c r="G90" s="101" t="s">
        <v>231</v>
      </c>
      <c r="H90" s="97">
        <f>'2.1'!H90</f>
        <v>7</v>
      </c>
      <c r="I90" s="96">
        <v>7</v>
      </c>
      <c r="J90" s="96">
        <v>7</v>
      </c>
      <c r="K90" s="96" t="s">
        <v>116</v>
      </c>
      <c r="L90" s="101" t="s">
        <v>231</v>
      </c>
      <c r="M90" s="97" t="s">
        <v>236</v>
      </c>
      <c r="N90" s="171" t="s">
        <v>389</v>
      </c>
      <c r="O90" s="97" t="s">
        <v>116</v>
      </c>
      <c r="P90" s="136" t="s">
        <v>116</v>
      </c>
    </row>
    <row r="91" spans="1:16" ht="15" customHeight="1" x14ac:dyDescent="0.15">
      <c r="A91" s="97" t="s">
        <v>76</v>
      </c>
      <c r="B91" s="97" t="s">
        <v>107</v>
      </c>
      <c r="C91" s="99">
        <f t="shared" si="8"/>
        <v>0</v>
      </c>
      <c r="D91" s="99"/>
      <c r="E91" s="99"/>
      <c r="F91" s="100">
        <f t="shared" si="12"/>
        <v>0</v>
      </c>
      <c r="G91" s="101" t="s">
        <v>230</v>
      </c>
      <c r="H91" s="97">
        <f>'2.1'!H91</f>
        <v>5</v>
      </c>
      <c r="I91" s="96">
        <v>4</v>
      </c>
      <c r="J91" s="96">
        <v>4</v>
      </c>
      <c r="K91" s="101" t="s">
        <v>624</v>
      </c>
      <c r="L91" s="101" t="s">
        <v>231</v>
      </c>
      <c r="M91" s="97" t="s">
        <v>473</v>
      </c>
      <c r="N91" s="97" t="s">
        <v>427</v>
      </c>
      <c r="O91" s="101" t="s">
        <v>753</v>
      </c>
      <c r="P91" s="136" t="s">
        <v>116</v>
      </c>
    </row>
    <row r="92" spans="1:16" ht="15" customHeight="1" x14ac:dyDescent="0.15">
      <c r="A92" s="97" t="s">
        <v>77</v>
      </c>
      <c r="B92" s="97" t="s">
        <v>508</v>
      </c>
      <c r="C92" s="99">
        <f t="shared" si="8"/>
        <v>2</v>
      </c>
      <c r="D92" s="99"/>
      <c r="E92" s="99"/>
      <c r="F92" s="100">
        <f t="shared" si="12"/>
        <v>2</v>
      </c>
      <c r="G92" s="101" t="s">
        <v>231</v>
      </c>
      <c r="H92" s="97">
        <f>'2.1'!H92</f>
        <v>10</v>
      </c>
      <c r="I92" s="96">
        <v>10</v>
      </c>
      <c r="J92" s="96">
        <v>10</v>
      </c>
      <c r="K92" s="96" t="s">
        <v>116</v>
      </c>
      <c r="L92" s="101" t="s">
        <v>231</v>
      </c>
      <c r="M92" s="97" t="s">
        <v>236</v>
      </c>
      <c r="N92" s="171" t="s">
        <v>392</v>
      </c>
      <c r="O92" s="97" t="s">
        <v>116</v>
      </c>
      <c r="P92" s="136" t="s">
        <v>116</v>
      </c>
    </row>
    <row r="93" spans="1:16" ht="15" customHeight="1" x14ac:dyDescent="0.15">
      <c r="A93" s="97" t="s">
        <v>78</v>
      </c>
      <c r="B93" s="97" t="s">
        <v>508</v>
      </c>
      <c r="C93" s="99">
        <f t="shared" si="8"/>
        <v>2</v>
      </c>
      <c r="D93" s="99"/>
      <c r="E93" s="99"/>
      <c r="F93" s="100">
        <f t="shared" si="12"/>
        <v>2</v>
      </c>
      <c r="G93" s="101" t="s">
        <v>231</v>
      </c>
      <c r="H93" s="97">
        <f>'2.1'!H93</f>
        <v>4</v>
      </c>
      <c r="I93" s="96">
        <v>4</v>
      </c>
      <c r="J93" s="96">
        <v>4</v>
      </c>
      <c r="K93" s="96" t="s">
        <v>116</v>
      </c>
      <c r="L93" s="101" t="s">
        <v>231</v>
      </c>
      <c r="M93" s="97" t="s">
        <v>473</v>
      </c>
      <c r="N93" s="97" t="s">
        <v>429</v>
      </c>
      <c r="O93" s="97" t="s">
        <v>116</v>
      </c>
      <c r="P93" s="136" t="s">
        <v>116</v>
      </c>
    </row>
    <row r="94" spans="1:16" ht="15" customHeight="1" x14ac:dyDescent="0.15">
      <c r="A94" s="97" t="s">
        <v>79</v>
      </c>
      <c r="B94" s="97" t="s">
        <v>508</v>
      </c>
      <c r="C94" s="99">
        <f t="shared" si="8"/>
        <v>2</v>
      </c>
      <c r="D94" s="99"/>
      <c r="E94" s="99"/>
      <c r="F94" s="100">
        <f t="shared" si="12"/>
        <v>2</v>
      </c>
      <c r="G94" s="101" t="s">
        <v>231</v>
      </c>
      <c r="H94" s="97">
        <f>'2.1'!H94</f>
        <v>12</v>
      </c>
      <c r="I94" s="96">
        <v>12</v>
      </c>
      <c r="J94" s="96">
        <v>12</v>
      </c>
      <c r="K94" s="96" t="s">
        <v>116</v>
      </c>
      <c r="L94" s="101" t="s">
        <v>231</v>
      </c>
      <c r="M94" s="97" t="s">
        <v>236</v>
      </c>
      <c r="N94" s="97" t="s">
        <v>431</v>
      </c>
      <c r="O94" s="97" t="s">
        <v>116</v>
      </c>
      <c r="P94" s="136" t="s">
        <v>116</v>
      </c>
    </row>
    <row r="95" spans="1:16" s="6" customFormat="1" ht="15" customHeight="1" x14ac:dyDescent="0.15">
      <c r="A95" s="97" t="s">
        <v>80</v>
      </c>
      <c r="B95" s="97" t="s">
        <v>107</v>
      </c>
      <c r="C95" s="99">
        <f t="shared" si="8"/>
        <v>0</v>
      </c>
      <c r="D95" s="99"/>
      <c r="E95" s="99"/>
      <c r="F95" s="100">
        <f t="shared" si="12"/>
        <v>0</v>
      </c>
      <c r="G95" s="101" t="s">
        <v>230</v>
      </c>
      <c r="H95" s="97">
        <f>'2.1'!H95</f>
        <v>6</v>
      </c>
      <c r="I95" s="96">
        <v>5</v>
      </c>
      <c r="J95" s="96">
        <v>5</v>
      </c>
      <c r="K95" s="101" t="s">
        <v>638</v>
      </c>
      <c r="L95" s="101" t="s">
        <v>231</v>
      </c>
      <c r="M95" s="97" t="s">
        <v>236</v>
      </c>
      <c r="N95" s="97" t="s">
        <v>432</v>
      </c>
      <c r="O95" s="101" t="s">
        <v>752</v>
      </c>
      <c r="P95" s="136" t="s">
        <v>116</v>
      </c>
    </row>
    <row r="96" spans="1:16" ht="15" customHeight="1" x14ac:dyDescent="0.15">
      <c r="A96" s="97" t="s">
        <v>81</v>
      </c>
      <c r="B96" s="97" t="s">
        <v>508</v>
      </c>
      <c r="C96" s="99">
        <f t="shared" si="8"/>
        <v>2</v>
      </c>
      <c r="D96" s="99"/>
      <c r="E96" s="99"/>
      <c r="F96" s="100">
        <f t="shared" si="12"/>
        <v>2</v>
      </c>
      <c r="G96" s="101" t="s">
        <v>231</v>
      </c>
      <c r="H96" s="97">
        <f>'2.1'!H96</f>
        <v>5</v>
      </c>
      <c r="I96" s="96">
        <v>5</v>
      </c>
      <c r="J96" s="96">
        <v>5</v>
      </c>
      <c r="K96" s="96" t="s">
        <v>116</v>
      </c>
      <c r="L96" s="101" t="s">
        <v>231</v>
      </c>
      <c r="M96" s="97" t="s">
        <v>236</v>
      </c>
      <c r="N96" s="97" t="s">
        <v>433</v>
      </c>
      <c r="O96" s="97" t="s">
        <v>116</v>
      </c>
      <c r="P96" s="136" t="s">
        <v>116</v>
      </c>
    </row>
    <row r="97" spans="1:16" ht="15" customHeight="1" x14ac:dyDescent="0.15">
      <c r="A97" s="97" t="s">
        <v>82</v>
      </c>
      <c r="B97" s="97" t="s">
        <v>107</v>
      </c>
      <c r="C97" s="99">
        <f t="shared" si="8"/>
        <v>0</v>
      </c>
      <c r="D97" s="99"/>
      <c r="E97" s="99"/>
      <c r="F97" s="100">
        <f t="shared" si="12"/>
        <v>0</v>
      </c>
      <c r="G97" s="101" t="s">
        <v>230</v>
      </c>
      <c r="H97" s="97">
        <f>'2.1'!H97</f>
        <v>10</v>
      </c>
      <c r="I97" s="96">
        <v>6</v>
      </c>
      <c r="J97" s="96">
        <v>5</v>
      </c>
      <c r="K97" s="170" t="s">
        <v>641</v>
      </c>
      <c r="L97" s="101" t="s">
        <v>231</v>
      </c>
      <c r="M97" s="97" t="s">
        <v>784</v>
      </c>
      <c r="N97" s="97" t="s">
        <v>399</v>
      </c>
      <c r="O97" s="97" t="s">
        <v>751</v>
      </c>
      <c r="P97" s="136" t="s">
        <v>116</v>
      </c>
    </row>
    <row r="98" spans="1:16" ht="15" customHeight="1" x14ac:dyDescent="0.15">
      <c r="A98" s="97" t="s">
        <v>83</v>
      </c>
      <c r="B98" s="97" t="s">
        <v>107</v>
      </c>
      <c r="C98" s="99">
        <f t="shared" si="8"/>
        <v>0</v>
      </c>
      <c r="D98" s="99"/>
      <c r="E98" s="99"/>
      <c r="F98" s="100">
        <f t="shared" si="12"/>
        <v>0</v>
      </c>
      <c r="G98" s="101" t="s">
        <v>230</v>
      </c>
      <c r="H98" s="97">
        <f>'2.1'!H98</f>
        <v>4</v>
      </c>
      <c r="I98" s="96">
        <v>0</v>
      </c>
      <c r="J98" s="96">
        <v>0</v>
      </c>
      <c r="K98" s="101" t="s">
        <v>492</v>
      </c>
      <c r="L98" s="101" t="s">
        <v>116</v>
      </c>
      <c r="M98" s="97" t="s">
        <v>473</v>
      </c>
      <c r="N98" s="97" t="s">
        <v>643</v>
      </c>
      <c r="O98" s="172" t="s">
        <v>561</v>
      </c>
      <c r="P98" s="136" t="s">
        <v>116</v>
      </c>
    </row>
    <row r="99" spans="1:16" ht="27" customHeight="1" x14ac:dyDescent="0.15">
      <c r="A99" s="257" t="s">
        <v>694</v>
      </c>
      <c r="B99" s="257"/>
      <c r="C99" s="257"/>
      <c r="D99" s="257"/>
      <c r="E99" s="257"/>
      <c r="F99" s="257"/>
      <c r="G99" s="257"/>
      <c r="H99" s="257"/>
      <c r="I99" s="257"/>
      <c r="J99" s="257"/>
      <c r="K99" s="257"/>
      <c r="L99" s="257"/>
      <c r="M99" s="257"/>
      <c r="N99" s="257"/>
      <c r="O99" s="257"/>
    </row>
    <row r="100" spans="1:16" x14ac:dyDescent="0.15">
      <c r="A100" s="36"/>
      <c r="B100" s="36"/>
      <c r="C100" s="36"/>
      <c r="D100" s="36"/>
      <c r="E100" s="36"/>
      <c r="F100" s="73"/>
      <c r="G100" s="73"/>
      <c r="H100" s="74"/>
      <c r="I100" s="74"/>
      <c r="J100" s="74"/>
      <c r="K100" s="75"/>
      <c r="L100" s="73"/>
      <c r="M100" s="36"/>
      <c r="N100" s="36"/>
      <c r="O100" s="36"/>
    </row>
    <row r="101" spans="1:16" x14ac:dyDescent="0.15">
      <c r="A101" s="36"/>
      <c r="B101" s="36"/>
      <c r="C101" s="36"/>
      <c r="D101" s="36"/>
      <c r="E101" s="36"/>
      <c r="F101" s="73"/>
      <c r="G101" s="73"/>
      <c r="H101" s="74"/>
      <c r="I101" s="74"/>
      <c r="J101" s="74"/>
      <c r="K101" s="75"/>
      <c r="L101" s="73"/>
      <c r="M101" s="36"/>
      <c r="N101" s="36"/>
      <c r="O101" s="36"/>
    </row>
    <row r="103" spans="1:16" x14ac:dyDescent="0.15">
      <c r="A103" s="10"/>
      <c r="B103" s="3"/>
      <c r="C103" s="3"/>
      <c r="D103" s="3"/>
      <c r="E103" s="3"/>
      <c r="F103" s="4"/>
      <c r="G103" s="4"/>
      <c r="H103" s="56"/>
      <c r="I103" s="56"/>
      <c r="J103" s="56"/>
      <c r="L103" s="4"/>
    </row>
    <row r="107" spans="1:16" x14ac:dyDescent="0.15">
      <c r="A107" s="10"/>
      <c r="B107" s="3"/>
      <c r="C107" s="3"/>
      <c r="D107" s="3"/>
      <c r="E107" s="3"/>
      <c r="F107" s="4"/>
      <c r="G107" s="4"/>
      <c r="H107" s="56"/>
      <c r="I107" s="56"/>
      <c r="J107" s="56"/>
      <c r="L107" s="4"/>
    </row>
    <row r="110" spans="1:16" x14ac:dyDescent="0.15">
      <c r="A110" s="10"/>
      <c r="B110" s="3"/>
      <c r="C110" s="3"/>
      <c r="D110" s="3"/>
      <c r="E110" s="3"/>
      <c r="F110" s="4"/>
      <c r="G110" s="4"/>
      <c r="H110" s="56"/>
      <c r="I110" s="56"/>
      <c r="J110" s="56"/>
      <c r="L110" s="4"/>
    </row>
    <row r="114" spans="1:12" x14ac:dyDescent="0.15">
      <c r="A114" s="10"/>
      <c r="B114" s="3"/>
      <c r="C114" s="3"/>
      <c r="D114" s="3"/>
      <c r="E114" s="3"/>
      <c r="F114" s="4"/>
      <c r="G114" s="4"/>
      <c r="H114" s="56"/>
      <c r="I114" s="56"/>
      <c r="J114" s="56"/>
      <c r="L114" s="4"/>
    </row>
    <row r="117" spans="1:12" x14ac:dyDescent="0.15">
      <c r="A117" s="10"/>
      <c r="B117" s="3"/>
      <c r="C117" s="3"/>
      <c r="D117" s="3"/>
      <c r="E117" s="3"/>
      <c r="F117" s="4"/>
      <c r="G117" s="4"/>
      <c r="H117" s="56"/>
      <c r="I117" s="56"/>
      <c r="J117" s="56"/>
      <c r="L117" s="4"/>
    </row>
    <row r="121" spans="1:12" x14ac:dyDescent="0.15">
      <c r="A121" s="10"/>
      <c r="B121" s="3"/>
      <c r="C121" s="3"/>
      <c r="D121" s="3"/>
      <c r="E121" s="3"/>
      <c r="F121" s="4"/>
      <c r="G121" s="4"/>
      <c r="H121" s="56"/>
      <c r="I121" s="56"/>
      <c r="J121" s="56"/>
      <c r="L121" s="4"/>
    </row>
  </sheetData>
  <mergeCells count="20">
    <mergeCell ref="A2:O2"/>
    <mergeCell ref="A1:O1"/>
    <mergeCell ref="G3:G5"/>
    <mergeCell ref="H3:H5"/>
    <mergeCell ref="L3:L5"/>
    <mergeCell ref="M3:N3"/>
    <mergeCell ref="M4:M5"/>
    <mergeCell ref="N4:N5"/>
    <mergeCell ref="D4:D5"/>
    <mergeCell ref="A3:A5"/>
    <mergeCell ref="C3:F3"/>
    <mergeCell ref="C4:C5"/>
    <mergeCell ref="O3:O5"/>
    <mergeCell ref="A99:O99"/>
    <mergeCell ref="I3:J3"/>
    <mergeCell ref="I4:I5"/>
    <mergeCell ref="J4:J5"/>
    <mergeCell ref="K3:K5"/>
    <mergeCell ref="E4:E5"/>
    <mergeCell ref="F4:F5"/>
  </mergeCells>
  <dataValidations count="1">
    <dataValidation type="list" allowBlank="1" showInputMessage="1" showErrorMessage="1" sqref="B77:B86 B7:B23 B55:B68 B47:B53 B70:B75 B26:B36 B38:B45 B88:B98" xr:uid="{00000000-0002-0000-0700-000000000000}">
      <formula1>$B$4:$B$5</formula1>
    </dataValidation>
  </dataValidations>
  <printOptions horizontalCentered="1"/>
  <pageMargins left="0.39370078740157483" right="0.39370078740157483" top="0.98425196850393704" bottom="0.39370078740157483" header="0.31496062992125984" footer="0.23622047244094491"/>
  <pageSetup paperSize="9" scale="58" fitToHeight="3" orientation="landscape" r:id="rId1"/>
  <headerFooter>
    <oddFooter>&amp;C&amp;"Times New Roman,обычный"&amp;8&amp;A&amp;R&amp;P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12">
    <pageSetUpPr fitToPage="1"/>
  </sheetPr>
  <dimension ref="A1:N121"/>
  <sheetViews>
    <sheetView zoomScaleNormal="100" zoomScaleSheetLayoutView="98" zoomScalePageLayoutView="78" workbookViewId="0">
      <pane ySplit="5" topLeftCell="A6" activePane="bottomLeft" state="frozen"/>
      <selection pane="bottomLeft" sqref="A1:M1"/>
    </sheetView>
  </sheetViews>
  <sheetFormatPr baseColWidth="10" defaultColWidth="8.83203125" defaultRowHeight="12" x14ac:dyDescent="0.15"/>
  <cols>
    <col min="1" max="1" width="24.83203125" style="6" customWidth="1"/>
    <col min="2" max="2" width="32.33203125" style="2" customWidth="1"/>
    <col min="3" max="3" width="5.5" style="2" customWidth="1"/>
    <col min="4" max="5" width="4.5" style="2" customWidth="1"/>
    <col min="6" max="6" width="5.5" style="5" customWidth="1"/>
    <col min="7" max="7" width="14.83203125" style="5" customWidth="1"/>
    <col min="8" max="9" width="14.83203125" style="55" customWidth="1"/>
    <col min="10" max="10" width="14.83203125" style="57" customWidth="1"/>
    <col min="11" max="12" width="12.83203125" style="2" customWidth="1"/>
    <col min="13" max="13" width="16.83203125" style="2" customWidth="1"/>
    <col min="14" max="14" width="8.83203125" style="136"/>
    <col min="15" max="16384" width="8.83203125" style="2"/>
  </cols>
  <sheetData>
    <row r="1" spans="1:14" ht="30" customHeight="1" x14ac:dyDescent="0.15">
      <c r="A1" s="227" t="s">
        <v>207</v>
      </c>
      <c r="B1" s="264"/>
      <c r="C1" s="264"/>
      <c r="D1" s="264"/>
      <c r="E1" s="264"/>
      <c r="F1" s="264"/>
      <c r="G1" s="264"/>
      <c r="H1" s="264"/>
      <c r="I1" s="264"/>
      <c r="J1" s="264"/>
      <c r="K1" s="264"/>
      <c r="L1" s="264"/>
      <c r="M1" s="264"/>
    </row>
    <row r="2" spans="1:14" s="17" customFormat="1" ht="28" customHeight="1" x14ac:dyDescent="0.15">
      <c r="A2" s="263" t="s">
        <v>777</v>
      </c>
      <c r="B2" s="257"/>
      <c r="C2" s="257"/>
      <c r="D2" s="257"/>
      <c r="E2" s="257"/>
      <c r="F2" s="257"/>
      <c r="G2" s="257"/>
      <c r="H2" s="257"/>
      <c r="I2" s="257"/>
      <c r="J2" s="257"/>
      <c r="K2" s="257"/>
      <c r="L2" s="257"/>
      <c r="M2" s="264"/>
      <c r="N2" s="137"/>
    </row>
    <row r="3" spans="1:14" ht="75" customHeight="1" x14ac:dyDescent="0.15">
      <c r="A3" s="258" t="s">
        <v>91</v>
      </c>
      <c r="B3" s="40" t="s">
        <v>208</v>
      </c>
      <c r="C3" s="262" t="s">
        <v>109</v>
      </c>
      <c r="D3" s="262"/>
      <c r="E3" s="262"/>
      <c r="F3" s="262"/>
      <c r="G3" s="258" t="s">
        <v>652</v>
      </c>
      <c r="H3" s="258" t="s">
        <v>166</v>
      </c>
      <c r="I3" s="258" t="s">
        <v>176</v>
      </c>
      <c r="J3" s="266" t="s">
        <v>190</v>
      </c>
      <c r="K3" s="258" t="s">
        <v>153</v>
      </c>
      <c r="L3" s="258"/>
      <c r="M3" s="258" t="s">
        <v>95</v>
      </c>
    </row>
    <row r="4" spans="1:14" ht="35" customHeight="1" x14ac:dyDescent="0.15">
      <c r="A4" s="258"/>
      <c r="B4" s="60" t="str">
        <f>' Методика (раздел 2)'!B37</f>
        <v>Да, содержатся</v>
      </c>
      <c r="C4" s="258" t="s">
        <v>88</v>
      </c>
      <c r="D4" s="258" t="s">
        <v>113</v>
      </c>
      <c r="E4" s="258" t="s">
        <v>94</v>
      </c>
      <c r="F4" s="262" t="s">
        <v>92</v>
      </c>
      <c r="G4" s="258"/>
      <c r="H4" s="258"/>
      <c r="I4" s="258"/>
      <c r="J4" s="267"/>
      <c r="K4" s="258" t="s">
        <v>151</v>
      </c>
      <c r="L4" s="258" t="s">
        <v>150</v>
      </c>
      <c r="M4" s="259"/>
    </row>
    <row r="5" spans="1:14" s="7" customFormat="1" ht="35" customHeight="1" x14ac:dyDescent="0.15">
      <c r="A5" s="258"/>
      <c r="B5" s="60" t="str">
        <f>' Методика (раздел 2)'!B38</f>
        <v>Нет, в установленные сроки не содержатся или содержатся в отдельных случаях</v>
      </c>
      <c r="C5" s="258"/>
      <c r="D5" s="258"/>
      <c r="E5" s="258"/>
      <c r="F5" s="262"/>
      <c r="G5" s="258"/>
      <c r="H5" s="258"/>
      <c r="I5" s="258"/>
      <c r="J5" s="267"/>
      <c r="K5" s="258"/>
      <c r="L5" s="258"/>
      <c r="M5" s="259"/>
      <c r="N5" s="138"/>
    </row>
    <row r="6" spans="1:14" ht="15" customHeight="1" x14ac:dyDescent="0.15">
      <c r="A6" s="161" t="s">
        <v>0</v>
      </c>
      <c r="B6" s="162"/>
      <c r="C6" s="162"/>
      <c r="D6" s="162"/>
      <c r="E6" s="162"/>
      <c r="F6" s="162"/>
      <c r="G6" s="162"/>
      <c r="H6" s="162"/>
      <c r="I6" s="162"/>
      <c r="J6" s="173"/>
      <c r="K6" s="162"/>
      <c r="L6" s="162"/>
      <c r="M6" s="162"/>
    </row>
    <row r="7" spans="1:14" ht="15" customHeight="1" x14ac:dyDescent="0.15">
      <c r="A7" s="97" t="s">
        <v>1</v>
      </c>
      <c r="B7" s="97" t="s">
        <v>508</v>
      </c>
      <c r="C7" s="99">
        <f>IF(B7=B$4,2,0)</f>
        <v>2</v>
      </c>
      <c r="D7" s="99"/>
      <c r="E7" s="99"/>
      <c r="F7" s="100">
        <f>C7*(1-D7)*(1-E7)</f>
        <v>2</v>
      </c>
      <c r="G7" s="101" t="s">
        <v>231</v>
      </c>
      <c r="H7" s="97">
        <f>'2.1'!H7</f>
        <v>5</v>
      </c>
      <c r="I7" s="96">
        <v>5</v>
      </c>
      <c r="J7" s="96" t="s">
        <v>116</v>
      </c>
      <c r="K7" s="97" t="s">
        <v>473</v>
      </c>
      <c r="L7" s="97" t="s">
        <v>238</v>
      </c>
      <c r="M7" s="97" t="s">
        <v>116</v>
      </c>
      <c r="N7" s="136" t="s">
        <v>116</v>
      </c>
    </row>
    <row r="8" spans="1:14" ht="15" customHeight="1" x14ac:dyDescent="0.15">
      <c r="A8" s="97" t="s">
        <v>2</v>
      </c>
      <c r="B8" s="97" t="s">
        <v>508</v>
      </c>
      <c r="C8" s="99">
        <f t="shared" ref="C8:C23" si="0">IF(B8=B$4,2,0)</f>
        <v>2</v>
      </c>
      <c r="D8" s="99"/>
      <c r="E8" s="99"/>
      <c r="F8" s="100">
        <f t="shared" ref="F8:F23" si="1">C8*(1-D8)*(1-E8)</f>
        <v>2</v>
      </c>
      <c r="G8" s="101" t="s">
        <v>231</v>
      </c>
      <c r="H8" s="97">
        <f>'2.1'!H8</f>
        <v>2</v>
      </c>
      <c r="I8" s="96">
        <v>2</v>
      </c>
      <c r="J8" s="96" t="s">
        <v>116</v>
      </c>
      <c r="K8" s="97" t="s">
        <v>236</v>
      </c>
      <c r="L8" s="97" t="s">
        <v>454</v>
      </c>
      <c r="M8" s="97" t="s">
        <v>116</v>
      </c>
      <c r="N8" s="136" t="s">
        <v>116</v>
      </c>
    </row>
    <row r="9" spans="1:14" ht="15" customHeight="1" x14ac:dyDescent="0.15">
      <c r="A9" s="97" t="s">
        <v>3</v>
      </c>
      <c r="B9" s="97" t="s">
        <v>508</v>
      </c>
      <c r="C9" s="99">
        <f t="shared" si="0"/>
        <v>2</v>
      </c>
      <c r="D9" s="99"/>
      <c r="E9" s="99"/>
      <c r="F9" s="100">
        <f t="shared" si="1"/>
        <v>2</v>
      </c>
      <c r="G9" s="101" t="s">
        <v>231</v>
      </c>
      <c r="H9" s="97">
        <f>'2.1'!H9</f>
        <v>2</v>
      </c>
      <c r="I9" s="96">
        <v>2</v>
      </c>
      <c r="J9" s="96" t="s">
        <v>116</v>
      </c>
      <c r="K9" s="97" t="s">
        <v>473</v>
      </c>
      <c r="L9" s="97" t="s">
        <v>244</v>
      </c>
      <c r="M9" s="97" t="s">
        <v>116</v>
      </c>
      <c r="N9" s="136" t="s">
        <v>116</v>
      </c>
    </row>
    <row r="10" spans="1:14" ht="15" customHeight="1" x14ac:dyDescent="0.15">
      <c r="A10" s="97" t="s">
        <v>4</v>
      </c>
      <c r="B10" s="97" t="s">
        <v>107</v>
      </c>
      <c r="C10" s="99">
        <f t="shared" si="0"/>
        <v>0</v>
      </c>
      <c r="D10" s="99"/>
      <c r="E10" s="99"/>
      <c r="F10" s="100">
        <f t="shared" si="1"/>
        <v>0</v>
      </c>
      <c r="G10" s="101" t="s">
        <v>230</v>
      </c>
      <c r="H10" s="97">
        <f>'2.1'!H10</f>
        <v>3</v>
      </c>
      <c r="I10" s="96">
        <v>0</v>
      </c>
      <c r="J10" s="101" t="s">
        <v>492</v>
      </c>
      <c r="K10" s="97" t="s">
        <v>473</v>
      </c>
      <c r="L10" s="97" t="s">
        <v>444</v>
      </c>
      <c r="M10" s="97" t="s">
        <v>452</v>
      </c>
      <c r="N10" s="136" t="s">
        <v>116</v>
      </c>
    </row>
    <row r="11" spans="1:14" s="6" customFormat="1" ht="15" customHeight="1" x14ac:dyDescent="0.15">
      <c r="A11" s="97" t="s">
        <v>5</v>
      </c>
      <c r="B11" s="97" t="s">
        <v>508</v>
      </c>
      <c r="C11" s="99">
        <f t="shared" si="0"/>
        <v>2</v>
      </c>
      <c r="D11" s="99"/>
      <c r="E11" s="99"/>
      <c r="F11" s="100">
        <f t="shared" si="1"/>
        <v>2</v>
      </c>
      <c r="G11" s="101" t="s">
        <v>231</v>
      </c>
      <c r="H11" s="97">
        <f>'2.1'!H11</f>
        <v>4</v>
      </c>
      <c r="I11" s="96">
        <v>4</v>
      </c>
      <c r="J11" s="96" t="s">
        <v>116</v>
      </c>
      <c r="K11" s="97" t="s">
        <v>473</v>
      </c>
      <c r="L11" s="97" t="s">
        <v>249</v>
      </c>
      <c r="M11" s="97" t="s">
        <v>116</v>
      </c>
      <c r="N11" s="136" t="s">
        <v>116</v>
      </c>
    </row>
    <row r="12" spans="1:14" s="6" customFormat="1" ht="15" customHeight="1" x14ac:dyDescent="0.15">
      <c r="A12" s="97" t="s">
        <v>6</v>
      </c>
      <c r="B12" s="97" t="s">
        <v>508</v>
      </c>
      <c r="C12" s="99">
        <f t="shared" si="0"/>
        <v>2</v>
      </c>
      <c r="D12" s="99"/>
      <c r="E12" s="99"/>
      <c r="F12" s="100">
        <f t="shared" si="1"/>
        <v>2</v>
      </c>
      <c r="G12" s="101" t="s">
        <v>231</v>
      </c>
      <c r="H12" s="97">
        <f>'2.1'!H12</f>
        <v>2</v>
      </c>
      <c r="I12" s="96">
        <v>2</v>
      </c>
      <c r="J12" s="96" t="s">
        <v>116</v>
      </c>
      <c r="K12" s="97" t="s">
        <v>473</v>
      </c>
      <c r="L12" s="97" t="s">
        <v>459</v>
      </c>
      <c r="M12" s="97" t="s">
        <v>116</v>
      </c>
      <c r="N12" s="136" t="s">
        <v>116</v>
      </c>
    </row>
    <row r="13" spans="1:14" ht="15" customHeight="1" x14ac:dyDescent="0.15">
      <c r="A13" s="97" t="s">
        <v>7</v>
      </c>
      <c r="B13" s="97" t="s">
        <v>107</v>
      </c>
      <c r="C13" s="99">
        <f t="shared" si="0"/>
        <v>0</v>
      </c>
      <c r="D13" s="99"/>
      <c r="E13" s="99"/>
      <c r="F13" s="100">
        <f t="shared" si="1"/>
        <v>0</v>
      </c>
      <c r="G13" s="101" t="s">
        <v>230</v>
      </c>
      <c r="H13" s="97">
        <f>'2.1'!H13</f>
        <v>4</v>
      </c>
      <c r="I13" s="96">
        <v>1</v>
      </c>
      <c r="J13" s="97" t="s">
        <v>472</v>
      </c>
      <c r="K13" s="97" t="s">
        <v>473</v>
      </c>
      <c r="L13" s="97" t="s">
        <v>471</v>
      </c>
      <c r="M13" s="97" t="s">
        <v>689</v>
      </c>
      <c r="N13" s="136" t="s">
        <v>116</v>
      </c>
    </row>
    <row r="14" spans="1:14" s="6" customFormat="1" ht="15" customHeight="1" x14ac:dyDescent="0.15">
      <c r="A14" s="97" t="s">
        <v>8</v>
      </c>
      <c r="B14" s="97" t="s">
        <v>508</v>
      </c>
      <c r="C14" s="99">
        <f t="shared" si="0"/>
        <v>2</v>
      </c>
      <c r="D14" s="99"/>
      <c r="E14" s="99"/>
      <c r="F14" s="100">
        <f t="shared" si="1"/>
        <v>2</v>
      </c>
      <c r="G14" s="101" t="s">
        <v>231</v>
      </c>
      <c r="H14" s="97">
        <f>'2.1'!H14</f>
        <v>2</v>
      </c>
      <c r="I14" s="96">
        <v>2</v>
      </c>
      <c r="J14" s="96" t="s">
        <v>116</v>
      </c>
      <c r="K14" s="97" t="s">
        <v>473</v>
      </c>
      <c r="L14" s="97" t="s">
        <v>463</v>
      </c>
      <c r="M14" s="96" t="s">
        <v>116</v>
      </c>
      <c r="N14" s="136" t="s">
        <v>116</v>
      </c>
    </row>
    <row r="15" spans="1:14" ht="15" customHeight="1" x14ac:dyDescent="0.15">
      <c r="A15" s="97" t="s">
        <v>9</v>
      </c>
      <c r="B15" s="97" t="s">
        <v>508</v>
      </c>
      <c r="C15" s="99">
        <f t="shared" si="0"/>
        <v>2</v>
      </c>
      <c r="D15" s="99"/>
      <c r="E15" s="99"/>
      <c r="F15" s="100">
        <f t="shared" si="1"/>
        <v>2</v>
      </c>
      <c r="G15" s="101" t="s">
        <v>231</v>
      </c>
      <c r="H15" s="97">
        <f>'2.1'!H15</f>
        <v>4</v>
      </c>
      <c r="I15" s="96">
        <v>4</v>
      </c>
      <c r="J15" s="101" t="s">
        <v>116</v>
      </c>
      <c r="K15" s="97" t="s">
        <v>784</v>
      </c>
      <c r="L15" s="97" t="s">
        <v>793</v>
      </c>
      <c r="M15" s="97" t="s">
        <v>116</v>
      </c>
      <c r="N15" s="136" t="s">
        <v>116</v>
      </c>
    </row>
    <row r="16" spans="1:14" ht="15" customHeight="1" x14ac:dyDescent="0.15">
      <c r="A16" s="97" t="s">
        <v>10</v>
      </c>
      <c r="B16" s="97" t="s">
        <v>508</v>
      </c>
      <c r="C16" s="99">
        <f t="shared" si="0"/>
        <v>2</v>
      </c>
      <c r="D16" s="99"/>
      <c r="E16" s="99"/>
      <c r="F16" s="100">
        <f t="shared" si="1"/>
        <v>2</v>
      </c>
      <c r="G16" s="101" t="s">
        <v>231</v>
      </c>
      <c r="H16" s="97">
        <f>'2.1'!H16</f>
        <v>4</v>
      </c>
      <c r="I16" s="96">
        <v>4</v>
      </c>
      <c r="J16" s="96" t="s">
        <v>116</v>
      </c>
      <c r="K16" s="97" t="s">
        <v>236</v>
      </c>
      <c r="L16" s="97" t="s">
        <v>235</v>
      </c>
      <c r="M16" s="97" t="s">
        <v>116</v>
      </c>
      <c r="N16" s="136" t="s">
        <v>116</v>
      </c>
    </row>
    <row r="17" spans="1:14" ht="15" customHeight="1" x14ac:dyDescent="0.15">
      <c r="A17" s="97" t="s">
        <v>11</v>
      </c>
      <c r="B17" s="97" t="s">
        <v>508</v>
      </c>
      <c r="C17" s="99">
        <f t="shared" si="0"/>
        <v>2</v>
      </c>
      <c r="D17" s="99"/>
      <c r="E17" s="99"/>
      <c r="F17" s="100">
        <f t="shared" si="1"/>
        <v>2</v>
      </c>
      <c r="G17" s="101" t="s">
        <v>231</v>
      </c>
      <c r="H17" s="97">
        <f>'2.1'!H17</f>
        <v>3</v>
      </c>
      <c r="I17" s="96">
        <v>3</v>
      </c>
      <c r="J17" s="101" t="s">
        <v>116</v>
      </c>
      <c r="K17" s="97" t="s">
        <v>473</v>
      </c>
      <c r="L17" s="97" t="s">
        <v>343</v>
      </c>
      <c r="M17" s="97" t="s">
        <v>116</v>
      </c>
      <c r="N17" s="136" t="s">
        <v>116</v>
      </c>
    </row>
    <row r="18" spans="1:14" s="9" customFormat="1" ht="15" customHeight="1" x14ac:dyDescent="0.15">
      <c r="A18" s="97" t="s">
        <v>12</v>
      </c>
      <c r="B18" s="97" t="s">
        <v>508</v>
      </c>
      <c r="C18" s="99">
        <f t="shared" si="0"/>
        <v>2</v>
      </c>
      <c r="D18" s="99"/>
      <c r="E18" s="99"/>
      <c r="F18" s="100">
        <f t="shared" si="1"/>
        <v>2</v>
      </c>
      <c r="G18" s="101" t="s">
        <v>231</v>
      </c>
      <c r="H18" s="97">
        <f>'2.1'!H18</f>
        <v>6</v>
      </c>
      <c r="I18" s="96">
        <v>6</v>
      </c>
      <c r="J18" s="96" t="s">
        <v>116</v>
      </c>
      <c r="K18" s="97" t="s">
        <v>473</v>
      </c>
      <c r="L18" s="97" t="s">
        <v>256</v>
      </c>
      <c r="M18" s="97" t="s">
        <v>116</v>
      </c>
      <c r="N18" s="136" t="s">
        <v>116</v>
      </c>
    </row>
    <row r="19" spans="1:14" ht="15" customHeight="1" x14ac:dyDescent="0.15">
      <c r="A19" s="97" t="s">
        <v>13</v>
      </c>
      <c r="B19" s="97" t="s">
        <v>508</v>
      </c>
      <c r="C19" s="99">
        <f t="shared" si="0"/>
        <v>2</v>
      </c>
      <c r="D19" s="99"/>
      <c r="E19" s="99"/>
      <c r="F19" s="100">
        <f t="shared" si="1"/>
        <v>2</v>
      </c>
      <c r="G19" s="101" t="s">
        <v>231</v>
      </c>
      <c r="H19" s="97">
        <f>'2.1'!H19</f>
        <v>4</v>
      </c>
      <c r="I19" s="96">
        <v>4</v>
      </c>
      <c r="J19" s="101" t="s">
        <v>116</v>
      </c>
      <c r="K19" s="97" t="s">
        <v>473</v>
      </c>
      <c r="L19" s="97" t="s">
        <v>259</v>
      </c>
      <c r="M19" s="97" t="s">
        <v>116</v>
      </c>
      <c r="N19" s="136" t="s">
        <v>116</v>
      </c>
    </row>
    <row r="20" spans="1:14" ht="15" customHeight="1" x14ac:dyDescent="0.15">
      <c r="A20" s="97" t="s">
        <v>14</v>
      </c>
      <c r="B20" s="97" t="s">
        <v>107</v>
      </c>
      <c r="C20" s="99">
        <f t="shared" si="0"/>
        <v>0</v>
      </c>
      <c r="D20" s="99"/>
      <c r="E20" s="99"/>
      <c r="F20" s="100">
        <f t="shared" si="1"/>
        <v>0</v>
      </c>
      <c r="G20" s="101" t="s">
        <v>230</v>
      </c>
      <c r="H20" s="97">
        <f>'2.1'!H20</f>
        <v>5</v>
      </c>
      <c r="I20" s="96">
        <v>0</v>
      </c>
      <c r="J20" s="101" t="s">
        <v>492</v>
      </c>
      <c r="K20" s="97" t="s">
        <v>473</v>
      </c>
      <c r="L20" s="97" t="s">
        <v>262</v>
      </c>
      <c r="M20" s="97" t="s">
        <v>452</v>
      </c>
      <c r="N20" s="136" t="s">
        <v>116</v>
      </c>
    </row>
    <row r="21" spans="1:14" ht="15" customHeight="1" x14ac:dyDescent="0.15">
      <c r="A21" s="97" t="s">
        <v>15</v>
      </c>
      <c r="B21" s="97" t="s">
        <v>508</v>
      </c>
      <c r="C21" s="99">
        <f t="shared" si="0"/>
        <v>2</v>
      </c>
      <c r="D21" s="99"/>
      <c r="E21" s="99"/>
      <c r="F21" s="100">
        <f t="shared" si="1"/>
        <v>2</v>
      </c>
      <c r="G21" s="101" t="s">
        <v>231</v>
      </c>
      <c r="H21" s="97">
        <f>'2.1'!H21</f>
        <v>4</v>
      </c>
      <c r="I21" s="96">
        <v>4</v>
      </c>
      <c r="J21" s="96" t="s">
        <v>116</v>
      </c>
      <c r="K21" s="97" t="s">
        <v>236</v>
      </c>
      <c r="L21" s="97" t="s">
        <v>347</v>
      </c>
      <c r="M21" s="97" t="s">
        <v>116</v>
      </c>
      <c r="N21" s="136" t="s">
        <v>116</v>
      </c>
    </row>
    <row r="22" spans="1:14" ht="15" customHeight="1" x14ac:dyDescent="0.15">
      <c r="A22" s="97" t="s">
        <v>16</v>
      </c>
      <c r="B22" s="97" t="s">
        <v>508</v>
      </c>
      <c r="C22" s="99">
        <f t="shared" si="0"/>
        <v>2</v>
      </c>
      <c r="D22" s="99"/>
      <c r="E22" s="99"/>
      <c r="F22" s="100">
        <f t="shared" si="1"/>
        <v>2</v>
      </c>
      <c r="G22" s="101" t="s">
        <v>231</v>
      </c>
      <c r="H22" s="97">
        <f>'2.1'!H22</f>
        <v>4</v>
      </c>
      <c r="I22" s="96">
        <v>4</v>
      </c>
      <c r="J22" s="96" t="s">
        <v>116</v>
      </c>
      <c r="K22" s="97" t="s">
        <v>236</v>
      </c>
      <c r="L22" s="97" t="s">
        <v>266</v>
      </c>
      <c r="M22" s="97" t="s">
        <v>116</v>
      </c>
      <c r="N22" s="136" t="s">
        <v>116</v>
      </c>
    </row>
    <row r="23" spans="1:14" ht="15" customHeight="1" x14ac:dyDescent="0.15">
      <c r="A23" s="97" t="s">
        <v>17</v>
      </c>
      <c r="B23" s="97" t="s">
        <v>107</v>
      </c>
      <c r="C23" s="99">
        <f t="shared" si="0"/>
        <v>0</v>
      </c>
      <c r="D23" s="99"/>
      <c r="E23" s="99"/>
      <c r="F23" s="100">
        <f t="shared" si="1"/>
        <v>0</v>
      </c>
      <c r="G23" s="101" t="s">
        <v>230</v>
      </c>
      <c r="H23" s="97">
        <f>'2.1'!H23</f>
        <v>9</v>
      </c>
      <c r="I23" s="96">
        <v>8</v>
      </c>
      <c r="J23" s="96" t="s">
        <v>490</v>
      </c>
      <c r="K23" s="97" t="s">
        <v>473</v>
      </c>
      <c r="L23" s="97" t="s">
        <v>268</v>
      </c>
      <c r="M23" s="97" t="s">
        <v>759</v>
      </c>
      <c r="N23" s="136" t="s">
        <v>116</v>
      </c>
    </row>
    <row r="24" spans="1:14" ht="15" customHeight="1" x14ac:dyDescent="0.15">
      <c r="A24" s="97" t="s">
        <v>139</v>
      </c>
      <c r="B24" s="97" t="s">
        <v>491</v>
      </c>
      <c r="C24" s="164" t="s">
        <v>118</v>
      </c>
      <c r="D24" s="99"/>
      <c r="E24" s="99"/>
      <c r="F24" s="164" t="s">
        <v>118</v>
      </c>
      <c r="G24" s="101" t="s">
        <v>116</v>
      </c>
      <c r="H24" s="97">
        <f>'2.1'!H24</f>
        <v>0</v>
      </c>
      <c r="I24" s="101" t="s">
        <v>116</v>
      </c>
      <c r="J24" s="101" t="s">
        <v>116</v>
      </c>
      <c r="K24" s="101" t="s">
        <v>116</v>
      </c>
      <c r="L24" s="101" t="s">
        <v>116</v>
      </c>
      <c r="M24" s="101" t="s">
        <v>116</v>
      </c>
      <c r="N24" s="136" t="s">
        <v>116</v>
      </c>
    </row>
    <row r="25" spans="1:14" ht="15" customHeight="1" x14ac:dyDescent="0.15">
      <c r="A25" s="161" t="s">
        <v>18</v>
      </c>
      <c r="B25" s="162"/>
      <c r="C25" s="162"/>
      <c r="D25" s="162"/>
      <c r="E25" s="162"/>
      <c r="F25" s="162"/>
      <c r="G25" s="166"/>
      <c r="H25" s="167"/>
      <c r="I25" s="167"/>
      <c r="J25" s="167"/>
      <c r="K25" s="166"/>
      <c r="L25" s="166"/>
      <c r="M25" s="166"/>
      <c r="N25" s="136" t="s">
        <v>116</v>
      </c>
    </row>
    <row r="26" spans="1:14" ht="15" customHeight="1" x14ac:dyDescent="0.15">
      <c r="A26" s="97" t="s">
        <v>19</v>
      </c>
      <c r="B26" s="97" t="s">
        <v>508</v>
      </c>
      <c r="C26" s="99">
        <f t="shared" ref="C26:C36" si="2">IF(B26=B$4,2,0)</f>
        <v>2</v>
      </c>
      <c r="D26" s="99"/>
      <c r="E26" s="99"/>
      <c r="F26" s="100">
        <f>C26*(1-D26)*(1-E26)</f>
        <v>2</v>
      </c>
      <c r="G26" s="101" t="s">
        <v>231</v>
      </c>
      <c r="H26" s="97">
        <f>'2.1'!H26</f>
        <v>2</v>
      </c>
      <c r="I26" s="96">
        <v>2</v>
      </c>
      <c r="J26" s="101" t="s">
        <v>116</v>
      </c>
      <c r="K26" s="97" t="s">
        <v>473</v>
      </c>
      <c r="L26" s="97" t="s">
        <v>279</v>
      </c>
      <c r="M26" s="97" t="s">
        <v>116</v>
      </c>
      <c r="N26" s="136" t="s">
        <v>116</v>
      </c>
    </row>
    <row r="27" spans="1:14" ht="15" customHeight="1" x14ac:dyDescent="0.15">
      <c r="A27" s="97" t="s">
        <v>20</v>
      </c>
      <c r="B27" s="97" t="s">
        <v>508</v>
      </c>
      <c r="C27" s="99">
        <f t="shared" si="2"/>
        <v>2</v>
      </c>
      <c r="D27" s="99"/>
      <c r="E27" s="99"/>
      <c r="F27" s="100">
        <f t="shared" ref="F27:F36" si="3">C27*(1-D27)*(1-E27)</f>
        <v>2</v>
      </c>
      <c r="G27" s="101" t="s">
        <v>231</v>
      </c>
      <c r="H27" s="97">
        <f>'2.1'!H27</f>
        <v>6</v>
      </c>
      <c r="I27" s="96">
        <v>6</v>
      </c>
      <c r="J27" s="96" t="s">
        <v>116</v>
      </c>
      <c r="K27" s="97" t="s">
        <v>473</v>
      </c>
      <c r="L27" s="97" t="s">
        <v>280</v>
      </c>
      <c r="M27" s="168" t="s">
        <v>116</v>
      </c>
      <c r="N27" s="136" t="s">
        <v>116</v>
      </c>
    </row>
    <row r="28" spans="1:14" ht="15" customHeight="1" x14ac:dyDescent="0.15">
      <c r="A28" s="97" t="s">
        <v>21</v>
      </c>
      <c r="B28" s="97" t="s">
        <v>508</v>
      </c>
      <c r="C28" s="99">
        <f t="shared" si="2"/>
        <v>2</v>
      </c>
      <c r="D28" s="99"/>
      <c r="E28" s="99"/>
      <c r="F28" s="100">
        <f t="shared" si="3"/>
        <v>2</v>
      </c>
      <c r="G28" s="101" t="s">
        <v>231</v>
      </c>
      <c r="H28" s="97">
        <f>'2.1'!H28</f>
        <v>5</v>
      </c>
      <c r="I28" s="96">
        <v>5</v>
      </c>
      <c r="J28" s="96" t="s">
        <v>116</v>
      </c>
      <c r="K28" s="97" t="s">
        <v>473</v>
      </c>
      <c r="L28" s="97" t="s">
        <v>274</v>
      </c>
      <c r="M28" s="168" t="s">
        <v>116</v>
      </c>
      <c r="N28" s="136" t="s">
        <v>116</v>
      </c>
    </row>
    <row r="29" spans="1:14" ht="15" customHeight="1" x14ac:dyDescent="0.15">
      <c r="A29" s="97" t="s">
        <v>22</v>
      </c>
      <c r="B29" s="97" t="s">
        <v>107</v>
      </c>
      <c r="C29" s="99">
        <f t="shared" si="2"/>
        <v>0</v>
      </c>
      <c r="D29" s="99"/>
      <c r="E29" s="99"/>
      <c r="F29" s="100">
        <f t="shared" si="3"/>
        <v>0</v>
      </c>
      <c r="G29" s="101" t="s">
        <v>230</v>
      </c>
      <c r="H29" s="97">
        <f>'2.1'!H29</f>
        <v>4</v>
      </c>
      <c r="I29" s="96">
        <v>2</v>
      </c>
      <c r="J29" s="96" t="s">
        <v>493</v>
      </c>
      <c r="K29" s="97" t="s">
        <v>473</v>
      </c>
      <c r="L29" s="97" t="s">
        <v>281</v>
      </c>
      <c r="M29" s="168" t="s">
        <v>690</v>
      </c>
      <c r="N29" s="136" t="s">
        <v>116</v>
      </c>
    </row>
    <row r="30" spans="1:14" ht="15" customHeight="1" x14ac:dyDescent="0.15">
      <c r="A30" s="97" t="s">
        <v>23</v>
      </c>
      <c r="B30" s="97" t="s">
        <v>508</v>
      </c>
      <c r="C30" s="99">
        <f t="shared" si="2"/>
        <v>2</v>
      </c>
      <c r="D30" s="99"/>
      <c r="E30" s="99"/>
      <c r="F30" s="100">
        <f t="shared" si="3"/>
        <v>2</v>
      </c>
      <c r="G30" s="101" t="s">
        <v>231</v>
      </c>
      <c r="H30" s="97">
        <f>'2.1'!H30</f>
        <v>3</v>
      </c>
      <c r="I30" s="96">
        <v>3</v>
      </c>
      <c r="J30" s="96" t="s">
        <v>116</v>
      </c>
      <c r="K30" s="97" t="s">
        <v>473</v>
      </c>
      <c r="L30" s="97" t="s">
        <v>464</v>
      </c>
      <c r="M30" s="168" t="s">
        <v>116</v>
      </c>
      <c r="N30" s="136" t="s">
        <v>116</v>
      </c>
    </row>
    <row r="31" spans="1:14" ht="15" customHeight="1" x14ac:dyDescent="0.15">
      <c r="A31" s="97" t="s">
        <v>24</v>
      </c>
      <c r="B31" s="97" t="s">
        <v>107</v>
      </c>
      <c r="C31" s="99">
        <f>IF(B31=B$4,2,0)</f>
        <v>0</v>
      </c>
      <c r="D31" s="99"/>
      <c r="E31" s="99"/>
      <c r="F31" s="100">
        <f>C31*(1-D31)*(1-E31)</f>
        <v>0</v>
      </c>
      <c r="G31" s="101" t="s">
        <v>230</v>
      </c>
      <c r="H31" s="97">
        <f>'2.1'!H31</f>
        <v>2</v>
      </c>
      <c r="I31" s="96">
        <v>1</v>
      </c>
      <c r="J31" s="96" t="s">
        <v>495</v>
      </c>
      <c r="K31" s="97" t="s">
        <v>236</v>
      </c>
      <c r="L31" s="97" t="s">
        <v>494</v>
      </c>
      <c r="M31" s="97" t="s">
        <v>761</v>
      </c>
      <c r="N31" s="136" t="s">
        <v>116</v>
      </c>
    </row>
    <row r="32" spans="1:14" ht="15" customHeight="1" x14ac:dyDescent="0.15">
      <c r="A32" s="97" t="s">
        <v>25</v>
      </c>
      <c r="B32" s="97" t="s">
        <v>107</v>
      </c>
      <c r="C32" s="99">
        <f>IF(B32=B$4,2,0)</f>
        <v>0</v>
      </c>
      <c r="D32" s="99"/>
      <c r="E32" s="99"/>
      <c r="F32" s="100">
        <f>C32*(1-D32)*(1-E32)</f>
        <v>0</v>
      </c>
      <c r="G32" s="101" t="s">
        <v>230</v>
      </c>
      <c r="H32" s="97">
        <f>'2.1'!H32</f>
        <v>2</v>
      </c>
      <c r="I32" s="96">
        <v>1</v>
      </c>
      <c r="J32" s="96" t="s">
        <v>500</v>
      </c>
      <c r="K32" s="97" t="s">
        <v>473</v>
      </c>
      <c r="L32" s="97" t="s">
        <v>497</v>
      </c>
      <c r="M32" s="174" t="s">
        <v>691</v>
      </c>
      <c r="N32" s="136" t="s">
        <v>116</v>
      </c>
    </row>
    <row r="33" spans="1:14" ht="15" customHeight="1" x14ac:dyDescent="0.15">
      <c r="A33" s="97" t="s">
        <v>26</v>
      </c>
      <c r="B33" s="97" t="s">
        <v>508</v>
      </c>
      <c r="C33" s="99">
        <f t="shared" si="2"/>
        <v>2</v>
      </c>
      <c r="D33" s="99"/>
      <c r="E33" s="99"/>
      <c r="F33" s="100">
        <f t="shared" si="3"/>
        <v>2</v>
      </c>
      <c r="G33" s="101" t="s">
        <v>231</v>
      </c>
      <c r="H33" s="97">
        <f>'2.1'!H33</f>
        <v>8</v>
      </c>
      <c r="I33" s="96">
        <v>8</v>
      </c>
      <c r="J33" s="96" t="s">
        <v>116</v>
      </c>
      <c r="K33" s="97" t="s">
        <v>473</v>
      </c>
      <c r="L33" s="97" t="s">
        <v>284</v>
      </c>
      <c r="M33" s="97" t="s">
        <v>116</v>
      </c>
      <c r="N33" s="136" t="s">
        <v>116</v>
      </c>
    </row>
    <row r="34" spans="1:14" ht="15" customHeight="1" x14ac:dyDescent="0.15">
      <c r="A34" s="97" t="s">
        <v>27</v>
      </c>
      <c r="B34" s="97" t="s">
        <v>107</v>
      </c>
      <c r="C34" s="99">
        <f>IF(B34=B$4,2,0)</f>
        <v>0</v>
      </c>
      <c r="D34" s="99"/>
      <c r="E34" s="99"/>
      <c r="F34" s="100">
        <f>C34*(1-D34)*(1-E34)</f>
        <v>0</v>
      </c>
      <c r="G34" s="101" t="s">
        <v>230</v>
      </c>
      <c r="H34" s="97">
        <f>'2.1'!H34</f>
        <v>4</v>
      </c>
      <c r="I34" s="96">
        <v>3</v>
      </c>
      <c r="J34" s="101" t="s">
        <v>692</v>
      </c>
      <c r="K34" s="97" t="s">
        <v>784</v>
      </c>
      <c r="L34" s="97" t="s">
        <v>352</v>
      </c>
      <c r="M34" s="97" t="s">
        <v>762</v>
      </c>
      <c r="N34" s="136" t="s">
        <v>116</v>
      </c>
    </row>
    <row r="35" spans="1:14" s="6" customFormat="1" ht="15" customHeight="1" x14ac:dyDescent="0.15">
      <c r="A35" s="97" t="s">
        <v>138</v>
      </c>
      <c r="B35" s="97" t="s">
        <v>508</v>
      </c>
      <c r="C35" s="99">
        <f t="shared" si="2"/>
        <v>2</v>
      </c>
      <c r="D35" s="99"/>
      <c r="E35" s="99"/>
      <c r="F35" s="100">
        <f t="shared" si="3"/>
        <v>2</v>
      </c>
      <c r="G35" s="101" t="s">
        <v>231</v>
      </c>
      <c r="H35" s="97">
        <f>'2.1'!H35</f>
        <v>1</v>
      </c>
      <c r="I35" s="96">
        <v>1</v>
      </c>
      <c r="J35" s="96" t="s">
        <v>116</v>
      </c>
      <c r="K35" s="97" t="s">
        <v>473</v>
      </c>
      <c r="L35" s="97" t="s">
        <v>507</v>
      </c>
      <c r="M35" s="97" t="s">
        <v>116</v>
      </c>
      <c r="N35" s="136" t="s">
        <v>116</v>
      </c>
    </row>
    <row r="36" spans="1:14" ht="15" customHeight="1" x14ac:dyDescent="0.15">
      <c r="A36" s="97" t="s">
        <v>28</v>
      </c>
      <c r="B36" s="97" t="s">
        <v>508</v>
      </c>
      <c r="C36" s="99">
        <f t="shared" si="2"/>
        <v>2</v>
      </c>
      <c r="D36" s="99"/>
      <c r="E36" s="99"/>
      <c r="F36" s="100">
        <f t="shared" si="3"/>
        <v>2</v>
      </c>
      <c r="G36" s="101" t="s">
        <v>231</v>
      </c>
      <c r="H36" s="97">
        <f>'2.1'!H36</f>
        <v>3</v>
      </c>
      <c r="I36" s="96">
        <v>3</v>
      </c>
      <c r="J36" s="96" t="s">
        <v>116</v>
      </c>
      <c r="K36" s="97" t="s">
        <v>473</v>
      </c>
      <c r="L36" s="97" t="s">
        <v>278</v>
      </c>
      <c r="M36" s="97" t="s">
        <v>116</v>
      </c>
      <c r="N36" s="136" t="s">
        <v>116</v>
      </c>
    </row>
    <row r="37" spans="1:14" ht="15" customHeight="1" x14ac:dyDescent="0.15">
      <c r="A37" s="161" t="s">
        <v>29</v>
      </c>
      <c r="B37" s="162"/>
      <c r="C37" s="162"/>
      <c r="D37" s="162"/>
      <c r="E37" s="162"/>
      <c r="F37" s="162"/>
      <c r="G37" s="166"/>
      <c r="H37" s="167"/>
      <c r="I37" s="167"/>
      <c r="J37" s="167"/>
      <c r="K37" s="166"/>
      <c r="L37" s="166"/>
      <c r="M37" s="166"/>
      <c r="N37" s="136" t="s">
        <v>116</v>
      </c>
    </row>
    <row r="38" spans="1:14" ht="15" customHeight="1" x14ac:dyDescent="0.15">
      <c r="A38" s="97" t="s">
        <v>30</v>
      </c>
      <c r="B38" s="97" t="s">
        <v>107</v>
      </c>
      <c r="C38" s="99">
        <f t="shared" ref="C38:C45" si="4">IF(B38=B$4,2,0)</f>
        <v>0</v>
      </c>
      <c r="D38" s="99"/>
      <c r="E38" s="99"/>
      <c r="F38" s="100">
        <f>C38*(1-D38)*(1-E38)</f>
        <v>0</v>
      </c>
      <c r="G38" s="101" t="s">
        <v>230</v>
      </c>
      <c r="H38" s="97">
        <f>'2.1'!H38</f>
        <v>4</v>
      </c>
      <c r="I38" s="96">
        <v>3</v>
      </c>
      <c r="J38" s="96" t="s">
        <v>516</v>
      </c>
      <c r="K38" s="97" t="s">
        <v>473</v>
      </c>
      <c r="L38" s="97" t="s">
        <v>301</v>
      </c>
      <c r="M38" s="97" t="s">
        <v>763</v>
      </c>
      <c r="N38" s="136" t="s">
        <v>116</v>
      </c>
    </row>
    <row r="39" spans="1:14" s="6" customFormat="1" ht="15" customHeight="1" x14ac:dyDescent="0.15">
      <c r="A39" s="97" t="s">
        <v>31</v>
      </c>
      <c r="B39" s="97" t="s">
        <v>107</v>
      </c>
      <c r="C39" s="99">
        <f t="shared" si="4"/>
        <v>0</v>
      </c>
      <c r="D39" s="99"/>
      <c r="E39" s="99"/>
      <c r="F39" s="100">
        <f>C39*(1-D39)*(1-E39)</f>
        <v>0</v>
      </c>
      <c r="G39" s="101" t="s">
        <v>230</v>
      </c>
      <c r="H39" s="97">
        <f>'2.1'!H39</f>
        <v>2</v>
      </c>
      <c r="I39" s="96">
        <v>1</v>
      </c>
      <c r="J39" s="101" t="s">
        <v>770</v>
      </c>
      <c r="K39" s="97" t="s">
        <v>473</v>
      </c>
      <c r="L39" s="97" t="s">
        <v>348</v>
      </c>
      <c r="M39" s="101" t="s">
        <v>772</v>
      </c>
      <c r="N39" s="136" t="s">
        <v>116</v>
      </c>
    </row>
    <row r="40" spans="1:14" ht="15" customHeight="1" x14ac:dyDescent="0.15">
      <c r="A40" s="97" t="s">
        <v>90</v>
      </c>
      <c r="B40" s="97" t="s">
        <v>508</v>
      </c>
      <c r="C40" s="99">
        <f t="shared" si="4"/>
        <v>2</v>
      </c>
      <c r="D40" s="99"/>
      <c r="E40" s="99"/>
      <c r="F40" s="100">
        <f t="shared" ref="F40:F45" si="5">C40*(1-D40)*(1-E40)</f>
        <v>2</v>
      </c>
      <c r="G40" s="101" t="s">
        <v>231</v>
      </c>
      <c r="H40" s="97">
        <f>'2.1'!H40</f>
        <v>3</v>
      </c>
      <c r="I40" s="96">
        <v>3</v>
      </c>
      <c r="J40" s="96" t="s">
        <v>116</v>
      </c>
      <c r="K40" s="97" t="s">
        <v>473</v>
      </c>
      <c r="L40" s="97" t="s">
        <v>302</v>
      </c>
      <c r="M40" s="97" t="s">
        <v>116</v>
      </c>
      <c r="N40" s="136" t="s">
        <v>116</v>
      </c>
    </row>
    <row r="41" spans="1:14" ht="15" customHeight="1" x14ac:dyDescent="0.15">
      <c r="A41" s="97" t="s">
        <v>32</v>
      </c>
      <c r="B41" s="97" t="s">
        <v>508</v>
      </c>
      <c r="C41" s="99">
        <f t="shared" si="4"/>
        <v>2</v>
      </c>
      <c r="D41" s="99"/>
      <c r="E41" s="99"/>
      <c r="F41" s="100">
        <f t="shared" si="5"/>
        <v>2</v>
      </c>
      <c r="G41" s="101" t="s">
        <v>231</v>
      </c>
      <c r="H41" s="97">
        <f>'2.1'!H41</f>
        <v>3</v>
      </c>
      <c r="I41" s="96">
        <v>3</v>
      </c>
      <c r="J41" s="96" t="s">
        <v>116</v>
      </c>
      <c r="K41" s="97" t="s">
        <v>473</v>
      </c>
      <c r="L41" s="97" t="s">
        <v>303</v>
      </c>
      <c r="M41" s="97" t="s">
        <v>116</v>
      </c>
      <c r="N41" s="136" t="s">
        <v>116</v>
      </c>
    </row>
    <row r="42" spans="1:14" ht="15" customHeight="1" x14ac:dyDescent="0.15">
      <c r="A42" s="97" t="s">
        <v>33</v>
      </c>
      <c r="B42" s="97" t="s">
        <v>107</v>
      </c>
      <c r="C42" s="99">
        <f t="shared" si="4"/>
        <v>0</v>
      </c>
      <c r="D42" s="99"/>
      <c r="E42" s="99"/>
      <c r="F42" s="100">
        <f t="shared" si="5"/>
        <v>0</v>
      </c>
      <c r="G42" s="101" t="s">
        <v>230</v>
      </c>
      <c r="H42" s="97">
        <f>'2.1'!H42</f>
        <v>2</v>
      </c>
      <c r="I42" s="96">
        <v>0</v>
      </c>
      <c r="J42" s="96" t="s">
        <v>492</v>
      </c>
      <c r="K42" s="97" t="s">
        <v>473</v>
      </c>
      <c r="L42" s="97" t="s">
        <v>294</v>
      </c>
      <c r="M42" s="97" t="s">
        <v>797</v>
      </c>
      <c r="N42" s="136" t="s">
        <v>116</v>
      </c>
    </row>
    <row r="43" spans="1:14" ht="15" customHeight="1" x14ac:dyDescent="0.15">
      <c r="A43" s="97" t="s">
        <v>34</v>
      </c>
      <c r="B43" s="97" t="s">
        <v>107</v>
      </c>
      <c r="C43" s="99">
        <f t="shared" si="4"/>
        <v>0</v>
      </c>
      <c r="D43" s="99"/>
      <c r="E43" s="99"/>
      <c r="F43" s="100">
        <f t="shared" si="5"/>
        <v>0</v>
      </c>
      <c r="G43" s="101" t="s">
        <v>230</v>
      </c>
      <c r="H43" s="97">
        <f>'2.1'!H43</f>
        <v>6</v>
      </c>
      <c r="I43" s="96">
        <v>0</v>
      </c>
      <c r="J43" s="96" t="s">
        <v>492</v>
      </c>
      <c r="K43" s="97" t="s">
        <v>473</v>
      </c>
      <c r="L43" s="97" t="s">
        <v>298</v>
      </c>
      <c r="M43" s="97" t="s">
        <v>452</v>
      </c>
      <c r="N43" s="136" t="s">
        <v>116</v>
      </c>
    </row>
    <row r="44" spans="1:14" ht="15" customHeight="1" x14ac:dyDescent="0.15">
      <c r="A44" s="97" t="s">
        <v>35</v>
      </c>
      <c r="B44" s="97" t="s">
        <v>508</v>
      </c>
      <c r="C44" s="99">
        <f t="shared" si="4"/>
        <v>2</v>
      </c>
      <c r="D44" s="100"/>
      <c r="E44" s="100"/>
      <c r="F44" s="100">
        <f t="shared" si="5"/>
        <v>2</v>
      </c>
      <c r="G44" s="101" t="s">
        <v>231</v>
      </c>
      <c r="H44" s="97">
        <f>'2.1'!H44</f>
        <v>4</v>
      </c>
      <c r="I44" s="96">
        <v>4</v>
      </c>
      <c r="J44" s="96" t="s">
        <v>116</v>
      </c>
      <c r="K44" s="97" t="s">
        <v>473</v>
      </c>
      <c r="L44" s="91" t="s">
        <v>299</v>
      </c>
      <c r="M44" s="97" t="s">
        <v>116</v>
      </c>
      <c r="N44" s="136" t="s">
        <v>116</v>
      </c>
    </row>
    <row r="45" spans="1:14" ht="15" customHeight="1" x14ac:dyDescent="0.15">
      <c r="A45" s="97" t="s">
        <v>137</v>
      </c>
      <c r="B45" s="97" t="s">
        <v>508</v>
      </c>
      <c r="C45" s="99">
        <f t="shared" si="4"/>
        <v>2</v>
      </c>
      <c r="D45" s="99"/>
      <c r="E45" s="99"/>
      <c r="F45" s="100">
        <f t="shared" si="5"/>
        <v>2</v>
      </c>
      <c r="G45" s="101" t="s">
        <v>231</v>
      </c>
      <c r="H45" s="97">
        <f>'2.1'!H45</f>
        <v>2</v>
      </c>
      <c r="I45" s="96">
        <v>2</v>
      </c>
      <c r="J45" s="96" t="s">
        <v>116</v>
      </c>
      <c r="K45" s="97" t="s">
        <v>236</v>
      </c>
      <c r="L45" s="97" t="s">
        <v>306</v>
      </c>
      <c r="M45" s="97" t="s">
        <v>116</v>
      </c>
      <c r="N45" s="136" t="s">
        <v>116</v>
      </c>
    </row>
    <row r="46" spans="1:14" ht="15" customHeight="1" x14ac:dyDescent="0.15">
      <c r="A46" s="161" t="s">
        <v>36</v>
      </c>
      <c r="B46" s="162"/>
      <c r="C46" s="162"/>
      <c r="D46" s="162"/>
      <c r="E46" s="162"/>
      <c r="F46" s="162"/>
      <c r="G46" s="166"/>
      <c r="H46" s="167"/>
      <c r="I46" s="167"/>
      <c r="J46" s="167"/>
      <c r="K46" s="166"/>
      <c r="L46" s="166"/>
      <c r="M46" s="166"/>
      <c r="N46" s="136" t="s">
        <v>116</v>
      </c>
    </row>
    <row r="47" spans="1:14" ht="15" customHeight="1" x14ac:dyDescent="0.15">
      <c r="A47" s="18" t="s">
        <v>37</v>
      </c>
      <c r="B47" s="97" t="s">
        <v>107</v>
      </c>
      <c r="C47" s="99">
        <f t="shared" ref="C47:C53" si="6">IF(B47=B$4,2,0)</f>
        <v>0</v>
      </c>
      <c r="D47" s="99"/>
      <c r="E47" s="99"/>
      <c r="F47" s="100">
        <f>C47*(1-D47)*(1-E47)</f>
        <v>0</v>
      </c>
      <c r="G47" s="101" t="s">
        <v>230</v>
      </c>
      <c r="H47" s="97">
        <f>'2.1'!H47</f>
        <v>3</v>
      </c>
      <c r="I47" s="96">
        <v>0</v>
      </c>
      <c r="J47" s="101" t="s">
        <v>492</v>
      </c>
      <c r="K47" s="97" t="s">
        <v>473</v>
      </c>
      <c r="L47" s="97" t="s">
        <v>525</v>
      </c>
      <c r="M47" s="97" t="s">
        <v>452</v>
      </c>
      <c r="N47" s="136" t="s">
        <v>116</v>
      </c>
    </row>
    <row r="48" spans="1:14" ht="15" customHeight="1" x14ac:dyDescent="0.15">
      <c r="A48" s="18" t="s">
        <v>38</v>
      </c>
      <c r="B48" s="97" t="s">
        <v>107</v>
      </c>
      <c r="C48" s="99">
        <f t="shared" si="6"/>
        <v>0</v>
      </c>
      <c r="D48" s="99"/>
      <c r="E48" s="99"/>
      <c r="F48" s="100">
        <f t="shared" ref="F48:F53" si="7">C48*(1-D48)*(1-E48)</f>
        <v>0</v>
      </c>
      <c r="G48" s="101" t="s">
        <v>230</v>
      </c>
      <c r="H48" s="97">
        <f>'2.1'!H48</f>
        <v>4</v>
      </c>
      <c r="I48" s="96">
        <v>0</v>
      </c>
      <c r="J48" s="101" t="s">
        <v>492</v>
      </c>
      <c r="K48" s="97" t="s">
        <v>473</v>
      </c>
      <c r="L48" s="97" t="s">
        <v>532</v>
      </c>
      <c r="M48" s="97" t="s">
        <v>452</v>
      </c>
      <c r="N48" s="136" t="s">
        <v>116</v>
      </c>
    </row>
    <row r="49" spans="1:14" ht="15" customHeight="1" x14ac:dyDescent="0.15">
      <c r="A49" s="18" t="s">
        <v>39</v>
      </c>
      <c r="B49" s="97" t="s">
        <v>107</v>
      </c>
      <c r="C49" s="99">
        <f t="shared" si="6"/>
        <v>0</v>
      </c>
      <c r="D49" s="99"/>
      <c r="E49" s="99"/>
      <c r="F49" s="100">
        <f t="shared" si="7"/>
        <v>0</v>
      </c>
      <c r="G49" s="101" t="s">
        <v>230</v>
      </c>
      <c r="H49" s="97">
        <f>'2.1'!H49</f>
        <v>2</v>
      </c>
      <c r="I49" s="96">
        <v>1</v>
      </c>
      <c r="J49" s="101" t="s">
        <v>536</v>
      </c>
      <c r="K49" s="97" t="s">
        <v>473</v>
      </c>
      <c r="L49" s="97" t="s">
        <v>310</v>
      </c>
      <c r="M49" s="101" t="s">
        <v>764</v>
      </c>
      <c r="N49" s="136" t="s">
        <v>116</v>
      </c>
    </row>
    <row r="50" spans="1:14" ht="15" customHeight="1" x14ac:dyDescent="0.15">
      <c r="A50" s="18" t="s">
        <v>40</v>
      </c>
      <c r="B50" s="97" t="s">
        <v>107</v>
      </c>
      <c r="C50" s="99">
        <f t="shared" si="6"/>
        <v>0</v>
      </c>
      <c r="D50" s="99"/>
      <c r="E50" s="99"/>
      <c r="F50" s="100">
        <f t="shared" si="7"/>
        <v>0</v>
      </c>
      <c r="G50" s="101" t="s">
        <v>230</v>
      </c>
      <c r="H50" s="97">
        <f>'2.1'!H50</f>
        <v>5</v>
      </c>
      <c r="I50" s="96">
        <v>0</v>
      </c>
      <c r="J50" s="101" t="s">
        <v>492</v>
      </c>
      <c r="K50" s="97" t="s">
        <v>784</v>
      </c>
      <c r="L50" s="97" t="s">
        <v>311</v>
      </c>
      <c r="M50" s="97" t="s">
        <v>452</v>
      </c>
      <c r="N50" s="136" t="s">
        <v>116</v>
      </c>
    </row>
    <row r="51" spans="1:14" ht="15" customHeight="1" x14ac:dyDescent="0.15">
      <c r="A51" s="18" t="s">
        <v>161</v>
      </c>
      <c r="B51" s="97" t="s">
        <v>107</v>
      </c>
      <c r="C51" s="99">
        <f t="shared" si="6"/>
        <v>0</v>
      </c>
      <c r="D51" s="99"/>
      <c r="E51" s="99"/>
      <c r="F51" s="100">
        <f t="shared" si="7"/>
        <v>0</v>
      </c>
      <c r="G51" s="101" t="s">
        <v>230</v>
      </c>
      <c r="H51" s="97">
        <f>'2.1'!H51</f>
        <v>5</v>
      </c>
      <c r="I51" s="96">
        <v>0</v>
      </c>
      <c r="J51" s="101" t="s">
        <v>492</v>
      </c>
      <c r="K51" s="97" t="s">
        <v>784</v>
      </c>
      <c r="L51" s="97" t="s">
        <v>544</v>
      </c>
      <c r="M51" s="97" t="s">
        <v>452</v>
      </c>
      <c r="N51" s="136" t="s">
        <v>116</v>
      </c>
    </row>
    <row r="52" spans="1:14" ht="15" customHeight="1" x14ac:dyDescent="0.15">
      <c r="A52" s="18" t="s">
        <v>41</v>
      </c>
      <c r="B52" s="97" t="s">
        <v>100</v>
      </c>
      <c r="C52" s="99">
        <f t="shared" si="6"/>
        <v>0</v>
      </c>
      <c r="D52" s="100"/>
      <c r="E52" s="100"/>
      <c r="F52" s="100">
        <f t="shared" si="7"/>
        <v>0</v>
      </c>
      <c r="G52" s="101" t="s">
        <v>230</v>
      </c>
      <c r="H52" s="97">
        <f>'2.1'!H52</f>
        <v>2</v>
      </c>
      <c r="I52" s="96">
        <v>0</v>
      </c>
      <c r="J52" s="101" t="s">
        <v>492</v>
      </c>
      <c r="K52" s="97" t="s">
        <v>236</v>
      </c>
      <c r="L52" s="97" t="s">
        <v>314</v>
      </c>
      <c r="M52" s="97" t="s">
        <v>452</v>
      </c>
      <c r="N52" s="136" t="s">
        <v>116</v>
      </c>
    </row>
    <row r="53" spans="1:14" ht="15" customHeight="1" x14ac:dyDescent="0.15">
      <c r="A53" s="18" t="s">
        <v>42</v>
      </c>
      <c r="B53" s="97" t="s">
        <v>508</v>
      </c>
      <c r="C53" s="99">
        <f t="shared" si="6"/>
        <v>2</v>
      </c>
      <c r="D53" s="99"/>
      <c r="E53" s="99"/>
      <c r="F53" s="100">
        <f t="shared" si="7"/>
        <v>2</v>
      </c>
      <c r="G53" s="101" t="s">
        <v>231</v>
      </c>
      <c r="H53" s="97">
        <f>'2.1'!H53</f>
        <v>4</v>
      </c>
      <c r="I53" s="96">
        <v>4</v>
      </c>
      <c r="J53" s="96" t="s">
        <v>116</v>
      </c>
      <c r="K53" s="97" t="s">
        <v>236</v>
      </c>
      <c r="L53" s="97" t="s">
        <v>548</v>
      </c>
      <c r="M53" s="97" t="s">
        <v>116</v>
      </c>
      <c r="N53" s="136" t="s">
        <v>116</v>
      </c>
    </row>
    <row r="54" spans="1:14" ht="15" customHeight="1" x14ac:dyDescent="0.15">
      <c r="A54" s="169" t="s">
        <v>43</v>
      </c>
      <c r="B54" s="162"/>
      <c r="C54" s="162"/>
      <c r="D54" s="162"/>
      <c r="E54" s="162"/>
      <c r="F54" s="162"/>
      <c r="G54" s="166"/>
      <c r="H54" s="167"/>
      <c r="I54" s="167"/>
      <c r="J54" s="167"/>
      <c r="K54" s="166"/>
      <c r="L54" s="166"/>
      <c r="M54" s="166"/>
      <c r="N54" s="136" t="s">
        <v>116</v>
      </c>
    </row>
    <row r="55" spans="1:14" ht="15" customHeight="1" x14ac:dyDescent="0.15">
      <c r="A55" s="18" t="s">
        <v>44</v>
      </c>
      <c r="B55" s="97" t="s">
        <v>107</v>
      </c>
      <c r="C55" s="99">
        <f t="shared" ref="C55:C98" si="8">IF(B55=B$4,2,0)</f>
        <v>0</v>
      </c>
      <c r="D55" s="99"/>
      <c r="E55" s="99"/>
      <c r="F55" s="100">
        <f t="shared" ref="F55:F68" si="9">C55*(1-D55)*(1-E55)</f>
        <v>0</v>
      </c>
      <c r="G55" s="101" t="s">
        <v>230</v>
      </c>
      <c r="H55" s="97">
        <f>'2.1'!H55</f>
        <v>2</v>
      </c>
      <c r="I55" s="96">
        <v>1</v>
      </c>
      <c r="J55" s="96" t="s">
        <v>483</v>
      </c>
      <c r="K55" s="97" t="s">
        <v>473</v>
      </c>
      <c r="L55" s="97" t="s">
        <v>323</v>
      </c>
      <c r="M55" s="97" t="s">
        <v>693</v>
      </c>
      <c r="N55" s="136" t="s">
        <v>116</v>
      </c>
    </row>
    <row r="56" spans="1:14" ht="15" customHeight="1" x14ac:dyDescent="0.15">
      <c r="A56" s="18" t="s">
        <v>218</v>
      </c>
      <c r="B56" s="97" t="s">
        <v>107</v>
      </c>
      <c r="C56" s="99">
        <f t="shared" si="8"/>
        <v>0</v>
      </c>
      <c r="D56" s="99"/>
      <c r="E56" s="99"/>
      <c r="F56" s="100">
        <f t="shared" si="9"/>
        <v>0</v>
      </c>
      <c r="G56" s="101" t="s">
        <v>230</v>
      </c>
      <c r="H56" s="97">
        <f>'2.1'!H56</f>
        <v>1</v>
      </c>
      <c r="I56" s="96">
        <v>0</v>
      </c>
      <c r="J56" s="96" t="s">
        <v>557</v>
      </c>
      <c r="K56" s="97" t="s">
        <v>784</v>
      </c>
      <c r="L56" s="97" t="s">
        <v>552</v>
      </c>
      <c r="M56" s="97" t="s">
        <v>760</v>
      </c>
      <c r="N56" s="136" t="s">
        <v>116</v>
      </c>
    </row>
    <row r="57" spans="1:14" ht="15" customHeight="1" x14ac:dyDescent="0.15">
      <c r="A57" s="18" t="s">
        <v>45</v>
      </c>
      <c r="B57" s="97" t="s">
        <v>107</v>
      </c>
      <c r="C57" s="99">
        <f t="shared" si="8"/>
        <v>0</v>
      </c>
      <c r="D57" s="99"/>
      <c r="E57" s="99"/>
      <c r="F57" s="100">
        <f t="shared" si="9"/>
        <v>0</v>
      </c>
      <c r="G57" s="101" t="s">
        <v>230</v>
      </c>
      <c r="H57" s="97">
        <f>'2.1'!H57</f>
        <v>5</v>
      </c>
      <c r="I57" s="96">
        <v>0</v>
      </c>
      <c r="J57" s="101" t="s">
        <v>492</v>
      </c>
      <c r="K57" s="97" t="s">
        <v>473</v>
      </c>
      <c r="L57" s="97" t="s">
        <v>324</v>
      </c>
      <c r="M57" s="97" t="s">
        <v>452</v>
      </c>
      <c r="N57" s="136" t="s">
        <v>116</v>
      </c>
    </row>
    <row r="58" spans="1:14" ht="15" customHeight="1" x14ac:dyDescent="0.15">
      <c r="A58" s="18" t="s">
        <v>46</v>
      </c>
      <c r="B58" s="97" t="s">
        <v>107</v>
      </c>
      <c r="C58" s="99">
        <f>IF(B58=B$4,2,0)</f>
        <v>0</v>
      </c>
      <c r="D58" s="99"/>
      <c r="E58" s="99"/>
      <c r="F58" s="100">
        <f t="shared" si="9"/>
        <v>0</v>
      </c>
      <c r="G58" s="101" t="s">
        <v>230</v>
      </c>
      <c r="H58" s="97">
        <f>'2.1'!H58</f>
        <v>4</v>
      </c>
      <c r="I58" s="96">
        <v>0</v>
      </c>
      <c r="J58" s="101" t="s">
        <v>492</v>
      </c>
      <c r="K58" s="97" t="s">
        <v>473</v>
      </c>
      <c r="L58" s="97" t="s">
        <v>357</v>
      </c>
      <c r="M58" s="97" t="s">
        <v>452</v>
      </c>
      <c r="N58" s="136" t="s">
        <v>116</v>
      </c>
    </row>
    <row r="59" spans="1:14" ht="15" customHeight="1" x14ac:dyDescent="0.15">
      <c r="A59" s="18" t="s">
        <v>47</v>
      </c>
      <c r="B59" s="97" t="s">
        <v>508</v>
      </c>
      <c r="C59" s="99">
        <f t="shared" si="8"/>
        <v>2</v>
      </c>
      <c r="D59" s="99"/>
      <c r="E59" s="99"/>
      <c r="F59" s="100">
        <f t="shared" si="9"/>
        <v>2</v>
      </c>
      <c r="G59" s="101" t="s">
        <v>231</v>
      </c>
      <c r="H59" s="97">
        <f>'2.1'!H59</f>
        <v>5</v>
      </c>
      <c r="I59" s="96">
        <v>5</v>
      </c>
      <c r="J59" s="96" t="s">
        <v>116</v>
      </c>
      <c r="K59" s="97" t="s">
        <v>473</v>
      </c>
      <c r="L59" s="97" t="s">
        <v>336</v>
      </c>
      <c r="M59" s="97" t="s">
        <v>116</v>
      </c>
      <c r="N59" s="136" t="s">
        <v>116</v>
      </c>
    </row>
    <row r="60" spans="1:14" ht="15" customHeight="1" x14ac:dyDescent="0.15">
      <c r="A60" s="18" t="s">
        <v>219</v>
      </c>
      <c r="B60" s="97" t="s">
        <v>508</v>
      </c>
      <c r="C60" s="99">
        <f t="shared" si="8"/>
        <v>2</v>
      </c>
      <c r="D60" s="99"/>
      <c r="E60" s="99"/>
      <c r="F60" s="100">
        <f t="shared" si="9"/>
        <v>2</v>
      </c>
      <c r="G60" s="101" t="s">
        <v>231</v>
      </c>
      <c r="H60" s="97">
        <f>'2.1'!H60</f>
        <v>2</v>
      </c>
      <c r="I60" s="96">
        <v>2</v>
      </c>
      <c r="J60" s="96" t="s">
        <v>116</v>
      </c>
      <c r="K60" s="97" t="s">
        <v>236</v>
      </c>
      <c r="L60" s="97" t="s">
        <v>338</v>
      </c>
      <c r="M60" s="97" t="s">
        <v>116</v>
      </c>
      <c r="N60" s="136" t="s">
        <v>116</v>
      </c>
    </row>
    <row r="61" spans="1:14" ht="15" customHeight="1" x14ac:dyDescent="0.15">
      <c r="A61" s="18" t="s">
        <v>48</v>
      </c>
      <c r="B61" s="97" t="s">
        <v>508</v>
      </c>
      <c r="C61" s="99">
        <f t="shared" si="8"/>
        <v>2</v>
      </c>
      <c r="D61" s="99"/>
      <c r="E61" s="99"/>
      <c r="F61" s="100">
        <f t="shared" si="9"/>
        <v>2</v>
      </c>
      <c r="G61" s="101" t="s">
        <v>231</v>
      </c>
      <c r="H61" s="97">
        <f>'2.1'!H61</f>
        <v>2</v>
      </c>
      <c r="I61" s="96">
        <v>2</v>
      </c>
      <c r="J61" s="96" t="s">
        <v>116</v>
      </c>
      <c r="K61" s="97" t="s">
        <v>784</v>
      </c>
      <c r="L61" s="97" t="s">
        <v>341</v>
      </c>
      <c r="M61" s="97" t="s">
        <v>116</v>
      </c>
      <c r="N61" s="136" t="s">
        <v>116</v>
      </c>
    </row>
    <row r="62" spans="1:14" ht="15" customHeight="1" x14ac:dyDescent="0.15">
      <c r="A62" s="18" t="s">
        <v>49</v>
      </c>
      <c r="B62" s="97" t="s">
        <v>508</v>
      </c>
      <c r="C62" s="99">
        <f t="shared" si="8"/>
        <v>2</v>
      </c>
      <c r="D62" s="99"/>
      <c r="E62" s="99"/>
      <c r="F62" s="100">
        <f t="shared" si="9"/>
        <v>2</v>
      </c>
      <c r="G62" s="101" t="s">
        <v>231</v>
      </c>
      <c r="H62" s="97">
        <f>'2.1'!H62</f>
        <v>5</v>
      </c>
      <c r="I62" s="96">
        <v>5</v>
      </c>
      <c r="J62" s="96" t="s">
        <v>116</v>
      </c>
      <c r="K62" s="97" t="s">
        <v>473</v>
      </c>
      <c r="L62" s="97" t="s">
        <v>329</v>
      </c>
      <c r="M62" s="97" t="s">
        <v>116</v>
      </c>
      <c r="N62" s="136" t="s">
        <v>116</v>
      </c>
    </row>
    <row r="63" spans="1:14" ht="15" customHeight="1" x14ac:dyDescent="0.15">
      <c r="A63" s="18" t="s">
        <v>148</v>
      </c>
      <c r="B63" s="97" t="s">
        <v>508</v>
      </c>
      <c r="C63" s="99">
        <f t="shared" si="8"/>
        <v>2</v>
      </c>
      <c r="D63" s="99"/>
      <c r="E63" s="99"/>
      <c r="F63" s="100">
        <f t="shared" si="9"/>
        <v>2</v>
      </c>
      <c r="G63" s="101" t="s">
        <v>231</v>
      </c>
      <c r="H63" s="97">
        <f>'2.1'!H63</f>
        <v>11</v>
      </c>
      <c r="I63" s="96">
        <v>11</v>
      </c>
      <c r="J63" s="96" t="s">
        <v>116</v>
      </c>
      <c r="K63" s="97" t="s">
        <v>784</v>
      </c>
      <c r="L63" s="97" t="s">
        <v>330</v>
      </c>
      <c r="M63" s="97" t="s">
        <v>116</v>
      </c>
      <c r="N63" s="136" t="s">
        <v>116</v>
      </c>
    </row>
    <row r="64" spans="1:14" ht="15" customHeight="1" x14ac:dyDescent="0.15">
      <c r="A64" s="18" t="s">
        <v>51</v>
      </c>
      <c r="B64" s="97" t="s">
        <v>508</v>
      </c>
      <c r="C64" s="99">
        <f t="shared" si="8"/>
        <v>2</v>
      </c>
      <c r="D64" s="99"/>
      <c r="E64" s="99"/>
      <c r="F64" s="100">
        <f t="shared" si="9"/>
        <v>2</v>
      </c>
      <c r="G64" s="101" t="s">
        <v>231</v>
      </c>
      <c r="H64" s="97">
        <f>'2.1'!H64</f>
        <v>2</v>
      </c>
      <c r="I64" s="96">
        <v>2</v>
      </c>
      <c r="J64" s="96" t="s">
        <v>116</v>
      </c>
      <c r="K64" s="97" t="s">
        <v>473</v>
      </c>
      <c r="L64" s="97" t="s">
        <v>361</v>
      </c>
      <c r="M64" s="97" t="s">
        <v>116</v>
      </c>
      <c r="N64" s="136" t="s">
        <v>116</v>
      </c>
    </row>
    <row r="65" spans="1:14" ht="15" customHeight="1" x14ac:dyDescent="0.15">
      <c r="A65" s="18" t="s">
        <v>52</v>
      </c>
      <c r="B65" s="97" t="s">
        <v>107</v>
      </c>
      <c r="C65" s="99">
        <f t="shared" si="8"/>
        <v>0</v>
      </c>
      <c r="D65" s="99"/>
      <c r="E65" s="99"/>
      <c r="F65" s="100">
        <f t="shared" si="9"/>
        <v>0</v>
      </c>
      <c r="G65" s="101" t="s">
        <v>230</v>
      </c>
      <c r="H65" s="97">
        <f>'2.1'!H65</f>
        <v>4</v>
      </c>
      <c r="I65" s="96">
        <v>3</v>
      </c>
      <c r="J65" s="170" t="s">
        <v>578</v>
      </c>
      <c r="K65" s="97" t="s">
        <v>473</v>
      </c>
      <c r="L65" s="97" t="s">
        <v>360</v>
      </c>
      <c r="M65" s="170" t="s">
        <v>765</v>
      </c>
      <c r="N65" s="136" t="s">
        <v>116</v>
      </c>
    </row>
    <row r="66" spans="1:14" ht="15" customHeight="1" x14ac:dyDescent="0.15">
      <c r="A66" s="18" t="s">
        <v>53</v>
      </c>
      <c r="B66" s="97" t="s">
        <v>508</v>
      </c>
      <c r="C66" s="99">
        <f t="shared" si="8"/>
        <v>2</v>
      </c>
      <c r="D66" s="99"/>
      <c r="E66" s="99"/>
      <c r="F66" s="100">
        <f t="shared" si="9"/>
        <v>2</v>
      </c>
      <c r="G66" s="101" t="s">
        <v>231</v>
      </c>
      <c r="H66" s="97">
        <f>'2.1'!H66</f>
        <v>4</v>
      </c>
      <c r="I66" s="96">
        <v>4</v>
      </c>
      <c r="J66" s="96" t="s">
        <v>116</v>
      </c>
      <c r="K66" s="97" t="s">
        <v>784</v>
      </c>
      <c r="L66" s="97" t="s">
        <v>363</v>
      </c>
      <c r="M66" s="97" t="s">
        <v>116</v>
      </c>
      <c r="N66" s="136" t="s">
        <v>116</v>
      </c>
    </row>
    <row r="67" spans="1:14" ht="15" customHeight="1" x14ac:dyDescent="0.15">
      <c r="A67" s="18" t="s">
        <v>54</v>
      </c>
      <c r="B67" s="97" t="s">
        <v>107</v>
      </c>
      <c r="C67" s="99">
        <f t="shared" si="8"/>
        <v>0</v>
      </c>
      <c r="D67" s="99"/>
      <c r="E67" s="99"/>
      <c r="F67" s="100">
        <f t="shared" si="9"/>
        <v>0</v>
      </c>
      <c r="G67" s="101" t="s">
        <v>230</v>
      </c>
      <c r="H67" s="97">
        <f>'2.1'!H67</f>
        <v>15</v>
      </c>
      <c r="I67" s="96">
        <v>0</v>
      </c>
      <c r="J67" s="101" t="s">
        <v>492</v>
      </c>
      <c r="K67" s="97" t="s">
        <v>236</v>
      </c>
      <c r="L67" s="97" t="s">
        <v>365</v>
      </c>
      <c r="M67" s="97" t="s">
        <v>452</v>
      </c>
      <c r="N67" s="136" t="s">
        <v>116</v>
      </c>
    </row>
    <row r="68" spans="1:14" ht="15" customHeight="1" x14ac:dyDescent="0.15">
      <c r="A68" s="18" t="s">
        <v>55</v>
      </c>
      <c r="B68" s="97" t="s">
        <v>508</v>
      </c>
      <c r="C68" s="99">
        <f t="shared" si="8"/>
        <v>2</v>
      </c>
      <c r="D68" s="99"/>
      <c r="E68" s="99"/>
      <c r="F68" s="100">
        <f t="shared" si="9"/>
        <v>2</v>
      </c>
      <c r="G68" s="101" t="s">
        <v>231</v>
      </c>
      <c r="H68" s="97">
        <f>'2.1'!H68</f>
        <v>6</v>
      </c>
      <c r="I68" s="96">
        <v>6</v>
      </c>
      <c r="J68" s="96" t="s">
        <v>116</v>
      </c>
      <c r="K68" s="97" t="s">
        <v>236</v>
      </c>
      <c r="L68" s="97" t="s">
        <v>366</v>
      </c>
      <c r="M68" s="97" t="s">
        <v>116</v>
      </c>
      <c r="N68" s="136" t="s">
        <v>116</v>
      </c>
    </row>
    <row r="69" spans="1:14" ht="15" customHeight="1" x14ac:dyDescent="0.15">
      <c r="A69" s="169" t="s">
        <v>56</v>
      </c>
      <c r="B69" s="161"/>
      <c r="C69" s="162"/>
      <c r="D69" s="162"/>
      <c r="E69" s="162"/>
      <c r="F69" s="162"/>
      <c r="G69" s="166"/>
      <c r="H69" s="167"/>
      <c r="I69" s="167"/>
      <c r="J69" s="167"/>
      <c r="K69" s="166"/>
      <c r="L69" s="166"/>
      <c r="M69" s="166"/>
      <c r="N69" s="136" t="s">
        <v>116</v>
      </c>
    </row>
    <row r="70" spans="1:14" s="6" customFormat="1" ht="15" customHeight="1" x14ac:dyDescent="0.15">
      <c r="A70" s="18" t="s">
        <v>57</v>
      </c>
      <c r="B70" s="97" t="s">
        <v>107</v>
      </c>
      <c r="C70" s="99">
        <f>IF(B70=B$4,2,0)</f>
        <v>0</v>
      </c>
      <c r="D70" s="99"/>
      <c r="E70" s="99"/>
      <c r="F70" s="100">
        <f t="shared" ref="F70:F75" si="10">C70*(1-D70)*(1-E70)</f>
        <v>0</v>
      </c>
      <c r="G70" s="101" t="s">
        <v>230</v>
      </c>
      <c r="H70" s="97">
        <f>'2.1'!H70</f>
        <v>3</v>
      </c>
      <c r="I70" s="96">
        <v>0</v>
      </c>
      <c r="J70" s="101" t="s">
        <v>492</v>
      </c>
      <c r="K70" s="97" t="s">
        <v>473</v>
      </c>
      <c r="L70" s="97" t="s">
        <v>368</v>
      </c>
      <c r="M70" s="97" t="s">
        <v>452</v>
      </c>
      <c r="N70" s="136" t="s">
        <v>116</v>
      </c>
    </row>
    <row r="71" spans="1:14" ht="15" customHeight="1" x14ac:dyDescent="0.15">
      <c r="A71" s="18" t="s">
        <v>58</v>
      </c>
      <c r="B71" s="97" t="s">
        <v>508</v>
      </c>
      <c r="C71" s="99">
        <f t="shared" si="8"/>
        <v>2</v>
      </c>
      <c r="D71" s="99"/>
      <c r="E71" s="99"/>
      <c r="F71" s="100">
        <f t="shared" si="10"/>
        <v>2</v>
      </c>
      <c r="G71" s="101" t="s">
        <v>231</v>
      </c>
      <c r="H71" s="97">
        <f>'2.1'!H71</f>
        <v>2</v>
      </c>
      <c r="I71" s="96">
        <v>2</v>
      </c>
      <c r="J71" s="96" t="s">
        <v>116</v>
      </c>
      <c r="K71" s="97" t="s">
        <v>473</v>
      </c>
      <c r="L71" s="97" t="s">
        <v>370</v>
      </c>
      <c r="M71" s="97" t="s">
        <v>116</v>
      </c>
      <c r="N71" s="136" t="s">
        <v>116</v>
      </c>
    </row>
    <row r="72" spans="1:14" s="6" customFormat="1" ht="15" customHeight="1" x14ac:dyDescent="0.15">
      <c r="A72" s="18" t="s">
        <v>59</v>
      </c>
      <c r="B72" s="97" t="s">
        <v>508</v>
      </c>
      <c r="C72" s="99">
        <f t="shared" si="8"/>
        <v>2</v>
      </c>
      <c r="D72" s="99"/>
      <c r="E72" s="99"/>
      <c r="F72" s="100">
        <f t="shared" si="10"/>
        <v>2</v>
      </c>
      <c r="G72" s="101" t="s">
        <v>231</v>
      </c>
      <c r="H72" s="97">
        <f>'2.1'!H72</f>
        <v>5</v>
      </c>
      <c r="I72" s="96">
        <v>5</v>
      </c>
      <c r="J72" s="96" t="s">
        <v>116</v>
      </c>
      <c r="K72" s="97" t="s">
        <v>473</v>
      </c>
      <c r="L72" s="97" t="s">
        <v>373</v>
      </c>
      <c r="M72" s="97" t="s">
        <v>116</v>
      </c>
      <c r="N72" s="136" t="s">
        <v>116</v>
      </c>
    </row>
    <row r="73" spans="1:14" ht="15" customHeight="1" x14ac:dyDescent="0.15">
      <c r="A73" s="18" t="s">
        <v>60</v>
      </c>
      <c r="B73" s="97" t="s">
        <v>107</v>
      </c>
      <c r="C73" s="99">
        <f t="shared" si="8"/>
        <v>0</v>
      </c>
      <c r="D73" s="99"/>
      <c r="E73" s="99"/>
      <c r="F73" s="100">
        <f t="shared" si="10"/>
        <v>0</v>
      </c>
      <c r="G73" s="101" t="s">
        <v>230</v>
      </c>
      <c r="H73" s="97">
        <f>'2.1'!H73</f>
        <v>10</v>
      </c>
      <c r="I73" s="96">
        <v>0</v>
      </c>
      <c r="J73" s="101" t="s">
        <v>492</v>
      </c>
      <c r="K73" s="97" t="s">
        <v>473</v>
      </c>
      <c r="L73" s="97" t="s">
        <v>403</v>
      </c>
      <c r="M73" s="97" t="s">
        <v>452</v>
      </c>
      <c r="N73" s="136" t="s">
        <v>116</v>
      </c>
    </row>
    <row r="74" spans="1:14" ht="15" customHeight="1" x14ac:dyDescent="0.15">
      <c r="A74" s="18" t="s">
        <v>160</v>
      </c>
      <c r="B74" s="97" t="s">
        <v>508</v>
      </c>
      <c r="C74" s="99">
        <f t="shared" si="8"/>
        <v>2</v>
      </c>
      <c r="D74" s="99"/>
      <c r="E74" s="100"/>
      <c r="F74" s="100">
        <f t="shared" si="10"/>
        <v>2</v>
      </c>
      <c r="G74" s="101" t="s">
        <v>231</v>
      </c>
      <c r="H74" s="97">
        <f>'2.1'!H74</f>
        <v>3</v>
      </c>
      <c r="I74" s="96">
        <v>3</v>
      </c>
      <c r="J74" s="96" t="s">
        <v>116</v>
      </c>
      <c r="K74" s="97" t="s">
        <v>473</v>
      </c>
      <c r="L74" s="97" t="s">
        <v>374</v>
      </c>
      <c r="M74" s="97" t="s">
        <v>116</v>
      </c>
      <c r="N74" s="136" t="s">
        <v>116</v>
      </c>
    </row>
    <row r="75" spans="1:14" ht="15" customHeight="1" x14ac:dyDescent="0.15">
      <c r="A75" s="18" t="s">
        <v>61</v>
      </c>
      <c r="B75" s="97" t="s">
        <v>508</v>
      </c>
      <c r="C75" s="99">
        <f t="shared" si="8"/>
        <v>2</v>
      </c>
      <c r="D75" s="99"/>
      <c r="E75" s="99"/>
      <c r="F75" s="100">
        <f t="shared" si="10"/>
        <v>2</v>
      </c>
      <c r="G75" s="101" t="s">
        <v>231</v>
      </c>
      <c r="H75" s="97">
        <f>'2.1'!H75</f>
        <v>3</v>
      </c>
      <c r="I75" s="96">
        <v>3</v>
      </c>
      <c r="J75" s="96" t="s">
        <v>116</v>
      </c>
      <c r="K75" s="97" t="s">
        <v>473</v>
      </c>
      <c r="L75" s="171" t="s">
        <v>599</v>
      </c>
      <c r="M75" s="97" t="s">
        <v>116</v>
      </c>
      <c r="N75" s="136" t="s">
        <v>116</v>
      </c>
    </row>
    <row r="76" spans="1:14" ht="15" customHeight="1" x14ac:dyDescent="0.15">
      <c r="A76" s="169" t="s">
        <v>62</v>
      </c>
      <c r="B76" s="161"/>
      <c r="C76" s="162"/>
      <c r="D76" s="162"/>
      <c r="E76" s="162"/>
      <c r="F76" s="162"/>
      <c r="G76" s="166"/>
      <c r="H76" s="167"/>
      <c r="I76" s="167"/>
      <c r="J76" s="167"/>
      <c r="K76" s="166"/>
      <c r="L76" s="166"/>
      <c r="M76" s="166"/>
      <c r="N76" s="136" t="s">
        <v>116</v>
      </c>
    </row>
    <row r="77" spans="1:14" ht="15" customHeight="1" x14ac:dyDescent="0.15">
      <c r="A77" s="18" t="s">
        <v>63</v>
      </c>
      <c r="B77" s="97" t="s">
        <v>508</v>
      </c>
      <c r="C77" s="99">
        <f t="shared" si="8"/>
        <v>2</v>
      </c>
      <c r="D77" s="99"/>
      <c r="E77" s="99"/>
      <c r="F77" s="100">
        <f>C77*(1-D77)*(1-E77)</f>
        <v>2</v>
      </c>
      <c r="G77" s="101" t="s">
        <v>231</v>
      </c>
      <c r="H77" s="97">
        <f>'2.1'!H77</f>
        <v>4</v>
      </c>
      <c r="I77" s="96">
        <v>4</v>
      </c>
      <c r="J77" s="170" t="s">
        <v>116</v>
      </c>
      <c r="K77" s="97" t="s">
        <v>473</v>
      </c>
      <c r="L77" s="97" t="s">
        <v>603</v>
      </c>
      <c r="M77" s="97" t="s">
        <v>116</v>
      </c>
      <c r="N77" s="136" t="s">
        <v>116</v>
      </c>
    </row>
    <row r="78" spans="1:14" ht="15" customHeight="1" x14ac:dyDescent="0.15">
      <c r="A78" s="18" t="s">
        <v>65</v>
      </c>
      <c r="B78" s="97" t="s">
        <v>107</v>
      </c>
      <c r="C78" s="99">
        <f t="shared" si="8"/>
        <v>0</v>
      </c>
      <c r="D78" s="99"/>
      <c r="E78" s="99"/>
      <c r="F78" s="100">
        <f t="shared" ref="F78:F86" si="11">C78*(1-D78)*(1-E78)</f>
        <v>0</v>
      </c>
      <c r="G78" s="101" t="s">
        <v>230</v>
      </c>
      <c r="H78" s="97">
        <f>'2.1'!H78</f>
        <v>3</v>
      </c>
      <c r="I78" s="96">
        <v>0</v>
      </c>
      <c r="J78" s="101" t="s">
        <v>492</v>
      </c>
      <c r="K78" s="97" t="s">
        <v>473</v>
      </c>
      <c r="L78" s="171" t="s">
        <v>408</v>
      </c>
      <c r="M78" s="97" t="s">
        <v>452</v>
      </c>
      <c r="N78" s="136" t="s">
        <v>116</v>
      </c>
    </row>
    <row r="79" spans="1:14" s="6" customFormat="1" ht="15" customHeight="1" x14ac:dyDescent="0.15">
      <c r="A79" s="18" t="s">
        <v>66</v>
      </c>
      <c r="B79" s="97" t="s">
        <v>508</v>
      </c>
      <c r="C79" s="99">
        <f t="shared" si="8"/>
        <v>2</v>
      </c>
      <c r="D79" s="99"/>
      <c r="E79" s="99"/>
      <c r="F79" s="100">
        <f>C79*(1-D79)*(1-E79)</f>
        <v>2</v>
      </c>
      <c r="G79" s="101" t="s">
        <v>231</v>
      </c>
      <c r="H79" s="97">
        <f>'2.1'!H79</f>
        <v>1</v>
      </c>
      <c r="I79" s="96">
        <v>1</v>
      </c>
      <c r="J79" s="170" t="s">
        <v>116</v>
      </c>
      <c r="K79" s="97" t="s">
        <v>473</v>
      </c>
      <c r="L79" s="168" t="s">
        <v>465</v>
      </c>
      <c r="M79" s="97" t="s">
        <v>116</v>
      </c>
      <c r="N79" s="136" t="s">
        <v>116</v>
      </c>
    </row>
    <row r="80" spans="1:14" ht="15" customHeight="1" x14ac:dyDescent="0.15">
      <c r="A80" s="18" t="s">
        <v>67</v>
      </c>
      <c r="B80" s="97" t="s">
        <v>508</v>
      </c>
      <c r="C80" s="99">
        <f t="shared" si="8"/>
        <v>2</v>
      </c>
      <c r="D80" s="99"/>
      <c r="E80" s="99"/>
      <c r="F80" s="100">
        <f t="shared" si="11"/>
        <v>2</v>
      </c>
      <c r="G80" s="101" t="s">
        <v>231</v>
      </c>
      <c r="H80" s="97">
        <f>'2.1'!H80</f>
        <v>3</v>
      </c>
      <c r="I80" s="96">
        <v>3</v>
      </c>
      <c r="J80" s="96" t="s">
        <v>116</v>
      </c>
      <c r="K80" s="97" t="s">
        <v>473</v>
      </c>
      <c r="L80" s="97" t="s">
        <v>409</v>
      </c>
      <c r="M80" s="97" t="s">
        <v>116</v>
      </c>
      <c r="N80" s="136" t="s">
        <v>116</v>
      </c>
    </row>
    <row r="81" spans="1:14" ht="15" customHeight="1" x14ac:dyDescent="0.15">
      <c r="A81" s="18" t="s">
        <v>69</v>
      </c>
      <c r="B81" s="97" t="s">
        <v>508</v>
      </c>
      <c r="C81" s="99">
        <f t="shared" si="8"/>
        <v>2</v>
      </c>
      <c r="D81" s="99"/>
      <c r="E81" s="99"/>
      <c r="F81" s="100">
        <f t="shared" si="11"/>
        <v>2</v>
      </c>
      <c r="G81" s="101" t="s">
        <v>231</v>
      </c>
      <c r="H81" s="97">
        <f>'2.1'!H81</f>
        <v>2</v>
      </c>
      <c r="I81" s="96">
        <v>2</v>
      </c>
      <c r="J81" s="96" t="s">
        <v>116</v>
      </c>
      <c r="K81" s="97" t="s">
        <v>473</v>
      </c>
      <c r="L81" s="97" t="s">
        <v>379</v>
      </c>
      <c r="M81" s="97" t="s">
        <v>116</v>
      </c>
      <c r="N81" s="136" t="s">
        <v>116</v>
      </c>
    </row>
    <row r="82" spans="1:14" ht="15" customHeight="1" x14ac:dyDescent="0.15">
      <c r="A82" s="18" t="s">
        <v>70</v>
      </c>
      <c r="B82" s="97" t="s">
        <v>508</v>
      </c>
      <c r="C82" s="99">
        <f t="shared" si="8"/>
        <v>2</v>
      </c>
      <c r="D82" s="99"/>
      <c r="E82" s="99"/>
      <c r="F82" s="100">
        <f t="shared" si="11"/>
        <v>2</v>
      </c>
      <c r="G82" s="101" t="s">
        <v>231</v>
      </c>
      <c r="H82" s="97">
        <f>'2.1'!H82</f>
        <v>3</v>
      </c>
      <c r="I82" s="96">
        <v>2</v>
      </c>
      <c r="J82" s="96" t="s">
        <v>116</v>
      </c>
      <c r="K82" s="97" t="s">
        <v>236</v>
      </c>
      <c r="L82" s="97" t="s">
        <v>413</v>
      </c>
      <c r="M82" s="97" t="s">
        <v>116</v>
      </c>
      <c r="N82" s="136" t="s">
        <v>116</v>
      </c>
    </row>
    <row r="83" spans="1:14" ht="15" customHeight="1" x14ac:dyDescent="0.15">
      <c r="A83" s="18" t="s">
        <v>117</v>
      </c>
      <c r="B83" s="97" t="s">
        <v>508</v>
      </c>
      <c r="C83" s="99">
        <f t="shared" si="8"/>
        <v>2</v>
      </c>
      <c r="D83" s="99"/>
      <c r="E83" s="99"/>
      <c r="F83" s="100">
        <f t="shared" si="11"/>
        <v>2</v>
      </c>
      <c r="G83" s="101" t="s">
        <v>231</v>
      </c>
      <c r="H83" s="97">
        <f>'2.1'!H83</f>
        <v>5</v>
      </c>
      <c r="I83" s="96">
        <v>5</v>
      </c>
      <c r="J83" s="96" t="s">
        <v>116</v>
      </c>
      <c r="K83" s="97" t="s">
        <v>473</v>
      </c>
      <c r="L83" s="97" t="s">
        <v>415</v>
      </c>
      <c r="M83" s="97" t="s">
        <v>116</v>
      </c>
      <c r="N83" s="136" t="s">
        <v>116</v>
      </c>
    </row>
    <row r="84" spans="1:14" ht="15" customHeight="1" x14ac:dyDescent="0.15">
      <c r="A84" s="18" t="s">
        <v>71</v>
      </c>
      <c r="B84" s="97" t="s">
        <v>107</v>
      </c>
      <c r="C84" s="99">
        <f t="shared" si="8"/>
        <v>0</v>
      </c>
      <c r="D84" s="99"/>
      <c r="E84" s="99"/>
      <c r="F84" s="100">
        <f t="shared" si="11"/>
        <v>0</v>
      </c>
      <c r="G84" s="101" t="s">
        <v>230</v>
      </c>
      <c r="H84" s="97">
        <f>'2.1'!H84</f>
        <v>4</v>
      </c>
      <c r="I84" s="96">
        <v>0</v>
      </c>
      <c r="J84" s="101" t="s">
        <v>492</v>
      </c>
      <c r="K84" s="97" t="s">
        <v>473</v>
      </c>
      <c r="L84" s="97" t="s">
        <v>614</v>
      </c>
      <c r="M84" s="97" t="s">
        <v>452</v>
      </c>
      <c r="N84" s="136" t="s">
        <v>116</v>
      </c>
    </row>
    <row r="85" spans="1:14" ht="15" customHeight="1" x14ac:dyDescent="0.15">
      <c r="A85" s="18" t="s">
        <v>72</v>
      </c>
      <c r="B85" s="97" t="s">
        <v>508</v>
      </c>
      <c r="C85" s="99">
        <f t="shared" si="8"/>
        <v>2</v>
      </c>
      <c r="D85" s="99"/>
      <c r="E85" s="99"/>
      <c r="F85" s="100">
        <f t="shared" si="11"/>
        <v>2</v>
      </c>
      <c r="G85" s="101" t="s">
        <v>231</v>
      </c>
      <c r="H85" s="97">
        <f>'2.1'!H85</f>
        <v>4</v>
      </c>
      <c r="I85" s="96">
        <v>4</v>
      </c>
      <c r="J85" s="96" t="s">
        <v>116</v>
      </c>
      <c r="K85" s="97" t="s">
        <v>473</v>
      </c>
      <c r="L85" s="97" t="s">
        <v>417</v>
      </c>
      <c r="M85" s="97" t="s">
        <v>116</v>
      </c>
      <c r="N85" s="136" t="s">
        <v>116</v>
      </c>
    </row>
    <row r="86" spans="1:14" ht="15" customHeight="1" x14ac:dyDescent="0.15">
      <c r="A86" s="18" t="s">
        <v>73</v>
      </c>
      <c r="B86" s="97" t="s">
        <v>508</v>
      </c>
      <c r="C86" s="99">
        <f t="shared" si="8"/>
        <v>2</v>
      </c>
      <c r="D86" s="99"/>
      <c r="E86" s="99"/>
      <c r="F86" s="100">
        <f t="shared" si="11"/>
        <v>2</v>
      </c>
      <c r="G86" s="101" t="s">
        <v>231</v>
      </c>
      <c r="H86" s="97">
        <f>'2.1'!H86</f>
        <v>3</v>
      </c>
      <c r="I86" s="96">
        <v>3</v>
      </c>
      <c r="J86" s="96" t="s">
        <v>116</v>
      </c>
      <c r="K86" s="97" t="s">
        <v>473</v>
      </c>
      <c r="L86" s="97" t="s">
        <v>384</v>
      </c>
      <c r="M86" s="97" t="s">
        <v>116</v>
      </c>
      <c r="N86" s="136" t="s">
        <v>116</v>
      </c>
    </row>
    <row r="87" spans="1:14" ht="15" customHeight="1" x14ac:dyDescent="0.15">
      <c r="A87" s="161" t="s">
        <v>74</v>
      </c>
      <c r="B87" s="161"/>
      <c r="C87" s="162"/>
      <c r="D87" s="162"/>
      <c r="E87" s="162"/>
      <c r="F87" s="162"/>
      <c r="G87" s="166"/>
      <c r="H87" s="167"/>
      <c r="I87" s="167"/>
      <c r="J87" s="167"/>
      <c r="K87" s="166"/>
      <c r="L87" s="166"/>
      <c r="M87" s="166"/>
      <c r="N87" s="136" t="s">
        <v>116</v>
      </c>
    </row>
    <row r="88" spans="1:14" ht="15" customHeight="1" x14ac:dyDescent="0.15">
      <c r="A88" s="97" t="s">
        <v>64</v>
      </c>
      <c r="B88" s="97" t="s">
        <v>107</v>
      </c>
      <c r="C88" s="99">
        <f>IF(B88=B$4,2,0)</f>
        <v>0</v>
      </c>
      <c r="D88" s="99"/>
      <c r="E88" s="99"/>
      <c r="F88" s="100">
        <f>C88*(1-D88)*(1-E88)</f>
        <v>0</v>
      </c>
      <c r="G88" s="101" t="s">
        <v>230</v>
      </c>
      <c r="H88" s="97">
        <f>'2.1'!H88</f>
        <v>5</v>
      </c>
      <c r="I88" s="96">
        <v>0</v>
      </c>
      <c r="J88" s="101" t="s">
        <v>492</v>
      </c>
      <c r="K88" s="97" t="s">
        <v>473</v>
      </c>
      <c r="L88" s="97" t="s">
        <v>421</v>
      </c>
      <c r="M88" s="97" t="s">
        <v>452</v>
      </c>
      <c r="N88" s="136" t="s">
        <v>116</v>
      </c>
    </row>
    <row r="89" spans="1:14" ht="15" customHeight="1" x14ac:dyDescent="0.15">
      <c r="A89" s="97" t="s">
        <v>75</v>
      </c>
      <c r="B89" s="97" t="s">
        <v>508</v>
      </c>
      <c r="C89" s="99">
        <f>IF(B89=B$4,2,0)</f>
        <v>2</v>
      </c>
      <c r="D89" s="99"/>
      <c r="E89" s="99"/>
      <c r="F89" s="100">
        <f t="shared" ref="F89:F98" si="12">C89*(1-D89)*(1-E89)</f>
        <v>2</v>
      </c>
      <c r="G89" s="101" t="s">
        <v>231</v>
      </c>
      <c r="H89" s="97">
        <f>'2.1'!H89</f>
        <v>2</v>
      </c>
      <c r="I89" s="96">
        <v>2</v>
      </c>
      <c r="J89" s="96" t="s">
        <v>116</v>
      </c>
      <c r="K89" s="97" t="s">
        <v>473</v>
      </c>
      <c r="L89" s="97" t="s">
        <v>423</v>
      </c>
      <c r="M89" s="97" t="s">
        <v>116</v>
      </c>
      <c r="N89" s="136" t="s">
        <v>116</v>
      </c>
    </row>
    <row r="90" spans="1:14" ht="15" customHeight="1" x14ac:dyDescent="0.15">
      <c r="A90" s="97" t="s">
        <v>68</v>
      </c>
      <c r="B90" s="97" t="s">
        <v>508</v>
      </c>
      <c r="C90" s="99">
        <f>IF(B90=B$4,2,0)</f>
        <v>2</v>
      </c>
      <c r="D90" s="99"/>
      <c r="E90" s="99"/>
      <c r="F90" s="100">
        <f t="shared" si="12"/>
        <v>2</v>
      </c>
      <c r="G90" s="101" t="s">
        <v>231</v>
      </c>
      <c r="H90" s="97">
        <f>'2.1'!H90</f>
        <v>7</v>
      </c>
      <c r="I90" s="96">
        <v>7</v>
      </c>
      <c r="J90" s="96" t="s">
        <v>116</v>
      </c>
      <c r="K90" s="97" t="s">
        <v>236</v>
      </c>
      <c r="L90" s="97" t="s">
        <v>389</v>
      </c>
      <c r="M90" s="97" t="s">
        <v>116</v>
      </c>
      <c r="N90" s="136" t="s">
        <v>116</v>
      </c>
    </row>
    <row r="91" spans="1:14" ht="15" customHeight="1" x14ac:dyDescent="0.15">
      <c r="A91" s="97" t="s">
        <v>76</v>
      </c>
      <c r="B91" s="97" t="s">
        <v>107</v>
      </c>
      <c r="C91" s="99">
        <f t="shared" si="8"/>
        <v>0</v>
      </c>
      <c r="D91" s="99"/>
      <c r="E91" s="99"/>
      <c r="F91" s="100">
        <f t="shared" si="12"/>
        <v>0</v>
      </c>
      <c r="G91" s="101" t="s">
        <v>230</v>
      </c>
      <c r="H91" s="97">
        <f>'2.1'!H91</f>
        <v>5</v>
      </c>
      <c r="I91" s="96">
        <v>2</v>
      </c>
      <c r="J91" s="96" t="s">
        <v>625</v>
      </c>
      <c r="K91" s="97" t="s">
        <v>473</v>
      </c>
      <c r="L91" s="97" t="s">
        <v>427</v>
      </c>
      <c r="M91" s="97" t="s">
        <v>766</v>
      </c>
      <c r="N91" s="136" t="s">
        <v>116</v>
      </c>
    </row>
    <row r="92" spans="1:14" ht="15" customHeight="1" x14ac:dyDescent="0.15">
      <c r="A92" s="97" t="s">
        <v>77</v>
      </c>
      <c r="B92" s="97" t="s">
        <v>508</v>
      </c>
      <c r="C92" s="99">
        <f t="shared" si="8"/>
        <v>2</v>
      </c>
      <c r="D92" s="99"/>
      <c r="E92" s="99"/>
      <c r="F92" s="100">
        <f t="shared" si="12"/>
        <v>2</v>
      </c>
      <c r="G92" s="101" t="s">
        <v>231</v>
      </c>
      <c r="H92" s="97">
        <f>'2.1'!H92</f>
        <v>10</v>
      </c>
      <c r="I92" s="96">
        <v>10</v>
      </c>
      <c r="J92" s="96" t="s">
        <v>116</v>
      </c>
      <c r="K92" s="97" t="s">
        <v>236</v>
      </c>
      <c r="L92" s="171" t="s">
        <v>392</v>
      </c>
      <c r="M92" s="97" t="s">
        <v>116</v>
      </c>
      <c r="N92" s="136" t="s">
        <v>116</v>
      </c>
    </row>
    <row r="93" spans="1:14" ht="15" customHeight="1" x14ac:dyDescent="0.15">
      <c r="A93" s="97" t="s">
        <v>78</v>
      </c>
      <c r="B93" s="97" t="s">
        <v>508</v>
      </c>
      <c r="C93" s="99">
        <f t="shared" si="8"/>
        <v>2</v>
      </c>
      <c r="D93" s="99"/>
      <c r="E93" s="99"/>
      <c r="F93" s="100">
        <f t="shared" si="12"/>
        <v>2</v>
      </c>
      <c r="G93" s="101" t="s">
        <v>231</v>
      </c>
      <c r="H93" s="97">
        <f>'2.1'!H93</f>
        <v>4</v>
      </c>
      <c r="I93" s="96">
        <v>4</v>
      </c>
      <c r="J93" s="96" t="s">
        <v>116</v>
      </c>
      <c r="K93" s="97" t="s">
        <v>473</v>
      </c>
      <c r="L93" s="97" t="s">
        <v>429</v>
      </c>
      <c r="M93" s="97" t="s">
        <v>116</v>
      </c>
      <c r="N93" s="136" t="s">
        <v>116</v>
      </c>
    </row>
    <row r="94" spans="1:14" ht="15" customHeight="1" x14ac:dyDescent="0.15">
      <c r="A94" s="97" t="s">
        <v>79</v>
      </c>
      <c r="B94" s="97" t="s">
        <v>107</v>
      </c>
      <c r="C94" s="99">
        <f t="shared" si="8"/>
        <v>0</v>
      </c>
      <c r="D94" s="99"/>
      <c r="E94" s="99"/>
      <c r="F94" s="100">
        <f t="shared" si="12"/>
        <v>0</v>
      </c>
      <c r="G94" s="101" t="s">
        <v>230</v>
      </c>
      <c r="H94" s="97">
        <f>'2.1'!H94</f>
        <v>12</v>
      </c>
      <c r="I94" s="96">
        <v>11</v>
      </c>
      <c r="J94" s="96" t="s">
        <v>631</v>
      </c>
      <c r="K94" s="97" t="s">
        <v>236</v>
      </c>
      <c r="L94" s="97" t="s">
        <v>431</v>
      </c>
      <c r="M94" s="96" t="s">
        <v>767</v>
      </c>
      <c r="N94" s="136" t="s">
        <v>116</v>
      </c>
    </row>
    <row r="95" spans="1:14" s="6" customFormat="1" ht="15" customHeight="1" x14ac:dyDescent="0.15">
      <c r="A95" s="97" t="s">
        <v>80</v>
      </c>
      <c r="B95" s="97" t="s">
        <v>107</v>
      </c>
      <c r="C95" s="99">
        <f t="shared" si="8"/>
        <v>0</v>
      </c>
      <c r="D95" s="99"/>
      <c r="E95" s="99"/>
      <c r="F95" s="100">
        <f t="shared" si="12"/>
        <v>0</v>
      </c>
      <c r="G95" s="101" t="s">
        <v>230</v>
      </c>
      <c r="H95" s="97">
        <f>'2.1'!H95</f>
        <v>6</v>
      </c>
      <c r="I95" s="96">
        <v>5</v>
      </c>
      <c r="J95" s="96" t="s">
        <v>639</v>
      </c>
      <c r="K95" s="97" t="s">
        <v>236</v>
      </c>
      <c r="L95" s="97" t="s">
        <v>432</v>
      </c>
      <c r="M95" s="96" t="s">
        <v>768</v>
      </c>
      <c r="N95" s="136" t="s">
        <v>116</v>
      </c>
    </row>
    <row r="96" spans="1:14" ht="15" customHeight="1" x14ac:dyDescent="0.15">
      <c r="A96" s="97" t="s">
        <v>81</v>
      </c>
      <c r="B96" s="97" t="s">
        <v>508</v>
      </c>
      <c r="C96" s="99">
        <f t="shared" si="8"/>
        <v>2</v>
      </c>
      <c r="D96" s="99"/>
      <c r="E96" s="99"/>
      <c r="F96" s="100">
        <f t="shared" si="12"/>
        <v>2</v>
      </c>
      <c r="G96" s="101" t="s">
        <v>231</v>
      </c>
      <c r="H96" s="97">
        <f>'2.1'!H96</f>
        <v>5</v>
      </c>
      <c r="I96" s="96">
        <v>5</v>
      </c>
      <c r="J96" s="96" t="s">
        <v>116</v>
      </c>
      <c r="K96" s="97" t="s">
        <v>236</v>
      </c>
      <c r="L96" s="97" t="s">
        <v>433</v>
      </c>
      <c r="M96" s="97" t="s">
        <v>116</v>
      </c>
      <c r="N96" s="136" t="s">
        <v>116</v>
      </c>
    </row>
    <row r="97" spans="1:14" ht="15" customHeight="1" x14ac:dyDescent="0.15">
      <c r="A97" s="97" t="s">
        <v>82</v>
      </c>
      <c r="B97" s="97" t="s">
        <v>107</v>
      </c>
      <c r="C97" s="99">
        <f t="shared" si="8"/>
        <v>0</v>
      </c>
      <c r="D97" s="99"/>
      <c r="E97" s="99"/>
      <c r="F97" s="100">
        <f t="shared" si="12"/>
        <v>0</v>
      </c>
      <c r="G97" s="101" t="s">
        <v>230</v>
      </c>
      <c r="H97" s="97">
        <f>'2.1'!H97</f>
        <v>10</v>
      </c>
      <c r="I97" s="96">
        <v>0</v>
      </c>
      <c r="J97" s="101" t="s">
        <v>492</v>
      </c>
      <c r="K97" s="97" t="s">
        <v>784</v>
      </c>
      <c r="L97" s="97" t="s">
        <v>399</v>
      </c>
      <c r="M97" s="97" t="s">
        <v>452</v>
      </c>
      <c r="N97" s="136" t="s">
        <v>116</v>
      </c>
    </row>
    <row r="98" spans="1:14" ht="15" customHeight="1" x14ac:dyDescent="0.15">
      <c r="A98" s="97" t="s">
        <v>83</v>
      </c>
      <c r="B98" s="97" t="s">
        <v>107</v>
      </c>
      <c r="C98" s="99">
        <f t="shared" si="8"/>
        <v>0</v>
      </c>
      <c r="D98" s="99"/>
      <c r="E98" s="99"/>
      <c r="F98" s="100">
        <f t="shared" si="12"/>
        <v>0</v>
      </c>
      <c r="G98" s="101" t="s">
        <v>230</v>
      </c>
      <c r="H98" s="97">
        <f>'2.1'!H98</f>
        <v>4</v>
      </c>
      <c r="I98" s="96">
        <v>0</v>
      </c>
      <c r="J98" s="101" t="s">
        <v>492</v>
      </c>
      <c r="K98" s="97" t="s">
        <v>473</v>
      </c>
      <c r="L98" s="97" t="s">
        <v>643</v>
      </c>
      <c r="M98" s="97" t="s">
        <v>452</v>
      </c>
      <c r="N98" s="136" t="s">
        <v>116</v>
      </c>
    </row>
    <row r="99" spans="1:14" ht="27" customHeight="1" x14ac:dyDescent="0.15">
      <c r="A99" s="257" t="s">
        <v>694</v>
      </c>
      <c r="B99" s="257"/>
      <c r="C99" s="257"/>
      <c r="D99" s="257"/>
      <c r="E99" s="257"/>
      <c r="F99" s="257"/>
      <c r="G99" s="257"/>
      <c r="H99" s="257"/>
      <c r="I99" s="257"/>
      <c r="J99" s="257"/>
      <c r="K99" s="257"/>
      <c r="L99" s="257"/>
      <c r="M99" s="257"/>
    </row>
    <row r="103" spans="1:14" x14ac:dyDescent="0.15">
      <c r="A103" s="10"/>
      <c r="B103" s="3"/>
      <c r="C103" s="3"/>
      <c r="D103" s="3"/>
      <c r="E103" s="3"/>
      <c r="F103" s="4"/>
      <c r="G103" s="4"/>
      <c r="H103" s="56"/>
      <c r="I103" s="56"/>
    </row>
    <row r="107" spans="1:14" x14ac:dyDescent="0.15">
      <c r="A107" s="10"/>
      <c r="B107" s="3"/>
      <c r="C107" s="3"/>
      <c r="D107" s="3"/>
      <c r="E107" s="3"/>
      <c r="F107" s="4"/>
      <c r="G107" s="4"/>
      <c r="H107" s="56"/>
      <c r="I107" s="56"/>
    </row>
    <row r="110" spans="1:14" x14ac:dyDescent="0.15">
      <c r="A110" s="10"/>
      <c r="B110" s="3"/>
      <c r="C110" s="3"/>
      <c r="D110" s="3"/>
      <c r="E110" s="3"/>
      <c r="F110" s="4"/>
      <c r="G110" s="4"/>
      <c r="H110" s="56"/>
      <c r="I110" s="56"/>
    </row>
    <row r="114" spans="1:9" x14ac:dyDescent="0.15">
      <c r="A114" s="10"/>
      <c r="B114" s="3"/>
      <c r="C114" s="3"/>
      <c r="D114" s="3"/>
      <c r="E114" s="3"/>
      <c r="F114" s="4"/>
      <c r="G114" s="4"/>
      <c r="H114" s="56"/>
      <c r="I114" s="56"/>
    </row>
    <row r="117" spans="1:9" x14ac:dyDescent="0.15">
      <c r="A117" s="10"/>
      <c r="B117" s="3"/>
      <c r="C117" s="3"/>
      <c r="D117" s="3"/>
      <c r="E117" s="3"/>
      <c r="F117" s="4"/>
      <c r="G117" s="4"/>
      <c r="H117" s="56"/>
      <c r="I117" s="56"/>
    </row>
    <row r="121" spans="1:9" x14ac:dyDescent="0.15">
      <c r="A121" s="10"/>
      <c r="B121" s="3"/>
      <c r="C121" s="3"/>
      <c r="D121" s="3"/>
      <c r="E121" s="3"/>
      <c r="F121" s="4"/>
      <c r="G121" s="4"/>
      <c r="H121" s="56"/>
      <c r="I121" s="56"/>
    </row>
  </sheetData>
  <mergeCells count="17">
    <mergeCell ref="A99:M99"/>
    <mergeCell ref="C4:C5"/>
    <mergeCell ref="D4:D5"/>
    <mergeCell ref="E4:E5"/>
    <mergeCell ref="F4:F5"/>
    <mergeCell ref="A1:M1"/>
    <mergeCell ref="A2:M2"/>
    <mergeCell ref="A3:A5"/>
    <mergeCell ref="C3:F3"/>
    <mergeCell ref="G3:G5"/>
    <mergeCell ref="H3:H5"/>
    <mergeCell ref="I3:I5"/>
    <mergeCell ref="K3:L3"/>
    <mergeCell ref="M3:M5"/>
    <mergeCell ref="J3:J5"/>
    <mergeCell ref="K4:K5"/>
    <mergeCell ref="L4:L5"/>
  </mergeCells>
  <dataValidations count="1">
    <dataValidation type="list" allowBlank="1" showInputMessage="1" showErrorMessage="1" sqref="B77:B86 B7:B23 B55:B68 B47:B53 B70:B75 B26:B36 B38:B45 B88:B98" xr:uid="{00000000-0002-0000-0800-000000000000}">
      <formula1>$B$4:$B$5</formula1>
    </dataValidation>
  </dataValidations>
  <hyperlinks>
    <hyperlink ref="L17" r:id="rId1" location="view" xr:uid="{00000000-0004-0000-0800-000000000000}"/>
    <hyperlink ref="L18" r:id="rId2" xr:uid="{00000000-0004-0000-0800-000001000000}"/>
  </hyperlinks>
  <printOptions horizontalCentered="1"/>
  <pageMargins left="0.39370078740157483" right="0.39370078740157483" top="0.98425196850393704" bottom="0.39370078740157483" header="0.31496062992125984" footer="0.23622047244094491"/>
  <pageSetup paperSize="9" scale="58" fitToHeight="3" orientation="landscape" r:id="rId3"/>
  <headerFooter>
    <oddFooter>&amp;C&amp;"Times New Roman,обычный"&amp;8&amp;A&amp;R&amp;P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11</vt:i4>
      </vt:variant>
      <vt:variant>
        <vt:lpstr>Именованные диапазоны</vt:lpstr>
      </vt:variant>
      <vt:variant>
        <vt:i4>28</vt:i4>
      </vt:variant>
    </vt:vector>
  </HeadingPairs>
  <TitlesOfParts>
    <vt:vector size="39" baseType="lpstr">
      <vt:lpstr>Рейтинг (раздел 2)</vt:lpstr>
      <vt:lpstr> Оценка (раздел 2)</vt:lpstr>
      <vt:lpstr> Методика (раздел 2)</vt:lpstr>
      <vt:lpstr>Источники данных</vt:lpstr>
      <vt:lpstr>Изменения в бюджет</vt:lpstr>
      <vt:lpstr>2.1</vt:lpstr>
      <vt:lpstr>2.2</vt:lpstr>
      <vt:lpstr>2.3</vt:lpstr>
      <vt:lpstr>2.4</vt:lpstr>
      <vt:lpstr>2.5</vt:lpstr>
      <vt:lpstr>2.6</vt:lpstr>
      <vt:lpstr>' Методика (раздел 2)'!_Toc127540724</vt:lpstr>
      <vt:lpstr>' Методика (раздел 2)'!_Toc262684</vt:lpstr>
      <vt:lpstr>' Методика (раздел 2)'!_Toc32672475</vt:lpstr>
      <vt:lpstr>' Методика (раздел 2)'!_Toc64410383</vt:lpstr>
      <vt:lpstr>' Методика (раздел 2)'!_Toc95384688</vt:lpstr>
      <vt:lpstr>'2.2'!Выбор_5.1</vt:lpstr>
      <vt:lpstr>' Методика (раздел 2)'!Заголовки_для_печати</vt:lpstr>
      <vt:lpstr>' Оценка (раздел 2)'!Заголовки_для_печати</vt:lpstr>
      <vt:lpstr>'2.1'!Заголовки_для_печати</vt:lpstr>
      <vt:lpstr>'2.2'!Заголовки_для_печати</vt:lpstr>
      <vt:lpstr>'2.3'!Заголовки_для_печати</vt:lpstr>
      <vt:lpstr>'2.4'!Заголовки_для_печати</vt:lpstr>
      <vt:lpstr>'2.5'!Заголовки_для_печати</vt:lpstr>
      <vt:lpstr>'2.6'!Заголовки_для_печати</vt:lpstr>
      <vt:lpstr>'Изменения в бюджет'!Заголовки_для_печати</vt:lpstr>
      <vt:lpstr>'Источники данных'!Заголовки_для_печати</vt:lpstr>
      <vt:lpstr>'Рейтинг (раздел 2)'!Заголовки_для_печати</vt:lpstr>
      <vt:lpstr>' Методика (раздел 2)'!Область_печати</vt:lpstr>
      <vt:lpstr>' Оценка (раздел 2)'!Область_печати</vt:lpstr>
      <vt:lpstr>'2.1'!Область_печати</vt:lpstr>
      <vt:lpstr>'2.2'!Область_печати</vt:lpstr>
      <vt:lpstr>'2.3'!Область_печати</vt:lpstr>
      <vt:lpstr>'2.4'!Область_печати</vt:lpstr>
      <vt:lpstr>'2.5'!Область_печати</vt:lpstr>
      <vt:lpstr>'2.6'!Область_печати</vt:lpstr>
      <vt:lpstr>'Изменения в бюджет'!Область_печати</vt:lpstr>
      <vt:lpstr>'Источники данных'!Область_печати</vt:lpstr>
      <vt:lpstr>'Рейтинг (раздел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Сурхаев Ислам Даниялович</dc:creator>
  <cp:lastModifiedBy>Ольга Тимофеева</cp:lastModifiedBy>
  <cp:lastPrinted>2021-05-14T10:36:36Z</cp:lastPrinted>
  <dcterms:created xsi:type="dcterms:W3CDTF">2020-09-24T20:35:10Z</dcterms:created>
  <dcterms:modified xsi:type="dcterms:W3CDTF">2024-04-26T11:44:51Z</dcterms:modified>
</cp:coreProperties>
</file>